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見積書" sheetId="1" r:id="rId3"/>
  </sheets>
  <definedNames/>
  <calcPr/>
</workbook>
</file>

<file path=xl/sharedStrings.xml><?xml version="1.0" encoding="utf-8"?>
<sst xmlns="http://schemas.openxmlformats.org/spreadsheetml/2006/main" count="45" uniqueCount="35">
  <si>
    <t>〒150 - 0002
東京都 渋谷区渋谷 2-12-24
東建・長井ビル 5階
株式会社トモノカイ　御中</t>
  </si>
  <si>
    <t>株式会社GIG</t>
  </si>
  <si>
    <t>代表取締役　岩上 貴洋</t>
  </si>
  <si>
    <t xml:space="preserve">〒103-007 東京都中央区日本橋浜町1-11-8 </t>
  </si>
  <si>
    <t>ザ・パークレックス日本橋浜町4F</t>
  </si>
  <si>
    <t>問い合わせ先</t>
  </si>
  <si>
    <t>TEL 03-4405-6830</t>
  </si>
  <si>
    <t>FAX 03-5539-3586</t>
  </si>
  <si>
    <t>見　積　書</t>
  </si>
  <si>
    <t>案件名</t>
  </si>
  <si>
    <t>塾講師ステーション リニューアルプロジェクト</t>
  </si>
  <si>
    <t>発行日</t>
  </si>
  <si>
    <t>円　（税込）</t>
  </si>
  <si>
    <t>金　　額</t>
  </si>
  <si>
    <t>詳細</t>
  </si>
  <si>
    <t>数量</t>
  </si>
  <si>
    <t>単位</t>
  </si>
  <si>
    <t>単価</t>
  </si>
  <si>
    <t>価格</t>
  </si>
  <si>
    <t>設計フェーズ</t>
  </si>
  <si>
    <t>プロジェクトマネジメント業務</t>
  </si>
  <si>
    <t>式</t>
  </si>
  <si>
    <t>UXデザイン及びディレクション / 画面設計業務</t>
  </si>
  <si>
    <t>システム設計業務</t>
  </si>
  <si>
    <t>実装フェーズ / システム開発及びデザイン制作</t>
  </si>
  <si>
    <t>デザイン制作 / アートディレクション業務</t>
  </si>
  <si>
    <t>インフラ構築</t>
  </si>
  <si>
    <t>バックエンド実装 / 個別テスト</t>
  </si>
  <si>
    <t>フロントエンド実装 / 個別テスト</t>
  </si>
  <si>
    <t>HTML / CSSコーディング</t>
  </si>
  <si>
    <t>結合テスト・デバッグ</t>
  </si>
  <si>
    <t>小計</t>
  </si>
  <si>
    <t>消費税</t>
  </si>
  <si>
    <t>合計</t>
  </si>
  <si>
    <t>※開発環境
開発言語：Laravel PHP
ソースコード管理：Bitbucket
データベース：MySQL
サーバ環境：AWS
※納品物は下記になり、フェーズごとに分割でご請求いたします。
設計フェーズ
要件定義書、DB定義書、画面遷移図、ディレクトリマップ、主要画面構書
実装フェーズ（分割対応）
画面設計書、機能定義書、ディレクトリマップ、デザインデータ、HTML / JS　含むソースコードデータ、結合テスト仕様書・テスト報告書 
その他
※脆弱性診断工数は別見積りになります。
※保守対応時間は平日 10：00〜19：00になります。時間外の緊急対応が発生した場合、別途費用（ 1h 6,250円）を想定しています。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</si>
</sst>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]000;[&lt;=9999]000\-00;000\-0000"/>
    <numFmt numFmtId="165" formatCode="yyyy年m月d日"/>
    <numFmt numFmtId="166" formatCode="[$-F800]dddd\,\ mmmm\ dd\,\ yyyy"/>
  </numFmts>
  <fonts count="18">
    <font>
      <sz val="11.0"/>
      <color rgb="FF000000"/>
      <name val="Yu gothic"/>
    </font>
    <font>
      <sz val="11.0"/>
      <name val="MS PGothic"/>
    </font>
    <font>
      <sz val="12.0"/>
      <name val="Helvetica Neue"/>
    </font>
    <font>
      <b/>
      <sz val="12.0"/>
      <name val="Helvetica Neue"/>
    </font>
    <font>
      <sz val="10.0"/>
      <name val="Helvetica Neue"/>
    </font>
    <font>
      <sz val="7.0"/>
      <name val="MS PGothic"/>
    </font>
    <font>
      <sz val="10.0"/>
      <color rgb="FF1F1F1F"/>
      <name val="Helvetica Neue"/>
    </font>
    <font>
      <sz val="9.0"/>
      <name val="MS PGothic"/>
    </font>
    <font/>
    <font>
      <sz val="12.0"/>
      <name val="MS PGothic"/>
    </font>
    <font>
      <sz val="9.0"/>
      <color rgb="FF000000"/>
      <name val="MS PGothic"/>
    </font>
    <font>
      <b/>
      <sz val="14.0"/>
      <name val="MS PGothic"/>
    </font>
    <font>
      <sz val="10.0"/>
      <name val="MS PGothic"/>
    </font>
    <font>
      <b/>
      <sz val="16.0"/>
      <name val="MS PGothic"/>
    </font>
    <font>
      <b/>
      <sz val="18.0"/>
      <name val="MS PGothic"/>
    </font>
    <font>
      <sz val="8.0"/>
      <name val="MS PGothic"/>
    </font>
    <font>
      <b/>
      <sz val="8.0"/>
      <color rgb="FFDD0806"/>
      <name val="MS PGothic"/>
    </font>
    <font>
      <b/>
      <sz val="10.0"/>
      <color rgb="FF333399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1">
    <border/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right style="thin">
        <color rgb="FF969696"/>
      </right>
      <top style="thin">
        <color rgb="FF969696"/>
      </top>
    </border>
    <border>
      <left style="thin">
        <color rgb="FF969696"/>
      </left>
    </border>
    <border>
      <right style="thin">
        <color rgb="FF969696"/>
      </right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/>
      <top style="medium">
        <color rgb="FF666666"/>
      </top>
    </border>
    <border>
      <top style="medium">
        <color rgb="FF666666"/>
      </top>
      <bottom style="thin">
        <color rgb="FFC0C0C0"/>
      </bottom>
    </border>
    <border>
      <right style="medium">
        <color rgb="FF666666"/>
      </right>
      <top style="medium">
        <color rgb="FF666666"/>
      </top>
      <bottom style="thin">
        <color rgb="FFC0C0C0"/>
      </bottom>
    </border>
    <border>
      <left style="thin">
        <color rgb="FF969696"/>
      </left>
      <bottom style="thin">
        <color rgb="FF969696"/>
      </bottom>
    </border>
    <border>
      <bottom style="thin">
        <color rgb="FF969696"/>
      </bottom>
    </border>
    <border>
      <right style="thin">
        <color rgb="FF969696"/>
      </right>
      <bottom style="thin">
        <color rgb="FF999999"/>
      </bottom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right/>
      <bottom style="medium">
        <color rgb="FF666666"/>
      </bottom>
    </border>
    <border>
      <top style="thin">
        <color rgb="FFC0C0C0"/>
      </top>
      <bottom style="medium">
        <color rgb="FF666666"/>
      </bottom>
    </border>
    <border>
      <right style="medium">
        <color rgb="FF666666"/>
      </right>
      <top style="thin">
        <color rgb="FFC0C0C0"/>
      </top>
      <bottom style="medium">
        <color rgb="FF666666"/>
      </bottom>
    </border>
    <border>
      <right style="medium">
        <color rgb="FF666666"/>
      </right>
      <top style="medium">
        <color rgb="FF666666"/>
      </top>
    </border>
    <border>
      <right style="medium">
        <color rgb="FF666666"/>
      </right>
      <bottom style="medium">
        <color rgb="FF666666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999999"/>
      </bottom>
    </border>
    <border>
      <top style="medium">
        <color rgb="FF000000"/>
      </top>
      <bottom style="thin">
        <color rgb="FF999999"/>
      </bottom>
    </border>
    <border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top style="medium">
        <color rgb="FF000000"/>
      </top>
      <bottom style="thin">
        <color rgb="FF999999"/>
      </bottom>
    </border>
    <border>
      <right style="medium">
        <color rgb="FF000000"/>
      </right>
      <top style="medium">
        <color rgb="FF000000"/>
      </top>
      <bottom style="thin">
        <color rgb="FF999999"/>
      </bottom>
    </border>
    <border>
      <left style="medium">
        <color rgb="FF000000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medium">
        <color rgb="FF000000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medium">
        <color rgb="FF000000"/>
      </left>
      <top style="thin">
        <color rgb="FF999999"/>
      </top>
      <bottom style="medium">
        <color rgb="FF000000"/>
      </bottom>
    </border>
    <border>
      <top style="thin">
        <color rgb="FF999999"/>
      </top>
      <bottom style="medium">
        <color rgb="FF000000"/>
      </bottom>
    </border>
    <border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top style="thin">
        <color rgb="FF999999"/>
      </top>
      <bottom style="medium">
        <color rgb="FF000000"/>
      </bottom>
    </border>
    <border>
      <right style="medium">
        <color rgb="FF000000"/>
      </right>
      <top style="thin">
        <color rgb="FF999999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shrinkToFit="0" vertical="center" wrapText="0"/>
    </xf>
    <xf borderId="0" fillId="2" fontId="6" numFmtId="0" xfId="0" applyAlignment="1" applyFill="1" applyFont="1">
      <alignment readingOrder="0" vertical="center"/>
    </xf>
    <xf borderId="6" fillId="3" fontId="7" numFmtId="0" xfId="0" applyAlignment="1" applyBorder="1" applyFill="1" applyFont="1">
      <alignment horizontal="center" readingOrder="0" shrinkToFit="0" vertical="center" wrapText="0"/>
    </xf>
    <xf borderId="7" fillId="0" fontId="8" numFmtId="0" xfId="0" applyAlignment="1" applyBorder="1" applyFont="1">
      <alignment vertical="center"/>
    </xf>
    <xf borderId="8" fillId="0" fontId="8" numFmtId="0" xfId="0" applyAlignment="1" applyBorder="1" applyFont="1">
      <alignment vertical="center"/>
    </xf>
    <xf borderId="9" fillId="0" fontId="7" numFmtId="0" xfId="0" applyAlignment="1" applyBorder="1" applyFont="1">
      <alignment horizontal="left" shrinkToFit="0" vertical="center" wrapText="0"/>
    </xf>
    <xf borderId="9" fillId="0" fontId="8" numFmtId="0" xfId="0" applyAlignment="1" applyBorder="1" applyFont="1">
      <alignment vertical="center"/>
    </xf>
    <xf borderId="10" fillId="0" fontId="8" numFmtId="0" xfId="0" applyAlignment="1" applyBorder="1" applyFont="1">
      <alignment vertical="center"/>
    </xf>
    <xf borderId="0" fillId="0" fontId="7" numFmtId="0" xfId="0" applyAlignment="1" applyFont="1">
      <alignment horizontal="left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7" fillId="0" fontId="7" numFmtId="0" xfId="0" applyAlignment="1" applyBorder="1" applyFont="1">
      <alignment horizontal="left" shrinkToFit="0" vertical="center" wrapText="0"/>
    </xf>
    <xf borderId="17" fillId="0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0" fillId="0" fontId="9" numFmtId="164" xfId="0" applyAlignment="1" applyFont="1" applyNumberFormat="1">
      <alignment shrinkToFit="0" vertical="center" wrapText="0"/>
    </xf>
    <xf borderId="0" fillId="0" fontId="10" numFmtId="0" xfId="0" applyAlignment="1" applyFont="1">
      <alignment horizontal="center" shrinkToFit="0" vertical="center" wrapText="0"/>
    </xf>
    <xf borderId="6" fillId="3" fontId="11" numFmtId="0" xfId="0" applyAlignment="1" applyBorder="1" applyFont="1">
      <alignment horizontal="center" readingOrder="0" shrinkToFit="0" vertical="center" wrapText="0"/>
    </xf>
    <xf borderId="19" fillId="0" fontId="8" numFmtId="0" xfId="0" applyAlignment="1" applyBorder="1" applyFont="1">
      <alignment vertical="center"/>
    </xf>
    <xf borderId="20" fillId="0" fontId="8" numFmtId="0" xfId="0" applyAlignment="1" applyBorder="1" applyFont="1">
      <alignment vertical="center"/>
    </xf>
    <xf borderId="6" fillId="3" fontId="7" numFmtId="0" xfId="0" applyAlignment="1" applyBorder="1" applyFont="1">
      <alignment horizontal="center" shrinkToFit="0" vertical="center" wrapText="0"/>
    </xf>
    <xf borderId="7" fillId="0" fontId="12" numFmtId="1" xfId="0" applyAlignment="1" applyBorder="1" applyFont="1" applyNumberFormat="1">
      <alignment horizontal="center" shrinkToFit="0" vertical="center" wrapText="0"/>
    </xf>
    <xf borderId="7" fillId="0" fontId="7" numFmtId="1" xfId="0" applyAlignment="1" applyBorder="1" applyFont="1" applyNumberFormat="1">
      <alignment horizontal="left" readingOrder="0" shrinkToFit="1" vertical="center" wrapText="0"/>
    </xf>
    <xf borderId="7" fillId="3" fontId="7" numFmtId="0" xfId="0" applyAlignment="1" applyBorder="1" applyFont="1">
      <alignment horizontal="center" readingOrder="0" shrinkToFit="0" vertical="center" wrapText="0"/>
    </xf>
    <xf borderId="7" fillId="0" fontId="7" numFmtId="165" xfId="0" applyAlignment="1" applyBorder="1" applyFont="1" applyNumberFormat="1">
      <alignment horizontal="left" readingOrder="0" shrinkToFit="1" vertical="center" wrapText="0"/>
    </xf>
    <xf borderId="0" fillId="0" fontId="7" numFmtId="165" xfId="0" applyAlignment="1" applyFont="1" applyNumberFormat="1">
      <alignment horizontal="left" readingOrder="0" shrinkToFit="1" vertical="center" wrapText="0"/>
    </xf>
    <xf borderId="15" fillId="0" fontId="12" numFmtId="1" xfId="0" applyAlignment="1" applyBorder="1" applyFont="1" applyNumberFormat="1">
      <alignment horizontal="center" shrinkToFit="0" vertical="center" wrapText="0"/>
    </xf>
    <xf borderId="15" fillId="0" fontId="7" numFmtId="165" xfId="0" applyAlignment="1" applyBorder="1" applyFont="1" applyNumberFormat="1">
      <alignment horizontal="left" readingOrder="0" shrinkToFit="1" vertical="center" wrapText="0"/>
    </xf>
    <xf borderId="0" fillId="0" fontId="7" numFmtId="0" xfId="0" applyAlignment="1" applyFont="1">
      <alignment shrinkToFit="0" vertical="center" wrapText="0"/>
    </xf>
    <xf borderId="0" fillId="0" fontId="7" numFmtId="0" xfId="0" applyAlignment="1" applyFont="1">
      <alignment horizontal="right" shrinkToFit="0" vertical="center" wrapText="0"/>
    </xf>
    <xf borderId="21" fillId="3" fontId="7" numFmtId="0" xfId="0" applyAlignment="1" applyBorder="1" applyFont="1">
      <alignment shrinkToFit="0" vertical="center" wrapText="0"/>
    </xf>
    <xf borderId="22" fillId="3" fontId="7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3" fillId="0" fontId="13" numFmtId="38" xfId="0" applyAlignment="1" applyBorder="1" applyFont="1" applyNumberFormat="1">
      <alignment horizontal="left" shrinkToFit="0" vertical="center" wrapText="0"/>
    </xf>
    <xf borderId="23" fillId="0" fontId="8" numFmtId="0" xfId="0" applyAlignment="1" applyBorder="1" applyFont="1">
      <alignment vertical="center"/>
    </xf>
    <xf borderId="23" fillId="0" fontId="14" numFmtId="38" xfId="0" applyAlignment="1" applyBorder="1" applyFont="1" applyNumberFormat="1">
      <alignment horizontal="left" shrinkToFit="0" vertical="center" wrapText="0"/>
    </xf>
    <xf borderId="23" fillId="0" fontId="15" numFmtId="0" xfId="0" applyAlignment="1" applyBorder="1" applyFont="1">
      <alignment horizontal="left" shrinkToFit="0" vertical="center" wrapText="0"/>
    </xf>
    <xf borderId="24" fillId="0" fontId="8" numFmtId="0" xfId="0" applyAlignment="1" applyBorder="1" applyFont="1">
      <alignment vertical="center"/>
    </xf>
    <xf borderId="0" fillId="0" fontId="15" numFmtId="0" xfId="0" applyAlignment="1" applyFont="1">
      <alignment horizontal="left" shrinkToFit="0" vertical="center" wrapText="0"/>
    </xf>
    <xf borderId="25" fillId="3" fontId="7" numFmtId="0" xfId="0" applyAlignment="1" applyBorder="1" applyFont="1">
      <alignment horizontal="center" shrinkToFit="0" vertical="center" wrapText="0"/>
    </xf>
    <xf borderId="26" fillId="0" fontId="8" numFmtId="0" xfId="0" applyAlignment="1" applyBorder="1" applyFont="1">
      <alignment vertical="center"/>
    </xf>
    <xf borderId="27" fillId="0" fontId="8" numFmtId="0" xfId="0" applyAlignment="1" applyBorder="1" applyFont="1">
      <alignment vertical="center"/>
    </xf>
    <xf borderId="0" fillId="0" fontId="11" numFmtId="38" xfId="0" applyAlignment="1" applyFont="1" applyNumberFormat="1">
      <alignment horizontal="right" shrinkToFit="0" vertical="center" wrapText="0"/>
    </xf>
    <xf borderId="28" fillId="0" fontId="8" numFmtId="0" xfId="0" applyAlignment="1" applyBorder="1" applyFont="1">
      <alignment vertical="center"/>
    </xf>
    <xf borderId="29" fillId="3" fontId="1" numFmtId="0" xfId="0" applyAlignment="1" applyBorder="1" applyFont="1">
      <alignment shrinkToFit="0" vertical="center" wrapText="0"/>
    </xf>
    <xf borderId="30" fillId="3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0" fillId="0" fontId="16" numFmtId="166" xfId="0" applyAlignment="1" applyFont="1" applyNumberForma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33" fillId="3" fontId="7" numFmtId="0" xfId="0" applyAlignment="1" applyBorder="1" applyFont="1">
      <alignment horizontal="center" readingOrder="0" shrinkToFit="0" vertical="center" wrapText="0"/>
    </xf>
    <xf borderId="34" fillId="0" fontId="8" numFmtId="0" xfId="0" applyAlignment="1" applyBorder="1" applyFont="1">
      <alignment vertical="center"/>
    </xf>
    <xf borderId="35" fillId="0" fontId="8" numFmtId="0" xfId="0" applyAlignment="1" applyBorder="1" applyFont="1">
      <alignment vertical="center"/>
    </xf>
    <xf borderId="36" fillId="3" fontId="7" numFmtId="0" xfId="0" applyAlignment="1" applyBorder="1" applyFont="1">
      <alignment horizontal="center" readingOrder="0" shrinkToFit="0" vertical="center" wrapText="0"/>
    </xf>
    <xf borderId="37" fillId="0" fontId="8" numFmtId="0" xfId="0" applyAlignment="1" applyBorder="1" applyFont="1">
      <alignment vertical="center"/>
    </xf>
    <xf borderId="38" fillId="0" fontId="12" numFmtId="0" xfId="0" applyAlignment="1" applyBorder="1" applyFont="1">
      <alignment horizontal="left" readingOrder="0" shrinkToFit="1" vertical="center" wrapText="0"/>
    </xf>
    <xf borderId="39" fillId="0" fontId="8" numFmtId="0" xfId="0" applyAlignment="1" applyBorder="1" applyFont="1">
      <alignment vertical="center"/>
    </xf>
    <xf borderId="40" fillId="0" fontId="8" numFmtId="0" xfId="0" applyAlignment="1" applyBorder="1" applyFont="1">
      <alignment vertical="center"/>
    </xf>
    <xf borderId="0" fillId="0" fontId="7" numFmtId="38" xfId="0" applyAlignment="1" applyFont="1" applyNumberFormat="1">
      <alignment horizontal="right" shrinkToFit="1" vertical="center" wrapText="0"/>
    </xf>
    <xf borderId="41" fillId="0" fontId="8" numFmtId="0" xfId="0" applyAlignment="1" applyBorder="1" applyFont="1">
      <alignment vertical="center"/>
    </xf>
    <xf borderId="42" fillId="0" fontId="7" numFmtId="38" xfId="0" applyAlignment="1" applyBorder="1" applyFont="1" applyNumberFormat="1">
      <alignment horizontal="right" readingOrder="0" shrinkToFit="1" vertical="center" wrapText="0"/>
    </xf>
    <xf borderId="42" fillId="0" fontId="7" numFmtId="38" xfId="0" applyAlignment="1" applyBorder="1" applyFont="1" applyNumberFormat="1">
      <alignment horizontal="right" shrinkToFit="1" vertical="center" wrapText="0"/>
    </xf>
    <xf borderId="38" fillId="0" fontId="12" numFmtId="0" xfId="0" applyAlignment="1" applyBorder="1" applyFont="1">
      <alignment horizontal="left" readingOrder="0" shrinkToFit="0" vertical="center" wrapText="0"/>
    </xf>
    <xf borderId="0" fillId="0" fontId="7" numFmtId="38" xfId="0" applyAlignment="1" applyFont="1" applyNumberFormat="1">
      <alignment horizontal="right" shrinkToFit="0" vertical="center" wrapText="0"/>
    </xf>
    <xf borderId="38" fillId="4" fontId="7" numFmtId="38" xfId="0" applyAlignment="1" applyBorder="1" applyFill="1" applyFont="1" applyNumberFormat="1">
      <alignment horizontal="right" readingOrder="0" shrinkToFit="0" vertical="center" wrapText="0"/>
    </xf>
    <xf borderId="42" fillId="0" fontId="7" numFmtId="38" xfId="0" applyAlignment="1" applyBorder="1" applyFont="1" applyNumberFormat="1">
      <alignment horizontal="right" shrinkToFit="0" vertical="center" wrapText="0"/>
    </xf>
    <xf borderId="43" fillId="3" fontId="7" numFmtId="38" xfId="0" applyAlignment="1" applyBorder="1" applyFont="1" applyNumberFormat="1">
      <alignment horizontal="right" readingOrder="0" shrinkToFit="0" vertical="center" wrapText="0"/>
    </xf>
    <xf borderId="44" fillId="0" fontId="8" numFmtId="0" xfId="0" applyAlignment="1" applyBorder="1" applyFont="1">
      <alignment vertical="center"/>
    </xf>
    <xf borderId="45" fillId="0" fontId="8" numFmtId="0" xfId="0" applyAlignment="1" applyBorder="1" applyFont="1">
      <alignment vertical="center"/>
    </xf>
    <xf borderId="46" fillId="0" fontId="7" numFmtId="38" xfId="0" applyAlignment="1" applyBorder="1" applyFont="1" applyNumberFormat="1">
      <alignment horizontal="right" shrinkToFit="0" vertical="center" wrapText="0"/>
    </xf>
    <xf borderId="47" fillId="0" fontId="8" numFmtId="0" xfId="0" applyAlignment="1" applyBorder="1" applyFont="1">
      <alignment vertical="center"/>
    </xf>
    <xf borderId="0" fillId="0" fontId="7" numFmtId="38" xfId="0" applyAlignment="1" applyFont="1" applyNumberFormat="1">
      <alignment shrinkToFit="0" vertical="center" wrapText="0"/>
    </xf>
    <xf borderId="48" fillId="0" fontId="12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shrinkToFit="0" vertical="center" wrapText="1"/>
    </xf>
    <xf borderId="49" fillId="0" fontId="8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center" shrinkToFit="0" vertical="center" wrapText="0"/>
    </xf>
    <xf borderId="50" fillId="0" fontId="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266700</xdr:colOff>
      <xdr:row>0</xdr:row>
      <xdr:rowOff>171450</xdr:rowOff>
    </xdr:from>
    <xdr:ext cx="895350" cy="8858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5" width="3.88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5"/>
      <c r="C2" s="6" t="s">
        <v>0</v>
      </c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5"/>
      <c r="L3" s="7"/>
      <c r="M3" s="1"/>
      <c r="N3" s="8" t="s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5"/>
      <c r="L4" s="7"/>
      <c r="M4" s="1"/>
      <c r="N4" s="9" t="s">
        <v>2</v>
      </c>
      <c r="O4" s="1"/>
      <c r="P4" s="1"/>
      <c r="Q4" s="1"/>
      <c r="R4" s="1"/>
      <c r="S4" s="1"/>
      <c r="T4" s="1"/>
      <c r="U4" s="1"/>
      <c r="V4" s="1"/>
      <c r="W4" s="1"/>
      <c r="Y4" s="1"/>
    </row>
    <row r="5" ht="14.25" customHeight="1">
      <c r="A5" s="1"/>
      <c r="B5" s="5"/>
      <c r="L5" s="7"/>
      <c r="M5" s="1"/>
      <c r="N5" s="10" t="s">
        <v>3</v>
      </c>
      <c r="O5" s="11"/>
      <c r="P5" s="11"/>
      <c r="Q5" s="11"/>
      <c r="R5" s="11"/>
      <c r="S5" s="11"/>
      <c r="T5" s="1"/>
      <c r="U5" s="1"/>
      <c r="V5" s="1"/>
      <c r="W5" s="1"/>
      <c r="Y5" s="1"/>
    </row>
    <row r="6" ht="14.25" customHeight="1">
      <c r="A6" s="1"/>
      <c r="B6" s="5"/>
      <c r="L6" s="7"/>
      <c r="M6" s="1"/>
      <c r="N6" s="12" t="s">
        <v>4</v>
      </c>
      <c r="O6" s="11"/>
      <c r="P6" s="11"/>
      <c r="Q6" s="11"/>
      <c r="R6" s="11"/>
      <c r="S6" s="11"/>
      <c r="T6" s="1"/>
      <c r="U6" s="1"/>
      <c r="V6" s="1"/>
      <c r="W6" s="1"/>
      <c r="Y6" s="1"/>
    </row>
    <row r="7" ht="14.25" customHeight="1">
      <c r="A7" s="1"/>
      <c r="B7" s="5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1"/>
    </row>
    <row r="8" ht="14.25" customHeight="1">
      <c r="A8" s="1"/>
      <c r="B8" s="5"/>
      <c r="L8" s="7"/>
      <c r="M8" s="1"/>
      <c r="N8" s="13" t="s">
        <v>5</v>
      </c>
      <c r="O8" s="14"/>
      <c r="P8" s="15"/>
      <c r="Q8" s="16" t="s">
        <v>6</v>
      </c>
      <c r="R8" s="17"/>
      <c r="S8" s="17"/>
      <c r="T8" s="17"/>
      <c r="U8" s="17"/>
      <c r="V8" s="17"/>
      <c r="W8" s="17"/>
      <c r="X8" s="18"/>
      <c r="Y8" s="19"/>
    </row>
    <row r="9" ht="14.25" customHeight="1">
      <c r="A9" s="1"/>
      <c r="B9" s="20"/>
      <c r="C9" s="21"/>
      <c r="D9" s="22"/>
      <c r="E9" s="22"/>
      <c r="F9" s="22"/>
      <c r="G9" s="22"/>
      <c r="H9" s="22"/>
      <c r="I9" s="22"/>
      <c r="J9" s="22"/>
      <c r="K9" s="21"/>
      <c r="L9" s="23"/>
      <c r="M9" s="1"/>
      <c r="N9" s="24"/>
      <c r="O9" s="25"/>
      <c r="P9" s="26"/>
      <c r="Q9" s="27" t="s">
        <v>7</v>
      </c>
      <c r="R9" s="28"/>
      <c r="S9" s="28"/>
      <c r="T9" s="28"/>
      <c r="U9" s="28"/>
      <c r="V9" s="28"/>
      <c r="W9" s="28"/>
      <c r="X9" s="29"/>
      <c r="Y9" s="19"/>
    </row>
    <row r="10" ht="14.25" customHeight="1">
      <c r="A10" s="1"/>
      <c r="B10" s="1"/>
      <c r="C10" s="1"/>
      <c r="D10" s="30"/>
      <c r="E10" s="30"/>
      <c r="F10" s="30"/>
      <c r="G10" s="30"/>
      <c r="H10" s="30"/>
      <c r="I10" s="30"/>
      <c r="J10" s="30"/>
      <c r="K10" s="1"/>
      <c r="L10" s="1"/>
      <c r="M10" s="1"/>
      <c r="N10" s="1"/>
      <c r="O10" s="1"/>
      <c r="P10" s="11"/>
      <c r="Q10" s="31"/>
      <c r="R10" s="31"/>
      <c r="S10" s="19"/>
      <c r="T10" s="19"/>
      <c r="U10" s="19"/>
      <c r="V10" s="19"/>
      <c r="W10" s="19"/>
      <c r="X10" s="19"/>
      <c r="Y10" s="19"/>
    </row>
    <row r="11" ht="14.25" customHeight="1">
      <c r="A11" s="1"/>
      <c r="B11" s="32" t="s">
        <v>8</v>
      </c>
      <c r="C11" s="14"/>
      <c r="D11" s="14"/>
      <c r="E11" s="14"/>
      <c r="F11" s="14"/>
      <c r="G11" s="14"/>
      <c r="H11" s="33"/>
      <c r="I11" s="30"/>
      <c r="J11" s="30"/>
      <c r="K11" s="1"/>
      <c r="L11" s="1"/>
      <c r="M11" s="1"/>
      <c r="N11" s="1"/>
      <c r="O11" s="1"/>
      <c r="W11" s="11"/>
      <c r="X11" s="11"/>
      <c r="Y11" s="11"/>
    </row>
    <row r="12" ht="14.25" customHeight="1">
      <c r="A12" s="1"/>
      <c r="B12" s="24"/>
      <c r="C12" s="25"/>
      <c r="D12" s="25"/>
      <c r="E12" s="25"/>
      <c r="F12" s="25"/>
      <c r="G12" s="25"/>
      <c r="H12" s="34"/>
      <c r="I12" s="30"/>
      <c r="J12" s="30"/>
      <c r="K12" s="1"/>
      <c r="L12" s="1"/>
      <c r="M12" s="1"/>
      <c r="N12" s="1"/>
      <c r="O12" s="1"/>
      <c r="W12" s="11"/>
      <c r="X12" s="11"/>
      <c r="Y12" s="11"/>
    </row>
    <row r="13" ht="14.25" customHeight="1">
      <c r="A13" s="1"/>
      <c r="B13" s="1"/>
      <c r="C13" s="1"/>
      <c r="D13" s="30"/>
      <c r="E13" s="30"/>
      <c r="F13" s="30"/>
      <c r="G13" s="30"/>
      <c r="H13" s="30"/>
      <c r="I13" s="30"/>
      <c r="J13" s="30"/>
      <c r="K13" s="1"/>
      <c r="L13" s="1"/>
      <c r="M13" s="1"/>
      <c r="N13" s="1"/>
      <c r="O13" s="1"/>
      <c r="W13" s="1"/>
      <c r="X13" s="1"/>
      <c r="Y13" s="1"/>
    </row>
    <row r="14" ht="14.25" customHeight="1">
      <c r="A14" s="1"/>
      <c r="B14" s="35" t="s">
        <v>9</v>
      </c>
      <c r="C14" s="14"/>
      <c r="D14" s="14"/>
      <c r="E14" s="15"/>
      <c r="F14" s="36"/>
      <c r="G14" s="37" t="s">
        <v>10</v>
      </c>
      <c r="H14" s="14"/>
      <c r="I14" s="14"/>
      <c r="J14" s="14"/>
      <c r="K14" s="14"/>
      <c r="L14" s="14"/>
      <c r="M14" s="14"/>
      <c r="N14" s="14"/>
      <c r="O14" s="14"/>
      <c r="P14" s="38" t="s">
        <v>11</v>
      </c>
      <c r="Q14" s="14"/>
      <c r="R14" s="14"/>
      <c r="S14" s="39"/>
      <c r="T14" s="39">
        <v>44648.0</v>
      </c>
      <c r="U14" s="14"/>
      <c r="V14" s="14"/>
      <c r="W14" s="14"/>
      <c r="X14" s="33"/>
      <c r="Y14" s="40"/>
    </row>
    <row r="15" ht="14.25" customHeight="1">
      <c r="A15" s="1"/>
      <c r="B15" s="24"/>
      <c r="C15" s="25"/>
      <c r="D15" s="25"/>
      <c r="E15" s="26"/>
      <c r="F15" s="41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42"/>
      <c r="T15" s="25"/>
      <c r="U15" s="25"/>
      <c r="V15" s="25"/>
      <c r="W15" s="25"/>
      <c r="X15" s="34"/>
      <c r="Y15" s="40"/>
    </row>
    <row r="16" ht="14.25" customHeight="1">
      <c r="A16" s="1"/>
      <c r="B16" s="43"/>
      <c r="C16" s="43"/>
      <c r="D16" s="43"/>
      <c r="E16" s="4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3"/>
      <c r="R16" s="43"/>
      <c r="S16" s="1"/>
      <c r="T16" s="43"/>
      <c r="U16" s="43"/>
      <c r="V16" s="43"/>
      <c r="W16" s="43"/>
      <c r="X16" s="44"/>
      <c r="Y16" s="44"/>
    </row>
    <row r="17" ht="14.25" customHeight="1">
      <c r="A17" s="1"/>
      <c r="B17" s="45"/>
      <c r="C17" s="46"/>
      <c r="D17" s="46"/>
      <c r="E17" s="46"/>
      <c r="F17" s="47"/>
      <c r="G17" s="48">
        <f>T38</f>
        <v>156249500</v>
      </c>
      <c r="H17" s="49"/>
      <c r="I17" s="49"/>
      <c r="J17" s="49"/>
      <c r="K17" s="49"/>
      <c r="L17" s="49"/>
      <c r="M17" s="49"/>
      <c r="N17" s="49"/>
      <c r="O17" s="49"/>
      <c r="P17" s="50" t="s">
        <v>12</v>
      </c>
      <c r="Q17" s="49"/>
      <c r="R17" s="49"/>
      <c r="S17" s="49"/>
      <c r="T17" s="49"/>
      <c r="U17" s="49"/>
      <c r="V17" s="49"/>
      <c r="W17" s="51"/>
      <c r="X17" s="52"/>
      <c r="Y17" s="53"/>
    </row>
    <row r="18" ht="14.25" customHeight="1">
      <c r="A18" s="1"/>
      <c r="B18" s="54" t="s">
        <v>13</v>
      </c>
      <c r="C18" s="55"/>
      <c r="D18" s="55"/>
      <c r="E18" s="56"/>
      <c r="F18" s="57"/>
      <c r="W18" s="53"/>
      <c r="X18" s="58"/>
      <c r="Y18" s="53"/>
    </row>
    <row r="19" ht="14.25" customHeight="1">
      <c r="A19" s="1"/>
      <c r="B19" s="59"/>
      <c r="C19" s="60"/>
      <c r="D19" s="60"/>
      <c r="E19" s="60"/>
      <c r="F19" s="61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1"/>
      <c r="X19" s="63"/>
      <c r="Y19" s="64"/>
    </row>
    <row r="20" ht="14.25" customHeight="1">
      <c r="A20" s="1"/>
      <c r="B20" s="6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66" t="s">
        <v>14</v>
      </c>
      <c r="C21" s="67"/>
      <c r="D21" s="67"/>
      <c r="E21" s="67"/>
      <c r="F21" s="67"/>
      <c r="G21" s="67"/>
      <c r="H21" s="67"/>
      <c r="I21" s="67"/>
      <c r="J21" s="67"/>
      <c r="K21" s="67"/>
      <c r="L21" s="68"/>
      <c r="M21" s="69" t="s">
        <v>15</v>
      </c>
      <c r="N21" s="68"/>
      <c r="O21" s="69" t="s">
        <v>16</v>
      </c>
      <c r="P21" s="68"/>
      <c r="Q21" s="69" t="s">
        <v>17</v>
      </c>
      <c r="R21" s="67"/>
      <c r="S21" s="68"/>
      <c r="T21" s="69" t="s">
        <v>18</v>
      </c>
      <c r="U21" s="67"/>
      <c r="V21" s="67"/>
      <c r="W21" s="67"/>
      <c r="X21" s="70"/>
      <c r="Y21" s="1"/>
    </row>
    <row r="22" ht="14.25" customHeight="1">
      <c r="A22" s="1"/>
      <c r="B22" s="71" t="s">
        <v>19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3"/>
      <c r="Y22" s="74"/>
    </row>
    <row r="23" ht="14.25" customHeight="1">
      <c r="A23" s="1"/>
      <c r="B23" s="71" t="s">
        <v>20</v>
      </c>
      <c r="C23" s="72"/>
      <c r="D23" s="72"/>
      <c r="E23" s="72"/>
      <c r="F23" s="72"/>
      <c r="G23" s="72"/>
      <c r="H23" s="72"/>
      <c r="I23" s="72"/>
      <c r="J23" s="72"/>
      <c r="K23" s="72"/>
      <c r="L23" s="75"/>
      <c r="M23" s="76">
        <v>1.0</v>
      </c>
      <c r="N23" s="75"/>
      <c r="O23" s="76" t="s">
        <v>21</v>
      </c>
      <c r="P23" s="75"/>
      <c r="Q23" s="76">
        <v>3570000.0</v>
      </c>
      <c r="R23" s="72"/>
      <c r="S23" s="75"/>
      <c r="T23" s="77">
        <f t="shared" ref="T23:T25" si="1">M23*Q23</f>
        <v>3570000</v>
      </c>
      <c r="U23" s="72"/>
      <c r="V23" s="72"/>
      <c r="W23" s="72"/>
      <c r="X23" s="73"/>
      <c r="Y23" s="74"/>
    </row>
    <row r="24" ht="14.25" customHeight="1">
      <c r="A24" s="1"/>
      <c r="B24" s="78" t="s">
        <v>22</v>
      </c>
      <c r="C24" s="72"/>
      <c r="D24" s="72"/>
      <c r="E24" s="72"/>
      <c r="F24" s="72"/>
      <c r="G24" s="72"/>
      <c r="H24" s="72"/>
      <c r="I24" s="72"/>
      <c r="J24" s="72"/>
      <c r="K24" s="72"/>
      <c r="L24" s="75"/>
      <c r="M24" s="76">
        <v>1.0</v>
      </c>
      <c r="N24" s="75"/>
      <c r="O24" s="76" t="s">
        <v>21</v>
      </c>
      <c r="P24" s="75"/>
      <c r="Q24" s="76">
        <v>8330000.0</v>
      </c>
      <c r="R24" s="72"/>
      <c r="S24" s="75"/>
      <c r="T24" s="77">
        <f t="shared" si="1"/>
        <v>8330000</v>
      </c>
      <c r="U24" s="72"/>
      <c r="V24" s="72"/>
      <c r="W24" s="72"/>
      <c r="X24" s="73"/>
      <c r="Y24" s="74"/>
    </row>
    <row r="25" ht="14.25" customHeight="1">
      <c r="A25" s="1"/>
      <c r="B25" s="78" t="s">
        <v>23</v>
      </c>
      <c r="C25" s="72"/>
      <c r="D25" s="72"/>
      <c r="E25" s="72"/>
      <c r="F25" s="72"/>
      <c r="G25" s="72"/>
      <c r="H25" s="72"/>
      <c r="I25" s="72"/>
      <c r="J25" s="72"/>
      <c r="K25" s="72"/>
      <c r="L25" s="75"/>
      <c r="M25" s="76">
        <v>1.0</v>
      </c>
      <c r="N25" s="75"/>
      <c r="O25" s="76" t="s">
        <v>21</v>
      </c>
      <c r="P25" s="75"/>
      <c r="Q25" s="76">
        <v>1.19E7</v>
      </c>
      <c r="R25" s="72"/>
      <c r="S25" s="75"/>
      <c r="T25" s="77">
        <f t="shared" si="1"/>
        <v>11900000</v>
      </c>
      <c r="U25" s="72"/>
      <c r="V25" s="72"/>
      <c r="W25" s="72"/>
      <c r="X25" s="73"/>
      <c r="Y25" s="79"/>
    </row>
    <row r="26" ht="14.25" customHeight="1">
      <c r="A26" s="1"/>
      <c r="B26" s="78" t="s">
        <v>24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3"/>
      <c r="Y26" s="79"/>
    </row>
    <row r="27" ht="14.25" customHeight="1">
      <c r="A27" s="1"/>
      <c r="B27" s="78" t="s">
        <v>20</v>
      </c>
      <c r="C27" s="72"/>
      <c r="D27" s="72"/>
      <c r="E27" s="72"/>
      <c r="F27" s="72"/>
      <c r="G27" s="72"/>
      <c r="H27" s="72"/>
      <c r="I27" s="72"/>
      <c r="J27" s="72"/>
      <c r="K27" s="72"/>
      <c r="L27" s="75"/>
      <c r="M27" s="76">
        <v>1.0</v>
      </c>
      <c r="N27" s="75"/>
      <c r="O27" s="76" t="s">
        <v>21</v>
      </c>
      <c r="P27" s="75"/>
      <c r="Q27" s="76">
        <v>2.3649E7</v>
      </c>
      <c r="R27" s="72"/>
      <c r="S27" s="75"/>
      <c r="T27" s="77">
        <f t="shared" ref="T27:T33" si="2">M27*Q27</f>
        <v>23649000</v>
      </c>
      <c r="U27" s="72"/>
      <c r="V27" s="72"/>
      <c r="W27" s="72"/>
      <c r="X27" s="73"/>
      <c r="Y27" s="79"/>
    </row>
    <row r="28" ht="14.25" customHeight="1">
      <c r="A28" s="1"/>
      <c r="B28" s="78" t="s">
        <v>25</v>
      </c>
      <c r="C28" s="72"/>
      <c r="D28" s="72"/>
      <c r="E28" s="72"/>
      <c r="F28" s="72"/>
      <c r="G28" s="72"/>
      <c r="H28" s="72"/>
      <c r="I28" s="72"/>
      <c r="J28" s="72"/>
      <c r="K28" s="72"/>
      <c r="L28" s="75"/>
      <c r="M28" s="76">
        <v>1.0</v>
      </c>
      <c r="N28" s="75"/>
      <c r="O28" s="76" t="s">
        <v>21</v>
      </c>
      <c r="P28" s="75"/>
      <c r="Q28" s="76">
        <v>1.18245E7</v>
      </c>
      <c r="R28" s="72"/>
      <c r="S28" s="75"/>
      <c r="T28" s="77">
        <f t="shared" si="2"/>
        <v>11824500</v>
      </c>
      <c r="U28" s="72"/>
      <c r="V28" s="72"/>
      <c r="W28" s="72"/>
      <c r="X28" s="73"/>
      <c r="Y28" s="79"/>
    </row>
    <row r="29" ht="14.25" customHeight="1">
      <c r="A29" s="1"/>
      <c r="B29" s="78" t="s">
        <v>26</v>
      </c>
      <c r="C29" s="72"/>
      <c r="D29" s="72"/>
      <c r="E29" s="72"/>
      <c r="F29" s="72"/>
      <c r="G29" s="72"/>
      <c r="H29" s="72"/>
      <c r="I29" s="72"/>
      <c r="J29" s="72"/>
      <c r="K29" s="72"/>
      <c r="L29" s="75"/>
      <c r="M29" s="76">
        <v>1.0</v>
      </c>
      <c r="N29" s="75"/>
      <c r="O29" s="76" t="s">
        <v>21</v>
      </c>
      <c r="P29" s="75"/>
      <c r="Q29" s="76">
        <v>3547350.0</v>
      </c>
      <c r="R29" s="72"/>
      <c r="S29" s="75"/>
      <c r="T29" s="77">
        <f t="shared" si="2"/>
        <v>3547350</v>
      </c>
      <c r="U29" s="72"/>
      <c r="V29" s="72"/>
      <c r="W29" s="72"/>
      <c r="X29" s="73"/>
      <c r="Y29" s="79"/>
    </row>
    <row r="30" ht="14.25" customHeight="1">
      <c r="A30" s="1"/>
      <c r="B30" s="78" t="s">
        <v>27</v>
      </c>
      <c r="C30" s="72"/>
      <c r="D30" s="72"/>
      <c r="E30" s="72"/>
      <c r="F30" s="72"/>
      <c r="G30" s="72"/>
      <c r="H30" s="72"/>
      <c r="I30" s="72"/>
      <c r="J30" s="72"/>
      <c r="K30" s="72"/>
      <c r="L30" s="75"/>
      <c r="M30" s="76">
        <v>1.0</v>
      </c>
      <c r="N30" s="75"/>
      <c r="O30" s="76" t="s">
        <v>21</v>
      </c>
      <c r="P30" s="75"/>
      <c r="Q30" s="76">
        <v>3.8429625E7</v>
      </c>
      <c r="R30" s="72"/>
      <c r="S30" s="75"/>
      <c r="T30" s="77">
        <f t="shared" si="2"/>
        <v>38429625</v>
      </c>
      <c r="U30" s="72"/>
      <c r="V30" s="72"/>
      <c r="W30" s="72"/>
      <c r="X30" s="73"/>
      <c r="Y30" s="79"/>
    </row>
    <row r="31" ht="14.25" customHeight="1">
      <c r="A31" s="1"/>
      <c r="B31" s="78" t="s">
        <v>28</v>
      </c>
      <c r="C31" s="72"/>
      <c r="D31" s="72"/>
      <c r="E31" s="72"/>
      <c r="F31" s="72"/>
      <c r="G31" s="72"/>
      <c r="H31" s="72"/>
      <c r="I31" s="72"/>
      <c r="J31" s="72"/>
      <c r="K31" s="72"/>
      <c r="L31" s="75"/>
      <c r="M31" s="76">
        <v>1.0</v>
      </c>
      <c r="N31" s="75"/>
      <c r="O31" s="76" t="s">
        <v>21</v>
      </c>
      <c r="P31" s="75"/>
      <c r="Q31" s="76">
        <v>2.0692875E7</v>
      </c>
      <c r="R31" s="72"/>
      <c r="S31" s="75"/>
      <c r="T31" s="77">
        <f t="shared" si="2"/>
        <v>20692875</v>
      </c>
      <c r="U31" s="72"/>
      <c r="V31" s="72"/>
      <c r="W31" s="72"/>
      <c r="X31" s="73"/>
      <c r="Y31" s="79"/>
    </row>
    <row r="32" ht="14.25" customHeight="1">
      <c r="A32" s="1"/>
      <c r="B32" s="78" t="s">
        <v>29</v>
      </c>
      <c r="C32" s="72"/>
      <c r="D32" s="72"/>
      <c r="E32" s="72"/>
      <c r="F32" s="72"/>
      <c r="G32" s="72"/>
      <c r="H32" s="72"/>
      <c r="I32" s="72"/>
      <c r="J32" s="72"/>
      <c r="K32" s="72"/>
      <c r="L32" s="75"/>
      <c r="M32" s="76">
        <v>1.0</v>
      </c>
      <c r="N32" s="75"/>
      <c r="O32" s="76" t="s">
        <v>21</v>
      </c>
      <c r="P32" s="75"/>
      <c r="Q32" s="76">
        <v>8277150.0</v>
      </c>
      <c r="R32" s="72"/>
      <c r="S32" s="75"/>
      <c r="T32" s="77">
        <f t="shared" si="2"/>
        <v>8277150</v>
      </c>
      <c r="U32" s="72"/>
      <c r="V32" s="72"/>
      <c r="W32" s="72"/>
      <c r="X32" s="73"/>
      <c r="Y32" s="79"/>
    </row>
    <row r="33" ht="14.25" customHeight="1">
      <c r="A33" s="1"/>
      <c r="B33" s="78" t="s">
        <v>30</v>
      </c>
      <c r="C33" s="72"/>
      <c r="D33" s="72"/>
      <c r="E33" s="72"/>
      <c r="F33" s="72"/>
      <c r="G33" s="72"/>
      <c r="H33" s="72"/>
      <c r="I33" s="72"/>
      <c r="J33" s="72"/>
      <c r="K33" s="72"/>
      <c r="L33" s="75"/>
      <c r="M33" s="76">
        <v>1.0</v>
      </c>
      <c r="N33" s="75"/>
      <c r="O33" s="76" t="s">
        <v>21</v>
      </c>
      <c r="P33" s="75"/>
      <c r="Q33" s="76">
        <v>1.18245E7</v>
      </c>
      <c r="R33" s="72"/>
      <c r="S33" s="75"/>
      <c r="T33" s="77">
        <f t="shared" si="2"/>
        <v>11824500</v>
      </c>
      <c r="U33" s="72"/>
      <c r="V33" s="72"/>
      <c r="W33" s="72"/>
      <c r="X33" s="73"/>
      <c r="Y33" s="79"/>
    </row>
    <row r="34" ht="14.25" customHeight="1">
      <c r="A34" s="1"/>
      <c r="B34" s="78"/>
      <c r="C34" s="72"/>
      <c r="D34" s="72"/>
      <c r="E34" s="72"/>
      <c r="F34" s="72"/>
      <c r="G34" s="72"/>
      <c r="H34" s="72"/>
      <c r="I34" s="72"/>
      <c r="J34" s="72"/>
      <c r="K34" s="72"/>
      <c r="L34" s="75"/>
      <c r="M34" s="76"/>
      <c r="N34" s="75"/>
      <c r="O34" s="77"/>
      <c r="P34" s="75"/>
      <c r="Q34" s="77"/>
      <c r="R34" s="72"/>
      <c r="S34" s="75"/>
      <c r="T34" s="77">
        <f t="shared" ref="T34:T35" si="3">N34*R34</f>
        <v>0</v>
      </c>
      <c r="U34" s="72"/>
      <c r="V34" s="72"/>
      <c r="W34" s="72"/>
      <c r="X34" s="73"/>
      <c r="Y34" s="79"/>
    </row>
    <row r="35" ht="14.25" customHeight="1">
      <c r="A35" s="1"/>
      <c r="B35" s="78"/>
      <c r="C35" s="72"/>
      <c r="D35" s="72"/>
      <c r="E35" s="72"/>
      <c r="F35" s="72"/>
      <c r="G35" s="72"/>
      <c r="H35" s="72"/>
      <c r="I35" s="72"/>
      <c r="J35" s="72"/>
      <c r="K35" s="72"/>
      <c r="L35" s="75"/>
      <c r="M35" s="76"/>
      <c r="N35" s="75"/>
      <c r="O35" s="77"/>
      <c r="P35" s="75"/>
      <c r="Q35" s="77"/>
      <c r="R35" s="72"/>
      <c r="S35" s="75"/>
      <c r="T35" s="77">
        <f t="shared" si="3"/>
        <v>0</v>
      </c>
      <c r="U35" s="72"/>
      <c r="V35" s="72"/>
      <c r="W35" s="72"/>
      <c r="X35" s="73"/>
      <c r="Y35" s="79"/>
    </row>
    <row r="36" ht="14.25" customHeight="1">
      <c r="A36" s="1"/>
      <c r="B36" s="80" t="s">
        <v>31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5"/>
      <c r="T36" s="81">
        <f>SUM(T23:X25,T27:X33)</f>
        <v>142045000</v>
      </c>
      <c r="U36" s="72"/>
      <c r="V36" s="72"/>
      <c r="W36" s="72"/>
      <c r="X36" s="73"/>
      <c r="Y36" s="79"/>
    </row>
    <row r="37" ht="14.25" customHeight="1">
      <c r="A37" s="1"/>
      <c r="B37" s="80" t="s">
        <v>32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5"/>
      <c r="T37" s="81">
        <f>T36*0.1</f>
        <v>14204500</v>
      </c>
      <c r="U37" s="72"/>
      <c r="V37" s="72"/>
      <c r="W37" s="72"/>
      <c r="X37" s="73"/>
      <c r="Y37" s="79"/>
    </row>
    <row r="38" ht="14.25" customHeight="1">
      <c r="A38" s="1"/>
      <c r="B38" s="82" t="s">
        <v>33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4"/>
      <c r="T38" s="85">
        <f>SUM(T36:AB37)</f>
        <v>156249500</v>
      </c>
      <c r="U38" s="83"/>
      <c r="V38" s="83"/>
      <c r="W38" s="83"/>
      <c r="X38" s="86"/>
      <c r="Y38" s="79"/>
    </row>
    <row r="39" ht="14.25" customHeight="1">
      <c r="A39" s="1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 ht="14.25" customHeight="1">
      <c r="A40" s="1"/>
      <c r="B40" s="88" t="s">
        <v>34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2"/>
      <c r="Y40" s="89"/>
    </row>
    <row r="41" ht="14.25" customHeight="1">
      <c r="A41" s="1"/>
      <c r="B41" s="90"/>
      <c r="X41" s="58"/>
      <c r="Y41" s="91"/>
    </row>
    <row r="42" ht="14.25" customHeight="1">
      <c r="A42" s="1"/>
      <c r="B42" s="90"/>
      <c r="X42" s="58"/>
      <c r="Y42" s="91"/>
    </row>
    <row r="43" ht="14.25" customHeight="1">
      <c r="A43" s="1"/>
      <c r="B43" s="90"/>
      <c r="X43" s="58"/>
      <c r="Y43" s="91"/>
    </row>
    <row r="44" ht="14.25" customHeight="1">
      <c r="A44" s="1"/>
      <c r="B44" s="90"/>
      <c r="X44" s="58"/>
      <c r="Y44" s="91"/>
    </row>
    <row r="45" ht="14.25" customHeight="1">
      <c r="A45" s="1"/>
      <c r="B45" s="90"/>
      <c r="X45" s="58"/>
      <c r="Y45" s="91"/>
    </row>
    <row r="46" ht="14.25" customHeight="1">
      <c r="A46" s="1"/>
      <c r="B46" s="90"/>
      <c r="X46" s="58"/>
      <c r="Y46" s="92"/>
    </row>
    <row r="47" ht="14.25" customHeight="1">
      <c r="A47" s="1"/>
      <c r="B47" s="90"/>
      <c r="X47" s="58"/>
      <c r="Y47" s="92"/>
    </row>
    <row r="48" ht="14.25" customHeight="1">
      <c r="A48" s="1"/>
      <c r="B48" s="90"/>
      <c r="X48" s="58"/>
      <c r="Y48" s="92"/>
    </row>
    <row r="49" ht="14.25" customHeight="1">
      <c r="A49" s="1"/>
      <c r="B49" s="90"/>
      <c r="X49" s="58"/>
      <c r="Y49" s="92"/>
    </row>
    <row r="50" ht="14.25" customHeight="1">
      <c r="A50" s="1"/>
      <c r="B50" s="90"/>
      <c r="X50" s="58"/>
      <c r="Y50" s="1"/>
    </row>
    <row r="51" ht="13.5" customHeight="1">
      <c r="A51" s="1"/>
      <c r="B51" s="90"/>
      <c r="X51" s="58"/>
      <c r="Y51" s="1"/>
    </row>
    <row r="52" ht="13.5" customHeight="1">
      <c r="A52" s="1"/>
      <c r="B52" s="90"/>
      <c r="X52" s="58"/>
      <c r="Y52" s="1"/>
    </row>
    <row r="53" ht="13.5" customHeight="1">
      <c r="A53" s="1"/>
      <c r="B53" s="90"/>
      <c r="X53" s="58"/>
      <c r="Y53" s="1"/>
    </row>
    <row r="54" ht="13.5" customHeight="1">
      <c r="A54" s="1"/>
      <c r="B54" s="90"/>
      <c r="X54" s="58"/>
      <c r="Y54" s="1"/>
    </row>
    <row r="55" ht="13.5" customHeight="1">
      <c r="A55" s="1"/>
      <c r="B55" s="90"/>
      <c r="X55" s="58"/>
      <c r="Y55" s="1"/>
    </row>
    <row r="56" ht="13.5" customHeight="1">
      <c r="A56" s="1"/>
      <c r="B56" s="90"/>
      <c r="X56" s="58"/>
      <c r="Y56" s="1"/>
    </row>
    <row r="57" ht="13.5" customHeight="1">
      <c r="A57" s="1"/>
      <c r="B57" s="93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/>
      <c r="Y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</sheetData>
  <mergeCells count="86">
    <mergeCell ref="C2:K8"/>
    <mergeCell ref="N8:P9"/>
    <mergeCell ref="Q8:X8"/>
    <mergeCell ref="Q9:X9"/>
    <mergeCell ref="B11:H12"/>
    <mergeCell ref="B14:E15"/>
    <mergeCell ref="G14:O15"/>
    <mergeCell ref="O21:P21"/>
    <mergeCell ref="Q21:S21"/>
    <mergeCell ref="P14:R15"/>
    <mergeCell ref="T14:X15"/>
    <mergeCell ref="G17:O19"/>
    <mergeCell ref="P17:V19"/>
    <mergeCell ref="B18:E18"/>
    <mergeCell ref="M21:N21"/>
    <mergeCell ref="T21:X21"/>
    <mergeCell ref="B21:L21"/>
    <mergeCell ref="B22:X22"/>
    <mergeCell ref="B23:L23"/>
    <mergeCell ref="M23:N23"/>
    <mergeCell ref="O23:P23"/>
    <mergeCell ref="Q23:S23"/>
    <mergeCell ref="T23:X23"/>
    <mergeCell ref="O25:P25"/>
    <mergeCell ref="Q25:S25"/>
    <mergeCell ref="B24:L24"/>
    <mergeCell ref="M24:N24"/>
    <mergeCell ref="O24:P24"/>
    <mergeCell ref="Q24:S24"/>
    <mergeCell ref="T24:X24"/>
    <mergeCell ref="M25:N25"/>
    <mergeCell ref="T25:X25"/>
    <mergeCell ref="B25:L25"/>
    <mergeCell ref="B26:X26"/>
    <mergeCell ref="B27:L27"/>
    <mergeCell ref="M27:N27"/>
    <mergeCell ref="O27:P27"/>
    <mergeCell ref="Q27:S27"/>
    <mergeCell ref="T27:X27"/>
    <mergeCell ref="B35:L35"/>
    <mergeCell ref="B36:S36"/>
    <mergeCell ref="T36:X36"/>
    <mergeCell ref="B37:S37"/>
    <mergeCell ref="T37:X37"/>
    <mergeCell ref="B38:S38"/>
    <mergeCell ref="T38:X38"/>
    <mergeCell ref="B40:X57"/>
    <mergeCell ref="B34:L34"/>
    <mergeCell ref="M34:N34"/>
    <mergeCell ref="O34:P34"/>
    <mergeCell ref="Q34:S34"/>
    <mergeCell ref="T34:X34"/>
    <mergeCell ref="M35:N35"/>
    <mergeCell ref="T35:X35"/>
    <mergeCell ref="O29:P29"/>
    <mergeCell ref="Q29:S29"/>
    <mergeCell ref="Q30:S30"/>
    <mergeCell ref="T30:X30"/>
    <mergeCell ref="T31:X31"/>
    <mergeCell ref="B28:L28"/>
    <mergeCell ref="M28:N28"/>
    <mergeCell ref="O28:P28"/>
    <mergeCell ref="Q28:S28"/>
    <mergeCell ref="T28:X28"/>
    <mergeCell ref="M29:N29"/>
    <mergeCell ref="T29:X29"/>
    <mergeCell ref="B29:L29"/>
    <mergeCell ref="B30:L30"/>
    <mergeCell ref="M30:N30"/>
    <mergeCell ref="O30:P30"/>
    <mergeCell ref="M31:N31"/>
    <mergeCell ref="O31:P31"/>
    <mergeCell ref="Q31:S31"/>
    <mergeCell ref="M33:N33"/>
    <mergeCell ref="O33:P33"/>
    <mergeCell ref="Q33:S33"/>
    <mergeCell ref="T33:X33"/>
    <mergeCell ref="B31:L31"/>
    <mergeCell ref="B32:L32"/>
    <mergeCell ref="M32:N32"/>
    <mergeCell ref="O32:P32"/>
    <mergeCell ref="Q32:S32"/>
    <mergeCell ref="T32:X32"/>
    <mergeCell ref="B33:L33"/>
    <mergeCell ref="O35:P35"/>
    <mergeCell ref="Q35:S35"/>
  </mergeCells>
  <printOptions/>
  <pageMargins bottom="0.75" footer="0.0" header="0.0" left="0.7" right="0.7" top="0.75"/>
  <pageSetup paperSize="9" orientation="portrait"/>
  <drawing r:id="rId1"/>
</worksheet>
</file>