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原口陽一郎\Downloads\"/>
    </mc:Choice>
  </mc:AlternateContent>
  <xr:revisionPtr revIDLastSave="0" documentId="13_ncr:1_{906FB397-6972-4395-88F8-16D577A97A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見積書" sheetId="1" r:id="rId1"/>
  </sheets>
  <calcPr calcId="181029"/>
</workbook>
</file>

<file path=xl/calcChain.xml><?xml version="1.0" encoding="utf-8"?>
<calcChain xmlns="http://schemas.openxmlformats.org/spreadsheetml/2006/main">
  <c r="T31" i="1" l="1"/>
  <c r="T30" i="1"/>
  <c r="T29" i="1"/>
  <c r="T28" i="1"/>
  <c r="T34" i="1"/>
  <c r="T35" i="1"/>
  <c r="T33" i="1"/>
  <c r="T32" i="1"/>
  <c r="T36" i="1" s="1"/>
  <c r="T27" i="1"/>
  <c r="T24" i="1"/>
  <c r="T23" i="1"/>
  <c r="T37" i="1" l="1"/>
  <c r="T38" i="1" s="1"/>
  <c r="G17" i="1" s="1"/>
</calcChain>
</file>

<file path=xl/sharedStrings.xml><?xml version="1.0" encoding="utf-8"?>
<sst xmlns="http://schemas.openxmlformats.org/spreadsheetml/2006/main" count="38" uniqueCount="32">
  <si>
    <t>問い合わせ先</t>
  </si>
  <si>
    <t>見　積　書</t>
  </si>
  <si>
    <t>案件名</t>
  </si>
  <si>
    <t>塾講師ステーション リニューアルプロジェクト</t>
  </si>
  <si>
    <t>発行日</t>
  </si>
  <si>
    <t>円　（税込）</t>
  </si>
  <si>
    <t>金　　額</t>
  </si>
  <si>
    <t>詳細</t>
  </si>
  <si>
    <t>数量</t>
  </si>
  <si>
    <t>単位</t>
  </si>
  <si>
    <t>単価</t>
  </si>
  <si>
    <t>価格</t>
  </si>
  <si>
    <t>設計フェーズ</t>
  </si>
  <si>
    <t>式</t>
  </si>
  <si>
    <t>小計</t>
  </si>
  <si>
    <t>消費税</t>
  </si>
  <si>
    <t>合計</t>
  </si>
  <si>
    <r>
      <rPr>
        <sz val="12"/>
        <rFont val="ＭＳ Ｐゴシック"/>
        <family val="3"/>
        <charset val="128"/>
      </rPr>
      <t>〒</t>
    </r>
    <r>
      <rPr>
        <sz val="12"/>
        <rFont val="Helvetica Neue"/>
      </rPr>
      <t xml:space="preserve">150 - 0002
</t>
    </r>
    <r>
      <rPr>
        <sz val="12"/>
        <rFont val="ＭＳ Ｐゴシック"/>
        <family val="3"/>
        <charset val="128"/>
      </rPr>
      <t>東京都</t>
    </r>
    <r>
      <rPr>
        <sz val="12"/>
        <rFont val="Helvetica Neue"/>
      </rPr>
      <t xml:space="preserve"> </t>
    </r>
    <r>
      <rPr>
        <sz val="12"/>
        <rFont val="ＭＳ Ｐゴシック"/>
        <family val="3"/>
        <charset val="128"/>
      </rPr>
      <t>渋谷区渋谷</t>
    </r>
    <r>
      <rPr>
        <sz val="12"/>
        <rFont val="Helvetica Neue"/>
      </rPr>
      <t xml:space="preserve"> 2-12-24
</t>
    </r>
    <r>
      <rPr>
        <sz val="12"/>
        <rFont val="ＭＳ Ｐゴシック"/>
        <family val="3"/>
        <charset val="128"/>
      </rPr>
      <t>東建・長井ビル</t>
    </r>
    <r>
      <rPr>
        <sz val="12"/>
        <rFont val="Helvetica Neue"/>
      </rPr>
      <t xml:space="preserve"> 5</t>
    </r>
    <r>
      <rPr>
        <sz val="12"/>
        <rFont val="ＭＳ Ｐゴシック"/>
        <family val="3"/>
        <charset val="128"/>
      </rPr>
      <t xml:space="preserve">階
</t>
    </r>
    <r>
      <rPr>
        <sz val="12"/>
        <rFont val="Helvetica Neue"/>
      </rPr>
      <t xml:space="preserve">   
</t>
    </r>
    <r>
      <rPr>
        <sz val="12"/>
        <rFont val="ＭＳ Ｐゴシック"/>
        <family val="3"/>
        <charset val="128"/>
      </rPr>
      <t>株式会社トモノカイ　御中</t>
    </r>
    <phoneticPr fontId="17"/>
  </si>
  <si>
    <r>
      <rPr>
        <sz val="10"/>
        <rFont val="ＭＳ Ｐゴシック"/>
        <family val="3"/>
        <charset val="128"/>
      </rPr>
      <t>〒</t>
    </r>
    <r>
      <rPr>
        <sz val="10"/>
        <rFont val="Helvetica Neue"/>
      </rPr>
      <t xml:space="preserve">151-0053 </t>
    </r>
    <r>
      <rPr>
        <sz val="10"/>
        <rFont val="ＭＳ Ｐゴシック"/>
        <family val="3"/>
        <charset val="128"/>
      </rPr>
      <t>東京都渋谷区代々木</t>
    </r>
    <r>
      <rPr>
        <sz val="10"/>
        <rFont val="Helvetica Neue"/>
      </rPr>
      <t>2-22-8</t>
    </r>
    <phoneticPr fontId="17"/>
  </si>
  <si>
    <t>イースト株式会社</t>
    <phoneticPr fontId="17"/>
  </si>
  <si>
    <t>営業部　八島　聖士</t>
    <phoneticPr fontId="17"/>
  </si>
  <si>
    <t>TEL 03-3374-0552</t>
    <phoneticPr fontId="17"/>
  </si>
  <si>
    <t>FAX 03-3374-0618</t>
    <phoneticPr fontId="17"/>
  </si>
  <si>
    <t xml:space="preserve">・作業場所は弊社内、もしくは弊社規定で許可された指定場所での作業となります。
・概算でのお見積りとなるため、詳細な情報をいただいた上で別途お見積りが必要となります。
・要件定義フェーズは、準委任契約を前提としております。完成を保証するものではなく、期間でのご契約となりますので
    迅速な進行へのご協力が必要となります。また瑕疵担保責任はございません。
・新規環境は本番環境、検証環境の2環境を想定しており、必要に応じて開発環境を構築いたします。
・デザイン(HTML)は基本的に既存サイトから変更いたしません。
    ただし、移行に関する問題が発生した場合は微調整することがございます。
・現状、AWS上にjukuサイトとtnewsサイトが同じ仮想グループに所属しておりますが、新環境ではjukuサイトのみの移行となります。
・アサインは流動的な状態が続いておりますので、 ご希望の期間に体制をお約束できるわけではございません。
</t>
    <phoneticPr fontId="17"/>
  </si>
  <si>
    <t>要件定義（要件確認、整理、定義 / 調査）</t>
    <phoneticPr fontId="17"/>
  </si>
  <si>
    <t>設計（環境設計 / 画面設計 / 移行設計 / 運用設計）</t>
    <phoneticPr fontId="17"/>
  </si>
  <si>
    <t>管理費（10%）</t>
    <rPh sb="0" eb="3">
      <t>カンリヒ</t>
    </rPh>
    <phoneticPr fontId="17"/>
  </si>
  <si>
    <t>移行・リリース</t>
    <rPh sb="0" eb="2">
      <t>イコウ</t>
    </rPh>
    <phoneticPr fontId="17"/>
  </si>
  <si>
    <t>試験・デバッグ</t>
    <rPh sb="0" eb="2">
      <t>シケン</t>
    </rPh>
    <phoneticPr fontId="17"/>
  </si>
  <si>
    <t>環境構築</t>
    <rPh sb="0" eb="2">
      <t>カンキョウ</t>
    </rPh>
    <phoneticPr fontId="17"/>
  </si>
  <si>
    <t>実装フェーズ / システム開発</t>
    <phoneticPr fontId="17"/>
  </si>
  <si>
    <t>実装 / 個別テスト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</si>
</sst>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&lt;=999]000;[&lt;=9999]000\-00;000\-0000"/>
    <numFmt numFmtId="177" formatCode="[$-F800]dddd\,\ mmmm\ dd\,\ yyyy"/>
  </numFmts>
  <fonts count="23">
    <font>
      <sz val="11"/>
      <color rgb="FF000000"/>
      <name val="Yu gothic"/>
    </font>
    <font>
      <sz val="11"/>
      <name val="MS PGothic"/>
      <family val="3"/>
      <charset val="128"/>
    </font>
    <font>
      <sz val="12"/>
      <name val="Helvetica Neue"/>
    </font>
    <font>
      <sz val="10"/>
      <name val="Helvetica Neue"/>
    </font>
    <font>
      <sz val="7"/>
      <name val="MS PGothic"/>
      <family val="3"/>
      <charset val="128"/>
    </font>
    <font>
      <sz val="10"/>
      <color rgb="FF1F1F1F"/>
      <name val="Helvetica Neue"/>
    </font>
    <font>
      <sz val="9"/>
      <name val="MS PGothic"/>
      <family val="3"/>
      <charset val="128"/>
    </font>
    <font>
      <sz val="11"/>
      <name val="Yu gothic"/>
      <family val="3"/>
      <charset val="128"/>
    </font>
    <font>
      <sz val="12"/>
      <name val="MS PGothic"/>
      <family val="3"/>
      <charset val="128"/>
    </font>
    <font>
      <sz val="9"/>
      <color rgb="FF000000"/>
      <name val="MS PGothic"/>
      <family val="3"/>
      <charset val="128"/>
    </font>
    <font>
      <b/>
      <sz val="14"/>
      <name val="MS PGothic"/>
      <family val="3"/>
      <charset val="128"/>
    </font>
    <font>
      <sz val="10"/>
      <name val="MS PGothic"/>
      <family val="3"/>
      <charset val="128"/>
    </font>
    <font>
      <b/>
      <sz val="16"/>
      <name val="MS PGothic"/>
      <family val="3"/>
      <charset val="128"/>
    </font>
    <font>
      <b/>
      <sz val="18"/>
      <name val="MS PGothic"/>
      <family val="3"/>
      <charset val="128"/>
    </font>
    <font>
      <sz val="8"/>
      <name val="MS PGothic"/>
      <family val="3"/>
      <charset val="128"/>
    </font>
    <font>
      <b/>
      <sz val="8"/>
      <color rgb="FFDD0806"/>
      <name val="MS PGothic"/>
      <family val="3"/>
      <charset val="128"/>
    </font>
    <font>
      <b/>
      <sz val="10"/>
      <color rgb="FF333399"/>
      <name val="MS PGothic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Helvetica Neue"/>
      <family val="3"/>
      <charset val="128"/>
    </font>
    <font>
      <sz val="10"/>
      <name val="ＭＳ Ｐゴシック"/>
      <family val="3"/>
      <charset val="128"/>
    </font>
    <font>
      <sz val="10"/>
      <name val="Helvetica Neue"/>
      <family val="3"/>
      <charset val="128"/>
    </font>
    <font>
      <b/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1">
    <border>
      <left/>
      <right/>
      <top/>
      <bottom/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/>
      <top style="medium">
        <color rgb="FF666666"/>
      </top>
      <bottom style="thin">
        <color rgb="FFC0C0C0"/>
      </bottom>
      <diagonal/>
    </border>
    <border>
      <left/>
      <right style="medium">
        <color rgb="FF666666"/>
      </right>
      <top style="medium">
        <color rgb="FF666666"/>
      </top>
      <bottom style="thin">
        <color rgb="FFC0C0C0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9999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 style="thin">
        <color rgb="FFC0C0C0"/>
      </top>
      <bottom style="medium">
        <color rgb="FF666666"/>
      </bottom>
      <diagonal/>
    </border>
    <border>
      <left/>
      <right style="medium">
        <color rgb="FF666666"/>
      </right>
      <top style="thin">
        <color rgb="FFC0C0C0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999999"/>
      </bottom>
      <diagonal/>
    </border>
    <border>
      <left/>
      <right/>
      <top style="medium">
        <color rgb="FF000000"/>
      </top>
      <bottom style="thin">
        <color rgb="FF999999"/>
      </bottom>
      <diagonal/>
    </border>
    <border>
      <left/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 style="thin">
        <color rgb="FF999999"/>
      </left>
      <right/>
      <top style="medium">
        <color rgb="FF000000"/>
      </top>
      <bottom style="thin">
        <color rgb="FF999999"/>
      </bottom>
      <diagonal/>
    </border>
    <border>
      <left/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 style="thin">
        <color rgb="FF999999"/>
      </top>
      <bottom style="medium">
        <color rgb="FF000000"/>
      </bottom>
      <diagonal/>
    </border>
    <border>
      <left/>
      <right/>
      <top style="thin">
        <color rgb="FF999999"/>
      </top>
      <bottom style="medium">
        <color rgb="FF000000"/>
      </bottom>
      <diagonal/>
    </border>
    <border>
      <left/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 style="medium">
        <color rgb="FF000000"/>
      </bottom>
      <diagonal/>
    </border>
    <border>
      <left/>
      <right style="medium">
        <color rgb="FF000000"/>
      </right>
      <top style="thin">
        <color rgb="FF999999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76" fontId="8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31" fontId="6" fillId="0" borderId="7" xfId="0" applyNumberFormat="1" applyFont="1" applyBorder="1" applyAlignment="1">
      <alignment horizontal="left" vertical="center" shrinkToFit="1"/>
    </xf>
    <xf numFmtId="31" fontId="6" fillId="0" borderId="0" xfId="0" applyNumberFormat="1" applyFont="1" applyAlignment="1">
      <alignment horizontal="left" vertical="center" shrinkToFit="1"/>
    </xf>
    <xf numFmtId="1" fontId="11" fillId="0" borderId="15" xfId="0" applyNumberFormat="1" applyFont="1" applyBorder="1" applyAlignment="1">
      <alignment horizontal="center" vertical="center"/>
    </xf>
    <xf numFmtId="31" fontId="6" fillId="0" borderId="15" xfId="0" applyNumberFormat="1" applyFont="1" applyBorder="1" applyAlignment="1">
      <alignment horizontal="left" vertical="center" shrinkToFi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3" borderId="21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38" fontId="10" fillId="0" borderId="0" xfId="0" applyNumberFormat="1" applyFont="1" applyAlignment="1">
      <alignment horizontal="right" vertical="center"/>
    </xf>
    <xf numFmtId="0" fontId="7" fillId="0" borderId="28" xfId="0" applyFont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77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38" fontId="6" fillId="0" borderId="0" xfId="0" applyNumberFormat="1" applyFont="1" applyAlignment="1">
      <alignment horizontal="right" vertical="center" shrinkToFit="1"/>
    </xf>
    <xf numFmtId="38" fontId="6" fillId="0" borderId="0" xfId="0" applyNumberFormat="1" applyFont="1" applyAlignment="1">
      <alignment horizontal="right" vertical="center"/>
    </xf>
    <xf numFmtId="38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6" fillId="0" borderId="7" xfId="0" applyNumberFormat="1" applyFont="1" applyBorder="1" applyAlignment="1">
      <alignment horizontal="left" vertical="center" shrinkToFit="1"/>
    </xf>
    <xf numFmtId="0" fontId="6" fillId="3" borderId="36" xfId="0" applyFont="1" applyFill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31" fontId="6" fillId="0" borderId="7" xfId="0" applyNumberFormat="1" applyFont="1" applyBorder="1" applyAlignment="1">
      <alignment horizontal="left" vertical="center" shrinkToFit="1"/>
    </xf>
    <xf numFmtId="38" fontId="12" fillId="0" borderId="23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38" fontId="13" fillId="0" borderId="23" xfId="0" applyNumberFormat="1" applyFont="1" applyBorder="1" applyAlignment="1">
      <alignment horizontal="left" vertical="center"/>
    </xf>
    <xf numFmtId="0" fontId="6" fillId="3" borderId="25" xfId="0" applyFont="1" applyFill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6" fillId="3" borderId="33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left" vertical="center" shrinkToFit="1"/>
    </xf>
    <xf numFmtId="0" fontId="7" fillId="0" borderId="3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38" fontId="6" fillId="0" borderId="42" xfId="0" applyNumberFormat="1" applyFont="1" applyBorder="1" applyAlignment="1">
      <alignment horizontal="right" vertical="center" shrinkToFit="1"/>
    </xf>
    <xf numFmtId="0" fontId="11" fillId="0" borderId="38" xfId="0" applyFont="1" applyBorder="1" applyAlignment="1">
      <alignment horizontal="left" vertical="center"/>
    </xf>
    <xf numFmtId="38" fontId="6" fillId="4" borderId="38" xfId="0" applyNumberFormat="1" applyFont="1" applyFill="1" applyBorder="1" applyAlignment="1">
      <alignment horizontal="right" vertical="center"/>
    </xf>
    <xf numFmtId="38" fontId="6" fillId="0" borderId="42" xfId="0" applyNumberFormat="1" applyFont="1" applyBorder="1" applyAlignment="1">
      <alignment horizontal="right" vertical="center"/>
    </xf>
    <xf numFmtId="38" fontId="6" fillId="3" borderId="43" xfId="0" applyNumberFormat="1" applyFont="1" applyFill="1" applyBorder="1" applyAlignment="1">
      <alignment horizontal="right"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38" fontId="6" fillId="0" borderId="46" xfId="0" applyNumberFormat="1" applyFont="1" applyBorder="1" applyAlignment="1">
      <alignment horizontal="right" vertical="center"/>
    </xf>
    <xf numFmtId="0" fontId="7" fillId="0" borderId="47" xfId="0" applyFont="1" applyBorder="1" applyAlignment="1">
      <alignment vertical="center"/>
    </xf>
    <xf numFmtId="0" fontId="11" fillId="0" borderId="48" xfId="0" applyFont="1" applyBorder="1" applyAlignment="1">
      <alignment horizontal="left" vertical="top" wrapText="1"/>
    </xf>
    <xf numFmtId="0" fontId="7" fillId="0" borderId="24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38" fontId="6" fillId="0" borderId="39" xfId="0" applyNumberFormat="1" applyFont="1" applyBorder="1" applyAlignment="1">
      <alignment horizontal="right" vertical="center" shrinkToFit="1"/>
    </xf>
    <xf numFmtId="38" fontId="6" fillId="0" borderId="41" xfId="0" applyNumberFormat="1" applyFont="1" applyBorder="1" applyAlignment="1">
      <alignment horizontal="right" vertical="center" shrinkToFit="1"/>
    </xf>
    <xf numFmtId="0" fontId="11" fillId="0" borderId="39" xfId="0" applyFont="1" applyBorder="1" applyAlignment="1">
      <alignment horizontal="left" vertical="center"/>
    </xf>
    <xf numFmtId="0" fontId="11" fillId="0" borderId="41" xfId="0" applyFont="1" applyBorder="1" applyAlignment="1">
      <alignment horizontal="left" vertical="center"/>
    </xf>
    <xf numFmtId="38" fontId="6" fillId="0" borderId="40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1"/>
  <sheetViews>
    <sheetView showGridLines="0" tabSelected="1" topLeftCell="A5" workbookViewId="0">
      <selection activeCell="Z17" sqref="Z17"/>
    </sheetView>
  </sheetViews>
  <sheetFormatPr defaultColWidth="12.625" defaultRowHeight="15" customHeight="1"/>
  <cols>
    <col min="1" max="25" width="3.875" customWidth="1"/>
  </cols>
  <sheetData>
    <row r="1" spans="1:25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"/>
      <c r="B2" s="5"/>
      <c r="C2" s="93" t="s">
        <v>17</v>
      </c>
      <c r="D2" s="43"/>
      <c r="E2" s="43"/>
      <c r="F2" s="43"/>
      <c r="G2" s="43"/>
      <c r="H2" s="43"/>
      <c r="I2" s="43"/>
      <c r="J2" s="43"/>
      <c r="K2" s="4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>
      <c r="A3" s="1"/>
      <c r="B3" s="5"/>
      <c r="C3" s="43"/>
      <c r="D3" s="43"/>
      <c r="E3" s="43"/>
      <c r="F3" s="43"/>
      <c r="G3" s="43"/>
      <c r="H3" s="43"/>
      <c r="I3" s="43"/>
      <c r="J3" s="43"/>
      <c r="K3" s="43"/>
      <c r="L3" s="6"/>
      <c r="M3" s="1"/>
      <c r="N3" s="95" t="s">
        <v>19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>
      <c r="A4" s="1"/>
      <c r="B4" s="5"/>
      <c r="C4" s="43"/>
      <c r="D4" s="43"/>
      <c r="E4" s="43"/>
      <c r="F4" s="43"/>
      <c r="G4" s="43"/>
      <c r="H4" s="43"/>
      <c r="I4" s="43"/>
      <c r="J4" s="43"/>
      <c r="K4" s="43"/>
      <c r="L4" s="6"/>
      <c r="M4" s="1"/>
      <c r="N4" s="96" t="s">
        <v>20</v>
      </c>
      <c r="O4" s="1"/>
      <c r="P4" s="1"/>
      <c r="Q4" s="1"/>
      <c r="R4" s="1"/>
      <c r="S4" s="1"/>
      <c r="T4" s="1"/>
      <c r="U4" s="1"/>
      <c r="V4" s="1"/>
      <c r="W4" s="1"/>
      <c r="Y4" s="1"/>
    </row>
    <row r="5" spans="1:25" ht="14.25" customHeight="1">
      <c r="A5" s="1"/>
      <c r="B5" s="5"/>
      <c r="C5" s="43"/>
      <c r="D5" s="43"/>
      <c r="E5" s="43"/>
      <c r="F5" s="43"/>
      <c r="G5" s="43"/>
      <c r="H5" s="43"/>
      <c r="I5" s="43"/>
      <c r="J5" s="43"/>
      <c r="K5" s="43"/>
      <c r="L5" s="6"/>
      <c r="M5" s="1"/>
      <c r="N5" s="94" t="s">
        <v>18</v>
      </c>
      <c r="O5" s="7"/>
      <c r="P5" s="7"/>
      <c r="Q5" s="7"/>
      <c r="R5" s="7"/>
      <c r="S5" s="7"/>
      <c r="T5" s="1"/>
      <c r="U5" s="1"/>
      <c r="V5" s="1"/>
      <c r="W5" s="1"/>
      <c r="Y5" s="1"/>
    </row>
    <row r="6" spans="1:25" ht="14.25" customHeight="1">
      <c r="A6" s="1"/>
      <c r="B6" s="5"/>
      <c r="C6" s="43"/>
      <c r="D6" s="43"/>
      <c r="E6" s="43"/>
      <c r="F6" s="43"/>
      <c r="G6" s="43"/>
      <c r="H6" s="43"/>
      <c r="I6" s="43"/>
      <c r="J6" s="43"/>
      <c r="K6" s="43"/>
      <c r="L6" s="6"/>
      <c r="M6" s="1"/>
      <c r="N6" s="8"/>
      <c r="O6" s="7"/>
      <c r="P6" s="7"/>
      <c r="Q6" s="7"/>
      <c r="R6" s="7"/>
      <c r="S6" s="7"/>
      <c r="T6" s="1"/>
      <c r="U6" s="1"/>
      <c r="V6" s="1"/>
      <c r="W6" s="1"/>
      <c r="Y6" s="1"/>
    </row>
    <row r="7" spans="1:25" ht="14.25" customHeight="1">
      <c r="A7" s="1"/>
      <c r="B7" s="5"/>
      <c r="C7" s="43"/>
      <c r="D7" s="43"/>
      <c r="E7" s="43"/>
      <c r="F7" s="43"/>
      <c r="G7" s="43"/>
      <c r="H7" s="43"/>
      <c r="I7" s="43"/>
      <c r="J7" s="43"/>
      <c r="K7" s="43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spans="1:25" ht="14.25" customHeight="1">
      <c r="A8" s="1"/>
      <c r="B8" s="5"/>
      <c r="C8" s="43"/>
      <c r="D8" s="43"/>
      <c r="E8" s="43"/>
      <c r="F8" s="43"/>
      <c r="G8" s="43"/>
      <c r="H8" s="43"/>
      <c r="I8" s="43"/>
      <c r="J8" s="43"/>
      <c r="K8" s="43"/>
      <c r="L8" s="6"/>
      <c r="M8" s="1"/>
      <c r="N8" s="44" t="s">
        <v>0</v>
      </c>
      <c r="O8" s="45"/>
      <c r="P8" s="46"/>
      <c r="Q8" s="50" t="s">
        <v>21</v>
      </c>
      <c r="R8" s="51"/>
      <c r="S8" s="51"/>
      <c r="T8" s="51"/>
      <c r="U8" s="51"/>
      <c r="V8" s="51"/>
      <c r="W8" s="51"/>
      <c r="X8" s="52"/>
      <c r="Y8" s="9"/>
    </row>
    <row r="9" spans="1:25" ht="14.25" customHeight="1">
      <c r="A9" s="1"/>
      <c r="B9" s="10"/>
      <c r="C9" s="11"/>
      <c r="D9" s="12"/>
      <c r="E9" s="12"/>
      <c r="F9" s="12"/>
      <c r="G9" s="12"/>
      <c r="H9" s="12"/>
      <c r="I9" s="12"/>
      <c r="J9" s="12"/>
      <c r="K9" s="11"/>
      <c r="L9" s="13"/>
      <c r="M9" s="1"/>
      <c r="N9" s="47"/>
      <c r="O9" s="48"/>
      <c r="P9" s="49"/>
      <c r="Q9" s="53" t="s">
        <v>22</v>
      </c>
      <c r="R9" s="54"/>
      <c r="S9" s="54"/>
      <c r="T9" s="54"/>
      <c r="U9" s="54"/>
      <c r="V9" s="54"/>
      <c r="W9" s="54"/>
      <c r="X9" s="55"/>
      <c r="Y9" s="9"/>
    </row>
    <row r="10" spans="1:25" ht="14.25" customHeight="1">
      <c r="A10" s="1"/>
      <c r="B10" s="1"/>
      <c r="C10" s="1"/>
      <c r="D10" s="14"/>
      <c r="E10" s="14"/>
      <c r="F10" s="14"/>
      <c r="G10" s="14"/>
      <c r="H10" s="14"/>
      <c r="I10" s="14"/>
      <c r="J10" s="14"/>
      <c r="K10" s="1"/>
      <c r="L10" s="1"/>
      <c r="M10" s="1"/>
      <c r="N10" s="1"/>
      <c r="O10" s="1"/>
      <c r="P10" s="7"/>
      <c r="Q10" s="15"/>
      <c r="R10" s="15"/>
      <c r="S10" s="9"/>
      <c r="T10" s="9"/>
      <c r="U10" s="9"/>
      <c r="V10" s="9"/>
      <c r="W10" s="9"/>
      <c r="X10" s="9"/>
      <c r="Y10" s="9"/>
    </row>
    <row r="11" spans="1:25" ht="14.25" customHeight="1">
      <c r="A11" s="1"/>
      <c r="B11" s="56" t="s">
        <v>1</v>
      </c>
      <c r="C11" s="45"/>
      <c r="D11" s="45"/>
      <c r="E11" s="45"/>
      <c r="F11" s="45"/>
      <c r="G11" s="45"/>
      <c r="H11" s="57"/>
      <c r="I11" s="14"/>
      <c r="J11" s="14"/>
      <c r="K11" s="1"/>
      <c r="L11" s="1"/>
      <c r="M11" s="1"/>
      <c r="N11" s="1"/>
      <c r="O11" s="1"/>
      <c r="W11" s="7"/>
      <c r="X11" s="7"/>
      <c r="Y11" s="7"/>
    </row>
    <row r="12" spans="1:25" ht="14.25" customHeight="1">
      <c r="A12" s="1"/>
      <c r="B12" s="47"/>
      <c r="C12" s="48"/>
      <c r="D12" s="48"/>
      <c r="E12" s="48"/>
      <c r="F12" s="48"/>
      <c r="G12" s="48"/>
      <c r="H12" s="58"/>
      <c r="I12" s="14"/>
      <c r="J12" s="14"/>
      <c r="K12" s="1"/>
      <c r="L12" s="1"/>
      <c r="M12" s="1"/>
      <c r="N12" s="1"/>
      <c r="O12" s="1"/>
      <c r="W12" s="7"/>
      <c r="X12" s="7"/>
      <c r="Y12" s="7"/>
    </row>
    <row r="13" spans="1:25" ht="14.25" customHeight="1">
      <c r="A13" s="1"/>
      <c r="B13" s="1"/>
      <c r="C13" s="1"/>
      <c r="D13" s="14"/>
      <c r="E13" s="14"/>
      <c r="F13" s="14"/>
      <c r="G13" s="14"/>
      <c r="H13" s="14"/>
      <c r="I13" s="14"/>
      <c r="J13" s="14"/>
      <c r="K13" s="1"/>
      <c r="L13" s="1"/>
      <c r="M13" s="1"/>
      <c r="N13" s="1"/>
      <c r="O13" s="1"/>
      <c r="W13" s="1"/>
      <c r="X13" s="1"/>
      <c r="Y13" s="1"/>
    </row>
    <row r="14" spans="1:25" ht="14.25" customHeight="1">
      <c r="A14" s="1"/>
      <c r="B14" s="44" t="s">
        <v>2</v>
      </c>
      <c r="C14" s="45"/>
      <c r="D14" s="45"/>
      <c r="E14" s="46"/>
      <c r="F14" s="16"/>
      <c r="G14" s="59" t="s">
        <v>3</v>
      </c>
      <c r="H14" s="45"/>
      <c r="I14" s="45"/>
      <c r="J14" s="45"/>
      <c r="K14" s="45"/>
      <c r="L14" s="45"/>
      <c r="M14" s="45"/>
      <c r="N14" s="45"/>
      <c r="O14" s="45"/>
      <c r="P14" s="63" t="s">
        <v>4</v>
      </c>
      <c r="Q14" s="45"/>
      <c r="R14" s="45"/>
      <c r="S14" s="17"/>
      <c r="T14" s="64">
        <v>44638</v>
      </c>
      <c r="U14" s="45"/>
      <c r="V14" s="45"/>
      <c r="W14" s="45"/>
      <c r="X14" s="57"/>
      <c r="Y14" s="18"/>
    </row>
    <row r="15" spans="1:25" ht="14.25" customHeight="1">
      <c r="A15" s="1"/>
      <c r="B15" s="47"/>
      <c r="C15" s="48"/>
      <c r="D15" s="48"/>
      <c r="E15" s="49"/>
      <c r="F15" s="19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20"/>
      <c r="T15" s="48"/>
      <c r="U15" s="48"/>
      <c r="V15" s="48"/>
      <c r="W15" s="48"/>
      <c r="X15" s="58"/>
      <c r="Y15" s="18"/>
    </row>
    <row r="16" spans="1:25" ht="14.25" customHeight="1">
      <c r="A16" s="1"/>
      <c r="B16" s="21"/>
      <c r="C16" s="21"/>
      <c r="D16" s="21"/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/>
      <c r="R16" s="21"/>
      <c r="S16" s="1"/>
      <c r="T16" s="21"/>
      <c r="U16" s="21"/>
      <c r="V16" s="21"/>
      <c r="W16" s="21"/>
      <c r="X16" s="22"/>
      <c r="Y16" s="22"/>
    </row>
    <row r="17" spans="1:25" ht="14.25" customHeight="1">
      <c r="A17" s="1"/>
      <c r="B17" s="23"/>
      <c r="C17" s="24"/>
      <c r="D17" s="24"/>
      <c r="E17" s="24"/>
      <c r="F17" s="25"/>
      <c r="G17" s="65">
        <f>T38</f>
        <v>177428394</v>
      </c>
      <c r="H17" s="66"/>
      <c r="I17" s="66"/>
      <c r="J17" s="66"/>
      <c r="K17" s="66"/>
      <c r="L17" s="66"/>
      <c r="M17" s="66"/>
      <c r="N17" s="66"/>
      <c r="O17" s="66"/>
      <c r="P17" s="68" t="s">
        <v>5</v>
      </c>
      <c r="Q17" s="66"/>
      <c r="R17" s="66"/>
      <c r="S17" s="66"/>
      <c r="T17" s="66"/>
      <c r="U17" s="66"/>
      <c r="V17" s="66"/>
      <c r="W17" s="26"/>
      <c r="X17" s="27"/>
      <c r="Y17" s="28"/>
    </row>
    <row r="18" spans="1:25" ht="14.25" customHeight="1">
      <c r="A18" s="1"/>
      <c r="B18" s="69" t="s">
        <v>6</v>
      </c>
      <c r="C18" s="70"/>
      <c r="D18" s="70"/>
      <c r="E18" s="71"/>
      <c r="F18" s="29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28"/>
      <c r="X18" s="30"/>
      <c r="Y18" s="28"/>
    </row>
    <row r="19" spans="1:25" ht="14.25" customHeight="1">
      <c r="A19" s="1"/>
      <c r="B19" s="31"/>
      <c r="C19" s="32"/>
      <c r="D19" s="32"/>
      <c r="E19" s="32"/>
      <c r="F19" s="33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33"/>
      <c r="X19" s="34"/>
      <c r="Y19" s="35"/>
    </row>
    <row r="20" spans="1:25" ht="14.25" customHeight="1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>
      <c r="A21" s="1"/>
      <c r="B21" s="73" t="s">
        <v>7</v>
      </c>
      <c r="C21" s="62"/>
      <c r="D21" s="62"/>
      <c r="E21" s="62"/>
      <c r="F21" s="62"/>
      <c r="G21" s="62"/>
      <c r="H21" s="62"/>
      <c r="I21" s="62"/>
      <c r="J21" s="62"/>
      <c r="K21" s="62"/>
      <c r="L21" s="61"/>
      <c r="M21" s="60" t="s">
        <v>8</v>
      </c>
      <c r="N21" s="61"/>
      <c r="O21" s="60" t="s">
        <v>9</v>
      </c>
      <c r="P21" s="61"/>
      <c r="Q21" s="60" t="s">
        <v>10</v>
      </c>
      <c r="R21" s="62"/>
      <c r="S21" s="61"/>
      <c r="T21" s="60" t="s">
        <v>11</v>
      </c>
      <c r="U21" s="62"/>
      <c r="V21" s="62"/>
      <c r="W21" s="62"/>
      <c r="X21" s="72"/>
      <c r="Y21" s="1"/>
    </row>
    <row r="22" spans="1:25" ht="14.25" customHeight="1">
      <c r="A22" s="1"/>
      <c r="B22" s="74" t="s">
        <v>12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6"/>
      <c r="Y22" s="37"/>
    </row>
    <row r="23" spans="1:25" ht="14.25" customHeight="1">
      <c r="A23" s="1"/>
      <c r="B23" s="74" t="s">
        <v>24</v>
      </c>
      <c r="C23" s="75"/>
      <c r="D23" s="75"/>
      <c r="E23" s="75"/>
      <c r="F23" s="75"/>
      <c r="G23" s="75"/>
      <c r="H23" s="75"/>
      <c r="I23" s="75"/>
      <c r="J23" s="75"/>
      <c r="K23" s="75"/>
      <c r="L23" s="77"/>
      <c r="M23" s="78">
        <v>1</v>
      </c>
      <c r="N23" s="77"/>
      <c r="O23" s="78" t="s">
        <v>13</v>
      </c>
      <c r="P23" s="77"/>
      <c r="Q23" s="78">
        <v>5000000</v>
      </c>
      <c r="R23" s="75"/>
      <c r="S23" s="77"/>
      <c r="T23" s="78">
        <f t="shared" ref="T23:T25" si="0">M23*Q23</f>
        <v>5000000</v>
      </c>
      <c r="U23" s="75"/>
      <c r="V23" s="75"/>
      <c r="W23" s="75"/>
      <c r="X23" s="76"/>
      <c r="Y23" s="37"/>
    </row>
    <row r="24" spans="1:25" ht="14.25" customHeight="1">
      <c r="A24" s="1"/>
      <c r="B24" s="79" t="s">
        <v>25</v>
      </c>
      <c r="C24" s="75"/>
      <c r="D24" s="75"/>
      <c r="E24" s="75"/>
      <c r="F24" s="75"/>
      <c r="G24" s="75"/>
      <c r="H24" s="75"/>
      <c r="I24" s="75"/>
      <c r="J24" s="75"/>
      <c r="K24" s="75"/>
      <c r="L24" s="77"/>
      <c r="M24" s="78">
        <v>1</v>
      </c>
      <c r="N24" s="77"/>
      <c r="O24" s="78" t="s">
        <v>13</v>
      </c>
      <c r="P24" s="77"/>
      <c r="Q24" s="78">
        <v>5000000</v>
      </c>
      <c r="R24" s="75"/>
      <c r="S24" s="77"/>
      <c r="T24" s="78">
        <f t="shared" si="0"/>
        <v>5000000</v>
      </c>
      <c r="U24" s="75"/>
      <c r="V24" s="75"/>
      <c r="W24" s="75"/>
      <c r="X24" s="76"/>
      <c r="Y24" s="37"/>
    </row>
    <row r="25" spans="1:25" ht="14.25" customHeight="1">
      <c r="A25" s="1"/>
      <c r="B25" s="79"/>
      <c r="C25" s="75"/>
      <c r="D25" s="75"/>
      <c r="E25" s="75"/>
      <c r="F25" s="75"/>
      <c r="G25" s="75"/>
      <c r="H25" s="75"/>
      <c r="I25" s="75"/>
      <c r="J25" s="75"/>
      <c r="K25" s="75"/>
      <c r="L25" s="77"/>
      <c r="M25" s="78"/>
      <c r="N25" s="77"/>
      <c r="O25" s="78"/>
      <c r="P25" s="77"/>
      <c r="Q25" s="78"/>
      <c r="R25" s="75"/>
      <c r="S25" s="77"/>
      <c r="T25" s="78"/>
      <c r="U25" s="75"/>
      <c r="V25" s="75"/>
      <c r="W25" s="75"/>
      <c r="X25" s="76"/>
      <c r="Y25" s="38"/>
    </row>
    <row r="26" spans="1:25" ht="14.25" customHeight="1">
      <c r="A26" s="1"/>
      <c r="B26" s="79" t="s">
        <v>30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6"/>
      <c r="Y26" s="38"/>
    </row>
    <row r="27" spans="1:25" ht="14.25" customHeight="1">
      <c r="A27" s="1"/>
      <c r="B27" s="79" t="s">
        <v>26</v>
      </c>
      <c r="C27" s="99"/>
      <c r="D27" s="99"/>
      <c r="E27" s="99"/>
      <c r="F27" s="99"/>
      <c r="G27" s="99"/>
      <c r="H27" s="99"/>
      <c r="I27" s="99"/>
      <c r="J27" s="99"/>
      <c r="K27" s="99"/>
      <c r="L27" s="100"/>
      <c r="M27" s="78">
        <v>1</v>
      </c>
      <c r="N27" s="98"/>
      <c r="O27" s="78" t="s">
        <v>13</v>
      </c>
      <c r="P27" s="98"/>
      <c r="Q27" s="78">
        <v>15984540</v>
      </c>
      <c r="R27" s="97"/>
      <c r="S27" s="98"/>
      <c r="T27" s="78">
        <f t="shared" ref="T27:T33" si="1">M27*Q27</f>
        <v>15984540</v>
      </c>
      <c r="U27" s="97"/>
      <c r="V27" s="97"/>
      <c r="W27" s="97"/>
      <c r="X27" s="101"/>
      <c r="Y27" s="38"/>
    </row>
    <row r="28" spans="1:25" ht="14.25" customHeight="1">
      <c r="A28" s="1"/>
      <c r="B28" s="79" t="s">
        <v>31</v>
      </c>
      <c r="C28" s="99"/>
      <c r="D28" s="99"/>
      <c r="E28" s="99"/>
      <c r="F28" s="99"/>
      <c r="G28" s="99"/>
      <c r="H28" s="99"/>
      <c r="I28" s="99"/>
      <c r="J28" s="99"/>
      <c r="K28" s="99"/>
      <c r="L28" s="100"/>
      <c r="M28" s="78">
        <v>1</v>
      </c>
      <c r="N28" s="98"/>
      <c r="O28" s="78" t="s">
        <v>13</v>
      </c>
      <c r="P28" s="98"/>
      <c r="Q28" s="78">
        <v>93650000</v>
      </c>
      <c r="R28" s="97"/>
      <c r="S28" s="98"/>
      <c r="T28" s="78">
        <f t="shared" ref="T28:T31" si="2">M28*Q28</f>
        <v>93650000</v>
      </c>
      <c r="U28" s="97"/>
      <c r="V28" s="97"/>
      <c r="W28" s="97"/>
      <c r="X28" s="101"/>
      <c r="Y28" s="38"/>
    </row>
    <row r="29" spans="1:25" ht="14.25" customHeight="1">
      <c r="A29" s="1"/>
      <c r="B29" s="79" t="s">
        <v>29</v>
      </c>
      <c r="C29" s="99"/>
      <c r="D29" s="99"/>
      <c r="E29" s="99"/>
      <c r="F29" s="99"/>
      <c r="G29" s="99"/>
      <c r="H29" s="99"/>
      <c r="I29" s="99"/>
      <c r="J29" s="99"/>
      <c r="K29" s="99"/>
      <c r="L29" s="100"/>
      <c r="M29" s="78">
        <v>1</v>
      </c>
      <c r="N29" s="98"/>
      <c r="O29" s="78" t="s">
        <v>13</v>
      </c>
      <c r="P29" s="98"/>
      <c r="Q29" s="78">
        <v>700000</v>
      </c>
      <c r="R29" s="97"/>
      <c r="S29" s="98"/>
      <c r="T29" s="78">
        <f t="shared" si="2"/>
        <v>700000</v>
      </c>
      <c r="U29" s="97"/>
      <c r="V29" s="97"/>
      <c r="W29" s="97"/>
      <c r="X29" s="101"/>
      <c r="Y29" s="38"/>
    </row>
    <row r="30" spans="1:25" ht="14.25" customHeight="1">
      <c r="A30" s="1"/>
      <c r="B30" s="79" t="s">
        <v>27</v>
      </c>
      <c r="C30" s="99"/>
      <c r="D30" s="99"/>
      <c r="E30" s="99"/>
      <c r="F30" s="99"/>
      <c r="G30" s="99"/>
      <c r="H30" s="99"/>
      <c r="I30" s="99"/>
      <c r="J30" s="99"/>
      <c r="K30" s="99"/>
      <c r="L30" s="100"/>
      <c r="M30" s="78">
        <v>1</v>
      </c>
      <c r="N30" s="98"/>
      <c r="O30" s="78" t="s">
        <v>13</v>
      </c>
      <c r="P30" s="98"/>
      <c r="Q30" s="78">
        <v>7250000</v>
      </c>
      <c r="R30" s="97"/>
      <c r="S30" s="98"/>
      <c r="T30" s="78">
        <f t="shared" si="2"/>
        <v>7250000</v>
      </c>
      <c r="U30" s="97"/>
      <c r="V30" s="97"/>
      <c r="W30" s="97"/>
      <c r="X30" s="101"/>
      <c r="Y30" s="38"/>
    </row>
    <row r="31" spans="1:25" ht="14.25" customHeight="1">
      <c r="A31" s="1"/>
      <c r="B31" s="79" t="s">
        <v>28</v>
      </c>
      <c r="C31" s="99"/>
      <c r="D31" s="99"/>
      <c r="E31" s="99"/>
      <c r="F31" s="99"/>
      <c r="G31" s="99"/>
      <c r="H31" s="99"/>
      <c r="I31" s="99"/>
      <c r="J31" s="99"/>
      <c r="K31" s="99"/>
      <c r="L31" s="100"/>
      <c r="M31" s="78">
        <v>1</v>
      </c>
      <c r="N31" s="98"/>
      <c r="O31" s="78" t="s">
        <v>13</v>
      </c>
      <c r="P31" s="98"/>
      <c r="Q31" s="78">
        <v>33714000</v>
      </c>
      <c r="R31" s="97"/>
      <c r="S31" s="98"/>
      <c r="T31" s="78">
        <f t="shared" si="2"/>
        <v>33714000</v>
      </c>
      <c r="U31" s="97"/>
      <c r="V31" s="97"/>
      <c r="W31" s="97"/>
      <c r="X31" s="101"/>
      <c r="Y31" s="38"/>
    </row>
    <row r="32" spans="1:25" ht="14.25" customHeight="1">
      <c r="A32" s="1"/>
      <c r="B32" s="79"/>
      <c r="C32" s="99"/>
      <c r="D32" s="99"/>
      <c r="E32" s="99"/>
      <c r="F32" s="99"/>
      <c r="G32" s="99"/>
      <c r="H32" s="99"/>
      <c r="I32" s="99"/>
      <c r="J32" s="99"/>
      <c r="K32" s="99"/>
      <c r="L32" s="100"/>
      <c r="M32" s="78"/>
      <c r="N32" s="98"/>
      <c r="O32" s="78"/>
      <c r="P32" s="98"/>
      <c r="Q32" s="78"/>
      <c r="R32" s="97"/>
      <c r="S32" s="98"/>
      <c r="T32" s="78">
        <f t="shared" si="1"/>
        <v>0</v>
      </c>
      <c r="U32" s="75"/>
      <c r="V32" s="75"/>
      <c r="W32" s="75"/>
      <c r="X32" s="76"/>
      <c r="Y32" s="38"/>
    </row>
    <row r="33" spans="1:25" ht="14.25" customHeight="1">
      <c r="A33" s="1"/>
      <c r="B33" s="79"/>
      <c r="C33" s="75"/>
      <c r="D33" s="75"/>
      <c r="E33" s="75"/>
      <c r="F33" s="75"/>
      <c r="G33" s="75"/>
      <c r="H33" s="75"/>
      <c r="I33" s="75"/>
      <c r="J33" s="75"/>
      <c r="K33" s="75"/>
      <c r="L33" s="77"/>
      <c r="M33" s="78"/>
      <c r="N33" s="77"/>
      <c r="O33" s="78"/>
      <c r="P33" s="77"/>
      <c r="Q33" s="78"/>
      <c r="R33" s="75"/>
      <c r="S33" s="77"/>
      <c r="T33" s="78">
        <f t="shared" si="1"/>
        <v>0</v>
      </c>
      <c r="U33" s="75"/>
      <c r="V33" s="75"/>
      <c r="W33" s="75"/>
      <c r="X33" s="76"/>
      <c r="Y33" s="38"/>
    </row>
    <row r="34" spans="1:25" ht="14.25" customHeight="1">
      <c r="A34" s="1"/>
      <c r="B34" s="79"/>
      <c r="C34" s="75"/>
      <c r="D34" s="75"/>
      <c r="E34" s="75"/>
      <c r="F34" s="75"/>
      <c r="G34" s="75"/>
      <c r="H34" s="75"/>
      <c r="I34" s="75"/>
      <c r="J34" s="75"/>
      <c r="K34" s="75"/>
      <c r="L34" s="77"/>
      <c r="M34" s="78"/>
      <c r="N34" s="77"/>
      <c r="O34" s="78"/>
      <c r="P34" s="77"/>
      <c r="Q34" s="78"/>
      <c r="R34" s="97"/>
      <c r="S34" s="98"/>
      <c r="T34" s="78">
        <f t="shared" ref="T34" si="3">M34*Q34</f>
        <v>0</v>
      </c>
      <c r="U34" s="75"/>
      <c r="V34" s="75"/>
      <c r="W34" s="75"/>
      <c r="X34" s="76"/>
      <c r="Y34" s="38"/>
    </row>
    <row r="35" spans="1:25" ht="14.25" customHeight="1">
      <c r="A35" s="1"/>
      <c r="B35" s="79"/>
      <c r="C35" s="75"/>
      <c r="D35" s="75"/>
      <c r="E35" s="75"/>
      <c r="F35" s="75"/>
      <c r="G35" s="75"/>
      <c r="H35" s="75"/>
      <c r="I35" s="75"/>
      <c r="J35" s="75"/>
      <c r="K35" s="75"/>
      <c r="L35" s="77"/>
      <c r="M35" s="78"/>
      <c r="N35" s="77"/>
      <c r="O35" s="78"/>
      <c r="P35" s="77"/>
      <c r="Q35" s="78"/>
      <c r="R35" s="75"/>
      <c r="S35" s="77"/>
      <c r="T35" s="78">
        <f t="shared" ref="T34:T35" si="4">N35*R35</f>
        <v>0</v>
      </c>
      <c r="U35" s="75"/>
      <c r="V35" s="75"/>
      <c r="W35" s="75"/>
      <c r="X35" s="76"/>
      <c r="Y35" s="38"/>
    </row>
    <row r="36" spans="1:25" ht="14.25" customHeight="1">
      <c r="A36" s="1"/>
      <c r="B36" s="80" t="s">
        <v>14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7"/>
      <c r="T36" s="81">
        <f>SUM(T23:X25,T27:X34)</f>
        <v>161298540</v>
      </c>
      <c r="U36" s="75"/>
      <c r="V36" s="75"/>
      <c r="W36" s="75"/>
      <c r="X36" s="76"/>
      <c r="Y36" s="38"/>
    </row>
    <row r="37" spans="1:25" ht="14.25" customHeight="1">
      <c r="A37" s="1"/>
      <c r="B37" s="80" t="s">
        <v>15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7"/>
      <c r="T37" s="81">
        <f>T36*0.1</f>
        <v>16129854</v>
      </c>
      <c r="U37" s="75"/>
      <c r="V37" s="75"/>
      <c r="W37" s="75"/>
      <c r="X37" s="76"/>
      <c r="Y37" s="38"/>
    </row>
    <row r="38" spans="1:25" ht="14.25" customHeight="1">
      <c r="A38" s="1"/>
      <c r="B38" s="82" t="s">
        <v>16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4"/>
      <c r="T38" s="85">
        <f>SUM(T36:AB37)</f>
        <v>177428394</v>
      </c>
      <c r="U38" s="83"/>
      <c r="V38" s="83"/>
      <c r="W38" s="83"/>
      <c r="X38" s="86"/>
      <c r="Y38" s="38"/>
    </row>
    <row r="39" spans="1:25" ht="14.25" customHeight="1">
      <c r="A39" s="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4.25" customHeight="1">
      <c r="A40" s="1"/>
      <c r="B40" s="87" t="s">
        <v>23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88"/>
      <c r="Y40" s="40"/>
    </row>
    <row r="41" spans="1:25" ht="14.25" customHeight="1">
      <c r="A41" s="1"/>
      <c r="B41" s="89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90"/>
      <c r="Y41" s="41"/>
    </row>
    <row r="42" spans="1:25" ht="14.25" customHeight="1">
      <c r="A42" s="1"/>
      <c r="B42" s="89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90"/>
      <c r="Y42" s="41"/>
    </row>
    <row r="43" spans="1:25" ht="14.25" customHeight="1">
      <c r="A43" s="1"/>
      <c r="B43" s="89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90"/>
      <c r="Y43" s="41"/>
    </row>
    <row r="44" spans="1:25" ht="14.25" customHeight="1">
      <c r="A44" s="1"/>
      <c r="B44" s="89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90"/>
      <c r="Y44" s="41"/>
    </row>
    <row r="45" spans="1:25" ht="14.25" customHeight="1">
      <c r="A45" s="1"/>
      <c r="B45" s="89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90"/>
      <c r="Y45" s="41"/>
    </row>
    <row r="46" spans="1:25" ht="14.25" customHeight="1">
      <c r="A46" s="1"/>
      <c r="B46" s="8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90"/>
      <c r="Y46" s="42"/>
    </row>
    <row r="47" spans="1:25" ht="14.25" customHeight="1">
      <c r="A47" s="1"/>
      <c r="B47" s="89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90"/>
      <c r="Y47" s="42"/>
    </row>
    <row r="48" spans="1:25" ht="14.25" customHeight="1">
      <c r="A48" s="1"/>
      <c r="B48" s="8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90"/>
      <c r="Y48" s="42"/>
    </row>
    <row r="49" spans="1:25" ht="14.25" customHeight="1">
      <c r="A49" s="1"/>
      <c r="B49" s="89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90"/>
      <c r="Y49" s="42"/>
    </row>
    <row r="50" spans="1:25" ht="14.25" customHeight="1">
      <c r="A50" s="1"/>
      <c r="B50" s="89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90"/>
      <c r="Y50" s="1"/>
    </row>
    <row r="51" spans="1:25" ht="13.5" customHeight="1">
      <c r="A51" s="1"/>
      <c r="B51" s="89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90"/>
      <c r="Y51" s="1"/>
    </row>
    <row r="52" spans="1:25" ht="13.5" customHeight="1">
      <c r="A52" s="1"/>
      <c r="B52" s="89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90"/>
      <c r="Y52" s="1"/>
    </row>
    <row r="53" spans="1:25" ht="13.5" customHeight="1">
      <c r="A53" s="1"/>
      <c r="B53" s="89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90"/>
      <c r="Y53" s="1"/>
    </row>
    <row r="54" spans="1:25" ht="13.5" customHeight="1">
      <c r="A54" s="1"/>
      <c r="B54" s="89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90"/>
      <c r="Y54" s="1"/>
    </row>
    <row r="55" spans="1:25" ht="13.5" customHeight="1">
      <c r="A55" s="1"/>
      <c r="B55" s="89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90"/>
      <c r="Y55" s="1"/>
    </row>
    <row r="56" spans="1:25" ht="13.5" customHeight="1">
      <c r="A56" s="1"/>
      <c r="B56" s="89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90"/>
      <c r="Y56" s="1"/>
    </row>
    <row r="57" spans="1:25" ht="13.5" customHeight="1">
      <c r="A57" s="1"/>
      <c r="B57" s="91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92"/>
      <c r="Y57" s="1"/>
    </row>
    <row r="58" spans="1:25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</sheetData>
  <mergeCells count="86">
    <mergeCell ref="T33:X33"/>
    <mergeCell ref="B31:L31"/>
    <mergeCell ref="B32:L32"/>
    <mergeCell ref="M32:N32"/>
    <mergeCell ref="O32:P32"/>
    <mergeCell ref="Q32:S32"/>
    <mergeCell ref="T32:X32"/>
    <mergeCell ref="B33:L33"/>
    <mergeCell ref="M31:N31"/>
    <mergeCell ref="O31:P31"/>
    <mergeCell ref="Q31:S31"/>
    <mergeCell ref="M33:N33"/>
    <mergeCell ref="O33:P33"/>
    <mergeCell ref="Q33:S33"/>
    <mergeCell ref="M29:N29"/>
    <mergeCell ref="T29:X29"/>
    <mergeCell ref="B29:L29"/>
    <mergeCell ref="B30:L30"/>
    <mergeCell ref="M30:N30"/>
    <mergeCell ref="O30:P30"/>
    <mergeCell ref="B28:L28"/>
    <mergeCell ref="M28:N28"/>
    <mergeCell ref="O28:P28"/>
    <mergeCell ref="Q28:S28"/>
    <mergeCell ref="T28:X28"/>
    <mergeCell ref="O29:P29"/>
    <mergeCell ref="Q29:S29"/>
    <mergeCell ref="Q30:S30"/>
    <mergeCell ref="T30:X30"/>
    <mergeCell ref="T31:X31"/>
    <mergeCell ref="B38:S38"/>
    <mergeCell ref="T38:X38"/>
    <mergeCell ref="B40:X57"/>
    <mergeCell ref="B34:L34"/>
    <mergeCell ref="M34:N34"/>
    <mergeCell ref="O34:P34"/>
    <mergeCell ref="Q34:S34"/>
    <mergeCell ref="T34:X34"/>
    <mergeCell ref="M35:N35"/>
    <mergeCell ref="T35:X35"/>
    <mergeCell ref="O35:P35"/>
    <mergeCell ref="Q35:S35"/>
    <mergeCell ref="B35:L35"/>
    <mergeCell ref="B36:S36"/>
    <mergeCell ref="T36:X36"/>
    <mergeCell ref="B37:S37"/>
    <mergeCell ref="T37:X37"/>
    <mergeCell ref="B27:L27"/>
    <mergeCell ref="M27:N27"/>
    <mergeCell ref="O27:P27"/>
    <mergeCell ref="Q27:S27"/>
    <mergeCell ref="T27:X27"/>
    <mergeCell ref="T24:X24"/>
    <mergeCell ref="M25:N25"/>
    <mergeCell ref="T25:X25"/>
    <mergeCell ref="B25:L25"/>
    <mergeCell ref="B26:X26"/>
    <mergeCell ref="O25:P25"/>
    <mergeCell ref="Q25:S25"/>
    <mergeCell ref="B24:L24"/>
    <mergeCell ref="M24:N24"/>
    <mergeCell ref="O24:P24"/>
    <mergeCell ref="Q24:S24"/>
    <mergeCell ref="B22:X22"/>
    <mergeCell ref="B23:L23"/>
    <mergeCell ref="M23:N23"/>
    <mergeCell ref="O23:P23"/>
    <mergeCell ref="Q23:S23"/>
    <mergeCell ref="T23:X23"/>
    <mergeCell ref="T14:X15"/>
    <mergeCell ref="G17:O19"/>
    <mergeCell ref="P17:V19"/>
    <mergeCell ref="B18:E18"/>
    <mergeCell ref="M21:N21"/>
    <mergeCell ref="T21:X21"/>
    <mergeCell ref="B21:L21"/>
    <mergeCell ref="B14:E15"/>
    <mergeCell ref="G14:O15"/>
    <mergeCell ref="O21:P21"/>
    <mergeCell ref="Q21:S21"/>
    <mergeCell ref="P14:R15"/>
    <mergeCell ref="C2:K8"/>
    <mergeCell ref="N8:P9"/>
    <mergeCell ref="Q8:X8"/>
    <mergeCell ref="Q9:X9"/>
    <mergeCell ref="B11:H12"/>
  </mergeCells>
  <phoneticPr fontId="17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原口陽一郎</dc:creator>
  <cp:lastModifiedBy>原口陽一郎</cp:lastModifiedBy>
  <dcterms:created xsi:type="dcterms:W3CDTF">2023-08-16T05:03:44Z</dcterms:created>
  <dcterms:modified xsi:type="dcterms:W3CDTF">2023-08-16T07:37:38Z</dcterms:modified>
</cp:coreProperties>
</file>