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riiz\Desktop\hafiz\teach\excel\VBA test\"/>
    </mc:Choice>
  </mc:AlternateContent>
  <xr:revisionPtr revIDLastSave="0" documentId="13_ncr:1_{8E225E47-4CBA-453C-BDEF-106B49DBC2C8}" xr6:coauthVersionLast="46" xr6:coauthVersionMax="46" xr10:uidLastSave="{00000000-0000-0000-0000-000000000000}"/>
  <bookViews>
    <workbookView xWindow="-108" yWindow="-108" windowWidth="23256" windowHeight="12576" activeTab="1" xr2:uid="{09739FE4-CF53-49B3-9587-9DA536DC57EE}"/>
  </bookViews>
  <sheets>
    <sheet name="Sheet1" sheetId="1" r:id="rId1"/>
    <sheet name="Sensor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C3" i="1"/>
  <c r="L5" i="2"/>
  <c r="J5" i="2"/>
  <c r="I5" i="2"/>
  <c r="G5" i="2"/>
  <c r="F5" i="2"/>
  <c r="D5" i="2"/>
  <c r="C5" i="2"/>
  <c r="B5" i="2"/>
  <c r="L4" i="2"/>
  <c r="J4" i="2"/>
  <c r="I4" i="2"/>
  <c r="G4" i="2"/>
  <c r="F4" i="2"/>
  <c r="D4" i="2"/>
  <c r="C4" i="2"/>
  <c r="B4" i="2"/>
  <c r="L3" i="2"/>
  <c r="J3" i="2"/>
  <c r="I3" i="2"/>
  <c r="G3" i="2"/>
  <c r="F3" i="2"/>
  <c r="D3" i="2"/>
  <c r="C3" i="2"/>
</calcChain>
</file>

<file path=xl/sharedStrings.xml><?xml version="1.0" encoding="utf-8"?>
<sst xmlns="http://schemas.openxmlformats.org/spreadsheetml/2006/main" count="59" uniqueCount="53">
  <si>
    <t>Sensor No</t>
  </si>
  <si>
    <t xml:space="preserve">Wire Type </t>
  </si>
  <si>
    <t>Sensor Type</t>
  </si>
  <si>
    <t>Sealing Glue</t>
  </si>
  <si>
    <t>Water Volume/Metal Tube Wall</t>
  </si>
  <si>
    <t>Oil Volume/Metal Tube OD</t>
  </si>
  <si>
    <t>Total Length</t>
  </si>
  <si>
    <t>Test On</t>
  </si>
  <si>
    <t>Made By</t>
  </si>
  <si>
    <t>Tested By</t>
  </si>
  <si>
    <t>Mean  Maximum Temperature (°C)</t>
  </si>
  <si>
    <t>Mean Minimum Temperature (°C)</t>
  </si>
  <si>
    <t>Standard Deviation Maximum Temperature (°C)</t>
  </si>
  <si>
    <t>Standard Deviation Minimum Temperature (°C)</t>
  </si>
  <si>
    <t>Remarks</t>
  </si>
  <si>
    <t>Replaced Reason</t>
  </si>
  <si>
    <t>PA-L01-0X</t>
  </si>
  <si>
    <t>TT-K-36-SLE-1000</t>
  </si>
  <si>
    <t>Short Capillary</t>
  </si>
  <si>
    <t>UV Glue</t>
  </si>
  <si>
    <t>20uL</t>
  </si>
  <si>
    <t>5uL</t>
  </si>
  <si>
    <t>P14</t>
  </si>
  <si>
    <t>Dr. Chen</t>
  </si>
  <si>
    <t>KuanRu</t>
  </si>
  <si>
    <t>1st Run:91.54
2nd Run:94.47</t>
  </si>
  <si>
    <t>1st Run:59.33
2nd Run:55.91</t>
  </si>
  <si>
    <t>1st Run:0.61
2nd Run:0.58</t>
  </si>
  <si>
    <t>1st Run:1.71
2nd Run:0.85</t>
  </si>
  <si>
    <t>Example</t>
  </si>
  <si>
    <t>PA-L01-01</t>
  </si>
  <si>
    <t>1st Run:93.56
2nd Run:92.53</t>
  </si>
  <si>
    <t>1st Run:57.58
2nd Run:56.63</t>
  </si>
  <si>
    <t>1st Run:0.73
2nd Run:0.58</t>
  </si>
  <si>
    <t>1st Run:1.72
2nd Run:2.24</t>
  </si>
  <si>
    <t>Shipment to US on 07-Apr-2021.</t>
  </si>
  <si>
    <t>PA-L01-02</t>
  </si>
  <si>
    <t>1st Run:93.30
2nd Run:93.46</t>
  </si>
  <si>
    <t>1st Run:57.28
2nd Run:57.29</t>
  </si>
  <si>
    <t>1st Run:0.50
2nd Run:0.38</t>
  </si>
  <si>
    <t>1st Run:1.97
2nd Run:2.21</t>
  </si>
  <si>
    <t>Liquid Level Dropped.</t>
  </si>
  <si>
    <t>PA-L01-03</t>
  </si>
  <si>
    <t>1st Run:93.52
2nd Run:93.56</t>
  </si>
  <si>
    <t>1st Run:56.53
2nd Run:56.99</t>
  </si>
  <si>
    <t>1st Run:0.45
2nd Run:0.32</t>
  </si>
  <si>
    <t>1st Run:2.94
2nd Run:1.99</t>
  </si>
  <si>
    <t>Fast track QC due to urgency</t>
  </si>
  <si>
    <t>a</t>
  </si>
  <si>
    <t>b</t>
  </si>
  <si>
    <t>c</t>
  </si>
  <si>
    <t>Distance:Prob To Glass/Metal Bottom</t>
  </si>
  <si>
    <t>Manufacture Date mm/dd/yyyy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</si>
</sst>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mm&quot;"/>
    <numFmt numFmtId="165" formatCode="dd\-mmm"/>
    <numFmt numFmtId="166" formatCode="yyyymmdd"/>
  </numFmts>
  <fonts count="5" x14ac:knownFonts="1"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0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  <xf numFmtId="0" fontId="4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165" fontId="3" fillId="2" borderId="1" xfId="1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horizontal="center" vertical="center"/>
    </xf>
    <xf numFmtId="14" fontId="3" fillId="2" borderId="1" xfId="1" applyNumberFormat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right" vertical="center" wrapText="1"/>
    </xf>
    <xf numFmtId="166" fontId="3" fillId="2" borderId="1" xfId="1" applyNumberFormat="1" applyFont="1" applyFill="1" applyBorder="1" applyAlignment="1">
      <alignment vertical="center"/>
    </xf>
    <xf numFmtId="14" fontId="3" fillId="2" borderId="1" xfId="1" applyNumberFormat="1" applyFont="1" applyFill="1" applyBorder="1" applyAlignment="1">
      <alignment vertical="center"/>
    </xf>
  </cellXfs>
  <cellStyles count="2">
    <cellStyle name="Normal" xfId="0" builtinId="0"/>
    <cellStyle name="Normal 2" xfId="1" xr:uid="{64EFAA9C-48B8-48FD-B354-45AB255874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E87E1-3BB2-45D1-ADBB-8D59A6466683}">
  <sheetPr codeName="Sheet1"/>
  <dimension ref="A1:C3"/>
  <sheetViews>
    <sheetView workbookViewId="0">
      <selection activeCell="E8" sqref="E8"/>
    </sheetView>
  </sheetViews>
  <sheetFormatPr defaultRowHeight="21" x14ac:dyDescent="0.4"/>
  <sheetData>
    <row r="1" spans="1:3" x14ac:dyDescent="0.4">
      <c r="A1" s="1" t="s">
        <v>48</v>
      </c>
      <c r="B1" s="1" t="s">
        <v>49</v>
      </c>
      <c r="C1" s="1" t="s">
        <v>50</v>
      </c>
    </row>
    <row r="2" spans="1:3" x14ac:dyDescent="0.4">
      <c r="A2" s="2" t="s">
        <v>16</v>
      </c>
      <c r="B2" s="3" t="s">
        <v>17</v>
      </c>
      <c r="C2" s="3" t="s">
        <v>18</v>
      </c>
    </row>
    <row r="3" spans="1:3" x14ac:dyDescent="0.4">
      <c r="A3" s="2" t="s">
        <v>30</v>
      </c>
      <c r="B3" s="3" t="s">
        <v>17</v>
      </c>
      <c r="C3" s="3" t="str">
        <f t="shared" ref="C3" si="0">IF($A3&lt;&gt;"","Short Capillary","")</f>
        <v>Short Capillary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7C09-1957-4D9B-A12F-7EC80EA310CD}">
  <sheetPr codeName="Sheet2"/>
  <dimension ref="A1:R20"/>
  <sheetViews>
    <sheetView tabSelected="1" zoomScale="70" zoomScaleNormal="70" workbookViewId="0">
      <selection activeCell="A6" sqref="A6:L8"/>
    </sheetView>
  </sheetViews>
  <sheetFormatPr defaultRowHeight="21" x14ac:dyDescent="0.4"/>
  <cols>
    <col min="1" max="1" width="8.92578125" bestFit="1" customWidth="1"/>
    <col min="2" max="2" width="10.0703125" bestFit="1" customWidth="1"/>
    <col min="3" max="3" width="8.78515625" bestFit="1" customWidth="1"/>
    <col min="4" max="4" width="8.28515625" bestFit="1" customWidth="1"/>
    <col min="5" max="7" width="8.5703125" bestFit="1" customWidth="1"/>
    <col min="8" max="8" width="8.42578125" bestFit="1" customWidth="1"/>
    <col min="9" max="9" width="5.35546875" bestFit="1" customWidth="1"/>
    <col min="10" max="10" width="7.7109375" bestFit="1" customWidth="1"/>
    <col min="11" max="11" width="9.42578125" bestFit="1" customWidth="1"/>
    <col min="12" max="12" width="7" bestFit="1" customWidth="1"/>
    <col min="13" max="14" width="12.28515625" bestFit="1" customWidth="1"/>
    <col min="15" max="16" width="11.28515625" bestFit="1" customWidth="1"/>
    <col min="17" max="17" width="26.7109375" bestFit="1" customWidth="1"/>
    <col min="18" max="18" width="6.28515625" bestFit="1" customWidth="1"/>
  </cols>
  <sheetData>
    <row r="1" spans="1:18" ht="105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51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52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</row>
    <row r="2" spans="1:18" ht="42" x14ac:dyDescent="0.4">
      <c r="A2" s="5" t="s">
        <v>16</v>
      </c>
      <c r="B2" s="5" t="s">
        <v>17</v>
      </c>
      <c r="C2" s="5" t="s">
        <v>18</v>
      </c>
      <c r="D2" s="5" t="s">
        <v>19</v>
      </c>
      <c r="E2" s="6">
        <v>4.4000000000000004</v>
      </c>
      <c r="F2" s="5" t="s">
        <v>20</v>
      </c>
      <c r="G2" s="7" t="s">
        <v>21</v>
      </c>
      <c r="H2" s="8">
        <v>31.3</v>
      </c>
      <c r="I2" s="5" t="s">
        <v>22</v>
      </c>
      <c r="J2" s="5" t="s">
        <v>23</v>
      </c>
      <c r="K2" s="9">
        <v>44265</v>
      </c>
      <c r="L2" s="5" t="s">
        <v>24</v>
      </c>
      <c r="M2" s="10" t="s">
        <v>25</v>
      </c>
      <c r="N2" s="10" t="s">
        <v>26</v>
      </c>
      <c r="O2" s="10" t="s">
        <v>27</v>
      </c>
      <c r="P2" s="10" t="s">
        <v>28</v>
      </c>
      <c r="Q2" s="5" t="s">
        <v>29</v>
      </c>
      <c r="R2" s="5"/>
    </row>
    <row r="3" spans="1:18" ht="42" x14ac:dyDescent="0.4">
      <c r="A3" s="5" t="s">
        <v>30</v>
      </c>
      <c r="B3" s="5" t="s">
        <v>17</v>
      </c>
      <c r="C3" s="5" t="str">
        <f t="shared" ref="C3:C5" si="0">IF($A3&lt;&gt;"","Short Capillary","")</f>
        <v>Short Capillary</v>
      </c>
      <c r="D3" s="5" t="str">
        <f>IF($A3&lt;&gt;"","UV Glue","")</f>
        <v>UV Glue</v>
      </c>
      <c r="E3" s="6">
        <v>6.95</v>
      </c>
      <c r="F3" s="5" t="str">
        <f t="shared" ref="F3:F5" si="1">IF($A3&lt;&gt;"","20uL","")</f>
        <v>20uL</v>
      </c>
      <c r="G3" s="7" t="str">
        <f t="shared" ref="G3:G5" si="2">IF($A3&lt;&gt;"","5uL","")</f>
        <v>5uL</v>
      </c>
      <c r="H3" s="8">
        <v>33</v>
      </c>
      <c r="I3" s="5" t="str">
        <f t="shared" ref="I3:I5" si="3">IF($A3&lt;&gt;"","P14","")</f>
        <v>P14</v>
      </c>
      <c r="J3" s="5" t="str">
        <f t="shared" ref="J3:J5" si="4">IF($A3&lt;&gt;"","Dr. Chen","")</f>
        <v>Dr. Chen</v>
      </c>
      <c r="K3" s="9">
        <v>44265</v>
      </c>
      <c r="L3" s="5" t="str">
        <f>IF($A3&lt;&gt;"","Hafiz","")</f>
        <v>Hafiz</v>
      </c>
      <c r="M3" s="10" t="s">
        <v>31</v>
      </c>
      <c r="N3" s="10" t="s">
        <v>32</v>
      </c>
      <c r="O3" s="10" t="s">
        <v>33</v>
      </c>
      <c r="P3" s="10" t="s">
        <v>34</v>
      </c>
      <c r="Q3" s="5" t="s">
        <v>35</v>
      </c>
      <c r="R3" s="5"/>
    </row>
    <row r="4" spans="1:18" ht="42" x14ac:dyDescent="0.4">
      <c r="A4" s="5" t="s">
        <v>36</v>
      </c>
      <c r="B4" s="5" t="str">
        <f t="shared" ref="B4:B5" si="5">IF($A4&lt;&gt;"","TT-K-36-SLE-1000","")</f>
        <v>TT-K-36-SLE-1000</v>
      </c>
      <c r="C4" s="5" t="str">
        <f t="shared" si="0"/>
        <v>Short Capillary</v>
      </c>
      <c r="D4" s="5" t="str">
        <f t="shared" ref="D4:D20" si="6">IF($A4&lt;&gt;"","UV Glue","")</f>
        <v>UV Glue</v>
      </c>
      <c r="E4" s="6">
        <v>5.71</v>
      </c>
      <c r="F4" s="5" t="str">
        <f t="shared" si="1"/>
        <v>20uL</v>
      </c>
      <c r="G4" s="7" t="str">
        <f t="shared" si="2"/>
        <v>5uL</v>
      </c>
      <c r="H4" s="8">
        <v>33.28</v>
      </c>
      <c r="I4" s="5" t="str">
        <f t="shared" si="3"/>
        <v>P14</v>
      </c>
      <c r="J4" s="5" t="str">
        <f t="shared" si="4"/>
        <v>Dr. Chen</v>
      </c>
      <c r="K4" s="9">
        <v>44265</v>
      </c>
      <c r="L4" s="5" t="str">
        <f t="shared" ref="L4:L5" si="7">IF($A4&lt;&gt;"","Hafiz","")</f>
        <v>Hafiz</v>
      </c>
      <c r="M4" s="10" t="s">
        <v>37</v>
      </c>
      <c r="N4" s="10" t="s">
        <v>38</v>
      </c>
      <c r="O4" s="10" t="s">
        <v>39</v>
      </c>
      <c r="P4" s="10" t="s">
        <v>40</v>
      </c>
      <c r="Q4" s="5" t="s">
        <v>41</v>
      </c>
      <c r="R4" s="5"/>
    </row>
    <row r="5" spans="1:18" ht="42" x14ac:dyDescent="0.4">
      <c r="A5" s="5" t="s">
        <v>42</v>
      </c>
      <c r="B5" s="5" t="str">
        <f t="shared" si="5"/>
        <v>TT-K-36-SLE-1000</v>
      </c>
      <c r="C5" s="5" t="str">
        <f t="shared" si="0"/>
        <v>Short Capillary</v>
      </c>
      <c r="D5" s="5" t="str">
        <f t="shared" si="6"/>
        <v>UV Glue</v>
      </c>
      <c r="E5" s="6">
        <v>5.64</v>
      </c>
      <c r="F5" s="5" t="str">
        <f t="shared" si="1"/>
        <v>20uL</v>
      </c>
      <c r="G5" s="7" t="str">
        <f t="shared" si="2"/>
        <v>5uL</v>
      </c>
      <c r="H5" s="8">
        <v>33.82</v>
      </c>
      <c r="I5" s="5" t="str">
        <f t="shared" si="3"/>
        <v>P14</v>
      </c>
      <c r="J5" s="5" t="str">
        <f t="shared" si="4"/>
        <v>Dr. Chen</v>
      </c>
      <c r="K5" s="9">
        <v>44292</v>
      </c>
      <c r="L5" s="5" t="str">
        <f t="shared" si="7"/>
        <v>Hafiz</v>
      </c>
      <c r="M5" s="10" t="s">
        <v>43</v>
      </c>
      <c r="N5" s="10" t="s">
        <v>44</v>
      </c>
      <c r="O5" s="10" t="s">
        <v>45</v>
      </c>
      <c r="P5" s="10" t="s">
        <v>46</v>
      </c>
      <c r="Q5" s="5" t="s">
        <v>47</v>
      </c>
      <c r="R5" s="5"/>
    </row>
    <row r="6" spans="1:18" x14ac:dyDescent="0.4">
      <c r="A6" s="5"/>
      <c r="B6" s="5"/>
      <c r="C6" s="5"/>
      <c r="D6" s="5"/>
      <c r="E6" s="6"/>
      <c r="F6" s="5"/>
      <c r="G6" s="7"/>
      <c r="H6" s="6"/>
      <c r="I6" s="5"/>
      <c r="J6" s="5"/>
      <c r="K6" s="9"/>
      <c r="L6" s="5"/>
      <c r="M6" s="10"/>
      <c r="N6" s="10"/>
      <c r="O6" s="10"/>
      <c r="P6" s="10"/>
      <c r="Q6" s="5"/>
      <c r="R6" s="5"/>
    </row>
    <row r="7" spans="1:18" x14ac:dyDescent="0.4">
      <c r="A7" s="5"/>
      <c r="B7" s="5"/>
      <c r="C7" s="5"/>
      <c r="D7" s="5"/>
      <c r="E7" s="6"/>
      <c r="F7" s="11"/>
      <c r="G7" s="11"/>
      <c r="H7" s="6"/>
      <c r="I7" s="5"/>
      <c r="J7" s="5"/>
      <c r="K7" s="9"/>
      <c r="L7" s="5"/>
      <c r="M7" s="10"/>
      <c r="N7" s="10"/>
      <c r="O7" s="10"/>
      <c r="P7" s="10"/>
      <c r="Q7" s="5"/>
      <c r="R7" s="5"/>
    </row>
    <row r="8" spans="1:18" x14ac:dyDescent="0.4">
      <c r="A8" s="5"/>
      <c r="B8" s="5"/>
      <c r="C8" s="5"/>
      <c r="D8" s="5"/>
      <c r="E8" s="6"/>
      <c r="F8" s="5"/>
      <c r="G8" s="11"/>
      <c r="H8" s="6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4">
      <c r="A9" s="5"/>
      <c r="B9" s="5"/>
      <c r="C9" s="5"/>
      <c r="D9" s="5"/>
      <c r="E9" s="6"/>
      <c r="F9" s="5"/>
      <c r="G9" s="11"/>
      <c r="H9" s="6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4">
      <c r="A10" s="5"/>
      <c r="B10" s="5"/>
      <c r="C10" s="5"/>
      <c r="D10" s="5"/>
      <c r="E10" s="6"/>
      <c r="F10" s="5"/>
      <c r="G10" s="11"/>
      <c r="H10" s="6"/>
      <c r="I10" s="5"/>
      <c r="J10" s="5"/>
      <c r="K10" s="12"/>
      <c r="L10" s="5"/>
      <c r="M10" s="5"/>
      <c r="N10" s="5"/>
      <c r="O10" s="5"/>
      <c r="P10" s="5"/>
      <c r="Q10" s="5"/>
      <c r="R10" s="5"/>
    </row>
    <row r="11" spans="1:18" x14ac:dyDescent="0.4">
      <c r="A11" s="5"/>
      <c r="B11" s="5"/>
      <c r="C11" s="5"/>
      <c r="D11" s="5"/>
      <c r="E11" s="6"/>
      <c r="F11" s="5"/>
      <c r="G11" s="11"/>
      <c r="H11" s="6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4">
      <c r="A12" s="5"/>
      <c r="B12" s="5"/>
      <c r="C12" s="5"/>
      <c r="D12" s="5"/>
      <c r="E12" s="12"/>
      <c r="F12" s="5"/>
      <c r="G12" s="7"/>
      <c r="H12" s="6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4">
      <c r="A13" s="5"/>
      <c r="B13" s="5"/>
      <c r="C13" s="5"/>
      <c r="D13" s="5" t="str">
        <f t="shared" si="6"/>
        <v/>
      </c>
      <c r="E13" s="6"/>
      <c r="F13" s="5"/>
      <c r="G13" s="7"/>
      <c r="H13" s="6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4">
      <c r="A14" s="5"/>
      <c r="B14" s="5"/>
      <c r="C14" s="5"/>
      <c r="D14" s="5" t="str">
        <f t="shared" si="6"/>
        <v/>
      </c>
      <c r="E14" s="6"/>
      <c r="F14" s="5"/>
      <c r="G14" s="7"/>
      <c r="H14" s="6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4">
      <c r="A15" s="5"/>
      <c r="B15" s="5"/>
      <c r="C15" s="5"/>
      <c r="D15" s="5" t="str">
        <f t="shared" si="6"/>
        <v/>
      </c>
      <c r="E15" s="6"/>
      <c r="F15" s="5"/>
      <c r="G15" s="7"/>
      <c r="H15" s="6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4">
      <c r="A16" s="5"/>
      <c r="B16" s="5"/>
      <c r="C16" s="5"/>
      <c r="D16" s="5" t="str">
        <f t="shared" si="6"/>
        <v/>
      </c>
      <c r="E16" s="6"/>
      <c r="F16" s="5"/>
      <c r="G16" s="7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4">
      <c r="A17" s="5"/>
      <c r="B17" s="5"/>
      <c r="C17" s="5"/>
      <c r="D17" s="5" t="str">
        <f t="shared" si="6"/>
        <v/>
      </c>
      <c r="E17" s="6"/>
      <c r="F17" s="5"/>
      <c r="G17" s="7"/>
      <c r="H17" s="6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4">
      <c r="A18" s="5"/>
      <c r="B18" s="5"/>
      <c r="C18" s="5"/>
      <c r="D18" s="5" t="str">
        <f t="shared" si="6"/>
        <v/>
      </c>
      <c r="E18" s="6"/>
      <c r="F18" s="5"/>
      <c r="G18" s="7"/>
      <c r="H18" s="6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4">
      <c r="A19" s="5"/>
      <c r="B19" s="5"/>
      <c r="C19" s="5"/>
      <c r="D19" s="5" t="str">
        <f t="shared" si="6"/>
        <v/>
      </c>
      <c r="E19" s="6"/>
      <c r="F19" s="5"/>
      <c r="G19" s="7"/>
      <c r="H19" s="6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4">
      <c r="A20" s="5"/>
      <c r="B20" s="5"/>
      <c r="C20" s="5"/>
      <c r="D20" s="5" t="str">
        <f t="shared" si="6"/>
        <v/>
      </c>
      <c r="E20" s="6"/>
      <c r="F20" s="5"/>
      <c r="G20" s="7"/>
      <c r="H20" s="6"/>
      <c r="I20" s="5"/>
      <c r="J20" s="5"/>
      <c r="K20" s="5"/>
      <c r="L20" s="5"/>
      <c r="M20" s="5"/>
      <c r="N20" s="5"/>
      <c r="O20" s="5"/>
      <c r="P20" s="5"/>
      <c r="Q20" s="5"/>
      <c r="R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Sensor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XDive</dc:creator>
  <cp:lastModifiedBy>hariiz</cp:lastModifiedBy>
  <dcterms:created xsi:type="dcterms:W3CDTF">2021-04-13T09:22:05Z</dcterms:created>
  <dcterms:modified xsi:type="dcterms:W3CDTF">2021-04-24T11:12:44Z</dcterms:modified>
</cp:coreProperties>
</file>