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16" documentId="8_{6F9FBDD1-93EB-4DA8-9DAF-F4D80DC31CCB}" xr6:coauthVersionLast="47" xr6:coauthVersionMax="47" xr10:uidLastSave="{A2EF2D74-7AF3-4D5D-A995-3B0928ECE905}"/>
  <bookViews>
    <workbookView xWindow="-108" yWindow="-108" windowWidth="30936" windowHeight="17496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5" i="1"/>
  <c r="K11" i="1"/>
  <c r="K8" i="1"/>
  <c r="K12" i="1" s="1"/>
  <c r="K15" i="1" s="1"/>
  <c r="K17" i="1" s="1"/>
  <c r="K19" i="1" s="1"/>
  <c r="K20" i="1" s="1"/>
  <c r="O11" i="1"/>
  <c r="L20" i="1"/>
  <c r="P20" i="1"/>
  <c r="L11" i="1"/>
  <c r="L8" i="1"/>
  <c r="L5" i="1"/>
  <c r="P19" i="1"/>
  <c r="P17" i="1"/>
  <c r="P15" i="1"/>
  <c r="P12" i="1"/>
  <c r="P11" i="1"/>
  <c r="P8" i="1"/>
  <c r="P5" i="1"/>
  <c r="L6" i="2"/>
  <c r="L4" i="2"/>
  <c r="L8" i="2"/>
  <c r="O12" i="1" l="1"/>
  <c r="L12" i="1"/>
  <c r="L15" i="1" s="1"/>
  <c r="L17" i="1" s="1"/>
  <c r="L19" i="1" s="1"/>
  <c r="L7" i="2"/>
  <c r="O15" i="1" l="1"/>
  <c r="O17" i="1" s="1"/>
  <c r="O19" i="1" s="1"/>
  <c r="O20" i="1" s="1"/>
</calcChain>
</file>

<file path=xl/sharedStrings.xml><?xml version="1.0" encoding="utf-8"?>
<sst xmlns="http://schemas.openxmlformats.org/spreadsheetml/2006/main" count="53" uniqueCount="49">
  <si>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</si>
  <si>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</si>
  <si>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</si>
  <si>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</si>
  <si>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</si>
  <si>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</si>
  <si>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</si>
  <si>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</si>
  <si>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</si>
  <si>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</si>
  <si>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</si>
  <si>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</si>
  <si>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</si>
  <si>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</si>
  <si>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</si>
  <si>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</si>
  <si>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</si>
  <si>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</si>
  <si>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</si>
  <si>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</si>
  <si>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</si>
  <si>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</si>
  <si>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</si>
  <si>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</si>
  <si>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</si>
  <si>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</si>
  <si>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</si>
  <si>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</si>
  <si>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BAKER HUGHES COMPANY</t>
  </si>
  <si>
    <t>BKR</t>
  </si>
  <si>
    <t>Sales of goods</t>
  </si>
  <si>
    <t>Sales of services</t>
  </si>
  <si>
    <t>Revenue</t>
  </si>
  <si>
    <t>COGS</t>
  </si>
  <si>
    <t>COSS</t>
  </si>
  <si>
    <t>Gross Profit</t>
  </si>
  <si>
    <t>SG&amp;A</t>
  </si>
  <si>
    <t>Restructuring, impairment &amp; other</t>
  </si>
  <si>
    <t>Operating expenses</t>
  </si>
  <si>
    <t>Operating income</t>
  </si>
  <si>
    <t>Other non operating income</t>
  </si>
  <si>
    <t>Interest expense</t>
  </si>
  <si>
    <t>Pretax</t>
  </si>
  <si>
    <t>Taxes</t>
  </si>
  <si>
    <t>Net income</t>
  </si>
  <si>
    <t>Noncontrolling interest</t>
  </si>
  <si>
    <t>Attributable to Baker Hughes Company</t>
  </si>
  <si>
    <t>EPS</t>
  </si>
  <si>
    <r>
      <rPr>
        <b/>
        <sz val="12"/>
        <color theme="1"/>
        <rFont val="Times New Roman"/>
        <family val="1"/>
      </rPr>
      <t>Óklárað</t>
    </r>
    <r>
      <rPr>
        <sz val="12"/>
        <color theme="1"/>
        <rFont val="Times New Roman"/>
        <family val="1"/>
      </rPr>
      <t xml:space="preserve"> - var í vandræðum með að vinna gögnin frá þeim.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</si>
</sst>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3" fontId="0" fillId="2" borderId="2" xfId="0" applyNumberFormat="1" applyFill="1" applyBorder="1"/>
    <xf numFmtId="3" fontId="0" fillId="0" borderId="2" xfId="0" applyNumberFormat="1" applyBorder="1"/>
    <xf numFmtId="0" fontId="8" fillId="2" borderId="2" xfId="0" applyFont="1" applyFill="1" applyBorder="1"/>
    <xf numFmtId="0" fontId="8" fillId="0" borderId="2" xfId="0" applyFont="1" applyBorder="1"/>
    <xf numFmtId="3" fontId="8" fillId="2" borderId="2" xfId="0" applyNumberFormat="1" applyFont="1" applyFill="1" applyBorder="1"/>
    <xf numFmtId="3" fontId="8" fillId="0" borderId="2" xfId="0" applyNumberFormat="1" applyFont="1" applyBorder="1"/>
    <xf numFmtId="3" fontId="8" fillId="2" borderId="0" xfId="0" applyNumberFormat="1" applyFont="1" applyFill="1"/>
    <xf numFmtId="3" fontId="8" fillId="0" borderId="0" xfId="0" applyNumberFormat="1" applyFont="1"/>
    <xf numFmtId="4" fontId="0" fillId="0" borderId="0" xfId="0" applyNumberFormat="1"/>
    <xf numFmtId="0" fontId="9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91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0</xdr:colOff>
      <xdr:row>91</xdr:row>
      <xdr:rowOff>156309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2BD3C77-2C29-47AF-B329-37CA12736594}"/>
            </a:ext>
          </a:extLst>
        </xdr:cNvPr>
        <xdr:cNvCxnSpPr/>
      </xdr:nvCxnSpPr>
      <xdr:spPr>
        <a:xfrm>
          <a:off x="114510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16"/>
  <sheetViews>
    <sheetView tabSelected="1" workbookViewId="0">
      <selection activeCell="M7" sqref="M7"/>
    </sheetView>
  </sheetViews>
  <sheetFormatPr defaultRowHeight="14.4" x14ac:dyDescent="0.3"/>
  <cols>
    <col min="2" max="2" width="12.88671875" customWidth="1"/>
    <col min="12" max="12" width="13.88671875" customWidth="1"/>
    <col min="13" max="13" width="9.109375" customWidth="1"/>
  </cols>
  <sheetData>
    <row r="1" spans="2:13" ht="21" x14ac:dyDescent="0.4">
      <c r="B1" s="9" t="s">
        <v>18</v>
      </c>
      <c r="K1" s="21" t="s">
        <v>29</v>
      </c>
      <c r="L1" s="21"/>
    </row>
    <row r="2" spans="2:13" ht="22.8" x14ac:dyDescent="0.3">
      <c r="B2" s="22" t="s">
        <v>28</v>
      </c>
      <c r="C2" s="22"/>
      <c r="D2" s="22"/>
      <c r="E2" s="22"/>
      <c r="F2" s="22"/>
      <c r="G2" s="22"/>
      <c r="H2" s="22"/>
      <c r="I2" s="22"/>
      <c r="K2" s="1" t="s">
        <v>0</v>
      </c>
      <c r="L2" s="4">
        <v>31.92</v>
      </c>
    </row>
    <row r="3" spans="2:13" x14ac:dyDescent="0.3">
      <c r="K3" s="1" t="s">
        <v>1</v>
      </c>
      <c r="L3" s="2">
        <v>997.99763399999995</v>
      </c>
      <c r="M3" t="s">
        <v>24</v>
      </c>
    </row>
    <row r="4" spans="2:13" ht="15.6" x14ac:dyDescent="0.3">
      <c r="B4" s="20" t="s">
        <v>48</v>
      </c>
      <c r="K4" s="1" t="s">
        <v>2</v>
      </c>
      <c r="L4" s="2">
        <f>L3*L2</f>
        <v>31856.084477280001</v>
      </c>
    </row>
    <row r="5" spans="2:13" ht="15.6" x14ac:dyDescent="0.3">
      <c r="B5" s="20"/>
      <c r="K5" s="1" t="s">
        <v>3</v>
      </c>
      <c r="L5" s="2">
        <v>2717</v>
      </c>
      <c r="M5" t="s">
        <v>24</v>
      </c>
    </row>
    <row r="6" spans="2:13" ht="15.6" x14ac:dyDescent="0.3">
      <c r="B6" s="20"/>
      <c r="K6" s="1" t="s">
        <v>4</v>
      </c>
      <c r="L6" s="2">
        <f>5859+147</f>
        <v>6006</v>
      </c>
      <c r="M6" t="s">
        <v>24</v>
      </c>
    </row>
    <row r="7" spans="2:13" ht="15.6" x14ac:dyDescent="0.3">
      <c r="B7" s="20"/>
      <c r="K7" s="1" t="s">
        <v>5</v>
      </c>
      <c r="L7" s="2">
        <f>L4-L5+L6</f>
        <v>35145.084477280005</v>
      </c>
    </row>
    <row r="8" spans="2:13" ht="15.6" x14ac:dyDescent="0.3">
      <c r="B8" s="20"/>
      <c r="K8" s="1" t="s">
        <v>6</v>
      </c>
      <c r="L8" s="2">
        <f>L5-L6</f>
        <v>-3289</v>
      </c>
    </row>
    <row r="9" spans="2:13" x14ac:dyDescent="0.3">
      <c r="K9" s="1"/>
      <c r="L9" s="1"/>
    </row>
    <row r="10" spans="2:13" x14ac:dyDescent="0.3">
      <c r="K10" s="1" t="s">
        <v>7</v>
      </c>
      <c r="L10" s="1"/>
    </row>
    <row r="16" spans="2:13" x14ac:dyDescent="0.3">
      <c r="F16" s="5" t="s">
        <v>17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21"/>
  <sheetViews>
    <sheetView zoomScale="145" zoomScaleNormal="14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O6" sqref="O6"/>
    </sheetView>
  </sheetViews>
  <sheetFormatPr defaultRowHeight="14.4" x14ac:dyDescent="0.3"/>
  <cols>
    <col min="1" max="1" width="34.5546875" style="7" customWidth="1"/>
  </cols>
  <sheetData>
    <row r="1" spans="1:44" s="7" customFormat="1" ht="21" x14ac:dyDescent="0.4">
      <c r="A1" s="8" t="s">
        <v>16</v>
      </c>
    </row>
    <row r="2" spans="1:44" s="10" customFormat="1" x14ac:dyDescent="0.3">
      <c r="C2" s="10" t="s">
        <v>23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14</v>
      </c>
      <c r="I2" s="10" t="s">
        <v>15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8</v>
      </c>
      <c r="O2" s="10" t="s">
        <v>9</v>
      </c>
      <c r="P2" s="10" t="s">
        <v>24</v>
      </c>
      <c r="Q2" s="10" t="s">
        <v>25</v>
      </c>
      <c r="R2" s="10" t="s">
        <v>26</v>
      </c>
      <c r="S2" s="10" t="s">
        <v>27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  <c r="AA2" s="10">
        <v>2025</v>
      </c>
      <c r="AB2" s="10">
        <v>2026</v>
      </c>
      <c r="AC2" s="10">
        <v>2027</v>
      </c>
      <c r="AD2" s="10">
        <v>2028</v>
      </c>
      <c r="AE2" s="10">
        <v>2029</v>
      </c>
      <c r="AF2" s="10">
        <v>2030</v>
      </c>
      <c r="AG2" s="10">
        <v>2031</v>
      </c>
      <c r="AH2" s="10">
        <v>2032</v>
      </c>
      <c r="AI2" s="10">
        <v>2033</v>
      </c>
      <c r="AJ2" s="10">
        <v>2034</v>
      </c>
      <c r="AK2" s="10">
        <v>2035</v>
      </c>
      <c r="AL2" s="10">
        <v>2036</v>
      </c>
      <c r="AM2" s="10">
        <v>2037</v>
      </c>
      <c r="AN2" s="10">
        <v>2038</v>
      </c>
      <c r="AO2" s="10">
        <v>2039</v>
      </c>
      <c r="AP2" s="10">
        <v>2040</v>
      </c>
      <c r="AQ2" s="10">
        <v>2041</v>
      </c>
      <c r="AR2" s="10">
        <v>2042</v>
      </c>
    </row>
    <row r="3" spans="1:44" s="3" customFormat="1" x14ac:dyDescent="0.3">
      <c r="A3" s="6" t="s">
        <v>30</v>
      </c>
      <c r="L3" s="3">
        <v>3484</v>
      </c>
      <c r="O3" s="3">
        <v>3956</v>
      </c>
      <c r="P3" s="3">
        <v>3999</v>
      </c>
    </row>
    <row r="4" spans="1:44" s="3" customFormat="1" x14ac:dyDescent="0.3">
      <c r="A4" s="6" t="s">
        <v>31</v>
      </c>
      <c r="L4" s="3">
        <v>2232</v>
      </c>
      <c r="O4" s="3">
        <v>2879</v>
      </c>
      <c r="P4" s="3">
        <v>2419</v>
      </c>
    </row>
    <row r="5" spans="1:44" s="16" customFormat="1" x14ac:dyDescent="0.3">
      <c r="A5" s="15" t="s">
        <v>32</v>
      </c>
      <c r="K5" s="16">
        <v>5905</v>
      </c>
      <c r="L5" s="16">
        <f>SUM(L3:L4)</f>
        <v>5716</v>
      </c>
      <c r="O5" s="16">
        <f>SUM(O3:O4)</f>
        <v>6835</v>
      </c>
      <c r="P5" s="16">
        <f>SUM(P3:P4)</f>
        <v>6418</v>
      </c>
    </row>
    <row r="6" spans="1:44" s="3" customFormat="1" x14ac:dyDescent="0.3">
      <c r="A6" s="6" t="s">
        <v>33</v>
      </c>
      <c r="K6" s="3">
        <v>4568</v>
      </c>
      <c r="L6" s="3">
        <v>2982</v>
      </c>
      <c r="O6" s="3">
        <v>3401</v>
      </c>
      <c r="P6" s="3">
        <v>3401</v>
      </c>
    </row>
    <row r="7" spans="1:44" s="3" customFormat="1" x14ac:dyDescent="0.3">
      <c r="A7" s="6" t="s">
        <v>34</v>
      </c>
      <c r="L7" s="3">
        <v>1585</v>
      </c>
      <c r="O7" s="3">
        <v>1739</v>
      </c>
      <c r="P7" s="3">
        <v>1739</v>
      </c>
    </row>
    <row r="8" spans="1:44" s="16" customFormat="1" x14ac:dyDescent="0.3">
      <c r="A8" s="15" t="s">
        <v>35</v>
      </c>
      <c r="K8" s="16">
        <f>K5-K6</f>
        <v>1337</v>
      </c>
      <c r="L8" s="16">
        <f>(L3+L4)-(L6+L7)</f>
        <v>1149</v>
      </c>
      <c r="O8" s="16">
        <f>(O3+O4)-(O6+O7)</f>
        <v>1695</v>
      </c>
      <c r="P8" s="16">
        <f>(P3+P4)-(P6+P7)</f>
        <v>1278</v>
      </c>
    </row>
    <row r="9" spans="1:44" s="3" customFormat="1" x14ac:dyDescent="0.3">
      <c r="A9" s="6" t="s">
        <v>36</v>
      </c>
      <c r="K9" s="3">
        <v>634</v>
      </c>
      <c r="L9" s="3">
        <v>655</v>
      </c>
      <c r="O9" s="3">
        <v>634</v>
      </c>
      <c r="P9" s="3">
        <v>618</v>
      </c>
    </row>
    <row r="10" spans="1:44" s="3" customFormat="1" x14ac:dyDescent="0.3">
      <c r="A10" s="6" t="s">
        <v>37</v>
      </c>
      <c r="K10" s="3">
        <v>163</v>
      </c>
      <c r="L10" s="3">
        <v>56</v>
      </c>
      <c r="O10" s="3">
        <v>163</v>
      </c>
      <c r="P10" s="3">
        <v>7</v>
      </c>
    </row>
    <row r="11" spans="1:44" s="3" customFormat="1" x14ac:dyDescent="0.3">
      <c r="A11" s="6" t="s">
        <v>38</v>
      </c>
      <c r="K11" s="3">
        <f>SUM(K9:K10)</f>
        <v>797</v>
      </c>
      <c r="L11" s="3">
        <f>SUM(L9:L10)</f>
        <v>711</v>
      </c>
      <c r="O11" s="3">
        <f>SUM(O9:O10)</f>
        <v>797</v>
      </c>
      <c r="P11" s="3">
        <f>SUM(P9:P10)</f>
        <v>625</v>
      </c>
    </row>
    <row r="12" spans="1:44" s="16" customFormat="1" x14ac:dyDescent="0.3">
      <c r="A12" s="15" t="s">
        <v>39</v>
      </c>
      <c r="K12" s="16">
        <f>K8-K11</f>
        <v>540</v>
      </c>
      <c r="L12" s="16">
        <f>L8-L11</f>
        <v>438</v>
      </c>
      <c r="O12" s="16">
        <f>O8-O11</f>
        <v>898</v>
      </c>
      <c r="P12" s="16">
        <f>P8-P11</f>
        <v>653</v>
      </c>
    </row>
    <row r="13" spans="1:44" s="3" customFormat="1" x14ac:dyDescent="0.3">
      <c r="A13" s="6" t="s">
        <v>40</v>
      </c>
      <c r="K13" s="3">
        <v>84</v>
      </c>
      <c r="L13" s="3">
        <v>386</v>
      </c>
      <c r="O13" s="3">
        <v>84</v>
      </c>
      <c r="P13" s="3">
        <v>29</v>
      </c>
    </row>
    <row r="14" spans="1:44" s="3" customFormat="1" x14ac:dyDescent="0.3">
      <c r="A14" s="6" t="s">
        <v>41</v>
      </c>
      <c r="K14" s="3">
        <v>45</v>
      </c>
      <c r="L14" s="3">
        <v>64</v>
      </c>
      <c r="O14" s="3">
        <v>45</v>
      </c>
      <c r="P14" s="3">
        <v>41</v>
      </c>
    </row>
    <row r="15" spans="1:44" s="12" customFormat="1" x14ac:dyDescent="0.3">
      <c r="A15" s="11" t="s">
        <v>42</v>
      </c>
      <c r="K15" s="12">
        <f>K12-K13-K14</f>
        <v>411</v>
      </c>
      <c r="L15" s="12">
        <f>L12+L13-L14</f>
        <v>760</v>
      </c>
      <c r="O15" s="12">
        <f>O12-O13-O14</f>
        <v>769</v>
      </c>
      <c r="P15" s="12">
        <f>P12+P13-P14</f>
        <v>641</v>
      </c>
    </row>
    <row r="16" spans="1:44" s="3" customFormat="1" x14ac:dyDescent="0.3">
      <c r="A16" s="6" t="s">
        <v>43</v>
      </c>
      <c r="K16" s="3">
        <v>72</v>
      </c>
      <c r="L16" s="3">
        <v>179</v>
      </c>
      <c r="O16" s="3">
        <v>72</v>
      </c>
      <c r="P16" s="3">
        <v>178</v>
      </c>
    </row>
    <row r="17" spans="1:16" s="18" customFormat="1" x14ac:dyDescent="0.3">
      <c r="A17" s="17" t="s">
        <v>44</v>
      </c>
      <c r="K17" s="18">
        <f>K15-K16</f>
        <v>339</v>
      </c>
      <c r="L17" s="18">
        <f>L15-L16</f>
        <v>581</v>
      </c>
      <c r="O17" s="18">
        <f>O15-O16</f>
        <v>697</v>
      </c>
      <c r="P17" s="18">
        <f>P15-P16</f>
        <v>463</v>
      </c>
    </row>
    <row r="18" spans="1:16" x14ac:dyDescent="0.3">
      <c r="A18" s="7" t="s">
        <v>45</v>
      </c>
      <c r="K18" s="3">
        <v>11</v>
      </c>
      <c r="L18" s="3">
        <v>5</v>
      </c>
      <c r="O18" s="3">
        <v>11</v>
      </c>
      <c r="P18" s="3">
        <v>8</v>
      </c>
    </row>
    <row r="19" spans="1:16" s="14" customFormat="1" x14ac:dyDescent="0.3">
      <c r="A19" s="13" t="s">
        <v>46</v>
      </c>
      <c r="K19" s="16">
        <f>K17-K18</f>
        <v>328</v>
      </c>
      <c r="L19" s="16">
        <f>L17-L18</f>
        <v>576</v>
      </c>
      <c r="O19" s="16">
        <f>O17-O18</f>
        <v>686</v>
      </c>
      <c r="P19" s="16">
        <f>P17-P18</f>
        <v>455</v>
      </c>
    </row>
    <row r="20" spans="1:16" x14ac:dyDescent="0.3">
      <c r="A20" s="7" t="s">
        <v>47</v>
      </c>
      <c r="K20" s="19">
        <f>K19/K21</f>
        <v>0.32475247524752476</v>
      </c>
      <c r="L20" s="19">
        <f>L19/L21</f>
        <v>0.56581532416502944</v>
      </c>
      <c r="O20" s="19">
        <f>O19/O21</f>
        <v>0.67920792079207926</v>
      </c>
      <c r="P20" s="19">
        <f>P19/P21</f>
        <v>0.45318725099601592</v>
      </c>
    </row>
    <row r="21" spans="1:16" x14ac:dyDescent="0.3">
      <c r="A21" s="7" t="s">
        <v>1</v>
      </c>
      <c r="K21">
        <v>1010</v>
      </c>
      <c r="L21">
        <v>1018</v>
      </c>
      <c r="O21">
        <v>1010</v>
      </c>
      <c r="P21" s="3">
        <v>1004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2024-05-11T20:52:14Z</dcterms:modified>
</cp:coreProperties>
</file>