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alitaGuerra\Documents\GitHub\talita_PMGIRS\latex_PMGIRS\produtos\prodquatro\"/>
    </mc:Choice>
  </mc:AlternateContent>
  <xr:revisionPtr revIDLastSave="0" documentId="13_ncr:1_{4563BF96-E5F4-46AD-8A5F-DEB6AD3F22AD}" xr6:coauthVersionLast="45" xr6:coauthVersionMax="45" xr10:uidLastSave="{00000000-0000-0000-0000-000000000000}"/>
  <bookViews>
    <workbookView xWindow="-120" yWindow="-120" windowWidth="20730" windowHeight="11160" activeTab="1" xr2:uid="{93273D68-933E-47D4-B757-81563138CF2D}"/>
  </bookViews>
  <sheets>
    <sheet name="proj_pop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2" l="1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12" i="2"/>
  <c r="I5" i="2"/>
  <c r="I6" i="2"/>
  <c r="I7" i="2"/>
  <c r="I8" i="2"/>
  <c r="I9" i="2"/>
  <c r="I10" i="2"/>
  <c r="I11" i="2"/>
  <c r="I4" i="2"/>
  <c r="H4" i="2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4" i="2"/>
  <c r="H4" i="1"/>
  <c r="H5" i="1"/>
  <c r="H6" i="1"/>
  <c r="H7" i="1"/>
  <c r="H3" i="1"/>
</calcChain>
</file>

<file path=xl/sharedStrings.xml><?xml version="1.0" encoding="utf-8"?>
<sst xmlns="http://schemas.openxmlformats.org/spreadsheetml/2006/main" count="30" uniqueCount="22">
  <si>
    <t>Projeção populacional</t>
  </si>
  <si>
    <t>Ano</t>
  </si>
  <si>
    <t>Pop. Urbana</t>
  </si>
  <si>
    <t>Pop. Rural</t>
  </si>
  <si>
    <t>Total</t>
  </si>
  <si>
    <t>Projeção da geração de resíduos sólidos</t>
  </si>
  <si>
    <t>Pop. Total</t>
  </si>
  <si>
    <t>Fonte: Fundação Seade</t>
  </si>
  <si>
    <t>Fonte: IBGE</t>
  </si>
  <si>
    <t>Quantidade RCC (t)</t>
  </si>
  <si>
    <t>Quantidade RSS (t)</t>
  </si>
  <si>
    <t>Quantidade RC (t)</t>
  </si>
  <si>
    <t>Per capta RC (kg/hab.dia)</t>
  </si>
  <si>
    <t>Per capta RCC (kg/hab.dia)</t>
  </si>
  <si>
    <t>Per capta RSS (kg/hab.dia)</t>
  </si>
  <si>
    <t>plano</t>
  </si>
  <si>
    <t>estimado igual ao último valor (t)</t>
  </si>
  <si>
    <t>projetado pelo último valor (t)</t>
  </si>
  <si>
    <t>Resíduos comuns</t>
  </si>
  <si>
    <t>Resíduos de Serviços de Saúde</t>
  </si>
  <si>
    <t>Dados de geração</t>
  </si>
  <si>
    <t>Dados de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</si>
</sst>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2"/>
      <name val="Ubuntu"/>
    </font>
    <font>
      <sz val="12"/>
      <name val="UBUNTU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26"/>
        <bgColor indexed="43"/>
      </patternFill>
    </fill>
  </fills>
  <borders count="5">
    <border>
      <left/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ont="1"/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2" fontId="5" fillId="6" borderId="3" xfId="0" applyNumberFormat="1" applyFont="1" applyFill="1" applyBorder="1" applyAlignment="1">
      <alignment horizontal="center" vertical="center" wrapText="1"/>
    </xf>
    <xf numFmtId="2" fontId="5" fillId="6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PMGIR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F79646"/>
      </a:accent1>
      <a:accent2>
        <a:srgbClr val="FBD4B4"/>
      </a:accent2>
      <a:accent3>
        <a:srgbClr val="FDE9D9"/>
      </a:accent3>
      <a:accent4>
        <a:srgbClr val="FFFFF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BC2E-8E3F-4CF7-8AAA-F3DE9349B40B}">
  <dimension ref="A1:I12"/>
  <sheetViews>
    <sheetView workbookViewId="0">
      <selection activeCell="G10" sqref="G10"/>
    </sheetView>
  </sheetViews>
  <sheetFormatPr defaultRowHeight="15"/>
  <cols>
    <col min="2" max="2" width="12.28515625" customWidth="1"/>
  </cols>
  <sheetData>
    <row r="1" spans="1:9">
      <c r="A1" s="6" t="s">
        <v>0</v>
      </c>
      <c r="B1" s="3"/>
      <c r="C1" s="3"/>
      <c r="D1" s="3"/>
      <c r="F1" s="6" t="s">
        <v>0</v>
      </c>
      <c r="G1" s="3"/>
      <c r="H1" s="3"/>
      <c r="I1" s="3"/>
    </row>
    <row r="2" spans="1:9">
      <c r="A2" s="8" t="s">
        <v>1</v>
      </c>
      <c r="B2" s="11" t="s">
        <v>2</v>
      </c>
      <c r="C2" s="11" t="s">
        <v>3</v>
      </c>
      <c r="D2" s="7" t="s">
        <v>4</v>
      </c>
      <c r="F2" s="8" t="s">
        <v>1</v>
      </c>
      <c r="G2" s="11" t="s">
        <v>2</v>
      </c>
      <c r="H2" s="11" t="s">
        <v>3</v>
      </c>
      <c r="I2" s="7" t="s">
        <v>4</v>
      </c>
    </row>
    <row r="3" spans="1:9">
      <c r="A3" s="9">
        <v>2020</v>
      </c>
      <c r="B3" s="12">
        <v>1983</v>
      </c>
      <c r="C3" s="12">
        <v>2482</v>
      </c>
      <c r="D3" s="5">
        <v>4465</v>
      </c>
      <c r="F3" s="9">
        <v>2020</v>
      </c>
      <c r="G3" s="12">
        <v>2087</v>
      </c>
      <c r="H3" s="12">
        <f>I3-G3</f>
        <v>2609</v>
      </c>
      <c r="I3" s="5">
        <v>4696</v>
      </c>
    </row>
    <row r="4" spans="1:9">
      <c r="A4" s="10">
        <v>2025</v>
      </c>
      <c r="B4" s="13">
        <v>2069</v>
      </c>
      <c r="C4" s="14">
        <v>2525</v>
      </c>
      <c r="D4" s="4">
        <v>4594</v>
      </c>
      <c r="F4" s="10">
        <v>2025</v>
      </c>
      <c r="G4" s="13">
        <v>2261</v>
      </c>
      <c r="H4" s="12">
        <f t="shared" ref="H4:H7" si="0">I4-G4</f>
        <v>2752</v>
      </c>
      <c r="I4" s="4">
        <v>5013</v>
      </c>
    </row>
    <row r="5" spans="1:9">
      <c r="A5" s="9">
        <v>2030</v>
      </c>
      <c r="B5" s="12">
        <v>2139</v>
      </c>
      <c r="C5" s="12">
        <v>2544</v>
      </c>
      <c r="D5" s="5">
        <v>4683</v>
      </c>
      <c r="F5" s="9">
        <v>2030</v>
      </c>
      <c r="G5" s="12">
        <v>2449</v>
      </c>
      <c r="H5" s="12">
        <f t="shared" si="0"/>
        <v>2902</v>
      </c>
      <c r="I5" s="5">
        <v>5351</v>
      </c>
    </row>
    <row r="6" spans="1:9">
      <c r="A6" s="10">
        <v>2035</v>
      </c>
      <c r="B6" s="13">
        <v>2193</v>
      </c>
      <c r="C6" s="14">
        <v>2544</v>
      </c>
      <c r="D6" s="4">
        <v>4737</v>
      </c>
      <c r="F6" s="10">
        <v>2035</v>
      </c>
      <c r="G6" s="13">
        <v>2653</v>
      </c>
      <c r="H6" s="12">
        <f t="shared" si="0"/>
        <v>3060</v>
      </c>
      <c r="I6" s="4">
        <v>5713</v>
      </c>
    </row>
    <row r="7" spans="1:9">
      <c r="A7" s="9">
        <v>2040</v>
      </c>
      <c r="B7" s="12">
        <v>2228</v>
      </c>
      <c r="C7" s="12">
        <v>2518</v>
      </c>
      <c r="D7" s="5">
        <v>4746</v>
      </c>
      <c r="F7" s="9">
        <v>2040</v>
      </c>
      <c r="G7" s="12">
        <v>2874</v>
      </c>
      <c r="H7" s="12">
        <f t="shared" si="0"/>
        <v>3225</v>
      </c>
      <c r="I7" s="5">
        <v>6099</v>
      </c>
    </row>
    <row r="8" spans="1:9">
      <c r="A8" s="2" t="s">
        <v>7</v>
      </c>
      <c r="B8" s="2"/>
      <c r="C8" s="2"/>
      <c r="D8" s="2"/>
      <c r="F8" t="s">
        <v>8</v>
      </c>
    </row>
    <row r="12" spans="1:9">
      <c r="C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B667-C893-479A-B76D-C3FFA39272C5}">
  <dimension ref="A1:K33"/>
  <sheetViews>
    <sheetView tabSelected="1" topLeftCell="A2" workbookViewId="0">
      <selection activeCell="A2" sqref="A2"/>
    </sheetView>
  </sheetViews>
  <sheetFormatPr defaultRowHeight="15"/>
  <cols>
    <col min="3" max="3" width="24.42578125" customWidth="1"/>
    <col min="4" max="4" width="16.5703125" customWidth="1"/>
    <col min="5" max="5" width="23.7109375" customWidth="1"/>
    <col min="6" max="6" width="17.28515625" customWidth="1"/>
    <col min="7" max="7" width="23.85546875" customWidth="1"/>
    <col min="9" max="9" width="18.28515625" customWidth="1"/>
  </cols>
  <sheetData>
    <row r="1" spans="1:11">
      <c r="A1" t="s">
        <v>5</v>
      </c>
      <c r="B1" t="s">
        <v>18</v>
      </c>
      <c r="G1" t="s">
        <v>19</v>
      </c>
    </row>
    <row r="2" spans="1:11">
      <c r="G2" s="22" t="s">
        <v>20</v>
      </c>
      <c r="H2" s="22"/>
      <c r="I2" t="s">
        <v>21</v>
      </c>
    </row>
    <row r="3" spans="1:11">
      <c r="A3" t="s">
        <v>1</v>
      </c>
      <c r="B3" t="s">
        <v>6</v>
      </c>
      <c r="C3" t="s">
        <v>12</v>
      </c>
      <c r="D3" t="s">
        <v>11</v>
      </c>
      <c r="E3" t="s">
        <v>13</v>
      </c>
      <c r="F3" t="s">
        <v>9</v>
      </c>
      <c r="G3" t="s">
        <v>14</v>
      </c>
      <c r="H3" s="15" t="s">
        <v>10</v>
      </c>
      <c r="I3" s="15" t="s">
        <v>14</v>
      </c>
      <c r="J3" s="15" t="s">
        <v>10</v>
      </c>
    </row>
    <row r="4" spans="1:11" ht="15.75">
      <c r="A4" s="16">
        <v>2011</v>
      </c>
      <c r="B4" s="18">
        <v>4174</v>
      </c>
      <c r="C4" s="19">
        <v>0.48</v>
      </c>
      <c r="D4" s="20">
        <f>(B4*C4)/1000*365</f>
        <v>731.28480000000002</v>
      </c>
      <c r="G4">
        <v>2.8000000000000001E-2</v>
      </c>
      <c r="H4">
        <f>(G4*B4)*365/1000</f>
        <v>42.658279999999998</v>
      </c>
      <c r="I4">
        <f>J4*1000/365/B4</f>
        <v>1.0062290368950647E-3</v>
      </c>
      <c r="J4">
        <v>1.5329999999999999</v>
      </c>
    </row>
    <row r="5" spans="1:11" ht="15.75">
      <c r="A5" s="16">
        <v>2012</v>
      </c>
      <c r="B5" s="18">
        <v>4229.1685984560463</v>
      </c>
      <c r="C5" s="19">
        <v>0.48</v>
      </c>
      <c r="D5" s="20">
        <f t="shared" ref="D5:D33" si="0">(B5*C5)/1000*365</f>
        <v>740.95033844949933</v>
      </c>
      <c r="G5">
        <v>2.8000000000000001E-2</v>
      </c>
      <c r="H5">
        <f t="shared" ref="H5:H33" si="1">(G5*B5)/1000*365</f>
        <v>43.22210307622079</v>
      </c>
      <c r="I5">
        <f t="shared" ref="I5:I11" si="2">J5*1000/365/B5</f>
        <v>9.9310299464847648E-4</v>
      </c>
      <c r="J5">
        <v>1.5329999999999999</v>
      </c>
    </row>
    <row r="6" spans="1:11" ht="15.75">
      <c r="A6" s="16">
        <v>2013</v>
      </c>
      <c r="B6" s="18">
        <v>4284.8329038422253</v>
      </c>
      <c r="C6" s="19">
        <v>0.48</v>
      </c>
      <c r="D6" s="20">
        <f t="shared" si="0"/>
        <v>750.7027247531579</v>
      </c>
      <c r="G6">
        <v>2.8000000000000001E-2</v>
      </c>
      <c r="H6">
        <f t="shared" si="1"/>
        <v>43.790992277267542</v>
      </c>
      <c r="I6">
        <f t="shared" si="2"/>
        <v>9.8020158411168024E-4</v>
      </c>
      <c r="J6">
        <v>1.5329999999999999</v>
      </c>
    </row>
    <row r="7" spans="1:11" ht="15.75">
      <c r="A7" s="16">
        <v>2014</v>
      </c>
      <c r="B7" s="18">
        <v>4341.2298626618149</v>
      </c>
      <c r="C7" s="19">
        <v>0.48</v>
      </c>
      <c r="D7" s="20">
        <f t="shared" si="0"/>
        <v>760.58347193834993</v>
      </c>
      <c r="G7">
        <v>2.8000000000000001E-2</v>
      </c>
      <c r="H7">
        <f t="shared" si="1"/>
        <v>44.36736919640375</v>
      </c>
      <c r="I7">
        <f t="shared" si="2"/>
        <v>9.674677759230146E-4</v>
      </c>
      <c r="J7">
        <v>1.5329999999999999</v>
      </c>
      <c r="K7" s="23" t="s">
        <v>15</v>
      </c>
    </row>
    <row r="8" spans="1:11" ht="15.75">
      <c r="A8" s="16">
        <v>2015</v>
      </c>
      <c r="B8" s="18">
        <v>4398.3691180972755</v>
      </c>
      <c r="C8" s="19">
        <v>0.48</v>
      </c>
      <c r="D8" s="20">
        <f t="shared" si="0"/>
        <v>770.59426949064266</v>
      </c>
      <c r="G8">
        <v>2.8000000000000001E-2</v>
      </c>
      <c r="H8">
        <f t="shared" si="1"/>
        <v>44.951332386954157</v>
      </c>
      <c r="I8">
        <f t="shared" si="2"/>
        <v>9.3434382853108285E-4</v>
      </c>
      <c r="J8">
        <v>1.5</v>
      </c>
      <c r="K8" s="23"/>
    </row>
    <row r="9" spans="1:11" ht="15.75">
      <c r="A9" s="16">
        <v>2016</v>
      </c>
      <c r="B9" s="18">
        <v>4456.2604402546112</v>
      </c>
      <c r="C9" s="19">
        <v>0.48</v>
      </c>
      <c r="D9" s="20">
        <f t="shared" si="0"/>
        <v>780.73682913260791</v>
      </c>
      <c r="G9">
        <v>2.8000000000000001E-2</v>
      </c>
      <c r="H9">
        <f t="shared" si="1"/>
        <v>45.542981699402134</v>
      </c>
      <c r="I9">
        <f t="shared" si="2"/>
        <v>8.6072537495968571E-4</v>
      </c>
      <c r="J9">
        <v>1.4</v>
      </c>
      <c r="K9" s="23"/>
    </row>
    <row r="10" spans="1:11" ht="15.75">
      <c r="A10" s="16">
        <v>2017</v>
      </c>
      <c r="B10" s="18">
        <v>4514.9137278339349</v>
      </c>
      <c r="C10" s="19">
        <v>0.48</v>
      </c>
      <c r="D10" s="20">
        <f t="shared" si="0"/>
        <v>791.01288511650534</v>
      </c>
      <c r="G10">
        <v>2.8000000000000001E-2</v>
      </c>
      <c r="H10">
        <f t="shared" si="1"/>
        <v>46.142418298462808</v>
      </c>
      <c r="I10">
        <f t="shared" si="2"/>
        <v>1.0315887583548203E-3</v>
      </c>
      <c r="J10">
        <v>1.7</v>
      </c>
      <c r="K10" s="23"/>
    </row>
    <row r="11" spans="1:11" ht="15.75">
      <c r="A11" s="16">
        <v>2018</v>
      </c>
      <c r="B11" s="18">
        <v>4574.3390098220198</v>
      </c>
      <c r="C11" s="19">
        <v>0.48</v>
      </c>
      <c r="D11" s="20">
        <f t="shared" si="0"/>
        <v>801.42419452081788</v>
      </c>
      <c r="G11">
        <v>2.8000000000000001E-2</v>
      </c>
      <c r="H11">
        <f t="shared" si="1"/>
        <v>46.749744680381042</v>
      </c>
      <c r="I11">
        <f t="shared" si="2"/>
        <v>1.0181873788922696E-3</v>
      </c>
      <c r="J11">
        <v>1.7</v>
      </c>
      <c r="K11" s="21" t="s">
        <v>16</v>
      </c>
    </row>
    <row r="12" spans="1:11" ht="15.75">
      <c r="A12" s="16">
        <v>2019</v>
      </c>
      <c r="B12" s="18">
        <v>4634.5464472071371</v>
      </c>
      <c r="C12" s="19">
        <v>0.48</v>
      </c>
      <c r="D12" s="20">
        <f t="shared" si="0"/>
        <v>811.97253755069039</v>
      </c>
      <c r="G12">
        <v>2.8000000000000001E-2</v>
      </c>
      <c r="H12">
        <f t="shared" si="1"/>
        <v>47.365064690456947</v>
      </c>
      <c r="I12">
        <v>1.0181873788922696E-3</v>
      </c>
      <c r="J12">
        <f>I12*B12/1000*365</f>
        <v>1.7223753952942553</v>
      </c>
      <c r="K12" t="s">
        <v>17</v>
      </c>
    </row>
    <row r="13" spans="1:11" ht="15.75">
      <c r="A13" s="16">
        <v>2020</v>
      </c>
      <c r="B13" s="18">
        <v>4695.5463347164577</v>
      </c>
      <c r="C13" s="19">
        <v>0.48</v>
      </c>
      <c r="D13" s="20">
        <f t="shared" si="0"/>
        <v>822.6597178423234</v>
      </c>
      <c r="G13">
        <v>2.8000000000000001E-2</v>
      </c>
      <c r="H13">
        <f t="shared" si="1"/>
        <v>47.9884835408022</v>
      </c>
      <c r="I13">
        <v>1.0181873788922696E-3</v>
      </c>
      <c r="J13">
        <f t="shared" ref="J13:J33" si="3">I13*B13/1000*365</f>
        <v>1.745045295479436</v>
      </c>
    </row>
    <row r="14" spans="1:11" ht="15.75">
      <c r="A14" s="16">
        <v>2021</v>
      </c>
      <c r="B14" s="18">
        <v>4757.3491025763242</v>
      </c>
      <c r="C14" s="19">
        <v>0.51</v>
      </c>
      <c r="D14" s="20">
        <f t="shared" si="0"/>
        <v>885.58053544458278</v>
      </c>
      <c r="G14">
        <v>3.1E-2</v>
      </c>
      <c r="H14">
        <f t="shared" si="1"/>
        <v>53.829405095651104</v>
      </c>
      <c r="I14">
        <v>1.0181873788922696E-3</v>
      </c>
      <c r="J14">
        <f t="shared" si="3"/>
        <v>1.7680135768281025</v>
      </c>
    </row>
    <row r="15" spans="1:11" ht="15.75">
      <c r="A15" s="16">
        <v>2022</v>
      </c>
      <c r="B15" s="18">
        <v>4819.9653182956863</v>
      </c>
      <c r="C15" s="19">
        <v>0.51</v>
      </c>
      <c r="D15" s="20">
        <f t="shared" si="0"/>
        <v>897.2365440007419</v>
      </c>
      <c r="G15">
        <v>3.1E-2</v>
      </c>
      <c r="H15">
        <f t="shared" si="1"/>
        <v>54.5379075765157</v>
      </c>
      <c r="I15">
        <v>1.0181873788922696E-3</v>
      </c>
      <c r="J15">
        <f t="shared" si="3"/>
        <v>1.7912841666323021</v>
      </c>
    </row>
    <row r="16" spans="1:11" ht="15.75">
      <c r="A16" s="16">
        <v>2023</v>
      </c>
      <c r="B16" s="18">
        <v>4883.4056884730189</v>
      </c>
      <c r="C16" s="19">
        <v>0.51</v>
      </c>
      <c r="D16" s="20">
        <f t="shared" si="0"/>
        <v>909.04596890925245</v>
      </c>
      <c r="G16">
        <v>3.1E-2</v>
      </c>
      <c r="H16">
        <f t="shared" si="1"/>
        <v>55.255735365072212</v>
      </c>
      <c r="I16">
        <v>1.0181873788922696E-3</v>
      </c>
      <c r="J16">
        <f t="shared" si="3"/>
        <v>1.8148610438750892</v>
      </c>
    </row>
    <row r="17" spans="1:10" ht="15.75">
      <c r="A17" s="17">
        <v>2024</v>
      </c>
      <c r="B17" s="18">
        <v>4947.6810606270183</v>
      </c>
      <c r="C17" s="19">
        <v>0.51</v>
      </c>
      <c r="D17" s="20">
        <f t="shared" si="0"/>
        <v>921.01082943571942</v>
      </c>
      <c r="G17">
        <v>3.1E-2</v>
      </c>
      <c r="H17">
        <f t="shared" si="1"/>
        <v>55.98301120099471</v>
      </c>
      <c r="I17">
        <v>1.0181873788922696E-3</v>
      </c>
      <c r="J17">
        <f t="shared" si="3"/>
        <v>1.8387482399108832</v>
      </c>
    </row>
    <row r="18" spans="1:10" ht="15.75">
      <c r="A18" s="17">
        <v>2025</v>
      </c>
      <c r="B18" s="18">
        <v>5012.802425051389</v>
      </c>
      <c r="C18" s="19">
        <v>0.51</v>
      </c>
      <c r="D18" s="20">
        <f t="shared" si="0"/>
        <v>933.13317142331618</v>
      </c>
      <c r="G18">
        <v>3.1E-2</v>
      </c>
      <c r="H18">
        <f t="shared" si="1"/>
        <v>56.719859439456471</v>
      </c>
      <c r="I18">
        <v>1.0181873788922696E-3</v>
      </c>
      <c r="J18">
        <f t="shared" si="3"/>
        <v>1.8629498391547787</v>
      </c>
    </row>
    <row r="19" spans="1:10" ht="15.75">
      <c r="A19" s="17">
        <v>2026</v>
      </c>
      <c r="B19" s="18">
        <v>5078.7809166940524</v>
      </c>
      <c r="C19" s="19">
        <v>0.51</v>
      </c>
      <c r="D19" s="20">
        <f t="shared" si="0"/>
        <v>945.41506764259771</v>
      </c>
      <c r="G19">
        <v>3.1E-2</v>
      </c>
      <c r="H19">
        <f t="shared" si="1"/>
        <v>57.466406072393198</v>
      </c>
      <c r="I19">
        <v>1.0181873788922696E-3</v>
      </c>
      <c r="J19">
        <f t="shared" si="3"/>
        <v>1.8874699797809302</v>
      </c>
    </row>
    <row r="20" spans="1:10" ht="15.75">
      <c r="A20" s="17">
        <v>2027</v>
      </c>
      <c r="B20" s="18">
        <v>5145.6278170610813</v>
      </c>
      <c r="C20" s="19">
        <v>0.51</v>
      </c>
      <c r="D20" s="20">
        <f t="shared" si="0"/>
        <v>957.85861814592033</v>
      </c>
      <c r="G20">
        <v>3.1E-2</v>
      </c>
      <c r="H20">
        <f t="shared" si="1"/>
        <v>58.222778750046132</v>
      </c>
      <c r="I20">
        <v>1.0181873788922696E-3</v>
      </c>
      <c r="J20">
        <f t="shared" si="3"/>
        <v>1.9123128544301293</v>
      </c>
    </row>
    <row r="21" spans="1:10" ht="15.75">
      <c r="A21" s="17">
        <v>2028</v>
      </c>
      <c r="B21" s="18">
        <v>5213.3545561457031</v>
      </c>
      <c r="C21" s="19">
        <v>0.51</v>
      </c>
      <c r="D21" s="20">
        <f t="shared" si="0"/>
        <v>970.46595062652261</v>
      </c>
      <c r="G21">
        <v>3.1E-2</v>
      </c>
      <c r="H21">
        <f t="shared" si="1"/>
        <v>58.989106802788626</v>
      </c>
      <c r="I21">
        <v>1.0181873788922696E-3</v>
      </c>
      <c r="J21">
        <f t="shared" si="3"/>
        <v>1.9374827109266939</v>
      </c>
    </row>
    <row r="22" spans="1:10" ht="15.75">
      <c r="A22" s="17">
        <v>2029</v>
      </c>
      <c r="B22" s="18">
        <v>5281.972714382684</v>
      </c>
      <c r="C22" s="19">
        <v>0.51</v>
      </c>
      <c r="D22" s="20">
        <f t="shared" si="0"/>
        <v>983.2392207823367</v>
      </c>
      <c r="G22">
        <v>3.1E-2</v>
      </c>
      <c r="H22">
        <f t="shared" si="1"/>
        <v>59.765521263240061</v>
      </c>
      <c r="I22">
        <v>1.0181873788922696E-3</v>
      </c>
      <c r="J22">
        <f t="shared" si="3"/>
        <v>1.9629838530047941</v>
      </c>
    </row>
    <row r="23" spans="1:10" ht="15.75">
      <c r="A23" s="17">
        <v>2030</v>
      </c>
      <c r="B23" s="18">
        <v>5351.4940246284386</v>
      </c>
      <c r="C23" s="19">
        <v>0.51</v>
      </c>
      <c r="D23" s="20">
        <f t="shared" si="0"/>
        <v>996.18061268458382</v>
      </c>
      <c r="G23">
        <v>3.1E-2</v>
      </c>
      <c r="H23">
        <f t="shared" si="1"/>
        <v>60.552154888670785</v>
      </c>
      <c r="I23">
        <v>1.0181873788922696E-3</v>
      </c>
      <c r="J23">
        <f t="shared" si="3"/>
        <v>1.9888206410443368</v>
      </c>
    </row>
    <row r="24" spans="1:10" ht="15.75">
      <c r="A24" s="17">
        <v>2031</v>
      </c>
      <c r="B24" s="18">
        <v>5421.9303741672065</v>
      </c>
      <c r="C24" s="19">
        <v>0.51</v>
      </c>
      <c r="D24" s="20">
        <f t="shared" si="0"/>
        <v>1009.2923391512256</v>
      </c>
      <c r="G24">
        <v>3.1E-2</v>
      </c>
      <c r="H24">
        <f t="shared" si="1"/>
        <v>61.349142183701943</v>
      </c>
      <c r="I24">
        <v>1.0181873788922696E-3</v>
      </c>
      <c r="J24">
        <f t="shared" si="3"/>
        <v>2.0149974928165371</v>
      </c>
    </row>
    <row r="25" spans="1:10" ht="15.75">
      <c r="A25" s="17">
        <v>2032</v>
      </c>
      <c r="B25" s="18">
        <v>5493.2938067436307</v>
      </c>
      <c r="C25" s="19">
        <v>0.51</v>
      </c>
      <c r="D25" s="20">
        <f t="shared" si="0"/>
        <v>1022.5766421253268</v>
      </c>
      <c r="G25">
        <v>3.1E-2</v>
      </c>
      <c r="H25">
        <f t="shared" si="1"/>
        <v>62.156619423304186</v>
      </c>
      <c r="I25">
        <v>1.0181873788922696E-3</v>
      </c>
      <c r="J25">
        <f t="shared" si="3"/>
        <v>2.0415188842393039</v>
      </c>
    </row>
    <row r="26" spans="1:10" ht="15.75">
      <c r="A26" s="17">
        <v>2033</v>
      </c>
      <c r="B26" s="18">
        <v>5565.5965246220849</v>
      </c>
      <c r="C26" s="19">
        <v>0.51</v>
      </c>
      <c r="D26" s="20">
        <f t="shared" si="0"/>
        <v>1036.0357930584012</v>
      </c>
      <c r="G26">
        <v>3.1E-2</v>
      </c>
      <c r="H26">
        <f t="shared" si="1"/>
        <v>62.974724676098901</v>
      </c>
      <c r="I26">
        <v>1.0181873788922696E-3</v>
      </c>
      <c r="J26">
        <f t="shared" si="3"/>
        <v>2.0683893501425632</v>
      </c>
    </row>
    <row r="27" spans="1:10" ht="15.75">
      <c r="A27" s="17">
        <v>2034</v>
      </c>
      <c r="B27" s="18">
        <v>5638.8508906731167</v>
      </c>
      <c r="C27" s="19">
        <v>0.51</v>
      </c>
      <c r="D27" s="20">
        <f t="shared" si="0"/>
        <v>1049.6720932988007</v>
      </c>
      <c r="G27">
        <v>3.1E-2</v>
      </c>
      <c r="H27">
        <f t="shared" si="1"/>
        <v>63.803597827966314</v>
      </c>
      <c r="I27">
        <v>1.0181873788922696E-3</v>
      </c>
      <c r="J27">
        <f t="shared" si="3"/>
        <v>2.0956134850436623</v>
      </c>
    </row>
    <row r="28" spans="1:10" ht="15.75">
      <c r="A28" s="17">
        <v>2035</v>
      </c>
      <c r="B28" s="18">
        <v>5709.7470889301703</v>
      </c>
      <c r="C28" s="19">
        <v>0.51</v>
      </c>
      <c r="D28" s="20">
        <f t="shared" si="0"/>
        <v>1062.8694206043513</v>
      </c>
      <c r="G28">
        <v>3.1E-2</v>
      </c>
      <c r="H28">
        <f t="shared" si="1"/>
        <v>64.605788311244879</v>
      </c>
      <c r="I28">
        <v>1.0181873788922696E-3</v>
      </c>
      <c r="J28">
        <f t="shared" si="3"/>
        <v>2.1219612342546856</v>
      </c>
    </row>
    <row r="29" spans="1:10" ht="15.75">
      <c r="A29" s="17">
        <v>2036</v>
      </c>
      <c r="B29" s="18">
        <v>5781.5850771845899</v>
      </c>
      <c r="C29" s="19">
        <v>0.51</v>
      </c>
      <c r="D29" s="20">
        <f t="shared" si="0"/>
        <v>1076.2420621179112</v>
      </c>
      <c r="G29">
        <v>3.1E-2</v>
      </c>
      <c r="H29">
        <f t="shared" si="1"/>
        <v>65.41863514834364</v>
      </c>
      <c r="I29">
        <v>1.0181873788922696E-3</v>
      </c>
      <c r="J29">
        <f t="shared" si="3"/>
        <v>2.1486589887871519</v>
      </c>
    </row>
    <row r="30" spans="1:10" ht="15.75">
      <c r="A30" s="17">
        <v>2037</v>
      </c>
      <c r="B30" s="18">
        <v>5853.4230654390103</v>
      </c>
      <c r="C30" s="19">
        <v>0.51</v>
      </c>
      <c r="D30" s="20">
        <f t="shared" si="0"/>
        <v>1089.6147036314719</v>
      </c>
      <c r="G30">
        <v>3.1E-2</v>
      </c>
      <c r="H30">
        <f t="shared" si="1"/>
        <v>66.231481985442414</v>
      </c>
      <c r="I30">
        <v>1.0181873788922696E-3</v>
      </c>
      <c r="J30">
        <f t="shared" si="3"/>
        <v>2.1753567433196186</v>
      </c>
    </row>
    <row r="31" spans="1:10" ht="15.75">
      <c r="A31" s="17">
        <v>2038</v>
      </c>
      <c r="B31" s="18">
        <v>5925.2610536934399</v>
      </c>
      <c r="C31" s="19">
        <v>0.51</v>
      </c>
      <c r="D31" s="20">
        <f t="shared" si="0"/>
        <v>1102.9873451450337</v>
      </c>
      <c r="G31">
        <v>3.1E-2</v>
      </c>
      <c r="H31">
        <f t="shared" si="1"/>
        <v>67.04432882254126</v>
      </c>
      <c r="I31">
        <v>1.0181873788922696E-3</v>
      </c>
      <c r="J31">
        <f t="shared" si="3"/>
        <v>2.2020544978520884</v>
      </c>
    </row>
    <row r="32" spans="1:10" ht="15.75">
      <c r="A32" s="17">
        <v>2039</v>
      </c>
      <c r="B32" s="18">
        <v>5997.0990419478603</v>
      </c>
      <c r="C32" s="19">
        <v>0.51</v>
      </c>
      <c r="D32" s="20">
        <f t="shared" si="0"/>
        <v>1116.3599866585944</v>
      </c>
      <c r="G32">
        <v>3.1E-2</v>
      </c>
      <c r="H32">
        <f t="shared" si="1"/>
        <v>67.857175659640035</v>
      </c>
      <c r="I32">
        <v>1.0181873788922696E-3</v>
      </c>
      <c r="J32">
        <f t="shared" si="3"/>
        <v>2.2287522523845551</v>
      </c>
    </row>
    <row r="33" spans="1:10" ht="15.75">
      <c r="A33" s="17">
        <v>2040</v>
      </c>
      <c r="B33" s="18">
        <v>6068.9370302022799</v>
      </c>
      <c r="C33" s="19">
        <v>0.51</v>
      </c>
      <c r="D33" s="20">
        <f t="shared" si="0"/>
        <v>1129.7326281721544</v>
      </c>
      <c r="G33">
        <v>3.1E-2</v>
      </c>
      <c r="H33">
        <f t="shared" si="1"/>
        <v>68.670022496738795</v>
      </c>
      <c r="I33">
        <v>1.0181873788922696E-3</v>
      </c>
      <c r="J33">
        <f t="shared" si="3"/>
        <v>2.2554500069170214</v>
      </c>
    </row>
  </sheetData>
  <mergeCells count="2">
    <mergeCell ref="G2:H2"/>
    <mergeCell ref="K7:K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proj_pop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Guerra</dc:creator>
  <cp:lastModifiedBy>Talita Guerra</cp:lastModifiedBy>
  <dcterms:created xsi:type="dcterms:W3CDTF">2019-11-05T17:44:23Z</dcterms:created>
  <dcterms:modified xsi:type="dcterms:W3CDTF">2019-11-12T16:21:17Z</dcterms:modified>
</cp:coreProperties>
</file>