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gha\Desktop\"/>
    </mc:Choice>
  </mc:AlternateContent>
  <xr:revisionPtr revIDLastSave="0" documentId="13_ncr:1_{248D8C37-9300-48E5-8895-08347F4B0C7B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Uncleaned Data" sheetId="1" r:id="rId1"/>
    <sheet name="Chronological" sheetId="2" r:id="rId2"/>
    <sheet name="Revenue" sheetId="3" r:id="rId3"/>
    <sheet name="Sum of Revenue and Volume" sheetId="5" r:id="rId4"/>
    <sheet name="Weekly" sheetId="6" r:id="rId5"/>
    <sheet name="Expected" sheetId="7" r:id="rId6"/>
    <sheet name="Revenue Growth" sheetId="8" r:id="rId7"/>
  </sheets>
  <definedNames>
    <definedName name="_xlnm._FilterDatabase" localSheetId="3" hidden="1">'Sum of Revenue and Volume'!$A$2:$A$1106</definedName>
    <definedName name="_xlchart.v1.0" hidden="1">'Sum of Revenue and Volume'!$A$2:$A$31</definedName>
    <definedName name="_xlchart.v1.1" hidden="1">'Sum of Revenue and Volume'!$C$2:$C$31</definedName>
    <definedName name="_xlchart.v1.2" hidden="1">'Sum of Revenue and Volume'!$A$2:$A$31</definedName>
    <definedName name="_xlchart.v1.3" hidden="1">'Sum of Revenue and Volume'!$B$1</definedName>
    <definedName name="_xlchart.v1.4" hidden="1">'Sum of Revenue and Volume'!$B$2:$B$31</definedName>
    <definedName name="Amount">Chronological!$F$3:$F$1108</definedName>
    <definedName name="Date">Chronological!$B$3:$B$1108</definedName>
    <definedName name="Rate">Chronological!$E$3:$E$1108</definedName>
    <definedName name="Type_of_wash">Chronological!$C$3:$C$1108</definedName>
    <definedName name="Weight__Kgs">Chronological!$D$3:$D$1108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H8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3" i="8"/>
  <c r="H3" i="8"/>
  <c r="K11" i="7"/>
  <c r="K10" i="7"/>
  <c r="K9" i="7"/>
  <c r="K8" i="7"/>
  <c r="K7" i="7"/>
  <c r="K6" i="7"/>
  <c r="K5" i="7"/>
  <c r="J8" i="7"/>
  <c r="J5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J9" i="7" s="1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H3" i="6"/>
  <c r="H4" i="6"/>
  <c r="H5" i="6"/>
  <c r="H6" i="6"/>
  <c r="H7" i="6"/>
  <c r="H8" i="6"/>
  <c r="H2" i="6"/>
  <c r="G4" i="6"/>
  <c r="G5" i="6"/>
  <c r="G6" i="6"/>
  <c r="G7" i="6"/>
  <c r="G8" i="6"/>
  <c r="G3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C3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B3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D4" i="3"/>
  <c r="D3" i="3"/>
  <c r="D2" i="3"/>
  <c r="J15" i="2"/>
  <c r="C4" i="3"/>
  <c r="C3" i="3"/>
  <c r="C2" i="3"/>
  <c r="B4" i="3"/>
  <c r="B6" i="3" s="1"/>
  <c r="B8" i="3" s="1"/>
  <c r="B3" i="3"/>
  <c r="B2" i="3"/>
  <c r="F445" i="2"/>
  <c r="F404" i="2"/>
  <c r="F403" i="2"/>
  <c r="F402" i="2"/>
  <c r="F234" i="2"/>
  <c r="F199" i="2"/>
  <c r="F198" i="2"/>
  <c r="F142" i="2"/>
  <c r="F141" i="2"/>
  <c r="F140" i="2"/>
  <c r="F139" i="2"/>
  <c r="F138" i="2"/>
  <c r="F102" i="2"/>
  <c r="F101" i="2"/>
  <c r="F25" i="2"/>
  <c r="F942" i="2"/>
  <c r="F625" i="2"/>
  <c r="F590" i="2"/>
  <c r="F589" i="2"/>
  <c r="F550" i="2"/>
  <c r="F549" i="2"/>
  <c r="F548" i="2"/>
  <c r="F962" i="2"/>
  <c r="F961" i="2"/>
  <c r="F960" i="2"/>
  <c r="F803" i="2"/>
  <c r="F802" i="2"/>
  <c r="F752" i="2"/>
  <c r="F941" i="2"/>
  <c r="F940" i="2"/>
  <c r="F906" i="2"/>
  <c r="F896" i="2"/>
  <c r="F855" i="2"/>
  <c r="F854" i="2"/>
  <c r="F853" i="2"/>
  <c r="F729" i="2"/>
  <c r="F728" i="2"/>
  <c r="F675" i="2"/>
  <c r="F674" i="2"/>
  <c r="F624" i="2"/>
  <c r="F959" i="2"/>
  <c r="F929" i="2"/>
  <c r="F928" i="2"/>
  <c r="F895" i="2"/>
  <c r="F894" i="2"/>
  <c r="F852" i="2"/>
  <c r="F851" i="2"/>
  <c r="F801" i="2"/>
  <c r="F800" i="2"/>
  <c r="F751" i="2"/>
  <c r="F673" i="2"/>
  <c r="F672" i="2"/>
  <c r="F671" i="2"/>
  <c r="F623" i="2"/>
  <c r="F958" i="2"/>
  <c r="F957" i="2"/>
  <c r="F956" i="2"/>
  <c r="F955" i="2"/>
  <c r="F954" i="2"/>
  <c r="F953" i="2"/>
  <c r="F952" i="2"/>
  <c r="F893" i="2"/>
  <c r="F892" i="2"/>
  <c r="F839" i="2"/>
  <c r="F872" i="2"/>
  <c r="F890" i="2"/>
  <c r="F889" i="2"/>
  <c r="F888" i="2"/>
  <c r="F887" i="2"/>
  <c r="F871" i="2"/>
  <c r="F870" i="2"/>
  <c r="F869" i="2"/>
  <c r="F799" i="2"/>
  <c r="F798" i="2"/>
  <c r="F797" i="2"/>
  <c r="F838" i="2"/>
  <c r="F657" i="2"/>
  <c r="F656" i="2"/>
  <c r="F622" i="2"/>
  <c r="F621" i="2"/>
  <c r="F620" i="2"/>
  <c r="F588" i="2"/>
  <c r="F927" i="2"/>
  <c r="F926" i="2"/>
  <c r="F1082" i="2"/>
  <c r="F1056" i="2"/>
  <c r="F1055" i="2"/>
  <c r="F1054" i="2"/>
  <c r="F1053" i="2"/>
  <c r="F1008" i="2"/>
  <c r="F1007" i="2"/>
  <c r="F1006" i="2"/>
  <c r="F795" i="2"/>
  <c r="F774" i="2"/>
  <c r="F773" i="2"/>
  <c r="F772" i="2"/>
  <c r="F771" i="2"/>
  <c r="F769" i="2"/>
  <c r="F727" i="2"/>
  <c r="F655" i="2"/>
  <c r="F1099" i="2"/>
  <c r="F1098" i="2"/>
  <c r="F1081" i="2"/>
  <c r="F726" i="2"/>
  <c r="F654" i="2"/>
  <c r="F618" i="2"/>
  <c r="F617" i="2"/>
  <c r="F547" i="2"/>
  <c r="F653" i="2"/>
  <c r="F652" i="2"/>
  <c r="F616" i="2"/>
  <c r="F615" i="2"/>
  <c r="F546" i="2"/>
  <c r="F516" i="2"/>
  <c r="F1106" i="2"/>
  <c r="F987" i="2"/>
  <c r="F1103" i="2"/>
  <c r="F1095" i="2"/>
  <c r="F1075" i="2"/>
  <c r="F1049" i="2"/>
  <c r="F1031" i="2"/>
  <c r="F997" i="2"/>
  <c r="F1102" i="2"/>
  <c r="F1094" i="2"/>
  <c r="F1093" i="2"/>
  <c r="F1074" i="2"/>
  <c r="F1073" i="2"/>
  <c r="F1048" i="2"/>
  <c r="F1030" i="2"/>
  <c r="F1101" i="2"/>
  <c r="F1092" i="2"/>
  <c r="F1072" i="2"/>
  <c r="F1047" i="2"/>
  <c r="F996" i="2"/>
  <c r="F1071" i="2"/>
  <c r="F1070" i="2"/>
  <c r="F995" i="2"/>
  <c r="F973" i="2"/>
  <c r="F1091" i="2"/>
  <c r="F994" i="2"/>
  <c r="F934" i="2"/>
  <c r="F925" i="2"/>
  <c r="F614" i="2"/>
  <c r="F651" i="2"/>
  <c r="F650" i="2"/>
  <c r="F669" i="2"/>
  <c r="F723" i="2"/>
  <c r="F722" i="2"/>
  <c r="F750" i="2"/>
  <c r="F1100" i="2"/>
  <c r="F885" i="2"/>
  <c r="F884" i="2"/>
  <c r="F1107" i="2"/>
  <c r="F1069" i="2"/>
  <c r="F1068" i="2"/>
  <c r="F1067" i="2"/>
  <c r="F951" i="2"/>
  <c r="F834" i="2"/>
  <c r="F833" i="2"/>
  <c r="F832" i="2"/>
  <c r="F477" i="2"/>
  <c r="F950" i="2"/>
  <c r="F1066" i="2"/>
  <c r="F1046" i="2"/>
  <c r="F1045" i="2"/>
  <c r="F1044" i="2"/>
  <c r="F1029" i="2"/>
  <c r="F1028" i="2"/>
  <c r="F1027" i="2"/>
  <c r="F1020" i="2"/>
  <c r="F649" i="2"/>
  <c r="F1026" i="2"/>
  <c r="F986" i="2"/>
  <c r="F972" i="2"/>
  <c r="F831" i="2"/>
  <c r="F830" i="2"/>
  <c r="F829" i="2"/>
  <c r="F613" i="2"/>
  <c r="F850" i="2"/>
  <c r="F612" i="2"/>
  <c r="F585" i="2"/>
  <c r="F545" i="2"/>
  <c r="F1065" i="2"/>
  <c r="F1064" i="2"/>
  <c r="F1063" i="2"/>
  <c r="F1043" i="2"/>
  <c r="F1025" i="2"/>
  <c r="F985" i="2"/>
  <c r="F984" i="2"/>
  <c r="F983" i="2"/>
  <c r="F982" i="2"/>
  <c r="F971" i="2"/>
  <c r="F1042" i="2"/>
  <c r="F924" i="2"/>
  <c r="F584" i="2"/>
  <c r="F172" i="2"/>
  <c r="F171" i="2"/>
  <c r="F1090" i="2"/>
  <c r="F1089" i="2"/>
  <c r="F1041" i="2"/>
  <c r="F1040" i="2"/>
  <c r="F1039" i="2"/>
  <c r="F1038" i="2"/>
  <c r="F1019" i="2"/>
  <c r="F1018" i="2"/>
  <c r="F1017" i="2"/>
  <c r="F923" i="2"/>
  <c r="F1088" i="2"/>
  <c r="F476" i="2"/>
  <c r="F444" i="2"/>
  <c r="F443" i="2"/>
  <c r="F401" i="2"/>
  <c r="F970" i="2"/>
  <c r="F969" i="2"/>
  <c r="F949" i="2"/>
  <c r="F768" i="2"/>
  <c r="F583" i="2"/>
  <c r="F1016" i="2"/>
  <c r="F582" i="2"/>
  <c r="F1062" i="2"/>
  <c r="F1037" i="2"/>
  <c r="F993" i="2"/>
  <c r="F968" i="2"/>
  <c r="F1087" i="2"/>
  <c r="F1086" i="2"/>
  <c r="F1061" i="2"/>
  <c r="F1060" i="2"/>
  <c r="F1059" i="2"/>
  <c r="F1036" i="2"/>
  <c r="F1024" i="2"/>
  <c r="F1023" i="2"/>
  <c r="F1015" i="2"/>
  <c r="F1014" i="2"/>
  <c r="F1013" i="2"/>
  <c r="F992" i="2"/>
  <c r="F991" i="2"/>
  <c r="F981" i="2"/>
  <c r="F980" i="2"/>
  <c r="F979" i="2"/>
  <c r="F978" i="2"/>
  <c r="F977" i="2"/>
  <c r="F967" i="2"/>
  <c r="F966" i="2"/>
  <c r="F965" i="2"/>
  <c r="F1085" i="2"/>
  <c r="F1035" i="2"/>
  <c r="F990" i="2"/>
  <c r="F964" i="2"/>
  <c r="F1034" i="2"/>
  <c r="F1012" i="2"/>
  <c r="F1011" i="2"/>
  <c r="F1058" i="2"/>
  <c r="F1084" i="2"/>
  <c r="F1057" i="2"/>
  <c r="F1033" i="2"/>
  <c r="F976" i="2"/>
  <c r="F948" i="2"/>
  <c r="F947" i="2"/>
  <c r="F1032" i="2"/>
  <c r="F1022" i="2"/>
  <c r="F1009" i="2"/>
  <c r="F963" i="2"/>
  <c r="F946" i="2"/>
  <c r="F767" i="2"/>
  <c r="F313" i="2"/>
  <c r="F1083" i="2"/>
  <c r="F1021" i="2"/>
  <c r="F989" i="2"/>
  <c r="F988" i="2"/>
  <c r="F922" i="2"/>
  <c r="F828" i="2"/>
  <c r="F721" i="2"/>
  <c r="F689" i="2"/>
  <c r="F515" i="2"/>
  <c r="F442" i="2"/>
  <c r="F441" i="2"/>
  <c r="F440" i="2"/>
  <c r="F196" i="2"/>
  <c r="F137" i="2"/>
  <c r="F1108" i="2"/>
  <c r="F463" i="2"/>
  <c r="F439" i="2"/>
  <c r="F400" i="2"/>
  <c r="F399" i="2"/>
  <c r="F312" i="2"/>
  <c r="F100" i="2"/>
  <c r="F311" i="2"/>
  <c r="F233" i="2"/>
  <c r="F195" i="2"/>
  <c r="F99" i="2"/>
  <c r="F98" i="2"/>
  <c r="F97" i="2"/>
  <c r="F96" i="2"/>
  <c r="F462" i="2"/>
  <c r="F438" i="2"/>
  <c r="F437" i="2"/>
  <c r="F271" i="2"/>
  <c r="F475" i="2"/>
  <c r="F170" i="2"/>
  <c r="F169" i="2"/>
  <c r="F474" i="2"/>
  <c r="F436" i="2"/>
  <c r="F435" i="2"/>
  <c r="F434" i="2"/>
  <c r="F310" i="2"/>
  <c r="F433" i="2"/>
  <c r="F398" i="2"/>
  <c r="F168" i="2"/>
  <c r="F136" i="2"/>
  <c r="F95" i="2"/>
  <c r="F94" i="2"/>
  <c r="F194" i="2"/>
  <c r="F193" i="2"/>
  <c r="F461" i="2"/>
  <c r="F432" i="2"/>
  <c r="F397" i="2"/>
  <c r="F396" i="2"/>
  <c r="F395" i="2"/>
  <c r="F309" i="2"/>
  <c r="F308" i="2"/>
  <c r="F270" i="2"/>
  <c r="F581" i="2"/>
  <c r="F544" i="2"/>
  <c r="F514" i="2"/>
  <c r="F513" i="2"/>
  <c r="F473" i="2"/>
  <c r="F472" i="2"/>
  <c r="F431" i="2"/>
  <c r="F543" i="2"/>
  <c r="F512" i="2"/>
  <c r="F135" i="2"/>
  <c r="F542" i="2"/>
  <c r="F541" i="2"/>
  <c r="F540" i="2"/>
  <c r="F580" i="2"/>
  <c r="F579" i="2"/>
  <c r="F539" i="2"/>
  <c r="F538" i="2"/>
  <c r="F537" i="2"/>
  <c r="F536" i="2"/>
  <c r="F535" i="2"/>
  <c r="F534" i="2"/>
  <c r="F533" i="2"/>
  <c r="F532" i="2"/>
  <c r="F511" i="2"/>
  <c r="F510" i="2"/>
  <c r="F509" i="2"/>
  <c r="F508" i="2"/>
  <c r="F578" i="2"/>
  <c r="F577" i="2"/>
  <c r="F576" i="2"/>
  <c r="F507" i="2"/>
  <c r="F506" i="2"/>
  <c r="F430" i="2"/>
  <c r="F394" i="2"/>
  <c r="F529" i="2"/>
  <c r="F505" i="2"/>
  <c r="F575" i="2"/>
  <c r="F504" i="2"/>
  <c r="F503" i="2"/>
  <c r="F502" i="2"/>
  <c r="F501" i="2"/>
  <c r="F574" i="2"/>
  <c r="F573" i="2"/>
  <c r="F572" i="2"/>
  <c r="F500" i="2"/>
  <c r="F499" i="2"/>
  <c r="F498" i="2"/>
  <c r="F497" i="2"/>
  <c r="F496" i="2"/>
  <c r="F495" i="2"/>
  <c r="F471" i="2"/>
  <c r="F470" i="2"/>
  <c r="F571" i="2"/>
  <c r="F528" i="2"/>
  <c r="F527" i="2"/>
  <c r="F494" i="2"/>
  <c r="F493" i="2"/>
  <c r="F570" i="2"/>
  <c r="F569" i="2"/>
  <c r="F362" i="2"/>
  <c r="F232" i="2"/>
  <c r="F231" i="2"/>
  <c r="F230" i="2"/>
  <c r="F568" i="2"/>
  <c r="F567" i="2"/>
  <c r="F566" i="2"/>
  <c r="F526" i="2"/>
  <c r="F492" i="2"/>
  <c r="F490" i="2"/>
  <c r="F489" i="2"/>
  <c r="F488" i="2"/>
  <c r="F565" i="2"/>
  <c r="F93" i="2"/>
  <c r="F393" i="2"/>
  <c r="F564" i="2"/>
  <c r="F229" i="2"/>
  <c r="F46" i="2"/>
  <c r="F525" i="2"/>
  <c r="F487" i="2"/>
  <c r="F486" i="2"/>
  <c r="F524" i="2"/>
  <c r="F563" i="2"/>
  <c r="F523" i="2"/>
  <c r="F522" i="2"/>
  <c r="F648" i="2"/>
  <c r="F562" i="2"/>
  <c r="F521" i="2"/>
  <c r="F719" i="2"/>
  <c r="F827" i="2"/>
  <c r="F826" i="2"/>
  <c r="F793" i="2"/>
  <c r="F792" i="2"/>
  <c r="F791" i="2"/>
  <c r="F790" i="2"/>
  <c r="F766" i="2"/>
  <c r="F765" i="2"/>
  <c r="F718" i="2"/>
  <c r="F392" i="2"/>
  <c r="F391" i="2"/>
  <c r="F390" i="2"/>
  <c r="F789" i="2"/>
  <c r="F788" i="2"/>
  <c r="F764" i="2"/>
  <c r="F763" i="2"/>
  <c r="F749" i="2"/>
  <c r="F717" i="2"/>
  <c r="F716" i="2"/>
  <c r="F639" i="2"/>
  <c r="F748" i="2"/>
  <c r="F747" i="2"/>
  <c r="F746" i="2"/>
  <c r="F715" i="2"/>
  <c r="F714" i="2"/>
  <c r="F561" i="2"/>
  <c r="F560" i="2"/>
  <c r="F520" i="2"/>
  <c r="F824" i="2"/>
  <c r="F611" i="2"/>
  <c r="F485" i="2"/>
  <c r="F484" i="2"/>
  <c r="F745" i="2"/>
  <c r="F610" i="2"/>
  <c r="F609" i="2"/>
  <c r="F608" i="2"/>
  <c r="F559" i="2"/>
  <c r="F823" i="2"/>
  <c r="F785" i="2"/>
  <c r="F744" i="2"/>
  <c r="F713" i="2"/>
  <c r="F712" i="2"/>
  <c r="F711" i="2"/>
  <c r="F710" i="2"/>
  <c r="F709" i="2"/>
  <c r="F607" i="2"/>
  <c r="F606" i="2"/>
  <c r="F822" i="2"/>
  <c r="F821" i="2"/>
  <c r="F762" i="2"/>
  <c r="F708" i="2"/>
  <c r="F688" i="2"/>
  <c r="F483" i="2"/>
  <c r="F761" i="2"/>
  <c r="F707" i="2"/>
  <c r="F605" i="2"/>
  <c r="F519" i="2"/>
  <c r="F687" i="2"/>
  <c r="F686" i="2"/>
  <c r="F685" i="2"/>
  <c r="F684" i="2"/>
  <c r="F683" i="2"/>
  <c r="F638" i="2"/>
  <c r="F637" i="2"/>
  <c r="F636" i="2"/>
  <c r="F635" i="2"/>
  <c r="F634" i="2"/>
  <c r="F482" i="2"/>
  <c r="F389" i="2"/>
  <c r="F360" i="2"/>
  <c r="F307" i="2"/>
  <c r="F269" i="2"/>
  <c r="F866" i="2"/>
  <c r="F820" i="2"/>
  <c r="F706" i="2"/>
  <c r="F558" i="2"/>
  <c r="F429" i="2"/>
  <c r="F359" i="2"/>
  <c r="F306" i="2"/>
  <c r="F849" i="2"/>
  <c r="F819" i="2"/>
  <c r="F783" i="2"/>
  <c r="F759" i="2"/>
  <c r="F742" i="2"/>
  <c r="F741" i="2"/>
  <c r="F705" i="2"/>
  <c r="F704" i="2"/>
  <c r="F663" i="2"/>
  <c r="F662" i="2"/>
  <c r="F604" i="2"/>
  <c r="F818" i="2"/>
  <c r="F740" i="2"/>
  <c r="F739" i="2"/>
  <c r="F682" i="2"/>
  <c r="F603" i="2"/>
  <c r="F817" i="2"/>
  <c r="F816" i="2"/>
  <c r="F782" i="2"/>
  <c r="F758" i="2"/>
  <c r="F738" i="2"/>
  <c r="F703" i="2"/>
  <c r="F632" i="2"/>
  <c r="F737" i="2"/>
  <c r="F736" i="2"/>
  <c r="F735" i="2"/>
  <c r="F702" i="2"/>
  <c r="F681" i="2"/>
  <c r="F631" i="2"/>
  <c r="F602" i="2"/>
  <c r="F601" i="2"/>
  <c r="F757" i="2"/>
  <c r="F734" i="2"/>
  <c r="F733" i="2"/>
  <c r="F701" i="2"/>
  <c r="F700" i="2"/>
  <c r="F699" i="2"/>
  <c r="F680" i="2"/>
  <c r="F630" i="2"/>
  <c r="F629" i="2"/>
  <c r="F600" i="2"/>
  <c r="F599" i="2"/>
  <c r="F598" i="2"/>
  <c r="F597" i="2"/>
  <c r="F905" i="2"/>
  <c r="F557" i="2"/>
  <c r="F358" i="2"/>
  <c r="F679" i="2"/>
  <c r="F596" i="2"/>
  <c r="F595" i="2"/>
  <c r="F594" i="2"/>
  <c r="F556" i="2"/>
  <c r="F555" i="2"/>
  <c r="F554" i="2"/>
  <c r="F518" i="2"/>
  <c r="F481" i="2"/>
  <c r="F469" i="2"/>
  <c r="F428" i="2"/>
  <c r="F427" i="2"/>
  <c r="F388" i="2"/>
  <c r="F865" i="2"/>
  <c r="F864" i="2"/>
  <c r="F848" i="2"/>
  <c r="F847" i="2"/>
  <c r="F815" i="2"/>
  <c r="F814" i="2"/>
  <c r="F781" i="2"/>
  <c r="F756" i="2"/>
  <c r="F755" i="2"/>
  <c r="F732" i="2"/>
  <c r="F731" i="2"/>
  <c r="F678" i="2"/>
  <c r="F883" i="2"/>
  <c r="F915" i="2"/>
  <c r="F780" i="2"/>
  <c r="F754" i="2"/>
  <c r="F730" i="2"/>
  <c r="F698" i="2"/>
  <c r="F697" i="2"/>
  <c r="F696" i="2"/>
  <c r="F677" i="2"/>
  <c r="F628" i="2"/>
  <c r="F627" i="2"/>
  <c r="F921" i="2"/>
  <c r="F882" i="2"/>
  <c r="F863" i="2"/>
  <c r="F813" i="2"/>
  <c r="F779" i="2"/>
  <c r="F778" i="2"/>
  <c r="F695" i="2"/>
  <c r="F661" i="2"/>
  <c r="F660" i="2"/>
  <c r="F593" i="2"/>
  <c r="F592" i="2"/>
  <c r="F591" i="2"/>
  <c r="F553" i="2"/>
  <c r="F920" i="2"/>
  <c r="F914" i="2"/>
  <c r="F913" i="2"/>
  <c r="F862" i="2"/>
  <c r="F861" i="2"/>
  <c r="F694" i="2"/>
  <c r="F693" i="2"/>
  <c r="F692" i="2"/>
  <c r="F919" i="2"/>
  <c r="F908" i="2"/>
  <c r="F881" i="2"/>
  <c r="F846" i="2"/>
  <c r="F845" i="2"/>
  <c r="F918" i="2"/>
  <c r="F911" i="2"/>
  <c r="F907" i="2"/>
  <c r="F880" i="2"/>
  <c r="F844" i="2"/>
  <c r="F910" i="2"/>
  <c r="F904" i="2"/>
  <c r="F879" i="2"/>
  <c r="F878" i="2"/>
  <c r="F858" i="2"/>
  <c r="F843" i="2"/>
  <c r="F842" i="2"/>
  <c r="F808" i="2"/>
  <c r="F877" i="2"/>
  <c r="F841" i="2"/>
  <c r="F676" i="2"/>
  <c r="F659" i="2"/>
  <c r="F658" i="2"/>
  <c r="F857" i="2"/>
  <c r="F807" i="2"/>
  <c r="F806" i="2"/>
  <c r="F517" i="2"/>
  <c r="F626" i="2"/>
  <c r="F777" i="2"/>
  <c r="F776" i="2"/>
  <c r="F753" i="2"/>
  <c r="F691" i="2"/>
  <c r="F690" i="2"/>
  <c r="F387" i="2"/>
  <c r="F805" i="2"/>
  <c r="F903" i="2"/>
  <c r="F876" i="2"/>
  <c r="F875" i="2"/>
  <c r="F874" i="2"/>
  <c r="F840" i="2"/>
  <c r="F804" i="2"/>
  <c r="F917" i="2"/>
  <c r="F909" i="2"/>
  <c r="F902" i="2"/>
  <c r="F901" i="2"/>
  <c r="F900" i="2"/>
  <c r="F899" i="2"/>
  <c r="F898" i="2"/>
  <c r="F897" i="2"/>
  <c r="F945" i="2"/>
  <c r="F933" i="2"/>
  <c r="F932" i="2"/>
  <c r="F930" i="2"/>
  <c r="F944" i="2"/>
  <c r="F943" i="2"/>
  <c r="F916" i="2"/>
  <c r="F856" i="2"/>
  <c r="F551" i="2"/>
  <c r="F38" i="2"/>
  <c r="F37" i="2"/>
  <c r="F24" i="2"/>
  <c r="F36" i="2"/>
  <c r="F23" i="2"/>
  <c r="F22" i="2"/>
  <c r="F21" i="2"/>
  <c r="F20" i="2"/>
  <c r="F45" i="2"/>
  <c r="F19" i="2"/>
  <c r="F35" i="2"/>
  <c r="F34" i="2"/>
  <c r="F18" i="2"/>
  <c r="F31" i="2"/>
  <c r="F30" i="2"/>
  <c r="F17" i="2"/>
  <c r="F16" i="2"/>
  <c r="F15" i="2"/>
  <c r="F44" i="2"/>
  <c r="F43" i="2"/>
  <c r="F42" i="2"/>
  <c r="F29" i="2"/>
  <c r="F28" i="2"/>
  <c r="F27" i="2"/>
  <c r="F14" i="2"/>
  <c r="F13" i="2"/>
  <c r="F12" i="2"/>
  <c r="F167" i="2"/>
  <c r="F166" i="2"/>
  <c r="F133" i="2"/>
  <c r="F92" i="2"/>
  <c r="F91" i="2"/>
  <c r="F41" i="2"/>
  <c r="F11" i="2"/>
  <c r="F132" i="2"/>
  <c r="F131" i="2"/>
  <c r="F90" i="2"/>
  <c r="F89" i="2"/>
  <c r="F40" i="2"/>
  <c r="F88" i="2"/>
  <c r="F56" i="2"/>
  <c r="F55" i="2"/>
  <c r="F87" i="2"/>
  <c r="F86" i="2"/>
  <c r="F54" i="2"/>
  <c r="F164" i="2"/>
  <c r="F163" i="2"/>
  <c r="F129" i="2"/>
  <c r="F128" i="2"/>
  <c r="F82" i="2"/>
  <c r="F53" i="2"/>
  <c r="F162" i="2"/>
  <c r="F127" i="2"/>
  <c r="F126" i="2"/>
  <c r="F125" i="2"/>
  <c r="F124" i="2"/>
  <c r="F81" i="2"/>
  <c r="F80" i="2"/>
  <c r="F52" i="2"/>
  <c r="F161" i="2"/>
  <c r="F160" i="2"/>
  <c r="F79" i="2"/>
  <c r="F78" i="2"/>
  <c r="F159" i="2"/>
  <c r="F77" i="2"/>
  <c r="F76" i="2"/>
  <c r="F75" i="2"/>
  <c r="F123" i="2"/>
  <c r="F122" i="2"/>
  <c r="F121" i="2"/>
  <c r="F120" i="2"/>
  <c r="F119" i="2"/>
  <c r="F9" i="2"/>
  <c r="F70" i="2"/>
  <c r="F157" i="2"/>
  <c r="F8" i="2"/>
  <c r="F7" i="2"/>
  <c r="F156" i="2"/>
  <c r="F118" i="2"/>
  <c r="F192" i="2"/>
  <c r="F155" i="2"/>
  <c r="F117" i="2"/>
  <c r="F116" i="2"/>
  <c r="F115" i="2"/>
  <c r="F69" i="2"/>
  <c r="F191" i="2"/>
  <c r="F190" i="2"/>
  <c r="F153" i="2"/>
  <c r="F114" i="2"/>
  <c r="F68" i="2"/>
  <c r="F189" i="2"/>
  <c r="F151" i="2"/>
  <c r="F113" i="2"/>
  <c r="F111" i="2"/>
  <c r="F67" i="2"/>
  <c r="F356" i="2"/>
  <c r="F355" i="2"/>
  <c r="F305" i="2"/>
  <c r="F304" i="2"/>
  <c r="F303" i="2"/>
  <c r="F250" i="2"/>
  <c r="F249" i="2"/>
  <c r="F188" i="2"/>
  <c r="F187" i="2"/>
  <c r="F150" i="2"/>
  <c r="F110" i="2"/>
  <c r="F49" i="2"/>
  <c r="F268" i="2"/>
  <c r="F66" i="2"/>
  <c r="F354" i="2"/>
  <c r="F186" i="2"/>
  <c r="F109" i="2"/>
  <c r="F353" i="2"/>
  <c r="F352" i="2"/>
  <c r="F302" i="2"/>
  <c r="F301" i="2"/>
  <c r="F300" i="2"/>
  <c r="F299" i="2"/>
  <c r="F248" i="2"/>
  <c r="F247" i="2"/>
  <c r="F228" i="2"/>
  <c r="F385" i="2"/>
  <c r="F351" i="2"/>
  <c r="F298" i="2"/>
  <c r="F297" i="2"/>
  <c r="F267" i="2"/>
  <c r="F227" i="2"/>
  <c r="F185" i="2"/>
  <c r="F347" i="2"/>
  <c r="F296" i="2"/>
  <c r="F266" i="2"/>
  <c r="F246" i="2"/>
  <c r="F226" i="2"/>
  <c r="F366" i="2"/>
  <c r="F345" i="2"/>
  <c r="F344" i="2"/>
  <c r="F342" i="2"/>
  <c r="F341" i="2"/>
  <c r="F245" i="2"/>
  <c r="F365" i="2"/>
  <c r="F340" i="2"/>
  <c r="F295" i="2"/>
  <c r="F244" i="2"/>
  <c r="F243" i="2"/>
  <c r="F225" i="2"/>
  <c r="F224" i="2"/>
  <c r="F223" i="2"/>
  <c r="F364" i="2"/>
  <c r="F339" i="2"/>
  <c r="F338" i="2"/>
  <c r="F294" i="2"/>
  <c r="F293" i="2"/>
  <c r="F242" i="2"/>
  <c r="F222" i="2"/>
  <c r="F221" i="2"/>
  <c r="F148" i="2"/>
  <c r="F335" i="2"/>
  <c r="F334" i="2"/>
  <c r="F333" i="2"/>
  <c r="F183" i="2"/>
  <c r="F182" i="2"/>
  <c r="F181" i="2"/>
  <c r="F104" i="2"/>
  <c r="F331" i="2"/>
  <c r="F330" i="2"/>
  <c r="F290" i="2"/>
  <c r="F289" i="2"/>
  <c r="F288" i="2"/>
  <c r="F264" i="2"/>
  <c r="F238" i="2"/>
  <c r="F237" i="2"/>
  <c r="F147" i="2"/>
  <c r="F329" i="2"/>
  <c r="F287" i="2"/>
  <c r="F286" i="2"/>
  <c r="F285" i="2"/>
  <c r="F284" i="2"/>
  <c r="F219" i="2"/>
  <c r="F218" i="2"/>
  <c r="F217" i="2"/>
  <c r="F216" i="2"/>
  <c r="F215" i="2"/>
  <c r="F214" i="2"/>
  <c r="F384" i="2"/>
  <c r="F213" i="2"/>
  <c r="F212" i="2"/>
  <c r="F211" i="2"/>
  <c r="F178" i="2"/>
  <c r="F146" i="2"/>
  <c r="F103" i="2"/>
  <c r="F60" i="2"/>
  <c r="F48" i="2"/>
  <c r="F326" i="2"/>
  <c r="F325" i="2"/>
  <c r="F263" i="2"/>
  <c r="F324" i="2"/>
  <c r="F323" i="2"/>
  <c r="F282" i="2"/>
  <c r="F262" i="2"/>
  <c r="F209" i="2"/>
  <c r="F175" i="2"/>
  <c r="F174" i="2"/>
  <c r="F173" i="2"/>
  <c r="F281" i="2"/>
  <c r="F322" i="2"/>
  <c r="F321" i="2"/>
  <c r="F280" i="2"/>
  <c r="F279" i="2"/>
  <c r="F278" i="2"/>
  <c r="F258" i="2"/>
  <c r="F236" i="2"/>
  <c r="F320" i="2"/>
  <c r="F277" i="2"/>
  <c r="F256" i="2"/>
  <c r="F255" i="2"/>
  <c r="F254" i="2"/>
  <c r="F253" i="2"/>
  <c r="F252" i="2"/>
  <c r="F207" i="2"/>
  <c r="F206" i="2"/>
  <c r="F205" i="2"/>
  <c r="F204" i="2"/>
  <c r="F203" i="2"/>
  <c r="F202" i="2"/>
  <c r="F251" i="2"/>
  <c r="F235" i="2"/>
  <c r="F426" i="2"/>
  <c r="F201" i="2"/>
  <c r="F59" i="2"/>
  <c r="F58" i="2"/>
  <c r="F47" i="2"/>
  <c r="F26" i="2"/>
  <c r="F4" i="2"/>
  <c r="F3" i="2"/>
  <c r="F480" i="2"/>
  <c r="F460" i="2"/>
  <c r="F459" i="2"/>
  <c r="F457" i="2"/>
  <c r="F456" i="2"/>
  <c r="F425" i="2"/>
  <c r="F424" i="2"/>
  <c r="F455" i="2"/>
  <c r="F454" i="2"/>
  <c r="F423" i="2"/>
  <c r="F383" i="2"/>
  <c r="F382" i="2"/>
  <c r="F422" i="2"/>
  <c r="F421" i="2"/>
  <c r="F468" i="2"/>
  <c r="F467" i="2"/>
  <c r="F466" i="2"/>
  <c r="F465" i="2"/>
  <c r="F464" i="2"/>
  <c r="F420" i="2"/>
  <c r="F381" i="2"/>
  <c r="F380" i="2"/>
  <c r="F319" i="2"/>
  <c r="F452" i="2"/>
  <c r="F276" i="2"/>
  <c r="F275" i="2"/>
  <c r="F274" i="2"/>
  <c r="F451" i="2"/>
  <c r="F450" i="2"/>
  <c r="F418" i="2"/>
  <c r="F417" i="2"/>
  <c r="F416" i="2"/>
  <c r="F379" i="2"/>
  <c r="F378" i="2"/>
  <c r="F377" i="2"/>
  <c r="F376" i="2"/>
  <c r="F375" i="2"/>
  <c r="F318" i="2"/>
  <c r="F273" i="2"/>
  <c r="F200" i="2"/>
  <c r="F415" i="2"/>
  <c r="F414" i="2"/>
  <c r="F374" i="2"/>
  <c r="F373" i="2"/>
  <c r="F372" i="2"/>
  <c r="F371" i="2"/>
  <c r="F272" i="2"/>
  <c r="F449" i="2"/>
  <c r="F448" i="2"/>
  <c r="F447" i="2"/>
  <c r="F446" i="2"/>
  <c r="F412" i="2"/>
  <c r="F411" i="2"/>
  <c r="F370" i="2"/>
  <c r="F479" i="2"/>
  <c r="F478" i="2"/>
  <c r="F410" i="2"/>
  <c r="F409" i="2"/>
  <c r="F369" i="2"/>
  <c r="F408" i="2"/>
  <c r="F407" i="2"/>
  <c r="F406" i="2"/>
  <c r="F405" i="2"/>
  <c r="F368" i="2"/>
  <c r="F367" i="2"/>
  <c r="F317" i="2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46" i="1"/>
  <c r="E1047" i="1"/>
  <c r="E1048" i="1"/>
  <c r="E1049" i="1"/>
  <c r="E1050" i="1"/>
  <c r="E1051" i="1"/>
  <c r="E1052" i="1"/>
  <c r="E1053" i="1"/>
  <c r="E1054" i="1"/>
  <c r="E1045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1" i="1"/>
  <c r="E1012" i="1"/>
  <c r="E1013" i="1"/>
  <c r="E1014" i="1"/>
  <c r="E1015" i="1"/>
  <c r="E1016" i="1"/>
  <c r="E1017" i="1"/>
  <c r="E1010" i="1"/>
  <c r="E1001" i="1"/>
  <c r="E1002" i="1"/>
  <c r="E1003" i="1"/>
  <c r="E1004" i="1"/>
  <c r="E1006" i="1"/>
  <c r="E999" i="1"/>
  <c r="E998" i="1"/>
  <c r="E997" i="1"/>
  <c r="E988" i="1"/>
  <c r="E989" i="1"/>
  <c r="E990" i="1"/>
  <c r="E991" i="1"/>
  <c r="E992" i="1"/>
  <c r="E993" i="1"/>
  <c r="E994" i="1"/>
  <c r="E995" i="1"/>
  <c r="E987" i="1"/>
  <c r="E969" i="1"/>
  <c r="E966" i="1"/>
  <c r="E967" i="1"/>
  <c r="E968" i="1"/>
  <c r="E965" i="1"/>
  <c r="E964" i="1"/>
  <c r="E963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04" i="1"/>
  <c r="E905" i="1"/>
  <c r="E906" i="1"/>
  <c r="E907" i="1"/>
  <c r="E908" i="1"/>
  <c r="E909" i="1"/>
  <c r="E910" i="1"/>
  <c r="E911" i="1"/>
  <c r="E903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09" i="1"/>
  <c r="E708" i="1"/>
  <c r="E707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3" i="1"/>
  <c r="E664" i="1"/>
  <c r="E665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7" i="1"/>
  <c r="E648" i="1"/>
  <c r="E646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25" i="1"/>
  <c r="E626" i="1"/>
  <c r="E627" i="1"/>
  <c r="E628" i="1"/>
  <c r="E629" i="1"/>
  <c r="E630" i="1"/>
  <c r="E624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54" i="1"/>
  <c r="E555" i="1"/>
  <c r="E556" i="1"/>
  <c r="E557" i="1"/>
  <c r="E558" i="1"/>
  <c r="E559" i="1"/>
  <c r="E560" i="1"/>
  <c r="E553" i="1"/>
  <c r="E543" i="1"/>
  <c r="E542" i="1"/>
  <c r="E541" i="1"/>
  <c r="E540" i="1"/>
  <c r="E539" i="1"/>
  <c r="E538" i="1"/>
  <c r="E537" i="1"/>
  <c r="E535" i="1"/>
  <c r="E536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04" i="1"/>
  <c r="E505" i="1"/>
  <c r="E506" i="1"/>
  <c r="E507" i="1"/>
  <c r="E508" i="1"/>
  <c r="E509" i="1"/>
  <c r="E510" i="1"/>
  <c r="E511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0" i="1"/>
  <c r="E461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8" i="1"/>
  <c r="E437" i="1"/>
  <c r="E436" i="1"/>
  <c r="E435" i="1"/>
  <c r="E431" i="1"/>
  <c r="E432" i="1"/>
  <c r="E433" i="1"/>
  <c r="E434" i="1"/>
  <c r="E430" i="1"/>
  <c r="E429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85" i="1"/>
  <c r="E386" i="1"/>
  <c r="E387" i="1"/>
  <c r="E388" i="1"/>
  <c r="E389" i="1"/>
  <c r="E390" i="1"/>
  <c r="E391" i="1"/>
  <c r="E384" i="1"/>
  <c r="E381" i="1"/>
  <c r="E382" i="1"/>
  <c r="E383" i="1"/>
  <c r="E379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2" i="1"/>
  <c r="E353" i="1"/>
  <c r="E354" i="1"/>
  <c r="E355" i="1"/>
  <c r="E356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299" i="1"/>
  <c r="E300" i="1"/>
  <c r="E298" i="1"/>
  <c r="E297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4" i="1"/>
  <c r="E263" i="1"/>
  <c r="E261" i="1"/>
  <c r="E260" i="1"/>
  <c r="E256" i="1"/>
  <c r="E257" i="1"/>
  <c r="E258" i="1"/>
  <c r="E255" i="1"/>
  <c r="E252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19" i="1"/>
  <c r="E218" i="1"/>
  <c r="E217" i="1"/>
  <c r="E216" i="1"/>
  <c r="E215" i="1"/>
  <c r="E214" i="1"/>
  <c r="E213" i="1"/>
  <c r="E211" i="1"/>
  <c r="E210" i="1"/>
  <c r="E209" i="1"/>
  <c r="E208" i="1"/>
  <c r="E207" i="1"/>
  <c r="E206" i="1"/>
  <c r="E205" i="1"/>
  <c r="E204" i="1"/>
  <c r="E203" i="1"/>
  <c r="E202" i="1"/>
  <c r="E201" i="1"/>
  <c r="E194" i="1"/>
  <c r="E195" i="1"/>
  <c r="E196" i="1"/>
  <c r="E197" i="1"/>
  <c r="E198" i="1"/>
  <c r="E199" i="1"/>
  <c r="E200" i="1"/>
  <c r="E193" i="1"/>
  <c r="E186" i="1"/>
  <c r="E182" i="1"/>
  <c r="E183" i="1"/>
  <c r="E181" i="1"/>
  <c r="E179" i="1"/>
  <c r="E178" i="1"/>
  <c r="E177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6" i="1"/>
  <c r="E137" i="1"/>
  <c r="E138" i="1"/>
  <c r="E139" i="1"/>
  <c r="E133" i="1"/>
  <c r="E131" i="1"/>
  <c r="E132" i="1"/>
  <c r="E130" i="1"/>
  <c r="E119" i="1"/>
  <c r="E118" i="1"/>
  <c r="E117" i="1"/>
  <c r="E116" i="1"/>
  <c r="E115" i="1"/>
  <c r="E114" i="1"/>
  <c r="E113" i="1"/>
  <c r="E112" i="1"/>
  <c r="E110" i="1"/>
  <c r="E111" i="1"/>
  <c r="E109" i="1"/>
  <c r="E108" i="1"/>
  <c r="E104" i="1"/>
  <c r="E103" i="1"/>
  <c r="E102" i="1"/>
  <c r="E101" i="1"/>
  <c r="E100" i="1"/>
  <c r="E99" i="1"/>
  <c r="E98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5" i="1"/>
  <c r="E6" i="1"/>
  <c r="E7" i="1"/>
  <c r="E8" i="1"/>
  <c r="E9" i="1"/>
  <c r="E4" i="1"/>
  <c r="E3" i="1"/>
  <c r="J7" i="7" l="1"/>
  <c r="J11" i="7"/>
  <c r="J10" i="7"/>
  <c r="J6" i="7"/>
</calcChain>
</file>

<file path=xl/sharedStrings.xml><?xml version="1.0" encoding="utf-8"?>
<sst xmlns="http://schemas.openxmlformats.org/spreadsheetml/2006/main" count="2516" uniqueCount="109">
  <si>
    <t>Date</t>
  </si>
  <si>
    <t>Rate</t>
  </si>
  <si>
    <t>Amount</t>
  </si>
  <si>
    <t>Type of wash</t>
  </si>
  <si>
    <t>SALES DATA</t>
  </si>
  <si>
    <t>Curing</t>
  </si>
  <si>
    <t>Weight (Kgs)</t>
  </si>
  <si>
    <t>Tumble Dryer</t>
  </si>
  <si>
    <t>Silicon Softener Wash</t>
  </si>
  <si>
    <t>Panel Wash</t>
  </si>
  <si>
    <t>Dip Wash</t>
  </si>
  <si>
    <t>Hot Soap Wash</t>
  </si>
  <si>
    <t>Hydro Wash</t>
  </si>
  <si>
    <t>Hydrophilic Silicon Wash</t>
  </si>
  <si>
    <t>Enzyme Wash</t>
  </si>
  <si>
    <t>Min amount for dip wash is 75</t>
  </si>
  <si>
    <t>Light Softener Wash</t>
  </si>
  <si>
    <t>Anti-Creasing Wash</t>
  </si>
  <si>
    <t>Catanic Softner Wash</t>
  </si>
  <si>
    <t>Cationic??</t>
  </si>
  <si>
    <t>Double Time Machine Wash</t>
  </si>
  <si>
    <t>Stone Wash + Hydrophobic Silicon Wash</t>
  </si>
  <si>
    <t>Min amount for hydrophilic silicon wash is 250</t>
  </si>
  <si>
    <t>Garment Wash</t>
  </si>
  <si>
    <t>Machine Wash</t>
  </si>
  <si>
    <t>Bio Wash</t>
  </si>
  <si>
    <t>CPL Wash</t>
  </si>
  <si>
    <t>Min amount</t>
  </si>
  <si>
    <t>Desizing Wash</t>
  </si>
  <si>
    <t>Desizing Wash + Hydrophilic Silicon Wash</t>
  </si>
  <si>
    <t>Print Wash</t>
  </si>
  <si>
    <t>Bio Wash + Hydrophilic Silicon Wash</t>
  </si>
  <si>
    <t>Comfort Wash</t>
  </si>
  <si>
    <t>min amount</t>
  </si>
  <si>
    <t>Elestromeric Silicon Wash</t>
  </si>
  <si>
    <t>Sewability Wash</t>
  </si>
  <si>
    <t>GSM Improve Wash</t>
  </si>
  <si>
    <t>Acid Wash</t>
  </si>
  <si>
    <t>Optical Wash</t>
  </si>
  <si>
    <t xml:space="preserve">Pigment Spray </t>
  </si>
  <si>
    <t>Spray Wash</t>
  </si>
  <si>
    <t>Stone Wash</t>
  </si>
  <si>
    <t>Cationic Softner Wash</t>
  </si>
  <si>
    <t>OCTOBER</t>
  </si>
  <si>
    <t>NOVEMBER</t>
  </si>
  <si>
    <t xml:space="preserve">PURCHASE DATA </t>
  </si>
  <si>
    <t>Month</t>
  </si>
  <si>
    <t>Total</t>
  </si>
  <si>
    <t>October</t>
  </si>
  <si>
    <t>November</t>
  </si>
  <si>
    <t>SALARIES</t>
  </si>
  <si>
    <t>For example, for xxx wash, per kg, 3 Rs is for labour</t>
  </si>
  <si>
    <t>All other labours are temporary, their salaries are included in the rate</t>
  </si>
  <si>
    <t>Revenue</t>
  </si>
  <si>
    <t>Purchases</t>
  </si>
  <si>
    <t>TOTAL:</t>
  </si>
  <si>
    <t>Gross Revenue</t>
  </si>
  <si>
    <t>Net Revenue</t>
  </si>
  <si>
    <t>Other Expenses</t>
  </si>
  <si>
    <t xml:space="preserve">Manager </t>
  </si>
  <si>
    <t>Production Manager</t>
  </si>
  <si>
    <t>Supervisor</t>
  </si>
  <si>
    <t>Pre Supervisor</t>
  </si>
  <si>
    <t>Collectors - 2</t>
  </si>
  <si>
    <t>Office Workers - 3</t>
  </si>
  <si>
    <t>1.5 lakhs per month</t>
  </si>
  <si>
    <t>Maintenance</t>
  </si>
  <si>
    <t>1 lakh per month</t>
  </si>
  <si>
    <t>Rent</t>
  </si>
  <si>
    <t>75k per month</t>
  </si>
  <si>
    <t>Pollution Treatment</t>
  </si>
  <si>
    <t>40k per month</t>
  </si>
  <si>
    <t>Expected Input of Garments (kgs)</t>
  </si>
  <si>
    <t>80,000 kg per month</t>
  </si>
  <si>
    <t>Salary</t>
  </si>
  <si>
    <t>TYPES OF WASHES</t>
  </si>
  <si>
    <t>Sum of Revenue</t>
  </si>
  <si>
    <t>TOTAL</t>
  </si>
  <si>
    <t>Sum of Weights</t>
  </si>
  <si>
    <t>Volume (in kgs)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</si>
  <si>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</si>
  <si>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</si>
  <si>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</si>
  <si>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</si>
  <si>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</si>
  <si>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</si>
  <si>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</si>
  <si>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</si>
  <si>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Sum of Volume</t>
  </si>
  <si>
    <t>Expected Volume of garments monthly is 80,000 kgs</t>
  </si>
  <si>
    <t>Converting to weekly -&gt; 20,000 kgs</t>
  </si>
  <si>
    <t>Week 1</t>
  </si>
  <si>
    <t>Week 2</t>
  </si>
  <si>
    <t>Volume</t>
  </si>
  <si>
    <t>Week 3</t>
  </si>
  <si>
    <t>Week 4</t>
  </si>
  <si>
    <t>Week 5</t>
  </si>
  <si>
    <t>Deepavali Holidays (2-7 Nov)</t>
  </si>
  <si>
    <t>Week 6</t>
  </si>
  <si>
    <t>Expected</t>
  </si>
  <si>
    <t>20000 kg</t>
  </si>
  <si>
    <t>20000kg</t>
  </si>
  <si>
    <t>Week 7</t>
  </si>
  <si>
    <t>Min</t>
  </si>
  <si>
    <t>Max</t>
  </si>
  <si>
    <t>Min volume per week -&gt; 10,000 kgs</t>
  </si>
  <si>
    <t>Max Capacity of company -&gt; 100,000 kgs per month -&gt; 25,000 kgs per week</t>
  </si>
  <si>
    <t>% Growth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</si>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</sst>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1" fillId="0" borderId="0" xfId="0" applyFont="1"/>
    <xf numFmtId="0" fontId="1" fillId="0" borderId="0" xfId="0" applyFont="1" applyFill="1" applyBorder="1" applyAlignment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7" borderId="0" xfId="0" applyFill="1"/>
    <xf numFmtId="0" fontId="0" fillId="0" borderId="0" xfId="0" applyAlignment="1"/>
    <xf numFmtId="164" fontId="0" fillId="0" borderId="0" xfId="1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1" fillId="0" borderId="7" xfId="0" applyFont="1" applyBorder="1"/>
    <xf numFmtId="164" fontId="0" fillId="0" borderId="0" xfId="0" applyNumberFormat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2" xfId="0" applyNumberFormat="1" applyBorder="1"/>
    <xf numFmtId="0" fontId="0" fillId="0" borderId="2" xfId="0" applyFill="1" applyBorder="1"/>
    <xf numFmtId="0" fontId="1" fillId="2" borderId="0" xfId="0" applyFont="1" applyFill="1"/>
    <xf numFmtId="10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8" borderId="4" xfId="0" applyFill="1" applyBorder="1" applyAlignment="1">
      <alignment horizontal="center" vertical="center" textRotation="90"/>
    </xf>
    <xf numFmtId="0" fontId="0" fillId="8" borderId="5" xfId="0" applyFill="1" applyBorder="1" applyAlignment="1">
      <alignment horizontal="center" vertical="center" textRotation="90"/>
    </xf>
    <xf numFmtId="0" fontId="0" fillId="8" borderId="6" xfId="0" applyFill="1" applyBorder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0" fillId="7" borderId="6" xfId="0" applyFill="1" applyBorder="1" applyAlignment="1">
      <alignment horizontal="center" vertical="center" textRotation="90"/>
    </xf>
    <xf numFmtId="0" fontId="4" fillId="1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of Revenue and Volume'!$B$1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'Sum of Revenue and Volume'!$A$2:$A$31</c:f>
              <c:strCache>
                <c:ptCount val="30"/>
                <c:pt idx="0">
                  <c:v>Dip Wash</c:v>
                </c:pt>
                <c:pt idx="1">
                  <c:v>Silicon Softener Wash</c:v>
                </c:pt>
                <c:pt idx="2">
                  <c:v>Bio Wash + Hydrophilic Silicon Wash</c:v>
                </c:pt>
                <c:pt idx="3">
                  <c:v>Comfort Wash</c:v>
                </c:pt>
                <c:pt idx="4">
                  <c:v>Curing</c:v>
                </c:pt>
                <c:pt idx="5">
                  <c:v>Panel Wash</c:v>
                </c:pt>
                <c:pt idx="6">
                  <c:v>Hydrophilic Silicon Wash</c:v>
                </c:pt>
                <c:pt idx="7">
                  <c:v>Machine Wash</c:v>
                </c:pt>
                <c:pt idx="8">
                  <c:v>Stone Wash + Hydrophobic Silicon Wash</c:v>
                </c:pt>
                <c:pt idx="9">
                  <c:v>Bio Wash</c:v>
                </c:pt>
                <c:pt idx="10">
                  <c:v>CPL Wash</c:v>
                </c:pt>
                <c:pt idx="11">
                  <c:v>Garment Wash</c:v>
                </c:pt>
                <c:pt idx="12">
                  <c:v>Hydro Wash</c:v>
                </c:pt>
                <c:pt idx="13">
                  <c:v>Tumble Dryer</c:v>
                </c:pt>
                <c:pt idx="14">
                  <c:v>Hot Soap Wash</c:v>
                </c:pt>
                <c:pt idx="15">
                  <c:v>Enzyme Wash</c:v>
                </c:pt>
                <c:pt idx="16">
                  <c:v>GSM Improve Wash</c:v>
                </c:pt>
                <c:pt idx="17">
                  <c:v>Print Wash</c:v>
                </c:pt>
                <c:pt idx="18">
                  <c:v>Stone Wash</c:v>
                </c:pt>
                <c:pt idx="19">
                  <c:v>Desizing Wash</c:v>
                </c:pt>
                <c:pt idx="20">
                  <c:v>Light Softener Wash</c:v>
                </c:pt>
                <c:pt idx="21">
                  <c:v>Double Time Machine Wash</c:v>
                </c:pt>
                <c:pt idx="22">
                  <c:v>Elestromeric Silicon Wash</c:v>
                </c:pt>
                <c:pt idx="23">
                  <c:v>Anti-Creasing Wash</c:v>
                </c:pt>
                <c:pt idx="24">
                  <c:v>Cationic Softner Wash</c:v>
                </c:pt>
                <c:pt idx="25">
                  <c:v>Acid Wash</c:v>
                </c:pt>
                <c:pt idx="26">
                  <c:v>Spray Wash</c:v>
                </c:pt>
                <c:pt idx="27">
                  <c:v>Sewability Wash</c:v>
                </c:pt>
                <c:pt idx="28">
                  <c:v>Pigment Spray </c:v>
                </c:pt>
                <c:pt idx="29">
                  <c:v>Optical Wash</c:v>
                </c:pt>
              </c:strCache>
            </c:strRef>
          </c:xVal>
          <c:yVal>
            <c:numRef>
              <c:f>'Sum of Revenue and Volume'!$B$2:$B$31</c:f>
              <c:numCache>
                <c:formatCode>"₹"\ #,##0.00</c:formatCode>
                <c:ptCount val="30"/>
                <c:pt idx="0">
                  <c:v>136687.44999999998</c:v>
                </c:pt>
                <c:pt idx="1">
                  <c:v>221014.05500000008</c:v>
                </c:pt>
                <c:pt idx="2">
                  <c:v>16305.899999999998</c:v>
                </c:pt>
                <c:pt idx="3">
                  <c:v>82.5</c:v>
                </c:pt>
                <c:pt idx="4">
                  <c:v>642.5</c:v>
                </c:pt>
                <c:pt idx="5">
                  <c:v>54968.549999999996</c:v>
                </c:pt>
                <c:pt idx="6">
                  <c:v>171406.08000000002</c:v>
                </c:pt>
                <c:pt idx="7">
                  <c:v>98585.07</c:v>
                </c:pt>
                <c:pt idx="8">
                  <c:v>542458</c:v>
                </c:pt>
                <c:pt idx="9">
                  <c:v>152783.95000000001</c:v>
                </c:pt>
                <c:pt idx="10">
                  <c:v>34336.36</c:v>
                </c:pt>
                <c:pt idx="11">
                  <c:v>80956.2</c:v>
                </c:pt>
                <c:pt idx="12">
                  <c:v>50264.799999999996</c:v>
                </c:pt>
                <c:pt idx="13">
                  <c:v>50662.999999999993</c:v>
                </c:pt>
                <c:pt idx="14">
                  <c:v>418</c:v>
                </c:pt>
                <c:pt idx="15">
                  <c:v>13122.999999999998</c:v>
                </c:pt>
                <c:pt idx="16">
                  <c:v>1336.4</c:v>
                </c:pt>
                <c:pt idx="17">
                  <c:v>642634</c:v>
                </c:pt>
                <c:pt idx="18">
                  <c:v>60</c:v>
                </c:pt>
                <c:pt idx="19">
                  <c:v>500</c:v>
                </c:pt>
                <c:pt idx="20">
                  <c:v>5936</c:v>
                </c:pt>
                <c:pt idx="21">
                  <c:v>10906.199999999999</c:v>
                </c:pt>
                <c:pt idx="22">
                  <c:v>7409.2</c:v>
                </c:pt>
                <c:pt idx="23">
                  <c:v>90</c:v>
                </c:pt>
                <c:pt idx="24">
                  <c:v>18618.599999999999</c:v>
                </c:pt>
                <c:pt idx="25">
                  <c:v>518</c:v>
                </c:pt>
                <c:pt idx="26">
                  <c:v>2312</c:v>
                </c:pt>
                <c:pt idx="27">
                  <c:v>58239.6</c:v>
                </c:pt>
                <c:pt idx="28">
                  <c:v>300</c:v>
                </c:pt>
                <c:pt idx="2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7-4A6D-BFEF-5C761B2B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95824"/>
        <c:axId val="1598284592"/>
      </c:scatterChart>
      <c:valAx>
        <c:axId val="15982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84592"/>
        <c:crosses val="autoZero"/>
        <c:crossBetween val="midCat"/>
      </c:valAx>
      <c:valAx>
        <c:axId val="1598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Revenue Growth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Growth'!$A$2:$A$50</c:f>
              <c:numCache>
                <c:formatCode>m/d/yyyy</c:formatCode>
                <c:ptCount val="49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44508</c:v>
                </c:pt>
                <c:pt idx="35">
                  <c:v>44509</c:v>
                </c:pt>
                <c:pt idx="36">
                  <c:v>44510</c:v>
                </c:pt>
                <c:pt idx="37">
                  <c:v>44511</c:v>
                </c:pt>
                <c:pt idx="38">
                  <c:v>44512</c:v>
                </c:pt>
                <c:pt idx="39">
                  <c:v>44513</c:v>
                </c:pt>
                <c:pt idx="40">
                  <c:v>44514</c:v>
                </c:pt>
                <c:pt idx="41">
                  <c:v>44515</c:v>
                </c:pt>
                <c:pt idx="42">
                  <c:v>44516</c:v>
                </c:pt>
                <c:pt idx="43">
                  <c:v>44517</c:v>
                </c:pt>
                <c:pt idx="44">
                  <c:v>44518</c:v>
                </c:pt>
                <c:pt idx="45">
                  <c:v>44519</c:v>
                </c:pt>
                <c:pt idx="46">
                  <c:v>44520</c:v>
                </c:pt>
                <c:pt idx="47">
                  <c:v>44521</c:v>
                </c:pt>
                <c:pt idx="48">
                  <c:v>44522</c:v>
                </c:pt>
              </c:numCache>
            </c:numRef>
          </c:cat>
          <c:val>
            <c:numRef>
              <c:f>'Revenue Growth'!$B$2:$B$50</c:f>
              <c:numCache>
                <c:formatCode>"₹"\ #,##0.00</c:formatCode>
                <c:ptCount val="49"/>
                <c:pt idx="0">
                  <c:v>34725.820000000007</c:v>
                </c:pt>
                <c:pt idx="1">
                  <c:v>37169.699999999997</c:v>
                </c:pt>
                <c:pt idx="2">
                  <c:v>12005.2</c:v>
                </c:pt>
                <c:pt idx="3">
                  <c:v>24809.5</c:v>
                </c:pt>
                <c:pt idx="4">
                  <c:v>79893.539999999994</c:v>
                </c:pt>
                <c:pt idx="5">
                  <c:v>60163.41</c:v>
                </c:pt>
                <c:pt idx="6">
                  <c:v>43336.920000000006</c:v>
                </c:pt>
                <c:pt idx="7">
                  <c:v>35770.179999999986</c:v>
                </c:pt>
                <c:pt idx="8">
                  <c:v>75106.100000000006</c:v>
                </c:pt>
                <c:pt idx="9">
                  <c:v>24428.239999999994</c:v>
                </c:pt>
                <c:pt idx="10">
                  <c:v>13853.900000000001</c:v>
                </c:pt>
                <c:pt idx="11">
                  <c:v>39735.879999999997</c:v>
                </c:pt>
                <c:pt idx="12">
                  <c:v>66460.555000000008</c:v>
                </c:pt>
                <c:pt idx="13">
                  <c:v>16271.04</c:v>
                </c:pt>
                <c:pt idx="14">
                  <c:v>38789.300000000003</c:v>
                </c:pt>
                <c:pt idx="15">
                  <c:v>54394.864999999983</c:v>
                </c:pt>
                <c:pt idx="16">
                  <c:v>47011.71</c:v>
                </c:pt>
                <c:pt idx="17">
                  <c:v>9045.6</c:v>
                </c:pt>
                <c:pt idx="18">
                  <c:v>67487.23000000001</c:v>
                </c:pt>
                <c:pt idx="19">
                  <c:v>58452.029999999992</c:v>
                </c:pt>
                <c:pt idx="20">
                  <c:v>72165.985000000015</c:v>
                </c:pt>
                <c:pt idx="21">
                  <c:v>50901.665000000001</c:v>
                </c:pt>
                <c:pt idx="22">
                  <c:v>19747.800000000003</c:v>
                </c:pt>
                <c:pt idx="23">
                  <c:v>20048.72</c:v>
                </c:pt>
                <c:pt idx="24">
                  <c:v>9114.43</c:v>
                </c:pt>
                <c:pt idx="25">
                  <c:v>254296.25999999998</c:v>
                </c:pt>
                <c:pt idx="26">
                  <c:v>42193.695</c:v>
                </c:pt>
                <c:pt idx="27">
                  <c:v>67490.024999999994</c:v>
                </c:pt>
                <c:pt idx="28">
                  <c:v>64528.92</c:v>
                </c:pt>
                <c:pt idx="29">
                  <c:v>84851.359999999986</c:v>
                </c:pt>
                <c:pt idx="30">
                  <c:v>87878.335000000006</c:v>
                </c:pt>
                <c:pt idx="31">
                  <c:v>39077.049999999996</c:v>
                </c:pt>
                <c:pt idx="32">
                  <c:v>87798.949999999983</c:v>
                </c:pt>
                <c:pt idx="33">
                  <c:v>56619</c:v>
                </c:pt>
                <c:pt idx="34">
                  <c:v>12308.72</c:v>
                </c:pt>
                <c:pt idx="35">
                  <c:v>18608.199999999997</c:v>
                </c:pt>
                <c:pt idx="36">
                  <c:v>16802.920000000002</c:v>
                </c:pt>
                <c:pt idx="37">
                  <c:v>12536.64</c:v>
                </c:pt>
                <c:pt idx="38">
                  <c:v>10203.200000000001</c:v>
                </c:pt>
                <c:pt idx="39">
                  <c:v>28720.18</c:v>
                </c:pt>
                <c:pt idx="40">
                  <c:v>36203.800000000003</c:v>
                </c:pt>
                <c:pt idx="41">
                  <c:v>10897.779999999999</c:v>
                </c:pt>
                <c:pt idx="42">
                  <c:v>37252.199999999997</c:v>
                </c:pt>
                <c:pt idx="43">
                  <c:v>76253.16</c:v>
                </c:pt>
                <c:pt idx="44">
                  <c:v>164215.46000000002</c:v>
                </c:pt>
                <c:pt idx="45">
                  <c:v>80129.19</c:v>
                </c:pt>
                <c:pt idx="46">
                  <c:v>33296.050000000003</c:v>
                </c:pt>
                <c:pt idx="47">
                  <c:v>659</c:v>
                </c:pt>
                <c:pt idx="48">
                  <c:v>40246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1-4F07-BA99-E80967E7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310000"/>
        <c:axId val="1622308752"/>
      </c:barChart>
      <c:lineChart>
        <c:grouping val="standard"/>
        <c:varyColors val="0"/>
        <c:ser>
          <c:idx val="1"/>
          <c:order val="1"/>
          <c:tx>
            <c:strRef>
              <c:f>'Revenue Growth'!$C$1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Growth'!$A$2:$A$50</c:f>
              <c:numCache>
                <c:formatCode>m/d/yyyy</c:formatCode>
                <c:ptCount val="49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44508</c:v>
                </c:pt>
                <c:pt idx="35">
                  <c:v>44509</c:v>
                </c:pt>
                <c:pt idx="36">
                  <c:v>44510</c:v>
                </c:pt>
                <c:pt idx="37">
                  <c:v>44511</c:v>
                </c:pt>
                <c:pt idx="38">
                  <c:v>44512</c:v>
                </c:pt>
                <c:pt idx="39">
                  <c:v>44513</c:v>
                </c:pt>
                <c:pt idx="40">
                  <c:v>44514</c:v>
                </c:pt>
                <c:pt idx="41">
                  <c:v>44515</c:v>
                </c:pt>
                <c:pt idx="42">
                  <c:v>44516</c:v>
                </c:pt>
                <c:pt idx="43">
                  <c:v>44517</c:v>
                </c:pt>
                <c:pt idx="44">
                  <c:v>44518</c:v>
                </c:pt>
                <c:pt idx="45">
                  <c:v>44519</c:v>
                </c:pt>
                <c:pt idx="46">
                  <c:v>44520</c:v>
                </c:pt>
                <c:pt idx="47">
                  <c:v>44521</c:v>
                </c:pt>
                <c:pt idx="48">
                  <c:v>44522</c:v>
                </c:pt>
              </c:numCache>
            </c:numRef>
          </c:cat>
          <c:val>
            <c:numRef>
              <c:f>'Revenue Growth'!$C$2:$C$50</c:f>
              <c:numCache>
                <c:formatCode>0.00%</c:formatCode>
                <c:ptCount val="49"/>
                <c:pt idx="1">
                  <c:v>7.0376451873562368E-2</c:v>
                </c:pt>
                <c:pt idx="2">
                  <c:v>-0.67701649461792801</c:v>
                </c:pt>
                <c:pt idx="3">
                  <c:v>1.0665628227767967</c:v>
                </c:pt>
                <c:pt idx="4">
                  <c:v>2.2202801346258485</c:v>
                </c:pt>
                <c:pt idx="5">
                  <c:v>-0.24695526071319399</c:v>
                </c:pt>
                <c:pt idx="6">
                  <c:v>-0.27967979208625304</c:v>
                </c:pt>
                <c:pt idx="7">
                  <c:v>-0.17460262519809941</c:v>
                </c:pt>
                <c:pt idx="8">
                  <c:v>1.0996847094423354</c:v>
                </c:pt>
                <c:pt idx="9">
                  <c:v>-0.67475025330831995</c:v>
                </c:pt>
                <c:pt idx="10">
                  <c:v>-0.4328735922031221</c:v>
                </c:pt>
                <c:pt idx="11">
                  <c:v>1.8682089519918574</c:v>
                </c:pt>
                <c:pt idx="12">
                  <c:v>0.67255777398160077</c:v>
                </c:pt>
                <c:pt idx="13">
                  <c:v>-0.75517748836132947</c:v>
                </c:pt>
                <c:pt idx="14">
                  <c:v>1.3839471846913289</c:v>
                </c:pt>
                <c:pt idx="15">
                  <c:v>0.40231623153807827</c:v>
                </c:pt>
                <c:pt idx="16">
                  <c:v>-0.13573257328609947</c:v>
                </c:pt>
                <c:pt idx="17">
                  <c:v>-0.80758836468616013</c:v>
                </c:pt>
                <c:pt idx="18">
                  <c:v>6.4607798266560552</c:v>
                </c:pt>
                <c:pt idx="19">
                  <c:v>-0.13388014295445252</c:v>
                </c:pt>
                <c:pt idx="20">
                  <c:v>0.23461896875095742</c:v>
                </c:pt>
                <c:pt idx="21">
                  <c:v>-0.29465848765176572</c:v>
                </c:pt>
                <c:pt idx="22">
                  <c:v>-0.61204019554173716</c:v>
                </c:pt>
                <c:pt idx="23">
                  <c:v>1.5238153110726167E-2</c:v>
                </c:pt>
                <c:pt idx="24">
                  <c:v>-0.54538593985052408</c:v>
                </c:pt>
                <c:pt idx="25">
                  <c:v>26.90040189018951</c:v>
                </c:pt>
                <c:pt idx="26">
                  <c:v>-0.83407661992354898</c:v>
                </c:pt>
                <c:pt idx="27">
                  <c:v>0.59952867365609941</c:v>
                </c:pt>
                <c:pt idx="28">
                  <c:v>-4.3874705928764975E-2</c:v>
                </c:pt>
                <c:pt idx="29">
                  <c:v>0.31493538091138035</c:v>
                </c:pt>
                <c:pt idx="30">
                  <c:v>3.5673853665987451E-2</c:v>
                </c:pt>
                <c:pt idx="31">
                  <c:v>-0.55532782909462275</c:v>
                </c:pt>
                <c:pt idx="32">
                  <c:v>1.2468162258921796</c:v>
                </c:pt>
                <c:pt idx="33">
                  <c:v>-0.35512896224840945</c:v>
                </c:pt>
                <c:pt idx="34">
                  <c:v>-0.78260442607605218</c:v>
                </c:pt>
                <c:pt idx="35">
                  <c:v>0.51179001553370274</c:v>
                </c:pt>
                <c:pt idx="36">
                  <c:v>-9.7015294332605806E-2</c:v>
                </c:pt>
                <c:pt idx="37">
                  <c:v>-0.25390110766462032</c:v>
                </c:pt>
                <c:pt idx="38">
                  <c:v>-0.18612961686703924</c:v>
                </c:pt>
                <c:pt idx="39">
                  <c:v>1.8148208405206208</c:v>
                </c:pt>
                <c:pt idx="40">
                  <c:v>0.26057009392002428</c:v>
                </c:pt>
                <c:pt idx="41">
                  <c:v>-0.69898795154099846</c:v>
                </c:pt>
                <c:pt idx="42">
                  <c:v>2.4183292376979533</c:v>
                </c:pt>
                <c:pt idx="43">
                  <c:v>1.0469438046612014</c:v>
                </c:pt>
                <c:pt idx="44">
                  <c:v>1.153556128034563</c:v>
                </c:pt>
                <c:pt idx="45">
                  <c:v>-0.51204843928823762</c:v>
                </c:pt>
                <c:pt idx="46">
                  <c:v>-0.58447040335737821</c:v>
                </c:pt>
                <c:pt idx="47">
                  <c:v>-0.98020786249419978</c:v>
                </c:pt>
                <c:pt idx="48">
                  <c:v>60.071320182094084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1-4F07-BA99-E80967E7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07504"/>
        <c:axId val="1622309168"/>
      </c:lineChart>
      <c:dateAx>
        <c:axId val="162231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8752"/>
        <c:crosses val="autoZero"/>
        <c:auto val="1"/>
        <c:lblOffset val="100"/>
        <c:baseTimeUnit val="days"/>
      </c:dateAx>
      <c:valAx>
        <c:axId val="16223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10000"/>
        <c:crosses val="autoZero"/>
        <c:crossBetween val="between"/>
      </c:valAx>
      <c:valAx>
        <c:axId val="1622309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07504"/>
        <c:crosses val="max"/>
        <c:crossBetween val="between"/>
      </c:valAx>
      <c:dateAx>
        <c:axId val="1622307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22309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 of Revenue and Volume'!$C$1</c:f>
              <c:strCache>
                <c:ptCount val="1"/>
                <c:pt idx="0">
                  <c:v>Sum of Weights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'Sum of Revenue and Volume'!$A$2:$A$31</c:f>
              <c:strCache>
                <c:ptCount val="30"/>
                <c:pt idx="0">
                  <c:v>Dip Wash</c:v>
                </c:pt>
                <c:pt idx="1">
                  <c:v>Silicon Softener Wash</c:v>
                </c:pt>
                <c:pt idx="2">
                  <c:v>Bio Wash + Hydrophilic Silicon Wash</c:v>
                </c:pt>
                <c:pt idx="3">
                  <c:v>Comfort Wash</c:v>
                </c:pt>
                <c:pt idx="4">
                  <c:v>Curing</c:v>
                </c:pt>
                <c:pt idx="5">
                  <c:v>Panel Wash</c:v>
                </c:pt>
                <c:pt idx="6">
                  <c:v>Hydrophilic Silicon Wash</c:v>
                </c:pt>
                <c:pt idx="7">
                  <c:v>Machine Wash</c:v>
                </c:pt>
                <c:pt idx="8">
                  <c:v>Stone Wash + Hydrophobic Silicon Wash</c:v>
                </c:pt>
                <c:pt idx="9">
                  <c:v>Bio Wash</c:v>
                </c:pt>
                <c:pt idx="10">
                  <c:v>CPL Wash</c:v>
                </c:pt>
                <c:pt idx="11">
                  <c:v>Garment Wash</c:v>
                </c:pt>
                <c:pt idx="12">
                  <c:v>Hydro Wash</c:v>
                </c:pt>
                <c:pt idx="13">
                  <c:v>Tumble Dryer</c:v>
                </c:pt>
                <c:pt idx="14">
                  <c:v>Hot Soap Wash</c:v>
                </c:pt>
                <c:pt idx="15">
                  <c:v>Enzyme Wash</c:v>
                </c:pt>
                <c:pt idx="16">
                  <c:v>GSM Improve Wash</c:v>
                </c:pt>
                <c:pt idx="17">
                  <c:v>Print Wash</c:v>
                </c:pt>
                <c:pt idx="18">
                  <c:v>Stone Wash</c:v>
                </c:pt>
                <c:pt idx="19">
                  <c:v>Desizing Wash</c:v>
                </c:pt>
                <c:pt idx="20">
                  <c:v>Light Softener Wash</c:v>
                </c:pt>
                <c:pt idx="21">
                  <c:v>Double Time Machine Wash</c:v>
                </c:pt>
                <c:pt idx="22">
                  <c:v>Elestromeric Silicon Wash</c:v>
                </c:pt>
                <c:pt idx="23">
                  <c:v>Anti-Creasing Wash</c:v>
                </c:pt>
                <c:pt idx="24">
                  <c:v>Cationic Softner Wash</c:v>
                </c:pt>
                <c:pt idx="25">
                  <c:v>Acid Wash</c:v>
                </c:pt>
                <c:pt idx="26">
                  <c:v>Spray Wash</c:v>
                </c:pt>
                <c:pt idx="27">
                  <c:v>Sewability Wash</c:v>
                </c:pt>
                <c:pt idx="28">
                  <c:v>Pigment Spray </c:v>
                </c:pt>
                <c:pt idx="29">
                  <c:v>Optical Wash</c:v>
                </c:pt>
              </c:strCache>
            </c:strRef>
          </c:xVal>
          <c:yVal>
            <c:numRef>
              <c:f>'Sum of Revenue and Volume'!$C$2:$C$31</c:f>
              <c:numCache>
                <c:formatCode>General</c:formatCode>
                <c:ptCount val="30"/>
                <c:pt idx="0">
                  <c:v>11278.900000000001</c:v>
                </c:pt>
                <c:pt idx="1">
                  <c:v>9931.9399999999969</c:v>
                </c:pt>
                <c:pt idx="2">
                  <c:v>410.2999999999999</c:v>
                </c:pt>
                <c:pt idx="3">
                  <c:v>5.5</c:v>
                </c:pt>
                <c:pt idx="4">
                  <c:v>64.25</c:v>
                </c:pt>
                <c:pt idx="5">
                  <c:v>4071.5500000000006</c:v>
                </c:pt>
                <c:pt idx="6">
                  <c:v>6804.3600000000015</c:v>
                </c:pt>
                <c:pt idx="7">
                  <c:v>7140.2099999999991</c:v>
                </c:pt>
                <c:pt idx="8">
                  <c:v>13548.849999999999</c:v>
                </c:pt>
                <c:pt idx="9">
                  <c:v>4568.7499999999991</c:v>
                </c:pt>
                <c:pt idx="10">
                  <c:v>2347.0800000000004</c:v>
                </c:pt>
                <c:pt idx="11">
                  <c:v>5684.7800000000007</c:v>
                </c:pt>
                <c:pt idx="12">
                  <c:v>3253.4</c:v>
                </c:pt>
                <c:pt idx="13">
                  <c:v>3657.0999999999995</c:v>
                </c:pt>
                <c:pt idx="14">
                  <c:v>5.5</c:v>
                </c:pt>
                <c:pt idx="15">
                  <c:v>596.49999999999989</c:v>
                </c:pt>
                <c:pt idx="16">
                  <c:v>55.6</c:v>
                </c:pt>
                <c:pt idx="17">
                  <c:v>26941</c:v>
                </c:pt>
                <c:pt idx="18">
                  <c:v>2</c:v>
                </c:pt>
                <c:pt idx="19">
                  <c:v>2</c:v>
                </c:pt>
                <c:pt idx="20">
                  <c:v>296.8</c:v>
                </c:pt>
                <c:pt idx="21">
                  <c:v>605.9</c:v>
                </c:pt>
                <c:pt idx="22">
                  <c:v>266.09999999999997</c:v>
                </c:pt>
                <c:pt idx="23">
                  <c:v>3</c:v>
                </c:pt>
                <c:pt idx="24">
                  <c:v>989</c:v>
                </c:pt>
                <c:pt idx="25">
                  <c:v>5.0999999999999996</c:v>
                </c:pt>
                <c:pt idx="26">
                  <c:v>231.2</c:v>
                </c:pt>
                <c:pt idx="27">
                  <c:v>1965.9999999999998</c:v>
                </c:pt>
                <c:pt idx="28">
                  <c:v>6</c:v>
                </c:pt>
                <c:pt idx="2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3-4FA5-A754-793987A9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69408"/>
        <c:axId val="1594468160"/>
      </c:scatterChart>
      <c:valAx>
        <c:axId val="15944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68160"/>
        <c:crosses val="autoZero"/>
        <c:crossBetween val="midCat"/>
      </c:valAx>
      <c:valAx>
        <c:axId val="15944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(in kgs)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Volume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Revenue and Volume'!$B$1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Revenue and Volume'!$A$2:$A$31</c:f>
              <c:strCache>
                <c:ptCount val="30"/>
                <c:pt idx="0">
                  <c:v>Dip Wash</c:v>
                </c:pt>
                <c:pt idx="1">
                  <c:v>Silicon Softener Wash</c:v>
                </c:pt>
                <c:pt idx="2">
                  <c:v>Bio Wash + Hydrophilic Silicon Wash</c:v>
                </c:pt>
                <c:pt idx="3">
                  <c:v>Comfort Wash</c:v>
                </c:pt>
                <c:pt idx="4">
                  <c:v>Curing</c:v>
                </c:pt>
                <c:pt idx="5">
                  <c:v>Panel Wash</c:v>
                </c:pt>
                <c:pt idx="6">
                  <c:v>Hydrophilic Silicon Wash</c:v>
                </c:pt>
                <c:pt idx="7">
                  <c:v>Machine Wash</c:v>
                </c:pt>
                <c:pt idx="8">
                  <c:v>Stone Wash + Hydrophobic Silicon Wash</c:v>
                </c:pt>
                <c:pt idx="9">
                  <c:v>Bio Wash</c:v>
                </c:pt>
                <c:pt idx="10">
                  <c:v>CPL Wash</c:v>
                </c:pt>
                <c:pt idx="11">
                  <c:v>Garment Wash</c:v>
                </c:pt>
                <c:pt idx="12">
                  <c:v>Hydro Wash</c:v>
                </c:pt>
                <c:pt idx="13">
                  <c:v>Tumble Dryer</c:v>
                </c:pt>
                <c:pt idx="14">
                  <c:v>Hot Soap Wash</c:v>
                </c:pt>
                <c:pt idx="15">
                  <c:v>Enzyme Wash</c:v>
                </c:pt>
                <c:pt idx="16">
                  <c:v>GSM Improve Wash</c:v>
                </c:pt>
                <c:pt idx="17">
                  <c:v>Print Wash</c:v>
                </c:pt>
                <c:pt idx="18">
                  <c:v>Stone Wash</c:v>
                </c:pt>
                <c:pt idx="19">
                  <c:v>Desizing Wash</c:v>
                </c:pt>
                <c:pt idx="20">
                  <c:v>Light Softener Wash</c:v>
                </c:pt>
                <c:pt idx="21">
                  <c:v>Double Time Machine Wash</c:v>
                </c:pt>
                <c:pt idx="22">
                  <c:v>Elestromeric Silicon Wash</c:v>
                </c:pt>
                <c:pt idx="23">
                  <c:v>Anti-Creasing Wash</c:v>
                </c:pt>
                <c:pt idx="24">
                  <c:v>Cationic Softner Wash</c:v>
                </c:pt>
                <c:pt idx="25">
                  <c:v>Acid Wash</c:v>
                </c:pt>
                <c:pt idx="26">
                  <c:v>Spray Wash</c:v>
                </c:pt>
                <c:pt idx="27">
                  <c:v>Sewability Wash</c:v>
                </c:pt>
                <c:pt idx="28">
                  <c:v>Pigment Spray </c:v>
                </c:pt>
                <c:pt idx="29">
                  <c:v>Optical Wash</c:v>
                </c:pt>
              </c:strCache>
            </c:strRef>
          </c:cat>
          <c:val>
            <c:numRef>
              <c:f>'Sum of Revenue and Volume'!$B$2:$B$31</c:f>
              <c:numCache>
                <c:formatCode>"₹"\ #,##0.00</c:formatCode>
                <c:ptCount val="30"/>
                <c:pt idx="0">
                  <c:v>136687.44999999998</c:v>
                </c:pt>
                <c:pt idx="1">
                  <c:v>221014.05500000008</c:v>
                </c:pt>
                <c:pt idx="2">
                  <c:v>16305.899999999998</c:v>
                </c:pt>
                <c:pt idx="3">
                  <c:v>82.5</c:v>
                </c:pt>
                <c:pt idx="4">
                  <c:v>642.5</c:v>
                </c:pt>
                <c:pt idx="5">
                  <c:v>54968.549999999996</c:v>
                </c:pt>
                <c:pt idx="6">
                  <c:v>171406.08000000002</c:v>
                </c:pt>
                <c:pt idx="7">
                  <c:v>98585.07</c:v>
                </c:pt>
                <c:pt idx="8">
                  <c:v>542458</c:v>
                </c:pt>
                <c:pt idx="9">
                  <c:v>152783.95000000001</c:v>
                </c:pt>
                <c:pt idx="10">
                  <c:v>34336.36</c:v>
                </c:pt>
                <c:pt idx="11">
                  <c:v>80956.2</c:v>
                </c:pt>
                <c:pt idx="12">
                  <c:v>50264.799999999996</c:v>
                </c:pt>
                <c:pt idx="13">
                  <c:v>50662.999999999993</c:v>
                </c:pt>
                <c:pt idx="14">
                  <c:v>418</c:v>
                </c:pt>
                <c:pt idx="15">
                  <c:v>13122.999999999998</c:v>
                </c:pt>
                <c:pt idx="16">
                  <c:v>1336.4</c:v>
                </c:pt>
                <c:pt idx="17">
                  <c:v>642634</c:v>
                </c:pt>
                <c:pt idx="18">
                  <c:v>60</c:v>
                </c:pt>
                <c:pt idx="19">
                  <c:v>500</c:v>
                </c:pt>
                <c:pt idx="20">
                  <c:v>5936</c:v>
                </c:pt>
                <c:pt idx="21">
                  <c:v>10906.199999999999</c:v>
                </c:pt>
                <c:pt idx="22">
                  <c:v>7409.2</c:v>
                </c:pt>
                <c:pt idx="23">
                  <c:v>90</c:v>
                </c:pt>
                <c:pt idx="24">
                  <c:v>18618.599999999999</c:v>
                </c:pt>
                <c:pt idx="25">
                  <c:v>518</c:v>
                </c:pt>
                <c:pt idx="26">
                  <c:v>2312</c:v>
                </c:pt>
                <c:pt idx="27">
                  <c:v>58239.6</c:v>
                </c:pt>
                <c:pt idx="28">
                  <c:v>300</c:v>
                </c:pt>
                <c:pt idx="2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9B6-BD79-C008D00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558928"/>
        <c:axId val="1615555600"/>
      </c:barChart>
      <c:lineChart>
        <c:grouping val="standard"/>
        <c:varyColors val="0"/>
        <c:ser>
          <c:idx val="1"/>
          <c:order val="1"/>
          <c:tx>
            <c:strRef>
              <c:f>'Sum of Revenue and Volume'!$C$1</c:f>
              <c:strCache>
                <c:ptCount val="1"/>
                <c:pt idx="0">
                  <c:v>Sum of 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 of Revenue and Volume'!$A$2:$A$31</c:f>
              <c:strCache>
                <c:ptCount val="30"/>
                <c:pt idx="0">
                  <c:v>Dip Wash</c:v>
                </c:pt>
                <c:pt idx="1">
                  <c:v>Silicon Softener Wash</c:v>
                </c:pt>
                <c:pt idx="2">
                  <c:v>Bio Wash + Hydrophilic Silicon Wash</c:v>
                </c:pt>
                <c:pt idx="3">
                  <c:v>Comfort Wash</c:v>
                </c:pt>
                <c:pt idx="4">
                  <c:v>Curing</c:v>
                </c:pt>
                <c:pt idx="5">
                  <c:v>Panel Wash</c:v>
                </c:pt>
                <c:pt idx="6">
                  <c:v>Hydrophilic Silicon Wash</c:v>
                </c:pt>
                <c:pt idx="7">
                  <c:v>Machine Wash</c:v>
                </c:pt>
                <c:pt idx="8">
                  <c:v>Stone Wash + Hydrophobic Silicon Wash</c:v>
                </c:pt>
                <c:pt idx="9">
                  <c:v>Bio Wash</c:v>
                </c:pt>
                <c:pt idx="10">
                  <c:v>CPL Wash</c:v>
                </c:pt>
                <c:pt idx="11">
                  <c:v>Garment Wash</c:v>
                </c:pt>
                <c:pt idx="12">
                  <c:v>Hydro Wash</c:v>
                </c:pt>
                <c:pt idx="13">
                  <c:v>Tumble Dryer</c:v>
                </c:pt>
                <c:pt idx="14">
                  <c:v>Hot Soap Wash</c:v>
                </c:pt>
                <c:pt idx="15">
                  <c:v>Enzyme Wash</c:v>
                </c:pt>
                <c:pt idx="16">
                  <c:v>GSM Improve Wash</c:v>
                </c:pt>
                <c:pt idx="17">
                  <c:v>Print Wash</c:v>
                </c:pt>
                <c:pt idx="18">
                  <c:v>Stone Wash</c:v>
                </c:pt>
                <c:pt idx="19">
                  <c:v>Desizing Wash</c:v>
                </c:pt>
                <c:pt idx="20">
                  <c:v>Light Softener Wash</c:v>
                </c:pt>
                <c:pt idx="21">
                  <c:v>Double Time Machine Wash</c:v>
                </c:pt>
                <c:pt idx="22">
                  <c:v>Elestromeric Silicon Wash</c:v>
                </c:pt>
                <c:pt idx="23">
                  <c:v>Anti-Creasing Wash</c:v>
                </c:pt>
                <c:pt idx="24">
                  <c:v>Cationic Softner Wash</c:v>
                </c:pt>
                <c:pt idx="25">
                  <c:v>Acid Wash</c:v>
                </c:pt>
                <c:pt idx="26">
                  <c:v>Spray Wash</c:v>
                </c:pt>
                <c:pt idx="27">
                  <c:v>Sewability Wash</c:v>
                </c:pt>
                <c:pt idx="28">
                  <c:v>Pigment Spray </c:v>
                </c:pt>
                <c:pt idx="29">
                  <c:v>Optical Wash</c:v>
                </c:pt>
              </c:strCache>
            </c:strRef>
          </c:cat>
          <c:val>
            <c:numRef>
              <c:f>'Sum of Revenue and Volume'!$C$2:$C$31</c:f>
              <c:numCache>
                <c:formatCode>General</c:formatCode>
                <c:ptCount val="30"/>
                <c:pt idx="0">
                  <c:v>11278.900000000001</c:v>
                </c:pt>
                <c:pt idx="1">
                  <c:v>9931.9399999999969</c:v>
                </c:pt>
                <c:pt idx="2">
                  <c:v>410.2999999999999</c:v>
                </c:pt>
                <c:pt idx="3">
                  <c:v>5.5</c:v>
                </c:pt>
                <c:pt idx="4">
                  <c:v>64.25</c:v>
                </c:pt>
                <c:pt idx="5">
                  <c:v>4071.5500000000006</c:v>
                </c:pt>
                <c:pt idx="6">
                  <c:v>6804.3600000000015</c:v>
                </c:pt>
                <c:pt idx="7">
                  <c:v>7140.2099999999991</c:v>
                </c:pt>
                <c:pt idx="8">
                  <c:v>13548.849999999999</c:v>
                </c:pt>
                <c:pt idx="9">
                  <c:v>4568.7499999999991</c:v>
                </c:pt>
                <c:pt idx="10">
                  <c:v>2347.0800000000004</c:v>
                </c:pt>
                <c:pt idx="11">
                  <c:v>5684.7800000000007</c:v>
                </c:pt>
                <c:pt idx="12">
                  <c:v>3253.4</c:v>
                </c:pt>
                <c:pt idx="13">
                  <c:v>3657.0999999999995</c:v>
                </c:pt>
                <c:pt idx="14">
                  <c:v>5.5</c:v>
                </c:pt>
                <c:pt idx="15">
                  <c:v>596.49999999999989</c:v>
                </c:pt>
                <c:pt idx="16">
                  <c:v>55.6</c:v>
                </c:pt>
                <c:pt idx="17">
                  <c:v>26941</c:v>
                </c:pt>
                <c:pt idx="18">
                  <c:v>2</c:v>
                </c:pt>
                <c:pt idx="19">
                  <c:v>2</c:v>
                </c:pt>
                <c:pt idx="20">
                  <c:v>296.8</c:v>
                </c:pt>
                <c:pt idx="21">
                  <c:v>605.9</c:v>
                </c:pt>
                <c:pt idx="22">
                  <c:v>266.09999999999997</c:v>
                </c:pt>
                <c:pt idx="23">
                  <c:v>3</c:v>
                </c:pt>
                <c:pt idx="24">
                  <c:v>989</c:v>
                </c:pt>
                <c:pt idx="25">
                  <c:v>5.0999999999999996</c:v>
                </c:pt>
                <c:pt idx="26">
                  <c:v>231.2</c:v>
                </c:pt>
                <c:pt idx="27">
                  <c:v>1965.9999999999998</c:v>
                </c:pt>
                <c:pt idx="28">
                  <c:v>6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0-49B6-BD79-C008D00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561424"/>
        <c:axId val="1615552688"/>
      </c:lineChart>
      <c:catAx>
        <c:axId val="16155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55600"/>
        <c:crosses val="autoZero"/>
        <c:auto val="1"/>
        <c:lblAlgn val="ctr"/>
        <c:lblOffset val="100"/>
        <c:noMultiLvlLbl val="0"/>
      </c:catAx>
      <c:valAx>
        <c:axId val="16155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58928"/>
        <c:crosses val="autoZero"/>
        <c:crossBetween val="between"/>
      </c:valAx>
      <c:valAx>
        <c:axId val="161555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(in kgs)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61424"/>
        <c:crosses val="max"/>
        <c:crossBetween val="between"/>
      </c:valAx>
      <c:catAx>
        <c:axId val="161556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555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</a:t>
            </a:r>
            <a:r>
              <a:rPr lang="en-IN"/>
              <a:t>Revenue - Days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Weekly!$F$2:$F$8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Weekly!$G$2:$G$8</c:f>
              <c:numCache>
                <c:formatCode>"₹"\ #,##0.00</c:formatCode>
                <c:ptCount val="7"/>
                <c:pt idx="0">
                  <c:v>159352.97999999998</c:v>
                </c:pt>
                <c:pt idx="1">
                  <c:v>585072.25999999989</c:v>
                </c:pt>
                <c:pt idx="2">
                  <c:v>376944.77</c:v>
                </c:pt>
                <c:pt idx="3">
                  <c:v>376016.07</c:v>
                </c:pt>
                <c:pt idx="4">
                  <c:v>315048.27500000002</c:v>
                </c:pt>
                <c:pt idx="5">
                  <c:v>333286.05499999993</c:v>
                </c:pt>
                <c:pt idx="6">
                  <c:v>228235.005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28D-A563-A12A223A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238576"/>
        <c:axId val="1594237328"/>
      </c:barChart>
      <c:catAx>
        <c:axId val="15942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  <a:r>
                  <a:rPr lang="en-IN" baseline="0"/>
                  <a:t> of the Week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7328"/>
        <c:crosses val="autoZero"/>
        <c:auto val="1"/>
        <c:lblAlgn val="ctr"/>
        <c:lblOffset val="100"/>
        <c:noMultiLvlLbl val="0"/>
      </c:catAx>
      <c:valAx>
        <c:axId val="15942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Volume - Days of the Week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Weekly!$F$2:$F$8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Weekly!$H$2:$H$8</c:f>
              <c:numCache>
                <c:formatCode>General</c:formatCode>
                <c:ptCount val="7"/>
                <c:pt idx="0">
                  <c:v>7554.45</c:v>
                </c:pt>
                <c:pt idx="1">
                  <c:v>25670.269999999997</c:v>
                </c:pt>
                <c:pt idx="2">
                  <c:v>16565.96</c:v>
                </c:pt>
                <c:pt idx="3">
                  <c:v>16057.66</c:v>
                </c:pt>
                <c:pt idx="4">
                  <c:v>13320.619999999999</c:v>
                </c:pt>
                <c:pt idx="5">
                  <c:v>15264.909999999998</c:v>
                </c:pt>
                <c:pt idx="6">
                  <c:v>10320.799999999999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9-4A9D-85B8-99BA0C74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997936"/>
        <c:axId val="1288000848"/>
      </c:barChart>
      <c:catAx>
        <c:axId val="1287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  <a:r>
                  <a:rPr lang="en-IN" baseline="0"/>
                  <a:t> of the Week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00848"/>
        <c:crosses val="autoZero"/>
        <c:auto val="1"/>
        <c:lblAlgn val="ctr"/>
        <c:lblOffset val="100"/>
        <c:noMultiLvlLbl val="0"/>
      </c:catAx>
      <c:valAx>
        <c:axId val="12880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(in kgs)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Weekly!$A$2:$A$1107</c:f>
              <c:numCache>
                <c:formatCode>m/d/yyyy</c:formatCode>
                <c:ptCount val="1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44508</c:v>
                </c:pt>
                <c:pt idx="35">
                  <c:v>44509</c:v>
                </c:pt>
                <c:pt idx="36">
                  <c:v>44510</c:v>
                </c:pt>
                <c:pt idx="37">
                  <c:v>44511</c:v>
                </c:pt>
                <c:pt idx="38">
                  <c:v>44512</c:v>
                </c:pt>
                <c:pt idx="39">
                  <c:v>44513</c:v>
                </c:pt>
                <c:pt idx="40">
                  <c:v>44514</c:v>
                </c:pt>
                <c:pt idx="41">
                  <c:v>44515</c:v>
                </c:pt>
                <c:pt idx="42">
                  <c:v>44516</c:v>
                </c:pt>
                <c:pt idx="43">
                  <c:v>44517</c:v>
                </c:pt>
                <c:pt idx="44">
                  <c:v>44518</c:v>
                </c:pt>
                <c:pt idx="45">
                  <c:v>44519</c:v>
                </c:pt>
                <c:pt idx="46">
                  <c:v>44520</c:v>
                </c:pt>
                <c:pt idx="47">
                  <c:v>44521</c:v>
                </c:pt>
                <c:pt idx="48">
                  <c:v>44522</c:v>
                </c:pt>
              </c:numCache>
            </c:numRef>
          </c:cat>
          <c:val>
            <c:numRef>
              <c:f>Weekly!$C$2:$C$1107</c:f>
              <c:numCache>
                <c:formatCode>"₹"\ #,##0.00</c:formatCode>
                <c:ptCount val="1106"/>
                <c:pt idx="0">
                  <c:v>34725.820000000007</c:v>
                </c:pt>
                <c:pt idx="1">
                  <c:v>37169.699999999997</c:v>
                </c:pt>
                <c:pt idx="2">
                  <c:v>12005.2</c:v>
                </c:pt>
                <c:pt idx="3">
                  <c:v>24809.5</c:v>
                </c:pt>
                <c:pt idx="4">
                  <c:v>79893.539999999994</c:v>
                </c:pt>
                <c:pt idx="5">
                  <c:v>60163.41</c:v>
                </c:pt>
                <c:pt idx="6">
                  <c:v>43336.920000000006</c:v>
                </c:pt>
                <c:pt idx="7">
                  <c:v>35770.179999999986</c:v>
                </c:pt>
                <c:pt idx="8">
                  <c:v>75106.100000000006</c:v>
                </c:pt>
                <c:pt idx="9">
                  <c:v>24428.239999999994</c:v>
                </c:pt>
                <c:pt idx="10">
                  <c:v>13853.900000000001</c:v>
                </c:pt>
                <c:pt idx="11">
                  <c:v>39735.879999999997</c:v>
                </c:pt>
                <c:pt idx="12">
                  <c:v>66460.555000000008</c:v>
                </c:pt>
                <c:pt idx="13">
                  <c:v>16271.04</c:v>
                </c:pt>
                <c:pt idx="14">
                  <c:v>38789.300000000003</c:v>
                </c:pt>
                <c:pt idx="15">
                  <c:v>54394.864999999983</c:v>
                </c:pt>
                <c:pt idx="16">
                  <c:v>47011.71</c:v>
                </c:pt>
                <c:pt idx="17">
                  <c:v>9045.6</c:v>
                </c:pt>
                <c:pt idx="18">
                  <c:v>67487.23000000001</c:v>
                </c:pt>
                <c:pt idx="19">
                  <c:v>58452.029999999992</c:v>
                </c:pt>
                <c:pt idx="20">
                  <c:v>72165.985000000015</c:v>
                </c:pt>
                <c:pt idx="21">
                  <c:v>50901.665000000001</c:v>
                </c:pt>
                <c:pt idx="22">
                  <c:v>19747.800000000003</c:v>
                </c:pt>
                <c:pt idx="23">
                  <c:v>20048.72</c:v>
                </c:pt>
                <c:pt idx="24">
                  <c:v>9114.43</c:v>
                </c:pt>
                <c:pt idx="25">
                  <c:v>254296.25999999998</c:v>
                </c:pt>
                <c:pt idx="26">
                  <c:v>42193.695</c:v>
                </c:pt>
                <c:pt idx="27">
                  <c:v>67490.024999999994</c:v>
                </c:pt>
                <c:pt idx="28">
                  <c:v>64528.92</c:v>
                </c:pt>
                <c:pt idx="29">
                  <c:v>84851.359999999986</c:v>
                </c:pt>
                <c:pt idx="30">
                  <c:v>87878.335000000006</c:v>
                </c:pt>
                <c:pt idx="31">
                  <c:v>39077.049999999996</c:v>
                </c:pt>
                <c:pt idx="32">
                  <c:v>87798.949999999983</c:v>
                </c:pt>
                <c:pt idx="33">
                  <c:v>56619</c:v>
                </c:pt>
                <c:pt idx="34">
                  <c:v>12308.72</c:v>
                </c:pt>
                <c:pt idx="35">
                  <c:v>18608.199999999997</c:v>
                </c:pt>
                <c:pt idx="36">
                  <c:v>16802.920000000002</c:v>
                </c:pt>
                <c:pt idx="37">
                  <c:v>12536.64</c:v>
                </c:pt>
                <c:pt idx="38">
                  <c:v>10203.200000000001</c:v>
                </c:pt>
                <c:pt idx="39">
                  <c:v>28720.18</c:v>
                </c:pt>
                <c:pt idx="40">
                  <c:v>36203.800000000003</c:v>
                </c:pt>
                <c:pt idx="41">
                  <c:v>10897.779999999999</c:v>
                </c:pt>
                <c:pt idx="42">
                  <c:v>37252.199999999997</c:v>
                </c:pt>
                <c:pt idx="43">
                  <c:v>76253.16</c:v>
                </c:pt>
                <c:pt idx="44">
                  <c:v>164215.46000000002</c:v>
                </c:pt>
                <c:pt idx="45">
                  <c:v>80129.19</c:v>
                </c:pt>
                <c:pt idx="46">
                  <c:v>33296.050000000003</c:v>
                </c:pt>
                <c:pt idx="47">
                  <c:v>659</c:v>
                </c:pt>
                <c:pt idx="48">
                  <c:v>40246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F-4DA4-82B2-C36BF83C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30128"/>
        <c:axId val="1589841776"/>
      </c:lineChart>
      <c:dateAx>
        <c:axId val="158983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41776"/>
        <c:crosses val="autoZero"/>
        <c:auto val="1"/>
        <c:lblOffset val="100"/>
        <c:baseTimeUnit val="days"/>
      </c:dateAx>
      <c:valAx>
        <c:axId val="15898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Weekly!$D$1</c:f>
              <c:strCache>
                <c:ptCount val="1"/>
                <c:pt idx="0">
                  <c:v>Volume (in kgs)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Weekly!$A$2:$A$1107</c:f>
              <c:numCache>
                <c:formatCode>m/d/yyyy</c:formatCode>
                <c:ptCount val="1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44508</c:v>
                </c:pt>
                <c:pt idx="35">
                  <c:v>44509</c:v>
                </c:pt>
                <c:pt idx="36">
                  <c:v>44510</c:v>
                </c:pt>
                <c:pt idx="37">
                  <c:v>44511</c:v>
                </c:pt>
                <c:pt idx="38">
                  <c:v>44512</c:v>
                </c:pt>
                <c:pt idx="39">
                  <c:v>44513</c:v>
                </c:pt>
                <c:pt idx="40">
                  <c:v>44514</c:v>
                </c:pt>
                <c:pt idx="41">
                  <c:v>44515</c:v>
                </c:pt>
                <c:pt idx="42">
                  <c:v>44516</c:v>
                </c:pt>
                <c:pt idx="43">
                  <c:v>44517</c:v>
                </c:pt>
                <c:pt idx="44">
                  <c:v>44518</c:v>
                </c:pt>
                <c:pt idx="45">
                  <c:v>44519</c:v>
                </c:pt>
                <c:pt idx="46">
                  <c:v>44520</c:v>
                </c:pt>
                <c:pt idx="47">
                  <c:v>44521</c:v>
                </c:pt>
                <c:pt idx="48">
                  <c:v>44522</c:v>
                </c:pt>
              </c:numCache>
            </c:numRef>
          </c:cat>
          <c:val>
            <c:numRef>
              <c:f>Weekly!$D$2:$D$1107</c:f>
              <c:numCache>
                <c:formatCode>General</c:formatCode>
                <c:ptCount val="1106"/>
                <c:pt idx="0">
                  <c:v>1352.3899999999999</c:v>
                </c:pt>
                <c:pt idx="1">
                  <c:v>1273.8499999999999</c:v>
                </c:pt>
                <c:pt idx="2">
                  <c:v>700.15000000000009</c:v>
                </c:pt>
                <c:pt idx="3">
                  <c:v>939.05</c:v>
                </c:pt>
                <c:pt idx="4">
                  <c:v>3180.38</c:v>
                </c:pt>
                <c:pt idx="5">
                  <c:v>3007.2899999999995</c:v>
                </c:pt>
                <c:pt idx="6">
                  <c:v>2379.0499999999997</c:v>
                </c:pt>
                <c:pt idx="7">
                  <c:v>1148.3400000000001</c:v>
                </c:pt>
                <c:pt idx="8">
                  <c:v>3299.3500000000004</c:v>
                </c:pt>
                <c:pt idx="9">
                  <c:v>762.56</c:v>
                </c:pt>
                <c:pt idx="10">
                  <c:v>892.80000000000007</c:v>
                </c:pt>
                <c:pt idx="11">
                  <c:v>1889.8300000000002</c:v>
                </c:pt>
                <c:pt idx="12">
                  <c:v>2885.53</c:v>
                </c:pt>
                <c:pt idx="13">
                  <c:v>522.90000000000009</c:v>
                </c:pt>
                <c:pt idx="14">
                  <c:v>1834.1</c:v>
                </c:pt>
                <c:pt idx="15">
                  <c:v>2450.58</c:v>
                </c:pt>
                <c:pt idx="16">
                  <c:v>2355.1600000000003</c:v>
                </c:pt>
                <c:pt idx="17">
                  <c:v>378.29999999999995</c:v>
                </c:pt>
                <c:pt idx="18">
                  <c:v>3245.8399999999992</c:v>
                </c:pt>
                <c:pt idx="19">
                  <c:v>2998.1399999999994</c:v>
                </c:pt>
                <c:pt idx="20">
                  <c:v>3299.4700000000003</c:v>
                </c:pt>
                <c:pt idx="21">
                  <c:v>2679.7999999999993</c:v>
                </c:pt>
                <c:pt idx="22">
                  <c:v>1275.6000000000001</c:v>
                </c:pt>
                <c:pt idx="23">
                  <c:v>846.8599999999999</c:v>
                </c:pt>
                <c:pt idx="24">
                  <c:v>408.02</c:v>
                </c:pt>
                <c:pt idx="25">
                  <c:v>10638.569999999998</c:v>
                </c:pt>
                <c:pt idx="26">
                  <c:v>1529.2400000000005</c:v>
                </c:pt>
                <c:pt idx="27">
                  <c:v>2650.94</c:v>
                </c:pt>
                <c:pt idx="28">
                  <c:v>2665.4300000000003</c:v>
                </c:pt>
                <c:pt idx="29">
                  <c:v>4396.2399999999989</c:v>
                </c:pt>
                <c:pt idx="30">
                  <c:v>3992.3699999999994</c:v>
                </c:pt>
                <c:pt idx="31">
                  <c:v>1832.1</c:v>
                </c:pt>
                <c:pt idx="32">
                  <c:v>4432.3300000000008</c:v>
                </c:pt>
                <c:pt idx="33">
                  <c:v>2966.9</c:v>
                </c:pt>
                <c:pt idx="34">
                  <c:v>309.26</c:v>
                </c:pt>
                <c:pt idx="35">
                  <c:v>671.91999999999985</c:v>
                </c:pt>
                <c:pt idx="36">
                  <c:v>546.76</c:v>
                </c:pt>
                <c:pt idx="37">
                  <c:v>578.85</c:v>
                </c:pt>
                <c:pt idx="38">
                  <c:v>610.79999999999995</c:v>
                </c:pt>
                <c:pt idx="39">
                  <c:v>1023.1299999999999</c:v>
                </c:pt>
                <c:pt idx="40">
                  <c:v>1633.1999999999998</c:v>
                </c:pt>
                <c:pt idx="41">
                  <c:v>357.88000000000005</c:v>
                </c:pt>
                <c:pt idx="42">
                  <c:v>1611.4</c:v>
                </c:pt>
                <c:pt idx="43">
                  <c:v>2632.1</c:v>
                </c:pt>
                <c:pt idx="44">
                  <c:v>6626.45</c:v>
                </c:pt>
                <c:pt idx="45">
                  <c:v>3029.7599999999998</c:v>
                </c:pt>
                <c:pt idx="46">
                  <c:v>1546.1599999999999</c:v>
                </c:pt>
                <c:pt idx="47">
                  <c:v>30.5</c:v>
                </c:pt>
                <c:pt idx="48">
                  <c:v>2437.04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B-443E-B9C7-67FCF5B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38448"/>
        <c:axId val="1589840112"/>
      </c:lineChart>
      <c:dateAx>
        <c:axId val="158983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40112"/>
        <c:crosses val="autoZero"/>
        <c:auto val="1"/>
        <c:lblOffset val="100"/>
        <c:baseTimeUnit val="days"/>
      </c:dateAx>
      <c:valAx>
        <c:axId val="1589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(in kgs)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Expected</a:t>
            </a:r>
            <a:r>
              <a:rPr lang="en-IN" baseline="0"/>
              <a:t> Volume (Weekly)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Expected!$J$4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Expected!$I$5:$I$11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Expected!$J$5:$J$11</c:f>
              <c:numCache>
                <c:formatCode>General</c:formatCode>
                <c:ptCount val="7"/>
                <c:pt idx="0">
                  <c:v>12832.159999999998</c:v>
                </c:pt>
                <c:pt idx="1">
                  <c:v>11401.31</c:v>
                </c:pt>
                <c:pt idx="2">
                  <c:v>16561.59</c:v>
                </c:pt>
                <c:pt idx="3">
                  <c:v>20029.029999999995</c:v>
                </c:pt>
                <c:pt idx="4">
                  <c:v>20594.63</c:v>
                </c:pt>
                <c:pt idx="5">
                  <c:v>5422.54</c:v>
                </c:pt>
                <c:pt idx="6">
                  <c:v>17913.41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C-4ED4-83DE-76F336411C55}"/>
            </c:ext>
          </c:extLst>
        </c:ser>
        <c:ser>
          <c:idx val="1"/>
          <c:order val="1"/>
          <c:tx>
            <c:strRef>
              <c:f>Expected!$L$4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Expected!$I$5:$I$11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Expected!$L$5:$L$11</c:f>
              <c:numCache>
                <c:formatCode>General</c:formatCode>
                <c:ptCount val="7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C-4ED4-83DE-76F336411C55}"/>
            </c:ext>
          </c:extLst>
        </c:ser>
        <c:ser>
          <c:idx val="2"/>
          <c:order val="2"/>
          <c:tx>
            <c:strRef>
              <c:f>Expected!$M$4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Expected!$I$5:$I$11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Expected!$M$5:$M$11</c:f>
              <c:numCache>
                <c:formatCode>General</c:formatCode>
                <c:ptCount val="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C-4ED4-83DE-76F336411C55}"/>
            </c:ext>
          </c:extLst>
        </c:ser>
        <c:ser>
          <c:idx val="3"/>
          <c:order val="3"/>
          <c:tx>
            <c:strRef>
              <c:f>Expected!$N$4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Expected!$I$5:$I$11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Expected!$N$5:$N$11</c:f>
              <c:numCache>
                <c:formatCode>General</c:formatCode>
                <c:ptCount val="7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C-4ED4-83DE-76F33641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45520"/>
        <c:axId val="1589844688"/>
      </c:lineChart>
      <c:catAx>
        <c:axId val="15898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44688"/>
        <c:crosses val="autoZero"/>
        <c:auto val="1"/>
        <c:lblAlgn val="ctr"/>
        <c:lblOffset val="100"/>
        <c:noMultiLvlLbl val="0"/>
      </c:catAx>
      <c:valAx>
        <c:axId val="15898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(kgs)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Revenue Growth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Growth'!$F$2:$F$8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'Revenue Growth'!$G$2:$G$8</c:f>
              <c:numCache>
                <c:formatCode>"₹"\ #,##0.00</c:formatCode>
                <c:ptCount val="7"/>
                <c:pt idx="0">
                  <c:v>292104.09000000003</c:v>
                </c:pt>
                <c:pt idx="1">
                  <c:v>271625.89499999996</c:v>
                </c:pt>
                <c:pt idx="2">
                  <c:v>347346.72</c:v>
                </c:pt>
                <c:pt idx="3">
                  <c:v>463792.59499999997</c:v>
                </c:pt>
                <c:pt idx="4">
                  <c:v>433062.33499999996</c:v>
                </c:pt>
                <c:pt idx="5">
                  <c:v>133972.71999999997</c:v>
                </c:pt>
                <c:pt idx="6">
                  <c:v>432051.06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B-4544-8336-6A8E396A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87504"/>
        <c:axId val="1598291248"/>
      </c:barChart>
      <c:lineChart>
        <c:grouping val="standard"/>
        <c:varyColors val="0"/>
        <c:ser>
          <c:idx val="1"/>
          <c:order val="1"/>
          <c:tx>
            <c:strRef>
              <c:f>'Revenue Growth'!$H$1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'Revenue Growth'!$F$2:$F$8</c:f>
              <c:strCache>
                <c:ptCount val="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</c:strCache>
            </c:strRef>
          </c:cat>
          <c:val>
            <c:numRef>
              <c:f>'Revenue Growth'!$H$2:$H$8</c:f>
              <c:numCache>
                <c:formatCode>0.00%</c:formatCode>
                <c:ptCount val="7"/>
                <c:pt idx="1">
                  <c:v>-7.0105813992539651E-2</c:v>
                </c:pt>
                <c:pt idx="2">
                  <c:v>0.27876880074339017</c:v>
                </c:pt>
                <c:pt idx="3">
                  <c:v>0.33524391708665052</c:v>
                </c:pt>
                <c:pt idx="4">
                  <c:v>-6.6258625798025106E-2</c:v>
                </c:pt>
                <c:pt idx="5">
                  <c:v>-0.6906387160176376</c:v>
                </c:pt>
                <c:pt idx="6">
                  <c:v>2.22491817737223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544-8336-6A8E396A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289584"/>
        <c:axId val="1598282512"/>
      </c:lineChart>
      <c:catAx>
        <c:axId val="1598287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91248"/>
        <c:crosses val="autoZero"/>
        <c:auto val="1"/>
        <c:lblAlgn val="ctr"/>
        <c:lblOffset val="100"/>
        <c:noMultiLvlLbl val="0"/>
      </c:catAx>
      <c:valAx>
        <c:axId val="1598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87504"/>
        <c:crosses val="autoZero"/>
        <c:crossBetween val="between"/>
      </c:valAx>
      <c:valAx>
        <c:axId val="159828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89584"/>
        <c:crosses val="max"/>
        <c:crossBetween val="between"/>
      </c:valAx>
      <c:catAx>
        <c:axId val="1598289584"/>
        <c:scaling>
          <c:orientation val="minMax"/>
        </c:scaling>
        <c:delete val="0"/>
        <c:axPos val="t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825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Revenue Pareto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Pareto Analysis</a:t>
          </a:r>
        </a:p>
      </cx:txPr>
    </cx:title>
    <cx:plotArea>
      <cx:plotAreaRegion>
        <cx:series layoutId="clusteredColumn" uniqueId="{C2F80272-FDBC-4E2D-9D1B-9887A75DA7CA}">
          <cx:tx>
            <cx:txData>
              <cx:f>_xlchart.v1.3</cx:f>
              <cx:v>Sum of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ECCAEC5-C7E8-462A-B4FA-E27437C8A0F5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Volume Pareto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Volume Pareto Analysis</a:t>
          </a:r>
        </a:p>
      </cx:txPr>
    </cx:title>
    <cx:plotArea>
      <cx:plotAreaRegion>
        <cx:series layoutId="clusteredColumn" uniqueId="{4A22FB2C-1353-430C-B47A-A64C9A9D5047}">
          <cx:tx>
            <cx:txData>
              <cx:f/>
              <cx:v>Sum of Volumes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921A6CC-6CCE-4B31-BB0A-C06DBF3391A3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Volume (in kgs)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Volume (in kgs)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41274</xdr:rowOff>
    </xdr:from>
    <xdr:to>
      <xdr:col>12</xdr:col>
      <xdr:colOff>228600</xdr:colOff>
      <xdr:row>19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C74EA4-B7BF-42A0-A902-B9F3BB5DA0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4" y="41274"/>
              <a:ext cx="5438776" cy="3616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290286</xdr:colOff>
      <xdr:row>20</xdr:row>
      <xdr:rowOff>44450</xdr:rowOff>
    </xdr:from>
    <xdr:to>
      <xdr:col>12</xdr:col>
      <xdr:colOff>226786</xdr:colOff>
      <xdr:row>40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0161C6-461B-4810-A6B0-17FD6AAFD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0786" y="3727450"/>
              <a:ext cx="54229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258534</xdr:colOff>
      <xdr:row>0</xdr:row>
      <xdr:rowOff>52613</xdr:rowOff>
    </xdr:from>
    <xdr:to>
      <xdr:col>21</xdr:col>
      <xdr:colOff>54428</xdr:colOff>
      <xdr:row>19</xdr:row>
      <xdr:rowOff>154213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A3266-78E5-4E8F-90CB-76F803E7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276678</xdr:colOff>
      <xdr:row>20</xdr:row>
      <xdr:rowOff>61687</xdr:rowOff>
    </xdr:from>
    <xdr:to>
      <xdr:col>21</xdr:col>
      <xdr:colOff>117928</xdr:colOff>
      <xdr:row>40</xdr:row>
      <xdr:rowOff>117928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72D40-3C6E-4FC9-A1A5-34C424B69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49892</xdr:colOff>
      <xdr:row>32</xdr:row>
      <xdr:rowOff>107043</xdr:rowOff>
    </xdr:from>
    <xdr:to>
      <xdr:col>3</xdr:col>
      <xdr:colOff>117929</xdr:colOff>
      <xdr:row>57</xdr:row>
      <xdr:rowOff>108858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6A76A7-DC5B-482C-8248-1BC21540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155575</xdr:rowOff>
    </xdr:from>
    <xdr:to>
      <xdr:col>10</xdr:col>
      <xdr:colOff>504825</xdr:colOff>
      <xdr:row>23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ED765-BD44-4876-B598-10D610D8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9525</xdr:rowOff>
    </xdr:from>
    <xdr:to>
      <xdr:col>10</xdr:col>
      <xdr:colOff>504825</xdr:colOff>
      <xdr:row>38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7D9AF-3FFD-46B8-A24B-9A9D05BB1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</xdr:colOff>
      <xdr:row>39</xdr:row>
      <xdr:rowOff>104775</xdr:rowOff>
    </xdr:from>
    <xdr:to>
      <xdr:col>10</xdr:col>
      <xdr:colOff>517525</xdr:colOff>
      <xdr:row>54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1BDC7-75D1-4CAC-874B-FDFD7C1D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54</xdr:row>
      <xdr:rowOff>130175</xdr:rowOff>
    </xdr:from>
    <xdr:to>
      <xdr:col>10</xdr:col>
      <xdr:colOff>517525</xdr:colOff>
      <xdr:row>69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54477-7AFE-4A24-BDFA-5B5EA4A36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11</xdr:row>
      <xdr:rowOff>149225</xdr:rowOff>
    </xdr:from>
    <xdr:to>
      <xdr:col>15</xdr:col>
      <xdr:colOff>136525</xdr:colOff>
      <xdr:row>26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11358-7DFD-4BCD-A6FF-BB7297BA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79375</xdr:rowOff>
    </xdr:from>
    <xdr:to>
      <xdr:col>12</xdr:col>
      <xdr:colOff>149225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24D-C92F-44D7-A74F-DE89442D3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23</xdr:row>
      <xdr:rowOff>123824</xdr:rowOff>
    </xdr:from>
    <xdr:to>
      <xdr:col>21</xdr:col>
      <xdr:colOff>38100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D2C89-39BA-4063-A707-98A430DC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8"/>
  <sheetViews>
    <sheetView topLeftCell="B1" zoomScaleNormal="100" workbookViewId="0">
      <selection activeCell="G1" sqref="G1:K4"/>
    </sheetView>
  </sheetViews>
  <sheetFormatPr defaultRowHeight="14.5" x14ac:dyDescent="0.35"/>
  <cols>
    <col min="1" max="1" width="23.26953125" style="2" customWidth="1"/>
    <col min="2" max="2" width="34.90625" style="2" customWidth="1"/>
    <col min="3" max="3" width="19" style="11" customWidth="1"/>
    <col min="4" max="4" width="14.54296875" style="11" customWidth="1"/>
    <col min="5" max="5" width="15" style="15" customWidth="1"/>
    <col min="6" max="6" width="11.36328125" customWidth="1"/>
    <col min="7" max="7" width="17.81640625" customWidth="1"/>
    <col min="13" max="13" width="11.81640625" customWidth="1"/>
  </cols>
  <sheetData>
    <row r="1" spans="1:13" x14ac:dyDescent="0.35">
      <c r="A1" s="53" t="s">
        <v>4</v>
      </c>
      <c r="B1" s="53"/>
      <c r="C1" s="53"/>
      <c r="D1" s="53"/>
      <c r="E1" s="53"/>
      <c r="F1" s="35"/>
      <c r="G1" s="53" t="s">
        <v>45</v>
      </c>
      <c r="H1" s="53"/>
      <c r="I1" s="53"/>
      <c r="J1" s="53"/>
      <c r="K1" s="53"/>
    </row>
    <row r="2" spans="1:13" x14ac:dyDescent="0.35">
      <c r="A2" s="1" t="s">
        <v>0</v>
      </c>
      <c r="B2" s="1" t="s">
        <v>3</v>
      </c>
      <c r="C2" s="10" t="s">
        <v>6</v>
      </c>
      <c r="D2" s="10" t="s">
        <v>1</v>
      </c>
      <c r="E2" s="14" t="s">
        <v>2</v>
      </c>
      <c r="G2" s="29" t="s">
        <v>46</v>
      </c>
      <c r="H2" s="56" t="s">
        <v>47</v>
      </c>
      <c r="I2" s="56"/>
      <c r="J2" s="56"/>
      <c r="K2" s="56"/>
    </row>
    <row r="3" spans="1:13" x14ac:dyDescent="0.35">
      <c r="A3" s="3">
        <v>44482</v>
      </c>
      <c r="B3" s="2" t="s">
        <v>5</v>
      </c>
      <c r="C3" s="11">
        <v>28</v>
      </c>
      <c r="D3" s="11">
        <v>10</v>
      </c>
      <c r="E3" s="15">
        <f>C3*D3</f>
        <v>280</v>
      </c>
      <c r="G3" t="s">
        <v>48</v>
      </c>
      <c r="H3" s="57">
        <v>312737.14</v>
      </c>
      <c r="I3" s="57"/>
      <c r="J3" s="57"/>
      <c r="K3" s="57"/>
    </row>
    <row r="4" spans="1:13" x14ac:dyDescent="0.35">
      <c r="A4" s="3">
        <v>44484</v>
      </c>
      <c r="B4" s="2" t="s">
        <v>7</v>
      </c>
      <c r="C4" s="11">
        <v>23.2</v>
      </c>
      <c r="D4" s="11">
        <v>10</v>
      </c>
      <c r="E4" s="15">
        <f>C4*D4</f>
        <v>232</v>
      </c>
      <c r="G4" t="s">
        <v>49</v>
      </c>
      <c r="H4" s="57">
        <v>655043</v>
      </c>
      <c r="I4" s="57"/>
      <c r="J4" s="57"/>
      <c r="K4" s="57"/>
    </row>
    <row r="5" spans="1:13" x14ac:dyDescent="0.35">
      <c r="A5" s="3">
        <v>44484</v>
      </c>
      <c r="B5" s="2" t="s">
        <v>5</v>
      </c>
      <c r="C5" s="11">
        <v>1.4</v>
      </c>
      <c r="D5" s="11">
        <v>10</v>
      </c>
      <c r="E5" s="15">
        <f t="shared" ref="E5:E26" si="0">C5*D5</f>
        <v>14</v>
      </c>
    </row>
    <row r="6" spans="1:13" x14ac:dyDescent="0.35">
      <c r="A6" s="3">
        <v>44485</v>
      </c>
      <c r="B6" s="2" t="s">
        <v>7</v>
      </c>
      <c r="C6" s="11">
        <v>6.5</v>
      </c>
      <c r="D6" s="11">
        <v>10</v>
      </c>
      <c r="E6" s="15">
        <f t="shared" si="0"/>
        <v>65</v>
      </c>
      <c r="G6" s="53" t="s">
        <v>50</v>
      </c>
      <c r="H6" s="54"/>
      <c r="I6" s="54"/>
      <c r="J6" s="54"/>
      <c r="K6" s="54"/>
    </row>
    <row r="7" spans="1:13" x14ac:dyDescent="0.35">
      <c r="A7" s="3">
        <v>44485</v>
      </c>
      <c r="B7" s="2" t="s">
        <v>12</v>
      </c>
      <c r="C7" s="11">
        <v>17.899999999999999</v>
      </c>
      <c r="D7" s="11">
        <v>12</v>
      </c>
      <c r="E7" s="15">
        <f t="shared" si="0"/>
        <v>214.79999999999998</v>
      </c>
      <c r="G7" s="55" t="s">
        <v>59</v>
      </c>
      <c r="H7" s="55"/>
      <c r="I7" s="55"/>
      <c r="J7" s="55"/>
      <c r="K7" s="55"/>
    </row>
    <row r="8" spans="1:13" x14ac:dyDescent="0.35">
      <c r="A8" s="3">
        <v>44485</v>
      </c>
      <c r="B8" s="2" t="s">
        <v>5</v>
      </c>
      <c r="C8" s="11">
        <v>1</v>
      </c>
      <c r="D8" s="11">
        <v>10</v>
      </c>
      <c r="E8" s="15">
        <f t="shared" si="0"/>
        <v>10</v>
      </c>
      <c r="G8" s="55" t="s">
        <v>60</v>
      </c>
      <c r="H8" s="55"/>
      <c r="I8" s="55"/>
      <c r="J8" s="55"/>
      <c r="K8" s="55"/>
    </row>
    <row r="9" spans="1:13" x14ac:dyDescent="0.35">
      <c r="A9" s="3">
        <v>44485</v>
      </c>
      <c r="B9" s="2" t="s">
        <v>7</v>
      </c>
      <c r="C9" s="11">
        <v>1</v>
      </c>
      <c r="D9" s="11">
        <v>10</v>
      </c>
      <c r="E9" s="15">
        <f t="shared" si="0"/>
        <v>10</v>
      </c>
      <c r="G9" s="55" t="s">
        <v>61</v>
      </c>
      <c r="H9" s="55"/>
      <c r="I9" s="55"/>
      <c r="J9" s="55"/>
      <c r="K9" s="55"/>
    </row>
    <row r="10" spans="1:13" x14ac:dyDescent="0.35">
      <c r="A10" s="3">
        <v>44484</v>
      </c>
      <c r="B10" s="2" t="s">
        <v>8</v>
      </c>
      <c r="C10" s="11">
        <v>12.7</v>
      </c>
      <c r="D10" s="11">
        <v>24</v>
      </c>
      <c r="E10" s="15">
        <f t="shared" si="0"/>
        <v>304.79999999999995</v>
      </c>
      <c r="G10" s="55" t="s">
        <v>62</v>
      </c>
      <c r="H10" s="55"/>
      <c r="I10" s="55"/>
      <c r="J10" s="55"/>
      <c r="K10" s="55"/>
    </row>
    <row r="11" spans="1:13" x14ac:dyDescent="0.35">
      <c r="A11" s="3">
        <v>44485</v>
      </c>
      <c r="B11" s="2" t="s">
        <v>8</v>
      </c>
      <c r="C11" s="11">
        <v>10.9</v>
      </c>
      <c r="D11" s="11">
        <v>24</v>
      </c>
      <c r="E11" s="15">
        <f t="shared" si="0"/>
        <v>261.60000000000002</v>
      </c>
      <c r="G11" s="55" t="s">
        <v>63</v>
      </c>
      <c r="H11" s="55"/>
      <c r="I11" s="55"/>
      <c r="J11" s="55"/>
      <c r="K11" s="55"/>
    </row>
    <row r="12" spans="1:13" x14ac:dyDescent="0.35">
      <c r="A12" s="3">
        <v>44485</v>
      </c>
      <c r="B12" s="2" t="s">
        <v>9</v>
      </c>
      <c r="C12" s="11">
        <v>9.25</v>
      </c>
      <c r="D12" s="11">
        <v>13</v>
      </c>
      <c r="E12" s="15">
        <f t="shared" si="0"/>
        <v>120.25</v>
      </c>
      <c r="G12" s="55" t="s">
        <v>64</v>
      </c>
      <c r="H12" s="55"/>
      <c r="I12" s="55"/>
      <c r="J12" s="55"/>
      <c r="K12" s="55"/>
    </row>
    <row r="13" spans="1:13" x14ac:dyDescent="0.35">
      <c r="A13" s="3">
        <v>44488</v>
      </c>
      <c r="B13" s="2" t="s">
        <v>9</v>
      </c>
      <c r="C13" s="11">
        <v>16.2</v>
      </c>
      <c r="D13" s="11">
        <v>13</v>
      </c>
      <c r="E13" s="15">
        <f t="shared" si="0"/>
        <v>210.6</v>
      </c>
      <c r="G13" s="40" t="s">
        <v>55</v>
      </c>
      <c r="H13" s="55" t="s">
        <v>65</v>
      </c>
      <c r="I13" s="55"/>
      <c r="J13" s="55"/>
      <c r="K13" s="55"/>
      <c r="L13" s="38"/>
      <c r="M13" s="38"/>
    </row>
    <row r="14" spans="1:13" x14ac:dyDescent="0.35">
      <c r="A14" s="3">
        <v>44488</v>
      </c>
      <c r="B14" s="2" t="s">
        <v>8</v>
      </c>
      <c r="C14" s="11">
        <v>34.5</v>
      </c>
      <c r="D14" s="11">
        <v>24</v>
      </c>
      <c r="E14" s="15">
        <f t="shared" si="0"/>
        <v>828</v>
      </c>
    </row>
    <row r="15" spans="1:13" x14ac:dyDescent="0.35">
      <c r="A15" s="3">
        <v>44484</v>
      </c>
      <c r="B15" s="2" t="s">
        <v>10</v>
      </c>
      <c r="C15" s="11">
        <v>244.8</v>
      </c>
      <c r="D15" s="11">
        <v>11</v>
      </c>
      <c r="E15" s="15">
        <f t="shared" si="0"/>
        <v>2692.8</v>
      </c>
      <c r="G15" s="38" t="s">
        <v>52</v>
      </c>
    </row>
    <row r="16" spans="1:13" x14ac:dyDescent="0.35">
      <c r="A16" s="3">
        <v>44485</v>
      </c>
      <c r="B16" s="2" t="s">
        <v>10</v>
      </c>
      <c r="C16" s="11">
        <v>38.5</v>
      </c>
      <c r="D16" s="11">
        <v>11</v>
      </c>
      <c r="E16" s="15">
        <f t="shared" si="0"/>
        <v>423.5</v>
      </c>
      <c r="G16" t="s">
        <v>51</v>
      </c>
    </row>
    <row r="17" spans="1:13" x14ac:dyDescent="0.35">
      <c r="A17" s="3">
        <v>44485</v>
      </c>
      <c r="B17" s="2" t="s">
        <v>10</v>
      </c>
      <c r="C17" s="11">
        <v>318.39999999999998</v>
      </c>
      <c r="D17" s="11">
        <v>11</v>
      </c>
      <c r="E17" s="15">
        <f t="shared" si="0"/>
        <v>3502.3999999999996</v>
      </c>
    </row>
    <row r="18" spans="1:13" x14ac:dyDescent="0.35">
      <c r="A18" s="3">
        <v>44486</v>
      </c>
      <c r="B18" s="2" t="s">
        <v>10</v>
      </c>
      <c r="C18" s="11">
        <v>335.2</v>
      </c>
      <c r="D18" s="11">
        <v>11</v>
      </c>
      <c r="E18" s="15">
        <f t="shared" si="0"/>
        <v>3687.2</v>
      </c>
      <c r="G18" s="53" t="s">
        <v>66</v>
      </c>
      <c r="H18" s="53"/>
      <c r="I18" s="53"/>
    </row>
    <row r="19" spans="1:13" x14ac:dyDescent="0.35">
      <c r="A19" s="3">
        <v>44486</v>
      </c>
      <c r="B19" s="2" t="s">
        <v>10</v>
      </c>
      <c r="C19" s="11">
        <v>157.80000000000001</v>
      </c>
      <c r="D19" s="11">
        <v>11</v>
      </c>
      <c r="E19" s="15">
        <f t="shared" si="0"/>
        <v>1735.8000000000002</v>
      </c>
      <c r="G19" s="55" t="s">
        <v>67</v>
      </c>
      <c r="H19" s="55"/>
      <c r="I19" s="55"/>
    </row>
    <row r="20" spans="1:13" x14ac:dyDescent="0.35">
      <c r="A20" s="3">
        <v>44486</v>
      </c>
      <c r="B20" s="2" t="s">
        <v>10</v>
      </c>
      <c r="C20" s="11">
        <v>23.8</v>
      </c>
      <c r="D20" s="11">
        <v>11</v>
      </c>
      <c r="E20" s="15">
        <f t="shared" si="0"/>
        <v>261.8</v>
      </c>
    </row>
    <row r="21" spans="1:13" x14ac:dyDescent="0.35">
      <c r="A21" s="3">
        <v>44486</v>
      </c>
      <c r="B21" s="2" t="s">
        <v>10</v>
      </c>
      <c r="C21" s="11">
        <v>18.2</v>
      </c>
      <c r="D21" s="11">
        <v>11</v>
      </c>
      <c r="E21" s="15">
        <f t="shared" si="0"/>
        <v>200.2</v>
      </c>
      <c r="G21" s="53" t="s">
        <v>68</v>
      </c>
      <c r="H21" s="54"/>
      <c r="I21" s="54"/>
    </row>
    <row r="22" spans="1:13" x14ac:dyDescent="0.35">
      <c r="A22" s="3">
        <v>44481</v>
      </c>
      <c r="B22" s="2" t="s">
        <v>9</v>
      </c>
      <c r="C22" s="11">
        <v>84</v>
      </c>
      <c r="D22" s="11">
        <v>11</v>
      </c>
      <c r="E22" s="15">
        <f t="shared" si="0"/>
        <v>924</v>
      </c>
      <c r="G22" s="55" t="s">
        <v>69</v>
      </c>
      <c r="H22" s="55"/>
      <c r="I22" s="55"/>
    </row>
    <row r="23" spans="1:13" x14ac:dyDescent="0.35">
      <c r="A23" s="3">
        <v>44484</v>
      </c>
      <c r="B23" s="2" t="s">
        <v>8</v>
      </c>
      <c r="C23" s="11">
        <v>8.3000000000000007</v>
      </c>
      <c r="D23" s="11">
        <v>22</v>
      </c>
      <c r="E23" s="15">
        <f t="shared" si="0"/>
        <v>182.60000000000002</v>
      </c>
    </row>
    <row r="24" spans="1:13" x14ac:dyDescent="0.35">
      <c r="A24" s="3">
        <v>44484</v>
      </c>
      <c r="B24" s="2" t="s">
        <v>8</v>
      </c>
      <c r="C24" s="11">
        <v>28.75</v>
      </c>
      <c r="D24" s="11">
        <v>22</v>
      </c>
      <c r="E24" s="15">
        <f t="shared" si="0"/>
        <v>632.5</v>
      </c>
      <c r="G24" s="53" t="s">
        <v>70</v>
      </c>
      <c r="H24" s="54"/>
      <c r="I24" s="54"/>
      <c r="K24" s="53" t="s">
        <v>72</v>
      </c>
      <c r="L24" s="54"/>
      <c r="M24" s="54"/>
    </row>
    <row r="25" spans="1:13" x14ac:dyDescent="0.35">
      <c r="A25" s="3">
        <v>44484</v>
      </c>
      <c r="B25" s="2" t="s">
        <v>8</v>
      </c>
      <c r="C25" s="11">
        <v>27.5</v>
      </c>
      <c r="D25" s="11">
        <v>22</v>
      </c>
      <c r="E25" s="15">
        <f t="shared" si="0"/>
        <v>605</v>
      </c>
      <c r="G25" s="55" t="s">
        <v>71</v>
      </c>
      <c r="H25" s="55"/>
      <c r="I25" s="55"/>
      <c r="K25" s="55" t="s">
        <v>73</v>
      </c>
      <c r="L25" s="55"/>
      <c r="M25" s="55"/>
    </row>
    <row r="26" spans="1:13" x14ac:dyDescent="0.35">
      <c r="A26" s="3">
        <v>44484</v>
      </c>
      <c r="B26" s="2" t="s">
        <v>8</v>
      </c>
      <c r="C26" s="11">
        <v>35.6</v>
      </c>
      <c r="D26" s="11">
        <v>22</v>
      </c>
      <c r="E26" s="15">
        <f t="shared" si="0"/>
        <v>783.2</v>
      </c>
    </row>
    <row r="27" spans="1:13" x14ac:dyDescent="0.35">
      <c r="A27" s="5">
        <v>44485</v>
      </c>
      <c r="B27" s="6" t="s">
        <v>11</v>
      </c>
      <c r="C27" s="12">
        <v>2.5</v>
      </c>
      <c r="D27" s="12">
        <v>100</v>
      </c>
      <c r="E27" s="16">
        <v>100</v>
      </c>
      <c r="F27" t="s">
        <v>27</v>
      </c>
    </row>
    <row r="28" spans="1:13" x14ac:dyDescent="0.35">
      <c r="A28" s="3">
        <v>44485</v>
      </c>
      <c r="B28" s="2" t="s">
        <v>8</v>
      </c>
      <c r="C28" s="11">
        <v>33.200000000000003</v>
      </c>
      <c r="D28" s="11">
        <v>22</v>
      </c>
      <c r="E28" s="15">
        <f t="shared" ref="E28:E45" si="1">C28*D28</f>
        <v>730.40000000000009</v>
      </c>
    </row>
    <row r="29" spans="1:13" x14ac:dyDescent="0.35">
      <c r="A29" s="3">
        <v>44485</v>
      </c>
      <c r="B29" s="2" t="s">
        <v>8</v>
      </c>
      <c r="C29" s="11">
        <v>33</v>
      </c>
      <c r="D29" s="11">
        <v>22</v>
      </c>
      <c r="E29" s="15">
        <f t="shared" si="1"/>
        <v>726</v>
      </c>
    </row>
    <row r="30" spans="1:13" x14ac:dyDescent="0.35">
      <c r="A30" s="3">
        <v>44478</v>
      </c>
      <c r="B30" s="2" t="s">
        <v>10</v>
      </c>
      <c r="C30" s="11">
        <v>20.5</v>
      </c>
      <c r="D30" s="11">
        <v>12</v>
      </c>
      <c r="E30" s="15">
        <f t="shared" si="1"/>
        <v>246</v>
      </c>
    </row>
    <row r="31" spans="1:13" x14ac:dyDescent="0.35">
      <c r="A31" s="3">
        <v>44481</v>
      </c>
      <c r="B31" s="2" t="s">
        <v>9</v>
      </c>
      <c r="C31" s="11">
        <v>7</v>
      </c>
      <c r="D31" s="11">
        <v>12</v>
      </c>
      <c r="E31" s="15">
        <f t="shared" si="1"/>
        <v>84</v>
      </c>
    </row>
    <row r="32" spans="1:13" x14ac:dyDescent="0.35">
      <c r="A32" s="3">
        <v>44482</v>
      </c>
      <c r="B32" s="2" t="s">
        <v>10</v>
      </c>
      <c r="C32" s="11">
        <v>12.7</v>
      </c>
      <c r="D32" s="11">
        <v>12</v>
      </c>
      <c r="E32" s="15">
        <f t="shared" si="1"/>
        <v>152.39999999999998</v>
      </c>
    </row>
    <row r="33" spans="1:6" x14ac:dyDescent="0.35">
      <c r="A33" s="3">
        <v>44484</v>
      </c>
      <c r="B33" s="2" t="s">
        <v>8</v>
      </c>
      <c r="C33" s="11">
        <v>62.4</v>
      </c>
      <c r="D33" s="11">
        <v>24</v>
      </c>
      <c r="E33" s="15">
        <f t="shared" si="1"/>
        <v>1497.6</v>
      </c>
    </row>
    <row r="34" spans="1:6" x14ac:dyDescent="0.35">
      <c r="A34" s="3">
        <v>44484</v>
      </c>
      <c r="B34" s="2" t="s">
        <v>8</v>
      </c>
      <c r="C34" s="11">
        <v>65.599999999999994</v>
      </c>
      <c r="D34" s="11">
        <v>24</v>
      </c>
      <c r="E34" s="15">
        <f t="shared" si="1"/>
        <v>1574.3999999999999</v>
      </c>
    </row>
    <row r="35" spans="1:6" x14ac:dyDescent="0.35">
      <c r="A35" s="3">
        <v>44484</v>
      </c>
      <c r="B35" s="2" t="s">
        <v>8</v>
      </c>
      <c r="C35" s="11">
        <v>50</v>
      </c>
      <c r="D35" s="11">
        <v>24</v>
      </c>
      <c r="E35" s="15">
        <f t="shared" si="1"/>
        <v>1200</v>
      </c>
    </row>
    <row r="36" spans="1:6" x14ac:dyDescent="0.35">
      <c r="A36" s="3">
        <v>44484</v>
      </c>
      <c r="B36" s="2" t="s">
        <v>8</v>
      </c>
      <c r="C36" s="11">
        <v>126.5</v>
      </c>
      <c r="D36" s="11">
        <v>24</v>
      </c>
      <c r="E36" s="15">
        <f t="shared" si="1"/>
        <v>3036</v>
      </c>
    </row>
    <row r="37" spans="1:6" x14ac:dyDescent="0.35">
      <c r="A37" s="3">
        <v>44484</v>
      </c>
      <c r="B37" s="2" t="s">
        <v>8</v>
      </c>
      <c r="C37" s="11">
        <v>55.5</v>
      </c>
      <c r="D37" s="11">
        <v>24</v>
      </c>
      <c r="E37" s="15">
        <f t="shared" si="1"/>
        <v>1332</v>
      </c>
    </row>
    <row r="38" spans="1:6" x14ac:dyDescent="0.35">
      <c r="A38" s="3">
        <v>44485</v>
      </c>
      <c r="B38" s="2" t="s">
        <v>13</v>
      </c>
      <c r="C38" s="11">
        <v>100.7</v>
      </c>
      <c r="D38" s="11">
        <v>20</v>
      </c>
      <c r="E38" s="15">
        <f t="shared" si="1"/>
        <v>2014</v>
      </c>
    </row>
    <row r="39" spans="1:6" x14ac:dyDescent="0.35">
      <c r="A39" s="3">
        <v>44485</v>
      </c>
      <c r="B39" s="2" t="s">
        <v>13</v>
      </c>
      <c r="C39" s="11">
        <v>10.95</v>
      </c>
      <c r="D39" s="11">
        <v>20</v>
      </c>
      <c r="E39" s="15">
        <f t="shared" si="1"/>
        <v>219</v>
      </c>
    </row>
    <row r="40" spans="1:6" x14ac:dyDescent="0.35">
      <c r="A40" s="3">
        <v>44485</v>
      </c>
      <c r="B40" s="2" t="s">
        <v>9</v>
      </c>
      <c r="C40" s="11">
        <v>41.65</v>
      </c>
      <c r="D40" s="11">
        <v>12</v>
      </c>
      <c r="E40" s="15">
        <f t="shared" si="1"/>
        <v>499.79999999999995</v>
      </c>
    </row>
    <row r="41" spans="1:6" x14ac:dyDescent="0.35">
      <c r="A41" s="3">
        <v>44486</v>
      </c>
      <c r="B41" s="2" t="s">
        <v>13</v>
      </c>
      <c r="C41" s="11">
        <v>117.65</v>
      </c>
      <c r="D41" s="11">
        <v>20</v>
      </c>
      <c r="E41" s="15">
        <f t="shared" si="1"/>
        <v>2353</v>
      </c>
    </row>
    <row r="42" spans="1:6" x14ac:dyDescent="0.35">
      <c r="A42" s="3">
        <v>44486</v>
      </c>
      <c r="B42" s="2" t="s">
        <v>9</v>
      </c>
      <c r="C42" s="11">
        <v>99.45</v>
      </c>
      <c r="D42" s="11">
        <v>12</v>
      </c>
      <c r="E42" s="15">
        <f t="shared" si="1"/>
        <v>1193.4000000000001</v>
      </c>
    </row>
    <row r="43" spans="1:6" x14ac:dyDescent="0.35">
      <c r="A43" s="3">
        <v>44481</v>
      </c>
      <c r="B43" s="2" t="s">
        <v>14</v>
      </c>
      <c r="C43" s="11">
        <v>4.4000000000000004</v>
      </c>
      <c r="D43" s="11">
        <v>22</v>
      </c>
      <c r="E43" s="15">
        <f t="shared" si="1"/>
        <v>96.800000000000011</v>
      </c>
    </row>
    <row r="44" spans="1:6" x14ac:dyDescent="0.35">
      <c r="A44" s="3">
        <v>44481</v>
      </c>
      <c r="B44" s="2" t="s">
        <v>14</v>
      </c>
      <c r="C44" s="11">
        <v>4.5</v>
      </c>
      <c r="D44" s="11">
        <v>22</v>
      </c>
      <c r="E44" s="15">
        <f t="shared" si="1"/>
        <v>99</v>
      </c>
    </row>
    <row r="45" spans="1:6" x14ac:dyDescent="0.35">
      <c r="A45" s="3">
        <v>44481</v>
      </c>
      <c r="B45" s="2" t="s">
        <v>14</v>
      </c>
      <c r="C45" s="11">
        <v>4.4000000000000004</v>
      </c>
      <c r="D45" s="11">
        <v>22</v>
      </c>
      <c r="E45" s="15">
        <f t="shared" si="1"/>
        <v>96.800000000000011</v>
      </c>
    </row>
    <row r="46" spans="1:6" x14ac:dyDescent="0.35">
      <c r="A46" s="5">
        <v>44485</v>
      </c>
      <c r="B46" s="6" t="s">
        <v>10</v>
      </c>
      <c r="C46" s="12">
        <v>2.7</v>
      </c>
      <c r="D46" s="12">
        <v>12</v>
      </c>
      <c r="E46" s="16">
        <v>75</v>
      </c>
      <c r="F46" t="s">
        <v>15</v>
      </c>
    </row>
    <row r="47" spans="1:6" x14ac:dyDescent="0.35">
      <c r="A47" s="3">
        <v>44486</v>
      </c>
      <c r="B47" s="2" t="s">
        <v>10</v>
      </c>
      <c r="C47" s="11">
        <v>220.3</v>
      </c>
      <c r="D47" s="11">
        <v>12</v>
      </c>
      <c r="E47" s="15">
        <f>C47*D47</f>
        <v>2643.6000000000004</v>
      </c>
    </row>
    <row r="48" spans="1:6" x14ac:dyDescent="0.35">
      <c r="A48" s="5">
        <v>44486</v>
      </c>
      <c r="B48" s="6" t="s">
        <v>10</v>
      </c>
      <c r="C48" s="12">
        <v>3</v>
      </c>
      <c r="D48" s="12">
        <v>12</v>
      </c>
      <c r="E48" s="16">
        <v>75</v>
      </c>
      <c r="F48" t="s">
        <v>15</v>
      </c>
    </row>
    <row r="49" spans="1:6" x14ac:dyDescent="0.35">
      <c r="A49" s="3">
        <v>44482</v>
      </c>
      <c r="B49" s="2" t="s">
        <v>16</v>
      </c>
      <c r="C49" s="11">
        <v>4.8</v>
      </c>
      <c r="D49" s="11">
        <v>20</v>
      </c>
      <c r="E49" s="15">
        <f>D49*C49</f>
        <v>96</v>
      </c>
    </row>
    <row r="50" spans="1:6" x14ac:dyDescent="0.35">
      <c r="A50" s="3">
        <v>44484</v>
      </c>
      <c r="B50" s="2" t="s">
        <v>16</v>
      </c>
      <c r="C50" s="11">
        <v>143.4</v>
      </c>
      <c r="D50" s="11">
        <v>20</v>
      </c>
      <c r="E50" s="15">
        <f>D50*C50</f>
        <v>2868</v>
      </c>
    </row>
    <row r="51" spans="1:6" x14ac:dyDescent="0.35">
      <c r="A51" s="3">
        <v>44484</v>
      </c>
      <c r="B51" s="2" t="s">
        <v>16</v>
      </c>
      <c r="C51" s="11">
        <v>4.5999999999999996</v>
      </c>
      <c r="D51" s="11">
        <v>20</v>
      </c>
      <c r="E51" s="15">
        <f t="shared" ref="E51:E68" si="2">D51*C51</f>
        <v>92</v>
      </c>
    </row>
    <row r="52" spans="1:6" x14ac:dyDescent="0.35">
      <c r="A52" s="3">
        <v>44485</v>
      </c>
      <c r="B52" s="2" t="s">
        <v>16</v>
      </c>
      <c r="C52" s="11">
        <v>141.5</v>
      </c>
      <c r="D52" s="11">
        <v>20</v>
      </c>
      <c r="E52" s="15">
        <f t="shared" si="2"/>
        <v>2830</v>
      </c>
    </row>
    <row r="53" spans="1:6" x14ac:dyDescent="0.35">
      <c r="A53" s="3">
        <v>44487</v>
      </c>
      <c r="B53" s="2" t="s">
        <v>9</v>
      </c>
      <c r="C53" s="11">
        <v>5</v>
      </c>
      <c r="D53" s="11">
        <v>11</v>
      </c>
      <c r="E53" s="15">
        <f t="shared" si="2"/>
        <v>55</v>
      </c>
    </row>
    <row r="54" spans="1:6" x14ac:dyDescent="0.35">
      <c r="A54" s="3">
        <v>44487</v>
      </c>
      <c r="B54" s="2" t="s">
        <v>9</v>
      </c>
      <c r="C54" s="11">
        <v>5</v>
      </c>
      <c r="D54" s="11">
        <v>11</v>
      </c>
      <c r="E54" s="15">
        <f t="shared" si="2"/>
        <v>55</v>
      </c>
    </row>
    <row r="55" spans="1:6" x14ac:dyDescent="0.35">
      <c r="A55" s="3">
        <v>44487</v>
      </c>
      <c r="B55" s="2" t="s">
        <v>16</v>
      </c>
      <c r="C55" s="11">
        <v>2.5</v>
      </c>
      <c r="D55" s="11">
        <v>20</v>
      </c>
      <c r="E55" s="15">
        <f t="shared" si="2"/>
        <v>50</v>
      </c>
    </row>
    <row r="56" spans="1:6" x14ac:dyDescent="0.35">
      <c r="A56" s="3">
        <v>44487</v>
      </c>
      <c r="B56" s="2" t="s">
        <v>9</v>
      </c>
      <c r="C56" s="11">
        <v>21.8</v>
      </c>
      <c r="D56" s="11">
        <v>11</v>
      </c>
      <c r="E56" s="15">
        <f t="shared" si="2"/>
        <v>239.8</v>
      </c>
    </row>
    <row r="57" spans="1:6" x14ac:dyDescent="0.35">
      <c r="A57" s="3">
        <v>44487</v>
      </c>
      <c r="B57" s="2" t="s">
        <v>9</v>
      </c>
      <c r="C57" s="11">
        <v>20.8</v>
      </c>
      <c r="D57" s="11">
        <v>11</v>
      </c>
      <c r="E57" s="15">
        <f t="shared" si="2"/>
        <v>228.8</v>
      </c>
    </row>
    <row r="58" spans="1:6" x14ac:dyDescent="0.35">
      <c r="A58" s="3">
        <v>44485</v>
      </c>
      <c r="B58" s="2" t="s">
        <v>17</v>
      </c>
      <c r="C58" s="11">
        <v>3</v>
      </c>
      <c r="D58" s="11">
        <v>30</v>
      </c>
      <c r="E58" s="15">
        <f t="shared" si="2"/>
        <v>90</v>
      </c>
    </row>
    <row r="59" spans="1:6" x14ac:dyDescent="0.35">
      <c r="A59" s="3">
        <v>44485</v>
      </c>
      <c r="B59" s="4" t="s">
        <v>18</v>
      </c>
      <c r="C59" s="11">
        <v>7</v>
      </c>
      <c r="D59" s="11">
        <v>15</v>
      </c>
      <c r="E59" s="15">
        <f t="shared" si="2"/>
        <v>105</v>
      </c>
      <c r="F59" t="s">
        <v>19</v>
      </c>
    </row>
    <row r="60" spans="1:6" x14ac:dyDescent="0.35">
      <c r="A60" s="3">
        <v>44484</v>
      </c>
      <c r="B60" s="2" t="s">
        <v>20</v>
      </c>
      <c r="C60" s="11">
        <v>58.65</v>
      </c>
      <c r="D60" s="11">
        <v>18</v>
      </c>
      <c r="E60" s="15">
        <f t="shared" si="2"/>
        <v>1055.7</v>
      </c>
    </row>
    <row r="61" spans="1:6" x14ac:dyDescent="0.35">
      <c r="A61" s="3">
        <v>44484</v>
      </c>
      <c r="B61" s="2" t="s">
        <v>20</v>
      </c>
      <c r="C61" s="11">
        <v>77.95</v>
      </c>
      <c r="D61" s="11">
        <v>18</v>
      </c>
      <c r="E61" s="15">
        <f t="shared" si="2"/>
        <v>1403.1000000000001</v>
      </c>
    </row>
    <row r="62" spans="1:6" x14ac:dyDescent="0.35">
      <c r="A62" s="3">
        <v>44485</v>
      </c>
      <c r="B62" s="2" t="s">
        <v>20</v>
      </c>
      <c r="C62" s="11">
        <v>297.45</v>
      </c>
      <c r="D62" s="11">
        <v>18</v>
      </c>
      <c r="E62" s="15">
        <f t="shared" si="2"/>
        <v>5354.0999999999995</v>
      </c>
    </row>
    <row r="63" spans="1:6" x14ac:dyDescent="0.35">
      <c r="A63" s="3">
        <v>44486</v>
      </c>
      <c r="B63" s="2" t="s">
        <v>20</v>
      </c>
      <c r="C63" s="11">
        <v>57.55</v>
      </c>
      <c r="D63" s="11">
        <v>18</v>
      </c>
      <c r="E63" s="15">
        <f t="shared" si="2"/>
        <v>1035.8999999999999</v>
      </c>
    </row>
    <row r="64" spans="1:6" x14ac:dyDescent="0.35">
      <c r="A64" s="3">
        <v>44486</v>
      </c>
      <c r="B64" s="2" t="s">
        <v>20</v>
      </c>
      <c r="C64" s="11">
        <v>114.3</v>
      </c>
      <c r="D64" s="11">
        <v>18</v>
      </c>
      <c r="E64" s="15">
        <f t="shared" si="2"/>
        <v>2057.4</v>
      </c>
    </row>
    <row r="65" spans="1:6" x14ac:dyDescent="0.35">
      <c r="A65" s="3">
        <v>44485</v>
      </c>
      <c r="B65" s="2" t="s">
        <v>13</v>
      </c>
      <c r="C65" s="11">
        <v>243.38</v>
      </c>
      <c r="D65" s="11">
        <v>28</v>
      </c>
      <c r="E65" s="15">
        <f t="shared" si="2"/>
        <v>6814.6399999999994</v>
      </c>
    </row>
    <row r="66" spans="1:6" x14ac:dyDescent="0.35">
      <c r="A66" s="3">
        <v>44485</v>
      </c>
      <c r="B66" s="2" t="s">
        <v>21</v>
      </c>
      <c r="C66" s="11">
        <v>220.8</v>
      </c>
      <c r="D66" s="11">
        <v>40</v>
      </c>
      <c r="E66" s="15">
        <f t="shared" si="2"/>
        <v>8832</v>
      </c>
    </row>
    <row r="67" spans="1:6" x14ac:dyDescent="0.35">
      <c r="A67" s="3">
        <v>44486</v>
      </c>
      <c r="B67" s="2" t="s">
        <v>13</v>
      </c>
      <c r="C67" s="11">
        <v>20.64</v>
      </c>
      <c r="D67" s="11">
        <v>28</v>
      </c>
      <c r="E67" s="15">
        <f t="shared" si="2"/>
        <v>577.92000000000007</v>
      </c>
    </row>
    <row r="68" spans="1:6" x14ac:dyDescent="0.35">
      <c r="A68" s="3">
        <v>44486</v>
      </c>
      <c r="B68" s="2" t="s">
        <v>21</v>
      </c>
      <c r="C68" s="11">
        <v>451.18</v>
      </c>
      <c r="D68" s="11">
        <v>40</v>
      </c>
      <c r="E68" s="15">
        <f t="shared" si="2"/>
        <v>18047.2</v>
      </c>
    </row>
    <row r="69" spans="1:6" x14ac:dyDescent="0.35">
      <c r="A69" s="5">
        <v>44486</v>
      </c>
      <c r="B69" s="6" t="s">
        <v>13</v>
      </c>
      <c r="C69" s="12">
        <v>1</v>
      </c>
      <c r="D69" s="12">
        <v>28</v>
      </c>
      <c r="E69" s="16">
        <v>250</v>
      </c>
      <c r="F69" t="s">
        <v>22</v>
      </c>
    </row>
    <row r="70" spans="1:6" x14ac:dyDescent="0.35">
      <c r="A70" s="3">
        <v>44486</v>
      </c>
      <c r="B70" s="2" t="s">
        <v>13</v>
      </c>
      <c r="C70" s="11">
        <v>175.82</v>
      </c>
      <c r="D70" s="11">
        <v>28</v>
      </c>
      <c r="E70" s="15">
        <f t="shared" ref="E70:E95" si="3">D70*C70</f>
        <v>4922.96</v>
      </c>
    </row>
    <row r="71" spans="1:6" x14ac:dyDescent="0.35">
      <c r="A71" s="3">
        <v>44486</v>
      </c>
      <c r="B71" s="2" t="s">
        <v>23</v>
      </c>
      <c r="C71" s="11">
        <v>257.72000000000003</v>
      </c>
      <c r="D71" s="11">
        <v>14</v>
      </c>
      <c r="E71" s="15">
        <f t="shared" si="3"/>
        <v>3608.0800000000004</v>
      </c>
    </row>
    <row r="72" spans="1:6" x14ac:dyDescent="0.35">
      <c r="A72" s="3">
        <v>44488</v>
      </c>
      <c r="B72" s="2" t="s">
        <v>21</v>
      </c>
      <c r="C72" s="11">
        <v>612.36</v>
      </c>
      <c r="D72" s="11">
        <v>40</v>
      </c>
      <c r="E72" s="15">
        <f t="shared" si="3"/>
        <v>24494.400000000001</v>
      </c>
    </row>
    <row r="73" spans="1:6" x14ac:dyDescent="0.35">
      <c r="A73" s="3">
        <v>44470</v>
      </c>
      <c r="B73" s="2" t="s">
        <v>10</v>
      </c>
      <c r="C73" s="11">
        <v>23</v>
      </c>
      <c r="D73" s="11">
        <v>17</v>
      </c>
      <c r="E73" s="15">
        <f t="shared" si="3"/>
        <v>391</v>
      </c>
    </row>
    <row r="74" spans="1:6" x14ac:dyDescent="0.35">
      <c r="A74" s="3">
        <v>44470</v>
      </c>
      <c r="B74" s="2" t="s">
        <v>10</v>
      </c>
      <c r="C74" s="11">
        <v>11.5</v>
      </c>
      <c r="D74" s="11">
        <v>17</v>
      </c>
      <c r="E74" s="15">
        <f t="shared" si="3"/>
        <v>195.5</v>
      </c>
    </row>
    <row r="75" spans="1:6" x14ac:dyDescent="0.35">
      <c r="A75" s="3">
        <v>44471</v>
      </c>
      <c r="B75" s="2" t="s">
        <v>10</v>
      </c>
      <c r="C75" s="11">
        <v>21.6</v>
      </c>
      <c r="D75" s="11">
        <v>17</v>
      </c>
      <c r="E75" s="15">
        <f t="shared" si="3"/>
        <v>367.20000000000005</v>
      </c>
    </row>
    <row r="76" spans="1:6" x14ac:dyDescent="0.35">
      <c r="A76" s="3">
        <v>44473</v>
      </c>
      <c r="B76" s="2" t="s">
        <v>10</v>
      </c>
      <c r="C76" s="11">
        <v>16.2</v>
      </c>
      <c r="D76" s="11">
        <v>17</v>
      </c>
      <c r="E76" s="15">
        <f t="shared" si="3"/>
        <v>275.39999999999998</v>
      </c>
    </row>
    <row r="77" spans="1:6" x14ac:dyDescent="0.35">
      <c r="A77" s="3">
        <v>44474</v>
      </c>
      <c r="B77" s="2" t="s">
        <v>10</v>
      </c>
      <c r="C77" s="11">
        <v>10.8</v>
      </c>
      <c r="D77" s="11">
        <v>17</v>
      </c>
      <c r="E77" s="15">
        <f t="shared" si="3"/>
        <v>183.60000000000002</v>
      </c>
    </row>
    <row r="78" spans="1:6" x14ac:dyDescent="0.35">
      <c r="A78" s="3">
        <v>44474</v>
      </c>
      <c r="B78" s="2" t="s">
        <v>10</v>
      </c>
      <c r="C78" s="11">
        <v>13.2</v>
      </c>
      <c r="D78" s="11">
        <v>17</v>
      </c>
      <c r="E78" s="15">
        <f t="shared" si="3"/>
        <v>224.39999999999998</v>
      </c>
    </row>
    <row r="79" spans="1:6" x14ac:dyDescent="0.35">
      <c r="A79" s="3">
        <v>44478</v>
      </c>
      <c r="B79" s="2" t="s">
        <v>10</v>
      </c>
      <c r="C79" s="11">
        <v>3.65</v>
      </c>
      <c r="D79" s="11">
        <v>17</v>
      </c>
      <c r="E79" s="15">
        <f t="shared" si="3"/>
        <v>62.05</v>
      </c>
    </row>
    <row r="80" spans="1:6" x14ac:dyDescent="0.35">
      <c r="A80" s="3">
        <v>44485</v>
      </c>
      <c r="B80" s="2" t="s">
        <v>10</v>
      </c>
      <c r="C80" s="11">
        <v>17.100000000000001</v>
      </c>
      <c r="D80" s="11">
        <v>17</v>
      </c>
      <c r="E80" s="15">
        <f t="shared" si="3"/>
        <v>290.70000000000005</v>
      </c>
    </row>
    <row r="81" spans="1:6" x14ac:dyDescent="0.35">
      <c r="A81" s="3">
        <v>44479</v>
      </c>
      <c r="B81" s="2" t="s">
        <v>24</v>
      </c>
      <c r="C81" s="11">
        <v>5.5</v>
      </c>
      <c r="D81" s="11">
        <v>13</v>
      </c>
      <c r="E81" s="15">
        <f t="shared" si="3"/>
        <v>71.5</v>
      </c>
    </row>
    <row r="82" spans="1:6" x14ac:dyDescent="0.35">
      <c r="A82" s="3">
        <v>44480</v>
      </c>
      <c r="B82" s="2" t="s">
        <v>24</v>
      </c>
      <c r="C82" s="11">
        <v>91</v>
      </c>
      <c r="D82" s="11">
        <v>13</v>
      </c>
      <c r="E82" s="15">
        <f t="shared" si="3"/>
        <v>1183</v>
      </c>
    </row>
    <row r="83" spans="1:6" x14ac:dyDescent="0.35">
      <c r="A83" s="3">
        <v>44478</v>
      </c>
      <c r="B83" s="2" t="s">
        <v>10</v>
      </c>
      <c r="C83" s="11">
        <v>36.25</v>
      </c>
      <c r="D83" s="11">
        <v>12</v>
      </c>
      <c r="E83" s="15">
        <f t="shared" si="3"/>
        <v>435</v>
      </c>
    </row>
    <row r="84" spans="1:6" x14ac:dyDescent="0.35">
      <c r="A84" s="3">
        <v>44478</v>
      </c>
      <c r="B84" s="2" t="s">
        <v>25</v>
      </c>
      <c r="C84" s="11">
        <v>172.3</v>
      </c>
      <c r="D84" s="11">
        <v>30</v>
      </c>
      <c r="E84" s="15">
        <f t="shared" si="3"/>
        <v>5169</v>
      </c>
    </row>
    <row r="85" spans="1:6" x14ac:dyDescent="0.35">
      <c r="A85" s="3">
        <v>44478</v>
      </c>
      <c r="B85" s="2" t="s">
        <v>26</v>
      </c>
      <c r="C85" s="11">
        <v>16.25</v>
      </c>
      <c r="D85" s="11">
        <v>13</v>
      </c>
      <c r="E85" s="15">
        <f t="shared" si="3"/>
        <v>211.25</v>
      </c>
    </row>
    <row r="86" spans="1:6" x14ac:dyDescent="0.35">
      <c r="A86" s="3">
        <v>44478</v>
      </c>
      <c r="B86" s="2" t="s">
        <v>10</v>
      </c>
      <c r="C86" s="11">
        <v>270.5</v>
      </c>
      <c r="D86" s="11">
        <v>12</v>
      </c>
      <c r="E86" s="15">
        <f t="shared" si="3"/>
        <v>3246</v>
      </c>
    </row>
    <row r="87" spans="1:6" x14ac:dyDescent="0.35">
      <c r="A87" s="3">
        <v>44478</v>
      </c>
      <c r="B87" s="2" t="s">
        <v>10</v>
      </c>
      <c r="C87" s="11">
        <v>117</v>
      </c>
      <c r="D87" s="11">
        <v>12</v>
      </c>
      <c r="E87" s="15">
        <f t="shared" si="3"/>
        <v>1404</v>
      </c>
    </row>
    <row r="88" spans="1:6" x14ac:dyDescent="0.35">
      <c r="A88" s="3">
        <v>44478</v>
      </c>
      <c r="B88" s="2" t="s">
        <v>10</v>
      </c>
      <c r="C88" s="11">
        <v>36.799999999999997</v>
      </c>
      <c r="D88" s="11">
        <v>12</v>
      </c>
      <c r="E88" s="15">
        <f t="shared" si="3"/>
        <v>441.59999999999997</v>
      </c>
    </row>
    <row r="89" spans="1:6" x14ac:dyDescent="0.35">
      <c r="A89" s="3">
        <v>44480</v>
      </c>
      <c r="B89" s="2" t="s">
        <v>26</v>
      </c>
      <c r="C89" s="11">
        <v>40.6</v>
      </c>
      <c r="D89" s="11">
        <v>13</v>
      </c>
      <c r="E89" s="15">
        <f t="shared" si="3"/>
        <v>527.80000000000007</v>
      </c>
    </row>
    <row r="90" spans="1:6" x14ac:dyDescent="0.35">
      <c r="A90" s="3">
        <v>44480</v>
      </c>
      <c r="B90" s="2" t="s">
        <v>10</v>
      </c>
      <c r="C90" s="11">
        <v>81.599999999999994</v>
      </c>
      <c r="D90" s="11">
        <v>12</v>
      </c>
      <c r="E90" s="15">
        <f t="shared" si="3"/>
        <v>979.19999999999993</v>
      </c>
    </row>
    <row r="91" spans="1:6" x14ac:dyDescent="0.35">
      <c r="A91" s="3">
        <v>44480</v>
      </c>
      <c r="B91" s="2" t="s">
        <v>10</v>
      </c>
      <c r="C91" s="11">
        <v>116.4</v>
      </c>
      <c r="D91" s="11">
        <v>12</v>
      </c>
      <c r="E91" s="15">
        <f t="shared" si="3"/>
        <v>1396.8000000000002</v>
      </c>
    </row>
    <row r="92" spans="1:6" x14ac:dyDescent="0.35">
      <c r="A92" s="3">
        <v>44480</v>
      </c>
      <c r="B92" s="2" t="s">
        <v>10</v>
      </c>
      <c r="C92" s="11">
        <v>62.2</v>
      </c>
      <c r="D92" s="11">
        <v>12</v>
      </c>
      <c r="E92" s="15">
        <f t="shared" si="3"/>
        <v>746.40000000000009</v>
      </c>
    </row>
    <row r="93" spans="1:6" x14ac:dyDescent="0.35">
      <c r="A93" s="3">
        <v>44480</v>
      </c>
      <c r="B93" s="2" t="s">
        <v>10</v>
      </c>
      <c r="C93" s="11">
        <v>97.9</v>
      </c>
      <c r="D93" s="11">
        <v>12</v>
      </c>
      <c r="E93" s="15">
        <f t="shared" si="3"/>
        <v>1174.8000000000002</v>
      </c>
    </row>
    <row r="94" spans="1:6" x14ac:dyDescent="0.35">
      <c r="A94" s="3">
        <v>44481</v>
      </c>
      <c r="B94" s="2" t="s">
        <v>10</v>
      </c>
      <c r="C94" s="11">
        <v>714.4</v>
      </c>
      <c r="D94" s="11">
        <v>12</v>
      </c>
      <c r="E94" s="15">
        <f t="shared" si="3"/>
        <v>8572.7999999999993</v>
      </c>
    </row>
    <row r="95" spans="1:6" x14ac:dyDescent="0.35">
      <c r="A95" s="3">
        <v>44482</v>
      </c>
      <c r="B95" s="2" t="s">
        <v>10</v>
      </c>
      <c r="C95" s="11">
        <v>648.5</v>
      </c>
      <c r="D95" s="11">
        <v>12</v>
      </c>
      <c r="E95" s="15">
        <f t="shared" si="3"/>
        <v>7782</v>
      </c>
    </row>
    <row r="96" spans="1:6" x14ac:dyDescent="0.35">
      <c r="A96" s="5">
        <v>44478</v>
      </c>
      <c r="B96" s="6" t="s">
        <v>10</v>
      </c>
      <c r="C96" s="12">
        <v>4.8</v>
      </c>
      <c r="D96" s="12">
        <v>12</v>
      </c>
      <c r="E96" s="16">
        <v>75</v>
      </c>
      <c r="F96" t="s">
        <v>27</v>
      </c>
    </row>
    <row r="97" spans="1:6" x14ac:dyDescent="0.35">
      <c r="A97" s="5">
        <v>44480</v>
      </c>
      <c r="B97" s="6" t="s">
        <v>8</v>
      </c>
      <c r="C97" s="12">
        <v>1</v>
      </c>
      <c r="D97" s="12">
        <v>24</v>
      </c>
      <c r="E97" s="16">
        <v>150</v>
      </c>
      <c r="F97" t="s">
        <v>27</v>
      </c>
    </row>
    <row r="98" spans="1:6" x14ac:dyDescent="0.35">
      <c r="A98" s="3">
        <v>44479</v>
      </c>
      <c r="B98" s="2" t="s">
        <v>8</v>
      </c>
      <c r="C98" s="11">
        <v>41</v>
      </c>
      <c r="D98" s="11">
        <v>22</v>
      </c>
      <c r="E98" s="15">
        <f t="shared" ref="E98:E104" si="4">D98*C98</f>
        <v>902</v>
      </c>
    </row>
    <row r="99" spans="1:6" x14ac:dyDescent="0.35">
      <c r="A99" s="3">
        <v>44480</v>
      </c>
      <c r="B99" s="2" t="s">
        <v>8</v>
      </c>
      <c r="C99" s="11">
        <v>60.8</v>
      </c>
      <c r="D99" s="11">
        <v>22</v>
      </c>
      <c r="E99" s="15">
        <f t="shared" si="4"/>
        <v>1337.6</v>
      </c>
    </row>
    <row r="100" spans="1:6" x14ac:dyDescent="0.35">
      <c r="A100" s="3">
        <v>44481</v>
      </c>
      <c r="B100" s="2" t="s">
        <v>8</v>
      </c>
      <c r="C100" s="11">
        <v>64.2</v>
      </c>
      <c r="D100" s="11">
        <v>22</v>
      </c>
      <c r="E100" s="15">
        <f t="shared" si="4"/>
        <v>1412.4</v>
      </c>
    </row>
    <row r="101" spans="1:6" x14ac:dyDescent="0.35">
      <c r="A101" s="3">
        <v>44481</v>
      </c>
      <c r="B101" s="2" t="s">
        <v>8</v>
      </c>
      <c r="C101" s="11">
        <v>72</v>
      </c>
      <c r="D101" s="11">
        <v>22</v>
      </c>
      <c r="E101" s="15">
        <f t="shared" si="4"/>
        <v>1584</v>
      </c>
    </row>
    <row r="102" spans="1:6" x14ac:dyDescent="0.35">
      <c r="A102" s="3">
        <v>44481</v>
      </c>
      <c r="B102" s="2" t="s">
        <v>8</v>
      </c>
      <c r="C102" s="11">
        <v>35.4</v>
      </c>
      <c r="D102" s="11">
        <v>22</v>
      </c>
      <c r="E102" s="15">
        <f t="shared" si="4"/>
        <v>778.8</v>
      </c>
    </row>
    <row r="103" spans="1:6" x14ac:dyDescent="0.35">
      <c r="A103" s="3">
        <v>44482</v>
      </c>
      <c r="B103" s="2" t="s">
        <v>8</v>
      </c>
      <c r="C103" s="11">
        <v>33.200000000000003</v>
      </c>
      <c r="D103" s="11">
        <v>22</v>
      </c>
      <c r="E103" s="15">
        <f t="shared" si="4"/>
        <v>730.40000000000009</v>
      </c>
    </row>
    <row r="104" spans="1:6" x14ac:dyDescent="0.35">
      <c r="A104" s="7">
        <v>44482</v>
      </c>
      <c r="B104" s="8" t="s">
        <v>8</v>
      </c>
      <c r="C104" s="13">
        <v>10.55</v>
      </c>
      <c r="D104" s="13">
        <v>22</v>
      </c>
      <c r="E104" s="17">
        <f t="shared" si="4"/>
        <v>232.10000000000002</v>
      </c>
    </row>
    <row r="105" spans="1:6" x14ac:dyDescent="0.35">
      <c r="A105" s="5">
        <v>44480</v>
      </c>
      <c r="B105" s="6" t="s">
        <v>10</v>
      </c>
      <c r="C105" s="12">
        <v>1</v>
      </c>
      <c r="D105" s="12">
        <v>12</v>
      </c>
      <c r="E105" s="16">
        <v>75</v>
      </c>
      <c r="F105" t="s">
        <v>27</v>
      </c>
    </row>
    <row r="106" spans="1:6" x14ac:dyDescent="0.35">
      <c r="A106" s="5">
        <v>44480</v>
      </c>
      <c r="B106" s="6" t="s">
        <v>8</v>
      </c>
      <c r="C106" s="12">
        <v>3.8</v>
      </c>
      <c r="D106" s="12">
        <v>22</v>
      </c>
      <c r="E106" s="16">
        <v>100</v>
      </c>
      <c r="F106" t="s">
        <v>27</v>
      </c>
    </row>
    <row r="107" spans="1:6" x14ac:dyDescent="0.35">
      <c r="A107" s="5">
        <v>44480</v>
      </c>
      <c r="B107" s="6" t="s">
        <v>8</v>
      </c>
      <c r="C107" s="12">
        <v>1</v>
      </c>
      <c r="D107" s="12">
        <v>22</v>
      </c>
      <c r="E107" s="16">
        <v>100</v>
      </c>
      <c r="F107" t="s">
        <v>27</v>
      </c>
    </row>
    <row r="108" spans="1:6" x14ac:dyDescent="0.35">
      <c r="A108" s="3">
        <v>44481</v>
      </c>
      <c r="B108" s="2" t="s">
        <v>26</v>
      </c>
      <c r="C108" s="11">
        <v>25.8</v>
      </c>
      <c r="D108" s="11">
        <v>12</v>
      </c>
      <c r="E108" s="15">
        <f>D108*C108</f>
        <v>309.60000000000002</v>
      </c>
    </row>
    <row r="109" spans="1:6" x14ac:dyDescent="0.35">
      <c r="A109" s="3">
        <v>44477</v>
      </c>
      <c r="B109" s="2" t="s">
        <v>13</v>
      </c>
      <c r="C109" s="11">
        <v>71.5</v>
      </c>
      <c r="D109" s="11">
        <v>20</v>
      </c>
      <c r="E109" s="15">
        <f>D109*C109</f>
        <v>1430</v>
      </c>
    </row>
    <row r="110" spans="1:6" x14ac:dyDescent="0.35">
      <c r="A110" s="3">
        <v>44477</v>
      </c>
      <c r="B110" s="2" t="s">
        <v>13</v>
      </c>
      <c r="C110" s="11">
        <v>5.5</v>
      </c>
      <c r="D110" s="11">
        <v>20</v>
      </c>
      <c r="E110" s="15">
        <f t="shared" ref="E110:E119" si="5">D110*C110</f>
        <v>110</v>
      </c>
    </row>
    <row r="111" spans="1:6" x14ac:dyDescent="0.35">
      <c r="A111" s="3">
        <v>44477</v>
      </c>
      <c r="B111" s="2" t="s">
        <v>13</v>
      </c>
      <c r="C111" s="11">
        <v>6.2</v>
      </c>
      <c r="D111" s="11">
        <v>20</v>
      </c>
      <c r="E111" s="15">
        <f t="shared" si="5"/>
        <v>124</v>
      </c>
    </row>
    <row r="112" spans="1:6" x14ac:dyDescent="0.35">
      <c r="A112" s="3">
        <v>44478</v>
      </c>
      <c r="B112" s="2" t="s">
        <v>13</v>
      </c>
      <c r="C112" s="11">
        <v>204.1</v>
      </c>
      <c r="D112" s="11">
        <v>20</v>
      </c>
      <c r="E112" s="15">
        <f t="shared" si="5"/>
        <v>4082</v>
      </c>
    </row>
    <row r="113" spans="1:6" x14ac:dyDescent="0.35">
      <c r="A113" s="3">
        <v>44480</v>
      </c>
      <c r="B113" s="2" t="s">
        <v>13</v>
      </c>
      <c r="C113" s="11">
        <v>139</v>
      </c>
      <c r="D113" s="11">
        <v>20</v>
      </c>
      <c r="E113" s="15">
        <f t="shared" si="5"/>
        <v>2780</v>
      </c>
    </row>
    <row r="114" spans="1:6" x14ac:dyDescent="0.35">
      <c r="A114" s="3">
        <v>44481</v>
      </c>
      <c r="B114" s="2" t="s">
        <v>13</v>
      </c>
      <c r="C114" s="11">
        <v>94.2</v>
      </c>
      <c r="D114" s="11">
        <v>20</v>
      </c>
      <c r="E114" s="15">
        <f t="shared" si="5"/>
        <v>1884</v>
      </c>
    </row>
    <row r="115" spans="1:6" x14ac:dyDescent="0.35">
      <c r="A115" s="3">
        <v>44482</v>
      </c>
      <c r="B115" s="2" t="s">
        <v>13</v>
      </c>
      <c r="C115" s="11">
        <v>30.9</v>
      </c>
      <c r="D115" s="11">
        <v>20</v>
      </c>
      <c r="E115" s="15">
        <f t="shared" si="5"/>
        <v>618</v>
      </c>
    </row>
    <row r="116" spans="1:6" x14ac:dyDescent="0.35">
      <c r="A116" s="3">
        <v>44482</v>
      </c>
      <c r="B116" s="2" t="s">
        <v>13</v>
      </c>
      <c r="C116" s="11">
        <v>105.4</v>
      </c>
      <c r="D116" s="11">
        <v>20</v>
      </c>
      <c r="E116" s="15">
        <f t="shared" si="5"/>
        <v>2108</v>
      </c>
    </row>
    <row r="117" spans="1:6" x14ac:dyDescent="0.35">
      <c r="A117" s="3">
        <v>44480</v>
      </c>
      <c r="B117" s="2" t="s">
        <v>9</v>
      </c>
      <c r="C117" s="11">
        <v>20.5</v>
      </c>
      <c r="D117" s="11">
        <v>12</v>
      </c>
      <c r="E117" s="15">
        <f t="shared" si="5"/>
        <v>246</v>
      </c>
    </row>
    <row r="118" spans="1:6" x14ac:dyDescent="0.35">
      <c r="A118" s="3">
        <v>44482</v>
      </c>
      <c r="B118" s="2" t="s">
        <v>9</v>
      </c>
      <c r="C118" s="11">
        <v>105.2</v>
      </c>
      <c r="D118" s="11">
        <v>12</v>
      </c>
      <c r="E118" s="15">
        <f t="shared" si="5"/>
        <v>1262.4000000000001</v>
      </c>
    </row>
    <row r="119" spans="1:6" x14ac:dyDescent="0.35">
      <c r="A119" s="3">
        <v>44482</v>
      </c>
      <c r="B119" s="2" t="s">
        <v>9</v>
      </c>
      <c r="C119" s="11">
        <v>38.299999999999997</v>
      </c>
      <c r="D119" s="11">
        <v>12</v>
      </c>
      <c r="E119" s="15">
        <f t="shared" si="5"/>
        <v>459.59999999999997</v>
      </c>
    </row>
    <row r="120" spans="1:6" x14ac:dyDescent="0.35">
      <c r="A120" s="5">
        <v>44470</v>
      </c>
      <c r="B120" s="6" t="s">
        <v>8</v>
      </c>
      <c r="C120" s="12">
        <v>2.6</v>
      </c>
      <c r="D120" s="12">
        <v>22</v>
      </c>
      <c r="E120" s="16">
        <v>150</v>
      </c>
      <c r="F120" t="s">
        <v>27</v>
      </c>
    </row>
    <row r="121" spans="1:6" x14ac:dyDescent="0.35">
      <c r="A121" s="5">
        <v>44470</v>
      </c>
      <c r="B121" s="6" t="s">
        <v>8</v>
      </c>
      <c r="C121" s="12">
        <v>2.4</v>
      </c>
      <c r="D121" s="12">
        <v>22</v>
      </c>
      <c r="E121" s="16">
        <v>150</v>
      </c>
      <c r="F121" t="s">
        <v>27</v>
      </c>
    </row>
    <row r="122" spans="1:6" x14ac:dyDescent="0.35">
      <c r="A122" s="5">
        <v>44472</v>
      </c>
      <c r="B122" s="6" t="s">
        <v>8</v>
      </c>
      <c r="C122" s="12">
        <v>3.6</v>
      </c>
      <c r="D122" s="12">
        <v>22</v>
      </c>
      <c r="E122" s="16">
        <v>150</v>
      </c>
      <c r="F122" t="s">
        <v>27</v>
      </c>
    </row>
    <row r="123" spans="1:6" x14ac:dyDescent="0.35">
      <c r="A123" s="5">
        <v>44476</v>
      </c>
      <c r="B123" s="6" t="s">
        <v>10</v>
      </c>
      <c r="C123" s="12">
        <v>2</v>
      </c>
      <c r="D123" s="12">
        <v>12</v>
      </c>
      <c r="E123" s="16">
        <v>75</v>
      </c>
      <c r="F123" t="s">
        <v>27</v>
      </c>
    </row>
    <row r="124" spans="1:6" x14ac:dyDescent="0.35">
      <c r="A124" s="5">
        <v>44476</v>
      </c>
      <c r="B124" s="6" t="s">
        <v>10</v>
      </c>
      <c r="C124" s="12">
        <v>1.5</v>
      </c>
      <c r="D124" s="12">
        <v>12</v>
      </c>
      <c r="E124" s="16">
        <v>75</v>
      </c>
      <c r="F124" t="s">
        <v>27</v>
      </c>
    </row>
    <row r="125" spans="1:6" x14ac:dyDescent="0.35">
      <c r="A125" s="5">
        <v>44476</v>
      </c>
      <c r="B125" s="6" t="s">
        <v>10</v>
      </c>
      <c r="C125" s="12">
        <v>1.5</v>
      </c>
      <c r="D125" s="12">
        <v>12</v>
      </c>
      <c r="E125" s="16">
        <v>75</v>
      </c>
      <c r="F125" t="s">
        <v>27</v>
      </c>
    </row>
    <row r="126" spans="1:6" x14ac:dyDescent="0.35">
      <c r="A126" s="5">
        <v>44478</v>
      </c>
      <c r="B126" s="6" t="s">
        <v>8</v>
      </c>
      <c r="C126" s="12">
        <v>1</v>
      </c>
      <c r="D126" s="12">
        <v>22</v>
      </c>
      <c r="E126" s="16">
        <v>150</v>
      </c>
      <c r="F126" t="s">
        <v>27</v>
      </c>
    </row>
    <row r="127" spans="1:6" x14ac:dyDescent="0.35">
      <c r="A127" s="5">
        <v>44481</v>
      </c>
      <c r="B127" s="6" t="s">
        <v>8</v>
      </c>
      <c r="C127" s="12">
        <v>1</v>
      </c>
      <c r="D127" s="12">
        <v>22</v>
      </c>
      <c r="E127" s="16">
        <v>150</v>
      </c>
      <c r="F127" t="s">
        <v>27</v>
      </c>
    </row>
    <row r="128" spans="1:6" x14ac:dyDescent="0.35">
      <c r="A128" s="5">
        <v>44482</v>
      </c>
      <c r="B128" s="6" t="s">
        <v>10</v>
      </c>
      <c r="C128" s="12">
        <v>4</v>
      </c>
      <c r="D128" s="12">
        <v>12</v>
      </c>
      <c r="E128" s="16">
        <v>75</v>
      </c>
      <c r="F128" t="s">
        <v>27</v>
      </c>
    </row>
    <row r="129" spans="1:6" x14ac:dyDescent="0.35">
      <c r="A129" s="5">
        <v>44482</v>
      </c>
      <c r="B129" s="6" t="s">
        <v>8</v>
      </c>
      <c r="C129" s="12">
        <v>1</v>
      </c>
      <c r="D129" s="12">
        <v>22</v>
      </c>
      <c r="E129" s="16">
        <v>150</v>
      </c>
      <c r="F129" t="s">
        <v>27</v>
      </c>
    </row>
    <row r="130" spans="1:6" x14ac:dyDescent="0.35">
      <c r="A130" s="3">
        <v>44473</v>
      </c>
      <c r="B130" s="2" t="s">
        <v>9</v>
      </c>
      <c r="C130" s="11">
        <v>11.5</v>
      </c>
      <c r="D130" s="11">
        <v>13</v>
      </c>
      <c r="E130" s="15">
        <f>D130*C130</f>
        <v>149.5</v>
      </c>
    </row>
    <row r="131" spans="1:6" x14ac:dyDescent="0.35">
      <c r="A131" s="3">
        <v>44474</v>
      </c>
      <c r="B131" s="2" t="s">
        <v>8</v>
      </c>
      <c r="C131" s="11">
        <v>6.7</v>
      </c>
      <c r="D131" s="11">
        <v>24</v>
      </c>
      <c r="E131" s="15">
        <f t="shared" ref="E131:E161" si="6">D131*C131</f>
        <v>160.80000000000001</v>
      </c>
    </row>
    <row r="132" spans="1:6" x14ac:dyDescent="0.35">
      <c r="A132" s="3">
        <v>44475</v>
      </c>
      <c r="B132" s="2" t="s">
        <v>8</v>
      </c>
      <c r="C132" s="11">
        <v>12.3</v>
      </c>
      <c r="D132" s="11">
        <v>24</v>
      </c>
      <c r="E132" s="15">
        <f t="shared" si="6"/>
        <v>295.20000000000005</v>
      </c>
    </row>
    <row r="133" spans="1:6" x14ac:dyDescent="0.35">
      <c r="A133" s="3">
        <v>44476</v>
      </c>
      <c r="B133" s="2" t="s">
        <v>9</v>
      </c>
      <c r="C133" s="11">
        <v>14.9</v>
      </c>
      <c r="D133" s="11">
        <v>13</v>
      </c>
      <c r="E133" s="15">
        <f t="shared" si="6"/>
        <v>193.70000000000002</v>
      </c>
    </row>
    <row r="134" spans="1:6" x14ac:dyDescent="0.35">
      <c r="A134" s="5">
        <v>44477</v>
      </c>
      <c r="B134" s="6" t="s">
        <v>8</v>
      </c>
      <c r="C134" s="12">
        <v>3.3</v>
      </c>
      <c r="D134" s="12">
        <v>24</v>
      </c>
      <c r="E134" s="16">
        <v>150</v>
      </c>
      <c r="F134" t="s">
        <v>27</v>
      </c>
    </row>
    <row r="135" spans="1:6" x14ac:dyDescent="0.35">
      <c r="A135" s="5">
        <v>44477</v>
      </c>
      <c r="B135" s="6" t="s">
        <v>8</v>
      </c>
      <c r="C135" s="12">
        <v>3.3</v>
      </c>
      <c r="D135" s="12">
        <v>24</v>
      </c>
      <c r="E135" s="16">
        <v>150</v>
      </c>
      <c r="F135" t="s">
        <v>27</v>
      </c>
    </row>
    <row r="136" spans="1:6" x14ac:dyDescent="0.35">
      <c r="A136" s="9">
        <v>44477</v>
      </c>
      <c r="B136" s="2" t="s">
        <v>8</v>
      </c>
      <c r="C136" s="11">
        <v>6.3</v>
      </c>
      <c r="D136" s="11">
        <v>24</v>
      </c>
      <c r="E136" s="15">
        <f t="shared" si="6"/>
        <v>151.19999999999999</v>
      </c>
    </row>
    <row r="137" spans="1:6" x14ac:dyDescent="0.35">
      <c r="A137" s="9">
        <v>44478</v>
      </c>
      <c r="B137" s="2" t="s">
        <v>8</v>
      </c>
      <c r="C137" s="11">
        <v>7</v>
      </c>
      <c r="D137" s="11">
        <v>24</v>
      </c>
      <c r="E137" s="15">
        <f t="shared" si="6"/>
        <v>168</v>
      </c>
    </row>
    <row r="138" spans="1:6" x14ac:dyDescent="0.35">
      <c r="A138" s="9">
        <v>44478</v>
      </c>
      <c r="B138" s="2" t="s">
        <v>8</v>
      </c>
      <c r="C138" s="11">
        <v>6.5</v>
      </c>
      <c r="D138" s="11">
        <v>24</v>
      </c>
      <c r="E138" s="15">
        <f t="shared" si="6"/>
        <v>156</v>
      </c>
    </row>
    <row r="139" spans="1:6" x14ac:dyDescent="0.35">
      <c r="A139" s="9">
        <v>44478</v>
      </c>
      <c r="B139" s="2" t="s">
        <v>8</v>
      </c>
      <c r="C139" s="11">
        <v>5</v>
      </c>
      <c r="D139" s="11">
        <v>24</v>
      </c>
      <c r="E139" s="15">
        <f t="shared" si="6"/>
        <v>120</v>
      </c>
    </row>
    <row r="140" spans="1:6" x14ac:dyDescent="0.35">
      <c r="A140" s="9">
        <v>44484</v>
      </c>
      <c r="B140" s="2" t="s">
        <v>9</v>
      </c>
      <c r="C140" s="11">
        <v>20.6</v>
      </c>
      <c r="D140" s="11">
        <v>13</v>
      </c>
      <c r="E140" s="15">
        <f t="shared" si="6"/>
        <v>267.8</v>
      </c>
    </row>
    <row r="141" spans="1:6" x14ac:dyDescent="0.35">
      <c r="A141" s="9">
        <v>44478</v>
      </c>
      <c r="B141" s="2" t="s">
        <v>12</v>
      </c>
      <c r="C141" s="11">
        <v>461.6</v>
      </c>
      <c r="D141" s="11">
        <v>15</v>
      </c>
      <c r="E141" s="15">
        <f t="shared" si="6"/>
        <v>6924</v>
      </c>
    </row>
    <row r="142" spans="1:6" x14ac:dyDescent="0.35">
      <c r="A142" s="9">
        <v>44478</v>
      </c>
      <c r="B142" s="2" t="s">
        <v>12</v>
      </c>
      <c r="C142" s="11">
        <v>226</v>
      </c>
      <c r="D142" s="11">
        <v>15</v>
      </c>
      <c r="E142" s="15">
        <f t="shared" si="6"/>
        <v>3390</v>
      </c>
    </row>
    <row r="143" spans="1:6" x14ac:dyDescent="0.35">
      <c r="A143" s="9">
        <v>44478</v>
      </c>
      <c r="B143" s="2" t="s">
        <v>5</v>
      </c>
      <c r="C143" s="11">
        <v>3.4</v>
      </c>
      <c r="D143" s="11">
        <v>10</v>
      </c>
      <c r="E143" s="15">
        <f t="shared" si="6"/>
        <v>34</v>
      </c>
    </row>
    <row r="144" spans="1:6" x14ac:dyDescent="0.35">
      <c r="A144" s="9">
        <v>44478</v>
      </c>
      <c r="B144" s="2" t="s">
        <v>7</v>
      </c>
      <c r="C144" s="11">
        <v>2</v>
      </c>
      <c r="D144" s="11">
        <v>10</v>
      </c>
      <c r="E144" s="15">
        <f t="shared" si="6"/>
        <v>20</v>
      </c>
    </row>
    <row r="145" spans="1:6" x14ac:dyDescent="0.35">
      <c r="A145" s="9">
        <v>44478</v>
      </c>
      <c r="B145" s="2" t="s">
        <v>7</v>
      </c>
      <c r="C145" s="11">
        <v>2.6</v>
      </c>
      <c r="D145" s="11">
        <v>10</v>
      </c>
      <c r="E145" s="15">
        <f t="shared" si="6"/>
        <v>26</v>
      </c>
    </row>
    <row r="146" spans="1:6" x14ac:dyDescent="0.35">
      <c r="A146" s="9">
        <v>44478</v>
      </c>
      <c r="B146" s="2" t="s">
        <v>7</v>
      </c>
      <c r="C146" s="11">
        <v>34.1</v>
      </c>
      <c r="D146" s="11">
        <v>10</v>
      </c>
      <c r="E146" s="15">
        <f t="shared" si="6"/>
        <v>341</v>
      </c>
    </row>
    <row r="147" spans="1:6" x14ac:dyDescent="0.35">
      <c r="A147" s="3">
        <v>44481</v>
      </c>
      <c r="B147" s="2" t="s">
        <v>5</v>
      </c>
      <c r="C147" s="11">
        <v>5.5</v>
      </c>
      <c r="D147" s="11">
        <v>10</v>
      </c>
      <c r="E147" s="15">
        <f t="shared" si="6"/>
        <v>55</v>
      </c>
    </row>
    <row r="148" spans="1:6" x14ac:dyDescent="0.35">
      <c r="A148" s="3">
        <v>44481</v>
      </c>
      <c r="B148" s="2" t="s">
        <v>7</v>
      </c>
      <c r="C148" s="11">
        <v>1</v>
      </c>
      <c r="D148" s="11">
        <v>10</v>
      </c>
      <c r="E148" s="15">
        <f t="shared" si="6"/>
        <v>10</v>
      </c>
    </row>
    <row r="149" spans="1:6" x14ac:dyDescent="0.35">
      <c r="A149" s="3">
        <v>44481</v>
      </c>
      <c r="B149" s="2" t="s">
        <v>7</v>
      </c>
      <c r="C149" s="11">
        <v>5.9</v>
      </c>
      <c r="D149" s="11">
        <v>10</v>
      </c>
      <c r="E149" s="15">
        <f t="shared" si="6"/>
        <v>59</v>
      </c>
    </row>
    <row r="150" spans="1:6" x14ac:dyDescent="0.35">
      <c r="A150" s="3">
        <v>44481</v>
      </c>
      <c r="B150" s="2" t="s">
        <v>5</v>
      </c>
      <c r="C150" s="11">
        <v>1</v>
      </c>
      <c r="D150" s="11">
        <v>10</v>
      </c>
      <c r="E150" s="15">
        <f t="shared" si="6"/>
        <v>10</v>
      </c>
    </row>
    <row r="151" spans="1:6" x14ac:dyDescent="0.35">
      <c r="A151" s="3">
        <v>44482</v>
      </c>
      <c r="B151" s="2" t="s">
        <v>5</v>
      </c>
      <c r="C151" s="11">
        <v>1.75</v>
      </c>
      <c r="D151" s="11">
        <v>10</v>
      </c>
      <c r="E151" s="15">
        <f t="shared" si="6"/>
        <v>17.5</v>
      </c>
    </row>
    <row r="152" spans="1:6" x14ac:dyDescent="0.35">
      <c r="A152" s="3">
        <v>44476</v>
      </c>
      <c r="B152" s="2" t="s">
        <v>9</v>
      </c>
      <c r="C152" s="11">
        <v>10</v>
      </c>
      <c r="D152" s="11">
        <v>13</v>
      </c>
      <c r="E152" s="15">
        <f t="shared" si="6"/>
        <v>130</v>
      </c>
    </row>
    <row r="153" spans="1:6" x14ac:dyDescent="0.35">
      <c r="A153" s="3">
        <v>44479</v>
      </c>
      <c r="B153" s="2" t="s">
        <v>9</v>
      </c>
      <c r="C153" s="11">
        <v>5.4</v>
      </c>
      <c r="D153" s="11">
        <v>13</v>
      </c>
      <c r="E153" s="15">
        <f t="shared" si="6"/>
        <v>70.2</v>
      </c>
    </row>
    <row r="154" spans="1:6" x14ac:dyDescent="0.35">
      <c r="A154" s="3">
        <v>44479</v>
      </c>
      <c r="B154" s="2" t="s">
        <v>9</v>
      </c>
      <c r="C154" s="11">
        <v>6.3</v>
      </c>
      <c r="D154" s="11">
        <v>13</v>
      </c>
      <c r="E154" s="15">
        <f t="shared" si="6"/>
        <v>81.899999999999991</v>
      </c>
    </row>
    <row r="155" spans="1:6" x14ac:dyDescent="0.35">
      <c r="A155" s="3">
        <v>44480</v>
      </c>
      <c r="B155" s="2" t="s">
        <v>9</v>
      </c>
      <c r="C155" s="11">
        <v>16</v>
      </c>
      <c r="D155" s="11">
        <v>13</v>
      </c>
      <c r="E155" s="15">
        <f t="shared" si="6"/>
        <v>208</v>
      </c>
    </row>
    <row r="156" spans="1:6" x14ac:dyDescent="0.35">
      <c r="A156" s="3">
        <v>44481</v>
      </c>
      <c r="B156" s="2" t="s">
        <v>9</v>
      </c>
      <c r="C156" s="11">
        <v>6.8</v>
      </c>
      <c r="D156" s="11">
        <v>13</v>
      </c>
      <c r="E156" s="15">
        <f t="shared" si="6"/>
        <v>88.399999999999991</v>
      </c>
    </row>
    <row r="157" spans="1:6" x14ac:dyDescent="0.35">
      <c r="A157" s="3">
        <v>44481</v>
      </c>
      <c r="B157" s="2" t="s">
        <v>7</v>
      </c>
      <c r="C157" s="11">
        <v>11.5</v>
      </c>
      <c r="D157" s="11">
        <v>9</v>
      </c>
      <c r="E157" s="15">
        <f t="shared" si="6"/>
        <v>103.5</v>
      </c>
    </row>
    <row r="158" spans="1:6" x14ac:dyDescent="0.35">
      <c r="A158" s="5">
        <v>44481</v>
      </c>
      <c r="B158" s="6" t="s">
        <v>7</v>
      </c>
      <c r="C158" s="12">
        <v>2.2999999999999998</v>
      </c>
      <c r="D158" s="12">
        <v>50</v>
      </c>
      <c r="E158" s="16">
        <f t="shared" si="6"/>
        <v>114.99999999999999</v>
      </c>
      <c r="F158" t="s">
        <v>27</v>
      </c>
    </row>
    <row r="159" spans="1:6" x14ac:dyDescent="0.35">
      <c r="A159" s="3">
        <v>44482</v>
      </c>
      <c r="B159" s="2" t="s">
        <v>9</v>
      </c>
      <c r="C159" s="11">
        <v>10.8</v>
      </c>
      <c r="D159" s="11">
        <v>13</v>
      </c>
      <c r="E159" s="15">
        <f t="shared" si="6"/>
        <v>140.4</v>
      </c>
    </row>
    <row r="160" spans="1:6" x14ac:dyDescent="0.35">
      <c r="A160" s="3">
        <v>44482</v>
      </c>
      <c r="B160" s="2" t="s">
        <v>9</v>
      </c>
      <c r="C160" s="11">
        <v>11.2</v>
      </c>
      <c r="D160" s="11">
        <v>13</v>
      </c>
      <c r="E160" s="15">
        <f t="shared" si="6"/>
        <v>145.6</v>
      </c>
    </row>
    <row r="161" spans="1:6" x14ac:dyDescent="0.35">
      <c r="A161" s="3">
        <v>44475</v>
      </c>
      <c r="B161" s="2" t="s">
        <v>25</v>
      </c>
      <c r="C161" s="11">
        <v>3.8</v>
      </c>
      <c r="D161" s="11">
        <v>250</v>
      </c>
      <c r="E161" s="15">
        <f t="shared" si="6"/>
        <v>950</v>
      </c>
    </row>
    <row r="162" spans="1:6" x14ac:dyDescent="0.35">
      <c r="A162" s="5">
        <v>44481</v>
      </c>
      <c r="B162" s="6" t="s">
        <v>8</v>
      </c>
      <c r="C162" s="12">
        <v>1</v>
      </c>
      <c r="D162" s="12">
        <v>150</v>
      </c>
      <c r="E162" s="16">
        <v>150</v>
      </c>
      <c r="F162" t="s">
        <v>27</v>
      </c>
    </row>
    <row r="163" spans="1:6" x14ac:dyDescent="0.35">
      <c r="A163" s="5">
        <v>44481</v>
      </c>
      <c r="B163" s="6" t="s">
        <v>8</v>
      </c>
      <c r="C163" s="12">
        <v>1.7</v>
      </c>
      <c r="D163" s="12">
        <v>150</v>
      </c>
      <c r="E163" s="16">
        <v>150</v>
      </c>
      <c r="F163" t="s">
        <v>27</v>
      </c>
    </row>
    <row r="164" spans="1:6" x14ac:dyDescent="0.35">
      <c r="A164" s="5">
        <v>44482</v>
      </c>
      <c r="B164" s="6" t="s">
        <v>8</v>
      </c>
      <c r="C164" s="12">
        <v>4.7</v>
      </c>
      <c r="D164" s="12">
        <v>150</v>
      </c>
      <c r="E164" s="16">
        <v>150</v>
      </c>
      <c r="F164" t="s">
        <v>27</v>
      </c>
    </row>
    <row r="165" spans="1:6" x14ac:dyDescent="0.35">
      <c r="A165" s="3">
        <v>44474</v>
      </c>
      <c r="B165" s="2" t="s">
        <v>11</v>
      </c>
      <c r="C165" s="11">
        <v>1</v>
      </c>
      <c r="D165" s="11">
        <v>150</v>
      </c>
      <c r="E165" s="15">
        <v>150</v>
      </c>
    </row>
    <row r="166" spans="1:6" x14ac:dyDescent="0.35">
      <c r="A166" s="3">
        <v>44474</v>
      </c>
      <c r="B166" s="2" t="s">
        <v>11</v>
      </c>
      <c r="C166" s="11">
        <v>1</v>
      </c>
      <c r="D166" s="11">
        <v>150</v>
      </c>
      <c r="E166" s="15">
        <v>150</v>
      </c>
    </row>
    <row r="167" spans="1:6" x14ac:dyDescent="0.35">
      <c r="A167" s="3">
        <v>44475</v>
      </c>
      <c r="B167" s="2" t="s">
        <v>25</v>
      </c>
      <c r="C167" s="11">
        <v>1</v>
      </c>
      <c r="D167" s="11">
        <v>250</v>
      </c>
      <c r="E167" s="15">
        <v>250</v>
      </c>
    </row>
    <row r="168" spans="1:6" x14ac:dyDescent="0.35">
      <c r="A168" s="3">
        <v>44475</v>
      </c>
      <c r="B168" s="2" t="s">
        <v>25</v>
      </c>
      <c r="C168" s="11">
        <v>1</v>
      </c>
      <c r="D168" s="11">
        <v>250</v>
      </c>
      <c r="E168" s="15">
        <v>250</v>
      </c>
    </row>
    <row r="169" spans="1:6" x14ac:dyDescent="0.35">
      <c r="A169" s="3">
        <v>44475</v>
      </c>
      <c r="B169" s="2" t="s">
        <v>25</v>
      </c>
      <c r="C169" s="11">
        <v>1</v>
      </c>
      <c r="D169" s="11">
        <v>250</v>
      </c>
      <c r="E169" s="15">
        <v>250</v>
      </c>
    </row>
    <row r="170" spans="1:6" x14ac:dyDescent="0.35">
      <c r="A170" s="3">
        <v>44475</v>
      </c>
      <c r="B170" s="2" t="s">
        <v>25</v>
      </c>
      <c r="C170" s="11">
        <v>1</v>
      </c>
      <c r="D170" s="11">
        <v>250</v>
      </c>
      <c r="E170" s="15">
        <v>250</v>
      </c>
    </row>
    <row r="171" spans="1:6" x14ac:dyDescent="0.35">
      <c r="A171" s="9">
        <v>44477</v>
      </c>
      <c r="B171" s="2" t="s">
        <v>8</v>
      </c>
      <c r="C171" s="11">
        <v>1.4</v>
      </c>
      <c r="D171" s="11">
        <v>150</v>
      </c>
      <c r="E171" s="15">
        <v>150</v>
      </c>
    </row>
    <row r="172" spans="1:6" x14ac:dyDescent="0.35">
      <c r="A172" s="9">
        <v>44477</v>
      </c>
      <c r="B172" s="2" t="s">
        <v>8</v>
      </c>
      <c r="C172" s="11">
        <v>1.6</v>
      </c>
      <c r="D172" s="11">
        <v>150</v>
      </c>
      <c r="E172" s="15">
        <v>150</v>
      </c>
    </row>
    <row r="173" spans="1:6" x14ac:dyDescent="0.35">
      <c r="A173" s="3">
        <v>44479</v>
      </c>
      <c r="B173" s="2" t="s">
        <v>10</v>
      </c>
      <c r="C173" s="11">
        <v>5</v>
      </c>
      <c r="D173" s="11">
        <v>75</v>
      </c>
      <c r="E173" s="15">
        <v>75</v>
      </c>
    </row>
    <row r="174" spans="1:6" x14ac:dyDescent="0.35">
      <c r="A174" s="3">
        <v>44479</v>
      </c>
      <c r="B174" s="2" t="s">
        <v>25</v>
      </c>
      <c r="C174" s="11">
        <v>2.8</v>
      </c>
      <c r="D174" s="11">
        <v>250</v>
      </c>
      <c r="E174" s="15">
        <v>250</v>
      </c>
    </row>
    <row r="175" spans="1:6" x14ac:dyDescent="0.35">
      <c r="A175" s="3">
        <v>44479</v>
      </c>
      <c r="B175" s="2" t="s">
        <v>25</v>
      </c>
      <c r="C175" s="11">
        <v>3</v>
      </c>
      <c r="D175" s="11">
        <v>250</v>
      </c>
      <c r="E175" s="15">
        <v>250</v>
      </c>
    </row>
    <row r="176" spans="1:6" x14ac:dyDescent="0.35">
      <c r="A176" s="3">
        <v>44474</v>
      </c>
      <c r="B176" s="2" t="s">
        <v>25</v>
      </c>
      <c r="C176" s="11">
        <v>11.3</v>
      </c>
      <c r="D176" s="11">
        <v>38</v>
      </c>
      <c r="E176" s="15">
        <v>429.4</v>
      </c>
    </row>
    <row r="177" spans="1:6" x14ac:dyDescent="0.35">
      <c r="A177" s="9">
        <v>44477</v>
      </c>
      <c r="B177" s="2" t="s">
        <v>25</v>
      </c>
      <c r="C177" s="11">
        <v>15</v>
      </c>
      <c r="D177" s="11">
        <v>38</v>
      </c>
      <c r="E177" s="15">
        <f>15*38</f>
        <v>570</v>
      </c>
    </row>
    <row r="178" spans="1:6" x14ac:dyDescent="0.35">
      <c r="A178" s="9">
        <v>44477</v>
      </c>
      <c r="B178" s="2" t="s">
        <v>25</v>
      </c>
      <c r="C178" s="11">
        <v>10.45</v>
      </c>
      <c r="D178" s="11">
        <v>38</v>
      </c>
      <c r="E178" s="15">
        <f>10.45*38</f>
        <v>397.09999999999997</v>
      </c>
    </row>
    <row r="179" spans="1:6" x14ac:dyDescent="0.35">
      <c r="A179" s="9">
        <v>44477</v>
      </c>
      <c r="B179" s="2" t="s">
        <v>25</v>
      </c>
      <c r="C179" s="11">
        <v>9</v>
      </c>
      <c r="D179" s="11">
        <v>38</v>
      </c>
      <c r="E179" s="15">
        <f>9*38</f>
        <v>342</v>
      </c>
    </row>
    <row r="180" spans="1:6" x14ac:dyDescent="0.35">
      <c r="A180" s="5">
        <v>44477</v>
      </c>
      <c r="B180" s="6" t="s">
        <v>25</v>
      </c>
      <c r="C180" s="12">
        <v>4.3</v>
      </c>
      <c r="D180" s="12">
        <v>250</v>
      </c>
      <c r="E180" s="16">
        <v>250</v>
      </c>
      <c r="F180" t="s">
        <v>27</v>
      </c>
    </row>
    <row r="181" spans="1:6" x14ac:dyDescent="0.35">
      <c r="A181" s="3">
        <v>44482</v>
      </c>
      <c r="B181" s="2" t="s">
        <v>25</v>
      </c>
      <c r="C181" s="11">
        <v>9.4</v>
      </c>
      <c r="D181" s="11">
        <v>38</v>
      </c>
      <c r="E181" s="15">
        <f>C181*D181</f>
        <v>357.2</v>
      </c>
    </row>
    <row r="182" spans="1:6" x14ac:dyDescent="0.35">
      <c r="A182" s="3">
        <v>44482</v>
      </c>
      <c r="B182" s="2" t="s">
        <v>25</v>
      </c>
      <c r="C182" s="11">
        <v>6.1</v>
      </c>
      <c r="D182" s="11">
        <v>38</v>
      </c>
      <c r="E182" s="15">
        <f t="shared" ref="E182:E183" si="7">C182*D182</f>
        <v>231.79999999999998</v>
      </c>
    </row>
    <row r="183" spans="1:6" x14ac:dyDescent="0.35">
      <c r="A183" s="3">
        <v>44482</v>
      </c>
      <c r="B183" s="2" t="s">
        <v>25</v>
      </c>
      <c r="C183" s="11">
        <v>9</v>
      </c>
      <c r="D183" s="11">
        <v>38</v>
      </c>
      <c r="E183" s="15">
        <f t="shared" si="7"/>
        <v>342</v>
      </c>
    </row>
    <row r="184" spans="1:6" x14ac:dyDescent="0.35">
      <c r="A184" s="5">
        <v>44474</v>
      </c>
      <c r="B184" s="6" t="s">
        <v>8</v>
      </c>
      <c r="C184" s="12">
        <v>1</v>
      </c>
      <c r="D184" s="12">
        <v>150</v>
      </c>
      <c r="E184" s="16">
        <v>150</v>
      </c>
      <c r="F184" t="s">
        <v>27</v>
      </c>
    </row>
    <row r="185" spans="1:6" x14ac:dyDescent="0.35">
      <c r="A185" s="5">
        <v>44474</v>
      </c>
      <c r="B185" s="6" t="s">
        <v>8</v>
      </c>
      <c r="C185" s="12">
        <v>1</v>
      </c>
      <c r="D185" s="12">
        <v>150</v>
      </c>
      <c r="E185" s="16">
        <v>150</v>
      </c>
      <c r="F185" t="s">
        <v>27</v>
      </c>
    </row>
    <row r="186" spans="1:6" x14ac:dyDescent="0.35">
      <c r="A186" s="3">
        <v>44476</v>
      </c>
      <c r="B186" s="2" t="s">
        <v>25</v>
      </c>
      <c r="C186" s="11">
        <v>7.2</v>
      </c>
      <c r="D186" s="11">
        <v>38</v>
      </c>
      <c r="E186" s="15">
        <f>38*7.2</f>
        <v>273.60000000000002</v>
      </c>
    </row>
    <row r="187" spans="1:6" x14ac:dyDescent="0.35">
      <c r="A187" s="5">
        <v>44476</v>
      </c>
      <c r="B187" s="6" t="s">
        <v>25</v>
      </c>
      <c r="C187" s="12">
        <v>1</v>
      </c>
      <c r="D187" s="12">
        <v>250</v>
      </c>
      <c r="E187" s="16">
        <v>250</v>
      </c>
      <c r="F187" t="s">
        <v>27</v>
      </c>
    </row>
    <row r="188" spans="1:6" x14ac:dyDescent="0.35">
      <c r="A188" s="5">
        <v>44478</v>
      </c>
      <c r="B188" s="6" t="s">
        <v>29</v>
      </c>
      <c r="C188" s="12">
        <v>1</v>
      </c>
      <c r="D188" s="12">
        <v>300</v>
      </c>
      <c r="E188" s="16">
        <v>300</v>
      </c>
      <c r="F188" t="s">
        <v>27</v>
      </c>
    </row>
    <row r="189" spans="1:6" x14ac:dyDescent="0.35">
      <c r="A189" s="5">
        <v>44480</v>
      </c>
      <c r="B189" s="6" t="s">
        <v>28</v>
      </c>
      <c r="C189" s="12">
        <v>1</v>
      </c>
      <c r="D189" s="12">
        <v>250</v>
      </c>
      <c r="E189" s="16">
        <v>250</v>
      </c>
      <c r="F189" t="s">
        <v>27</v>
      </c>
    </row>
    <row r="190" spans="1:6" x14ac:dyDescent="0.35">
      <c r="A190" s="5">
        <v>44482</v>
      </c>
      <c r="B190" s="6" t="s">
        <v>13</v>
      </c>
      <c r="C190" s="12">
        <v>3.52</v>
      </c>
      <c r="D190" s="12">
        <v>250</v>
      </c>
      <c r="E190" s="16">
        <v>250</v>
      </c>
      <c r="F190" t="s">
        <v>27</v>
      </c>
    </row>
    <row r="191" spans="1:6" x14ac:dyDescent="0.35">
      <c r="A191" s="5">
        <v>44482</v>
      </c>
      <c r="B191" s="6" t="s">
        <v>21</v>
      </c>
      <c r="C191" s="12">
        <v>2.2999999999999998</v>
      </c>
      <c r="D191" s="12">
        <v>300</v>
      </c>
      <c r="E191" s="16">
        <v>300</v>
      </c>
      <c r="F191" t="s">
        <v>27</v>
      </c>
    </row>
    <row r="192" spans="1:6" x14ac:dyDescent="0.35">
      <c r="A192" s="5">
        <v>44483</v>
      </c>
      <c r="B192" s="6" t="s">
        <v>21</v>
      </c>
      <c r="C192" s="12">
        <v>0.1</v>
      </c>
      <c r="D192" s="12">
        <v>300</v>
      </c>
      <c r="E192" s="16">
        <v>300</v>
      </c>
      <c r="F192" t="s">
        <v>27</v>
      </c>
    </row>
    <row r="193" spans="1:5" x14ac:dyDescent="0.35">
      <c r="A193" s="3">
        <v>44478</v>
      </c>
      <c r="B193" s="2" t="s">
        <v>21</v>
      </c>
      <c r="C193" s="11">
        <v>683.6</v>
      </c>
      <c r="D193" s="11">
        <v>40</v>
      </c>
      <c r="E193" s="15">
        <f>D193*C193</f>
        <v>27344</v>
      </c>
    </row>
    <row r="194" spans="1:5" x14ac:dyDescent="0.35">
      <c r="A194" s="3">
        <v>44478</v>
      </c>
      <c r="B194" s="2" t="s">
        <v>21</v>
      </c>
      <c r="C194" s="11">
        <v>6.5</v>
      </c>
      <c r="D194" s="11">
        <v>40</v>
      </c>
      <c r="E194" s="15">
        <f t="shared" ref="E194:E244" si="8">D194*C194</f>
        <v>260</v>
      </c>
    </row>
    <row r="195" spans="1:5" x14ac:dyDescent="0.35">
      <c r="A195" s="3">
        <v>44479</v>
      </c>
      <c r="B195" s="2" t="s">
        <v>21</v>
      </c>
      <c r="C195" s="11">
        <v>459.52</v>
      </c>
      <c r="D195" s="11">
        <v>40</v>
      </c>
      <c r="E195" s="15">
        <f t="shared" si="8"/>
        <v>18380.8</v>
      </c>
    </row>
    <row r="196" spans="1:5" x14ac:dyDescent="0.35">
      <c r="A196" s="3">
        <v>44481</v>
      </c>
      <c r="B196" s="2" t="s">
        <v>21</v>
      </c>
      <c r="C196" s="11">
        <v>412.22</v>
      </c>
      <c r="D196" s="11">
        <v>40</v>
      </c>
      <c r="E196" s="15">
        <f t="shared" si="8"/>
        <v>16488.800000000003</v>
      </c>
    </row>
    <row r="197" spans="1:5" x14ac:dyDescent="0.35">
      <c r="A197" s="3">
        <v>44481</v>
      </c>
      <c r="B197" s="2" t="s">
        <v>21</v>
      </c>
      <c r="C197" s="11">
        <v>6</v>
      </c>
      <c r="D197" s="11">
        <v>40</v>
      </c>
      <c r="E197" s="15">
        <f t="shared" si="8"/>
        <v>240</v>
      </c>
    </row>
    <row r="198" spans="1:5" x14ac:dyDescent="0.35">
      <c r="A198" s="3">
        <v>44482</v>
      </c>
      <c r="B198" s="2" t="s">
        <v>21</v>
      </c>
      <c r="C198" s="11">
        <v>594.1</v>
      </c>
      <c r="D198" s="11">
        <v>40</v>
      </c>
      <c r="E198" s="15">
        <f t="shared" si="8"/>
        <v>23764</v>
      </c>
    </row>
    <row r="199" spans="1:5" x14ac:dyDescent="0.35">
      <c r="A199" s="3">
        <v>44482</v>
      </c>
      <c r="B199" s="2" t="s">
        <v>21</v>
      </c>
      <c r="C199" s="11">
        <v>13.46</v>
      </c>
      <c r="D199" s="11">
        <v>40</v>
      </c>
      <c r="E199" s="15">
        <f t="shared" si="8"/>
        <v>538.40000000000009</v>
      </c>
    </row>
    <row r="200" spans="1:5" x14ac:dyDescent="0.35">
      <c r="A200" s="3">
        <v>44483</v>
      </c>
      <c r="B200" s="2" t="s">
        <v>21</v>
      </c>
      <c r="C200" s="11">
        <v>117.26</v>
      </c>
      <c r="D200" s="11">
        <v>40</v>
      </c>
      <c r="E200" s="15">
        <f t="shared" si="8"/>
        <v>4690.4000000000005</v>
      </c>
    </row>
    <row r="201" spans="1:5" x14ac:dyDescent="0.35">
      <c r="A201" s="3">
        <v>44478</v>
      </c>
      <c r="B201" s="2" t="s">
        <v>13</v>
      </c>
      <c r="C201" s="11">
        <v>204</v>
      </c>
      <c r="D201" s="11">
        <v>28</v>
      </c>
      <c r="E201" s="15">
        <f t="shared" si="8"/>
        <v>5712</v>
      </c>
    </row>
    <row r="202" spans="1:5" x14ac:dyDescent="0.35">
      <c r="A202" s="3">
        <v>44478</v>
      </c>
      <c r="B202" s="2" t="s">
        <v>13</v>
      </c>
      <c r="C202" s="11">
        <v>63.7</v>
      </c>
      <c r="D202" s="11">
        <v>28</v>
      </c>
      <c r="E202" s="15">
        <f t="shared" si="8"/>
        <v>1783.6000000000001</v>
      </c>
    </row>
    <row r="203" spans="1:5" x14ac:dyDescent="0.35">
      <c r="A203" s="3">
        <v>44478</v>
      </c>
      <c r="B203" s="2" t="s">
        <v>13</v>
      </c>
      <c r="C203" s="11">
        <v>10.5</v>
      </c>
      <c r="D203" s="11">
        <v>28</v>
      </c>
      <c r="E203" s="15">
        <f t="shared" si="8"/>
        <v>294</v>
      </c>
    </row>
    <row r="204" spans="1:5" x14ac:dyDescent="0.35">
      <c r="A204" s="3">
        <v>44479</v>
      </c>
      <c r="B204" s="2" t="s">
        <v>13</v>
      </c>
      <c r="C204" s="11">
        <v>5.22</v>
      </c>
      <c r="D204" s="11">
        <v>28</v>
      </c>
      <c r="E204" s="15">
        <f t="shared" si="8"/>
        <v>146.16</v>
      </c>
    </row>
    <row r="205" spans="1:5" x14ac:dyDescent="0.35">
      <c r="A205" s="3">
        <v>44479</v>
      </c>
      <c r="B205" s="2" t="s">
        <v>13</v>
      </c>
      <c r="C205" s="11">
        <v>32.6</v>
      </c>
      <c r="D205" s="11">
        <v>28</v>
      </c>
      <c r="E205" s="15">
        <f t="shared" si="8"/>
        <v>912.80000000000007</v>
      </c>
    </row>
    <row r="206" spans="1:5" x14ac:dyDescent="0.35">
      <c r="A206" s="3">
        <v>44481</v>
      </c>
      <c r="B206" s="2" t="s">
        <v>13</v>
      </c>
      <c r="C206" s="11">
        <v>22.06</v>
      </c>
      <c r="D206" s="11">
        <v>28</v>
      </c>
      <c r="E206" s="15">
        <f t="shared" si="8"/>
        <v>617.67999999999995</v>
      </c>
    </row>
    <row r="207" spans="1:5" x14ac:dyDescent="0.35">
      <c r="A207" s="3">
        <v>44482</v>
      </c>
      <c r="B207" s="2" t="s">
        <v>13</v>
      </c>
      <c r="C207" s="11">
        <v>297.22000000000003</v>
      </c>
      <c r="D207" s="11">
        <v>28</v>
      </c>
      <c r="E207" s="15">
        <f t="shared" si="8"/>
        <v>8322.16</v>
      </c>
    </row>
    <row r="208" spans="1:5" x14ac:dyDescent="0.35">
      <c r="A208" s="3">
        <v>44483</v>
      </c>
      <c r="B208" s="2" t="s">
        <v>13</v>
      </c>
      <c r="C208" s="11">
        <v>400.22</v>
      </c>
      <c r="D208" s="11">
        <v>28</v>
      </c>
      <c r="E208" s="15">
        <f t="shared" si="8"/>
        <v>11206.16</v>
      </c>
    </row>
    <row r="209" spans="1:5" x14ac:dyDescent="0.35">
      <c r="A209" s="3">
        <v>44479</v>
      </c>
      <c r="B209" s="2" t="s">
        <v>23</v>
      </c>
      <c r="C209" s="11">
        <v>149.82</v>
      </c>
      <c r="D209" s="11">
        <v>14</v>
      </c>
      <c r="E209" s="15">
        <f t="shared" si="8"/>
        <v>2097.48</v>
      </c>
    </row>
    <row r="210" spans="1:5" x14ac:dyDescent="0.35">
      <c r="A210" s="3">
        <v>44482</v>
      </c>
      <c r="B210" s="2" t="s">
        <v>23</v>
      </c>
      <c r="C210" s="11">
        <v>79.92</v>
      </c>
      <c r="D210" s="11">
        <v>14</v>
      </c>
      <c r="E210" s="15">
        <f t="shared" si="8"/>
        <v>1118.8800000000001</v>
      </c>
    </row>
    <row r="211" spans="1:5" x14ac:dyDescent="0.35">
      <c r="A211" s="3">
        <v>44482</v>
      </c>
      <c r="B211" s="2" t="s">
        <v>23</v>
      </c>
      <c r="C211" s="11">
        <v>47.24</v>
      </c>
      <c r="D211" s="11">
        <v>14</v>
      </c>
      <c r="E211" s="15">
        <f t="shared" si="8"/>
        <v>661.36</v>
      </c>
    </row>
    <row r="212" spans="1:5" x14ac:dyDescent="0.35">
      <c r="A212" s="5">
        <v>44482</v>
      </c>
      <c r="B212" s="6" t="s">
        <v>23</v>
      </c>
      <c r="C212" s="12">
        <v>1.6</v>
      </c>
      <c r="D212" s="12">
        <v>150</v>
      </c>
      <c r="E212" s="16">
        <v>150</v>
      </c>
    </row>
    <row r="213" spans="1:5" x14ac:dyDescent="0.35">
      <c r="A213" s="3">
        <v>44482</v>
      </c>
      <c r="B213" s="2" t="s">
        <v>23</v>
      </c>
      <c r="C213" s="11">
        <v>5.0199999999999996</v>
      </c>
      <c r="D213" s="11">
        <v>14</v>
      </c>
      <c r="E213" s="15">
        <f t="shared" si="8"/>
        <v>70.28</v>
      </c>
    </row>
    <row r="214" spans="1:5" x14ac:dyDescent="0.35">
      <c r="A214" s="3">
        <v>44482</v>
      </c>
      <c r="B214" s="2" t="s">
        <v>23</v>
      </c>
      <c r="C214" s="11">
        <v>30.55</v>
      </c>
      <c r="D214" s="11">
        <v>14</v>
      </c>
      <c r="E214" s="15">
        <f t="shared" si="8"/>
        <v>427.7</v>
      </c>
    </row>
    <row r="215" spans="1:5" x14ac:dyDescent="0.35">
      <c r="A215" s="3">
        <v>44483</v>
      </c>
      <c r="B215" s="2" t="s">
        <v>23</v>
      </c>
      <c r="C215" s="11">
        <v>5.32</v>
      </c>
      <c r="D215" s="11">
        <v>14</v>
      </c>
      <c r="E215" s="15">
        <f t="shared" si="8"/>
        <v>74.48</v>
      </c>
    </row>
    <row r="216" spans="1:5" x14ac:dyDescent="0.35">
      <c r="A216" s="3">
        <v>44478</v>
      </c>
      <c r="B216" s="2" t="s">
        <v>14</v>
      </c>
      <c r="C216" s="11">
        <v>5</v>
      </c>
      <c r="D216" s="11">
        <v>22</v>
      </c>
      <c r="E216" s="15">
        <f t="shared" si="8"/>
        <v>110</v>
      </c>
    </row>
    <row r="217" spans="1:5" x14ac:dyDescent="0.35">
      <c r="A217" s="3">
        <v>44479</v>
      </c>
      <c r="B217" s="2" t="s">
        <v>14</v>
      </c>
      <c r="C217" s="11">
        <v>3.3</v>
      </c>
      <c r="D217" s="11">
        <v>22</v>
      </c>
      <c r="E217" s="15">
        <f t="shared" si="8"/>
        <v>72.599999999999994</v>
      </c>
    </row>
    <row r="218" spans="1:5" x14ac:dyDescent="0.35">
      <c r="A218" s="3">
        <v>44480</v>
      </c>
      <c r="B218" s="2" t="s">
        <v>10</v>
      </c>
      <c r="C218" s="11">
        <v>6.6</v>
      </c>
      <c r="D218" s="11">
        <v>12</v>
      </c>
      <c r="E218" s="15">
        <f t="shared" si="8"/>
        <v>79.199999999999989</v>
      </c>
    </row>
    <row r="219" spans="1:5" x14ac:dyDescent="0.35">
      <c r="A219" s="3">
        <v>44481</v>
      </c>
      <c r="B219" s="2" t="s">
        <v>14</v>
      </c>
      <c r="C219" s="11">
        <v>1.2</v>
      </c>
      <c r="D219" s="11">
        <v>22</v>
      </c>
      <c r="E219" s="15">
        <f t="shared" si="8"/>
        <v>26.4</v>
      </c>
    </row>
    <row r="220" spans="1:5" x14ac:dyDescent="0.35">
      <c r="A220" s="3">
        <v>44482</v>
      </c>
      <c r="B220" s="2" t="s">
        <v>10</v>
      </c>
      <c r="C220" s="11">
        <v>4.4000000000000004</v>
      </c>
      <c r="D220" s="11">
        <v>75</v>
      </c>
      <c r="E220" s="15">
        <v>75</v>
      </c>
    </row>
    <row r="221" spans="1:5" x14ac:dyDescent="0.35">
      <c r="A221" s="3">
        <v>44482</v>
      </c>
      <c r="B221" s="2" t="s">
        <v>14</v>
      </c>
      <c r="C221" s="11">
        <v>3.3</v>
      </c>
      <c r="D221" s="11">
        <v>22</v>
      </c>
      <c r="E221" s="15">
        <f t="shared" si="8"/>
        <v>72.599999999999994</v>
      </c>
    </row>
    <row r="222" spans="1:5" x14ac:dyDescent="0.35">
      <c r="A222" s="5">
        <v>44482</v>
      </c>
      <c r="B222" s="6" t="s">
        <v>7</v>
      </c>
      <c r="C222" s="12">
        <v>1</v>
      </c>
      <c r="D222" s="12">
        <v>50</v>
      </c>
      <c r="E222" s="16">
        <f t="shared" si="8"/>
        <v>50</v>
      </c>
    </row>
    <row r="223" spans="1:5" x14ac:dyDescent="0.35">
      <c r="A223" s="5">
        <v>44482</v>
      </c>
      <c r="B223" s="6" t="s">
        <v>7</v>
      </c>
      <c r="C223" s="12">
        <v>1</v>
      </c>
      <c r="D223" s="12">
        <v>50</v>
      </c>
      <c r="E223" s="16">
        <f t="shared" si="8"/>
        <v>50</v>
      </c>
    </row>
    <row r="224" spans="1:5" x14ac:dyDescent="0.35">
      <c r="A224" s="5">
        <v>44482</v>
      </c>
      <c r="B224" s="6" t="s">
        <v>7</v>
      </c>
      <c r="C224" s="12">
        <v>1</v>
      </c>
      <c r="D224" s="12">
        <v>50</v>
      </c>
      <c r="E224" s="16">
        <f t="shared" si="8"/>
        <v>50</v>
      </c>
    </row>
    <row r="225" spans="1:5" x14ac:dyDescent="0.35">
      <c r="A225" s="3">
        <v>44477</v>
      </c>
      <c r="B225" s="2" t="s">
        <v>24</v>
      </c>
      <c r="C225" s="11">
        <v>4.95</v>
      </c>
      <c r="D225" s="11">
        <v>18</v>
      </c>
      <c r="E225" s="15">
        <f t="shared" si="8"/>
        <v>89.100000000000009</v>
      </c>
    </row>
    <row r="226" spans="1:5" x14ac:dyDescent="0.35">
      <c r="A226" s="3">
        <v>44478</v>
      </c>
      <c r="B226" s="2" t="s">
        <v>24</v>
      </c>
      <c r="C226" s="11">
        <v>134.4</v>
      </c>
      <c r="D226" s="11">
        <v>18</v>
      </c>
      <c r="E226" s="15">
        <f t="shared" si="8"/>
        <v>2419.2000000000003</v>
      </c>
    </row>
    <row r="227" spans="1:5" x14ac:dyDescent="0.35">
      <c r="A227" s="3">
        <v>44480</v>
      </c>
      <c r="B227" s="2" t="s">
        <v>24</v>
      </c>
      <c r="C227" s="11">
        <v>94.6</v>
      </c>
      <c r="D227" s="11">
        <v>18</v>
      </c>
      <c r="E227" s="15">
        <f t="shared" si="8"/>
        <v>1702.8</v>
      </c>
    </row>
    <row r="228" spans="1:5" x14ac:dyDescent="0.35">
      <c r="A228" s="3">
        <v>44481</v>
      </c>
      <c r="B228" s="2" t="s">
        <v>24</v>
      </c>
      <c r="C228" s="11">
        <v>28.15</v>
      </c>
      <c r="D228" s="11">
        <v>18</v>
      </c>
      <c r="E228" s="15">
        <f t="shared" si="8"/>
        <v>506.7</v>
      </c>
    </row>
    <row r="229" spans="1:5" x14ac:dyDescent="0.35">
      <c r="A229" s="3">
        <v>44481</v>
      </c>
      <c r="B229" s="2" t="s">
        <v>24</v>
      </c>
      <c r="C229" s="11">
        <v>79.099999999999994</v>
      </c>
      <c r="D229" s="11">
        <v>18</v>
      </c>
      <c r="E229" s="15">
        <f t="shared" si="8"/>
        <v>1423.8</v>
      </c>
    </row>
    <row r="230" spans="1:5" x14ac:dyDescent="0.35">
      <c r="A230" s="3">
        <v>44482</v>
      </c>
      <c r="B230" s="2" t="s">
        <v>24</v>
      </c>
      <c r="C230" s="11">
        <v>87.85</v>
      </c>
      <c r="D230" s="11">
        <v>18</v>
      </c>
      <c r="E230" s="15">
        <f t="shared" si="8"/>
        <v>1581.3</v>
      </c>
    </row>
    <row r="231" spans="1:5" x14ac:dyDescent="0.35">
      <c r="A231" s="3">
        <v>44484</v>
      </c>
      <c r="B231" s="2" t="s">
        <v>24</v>
      </c>
      <c r="C231" s="11">
        <v>3.65</v>
      </c>
      <c r="D231" s="11">
        <v>18</v>
      </c>
      <c r="E231" s="15">
        <f t="shared" si="8"/>
        <v>65.7</v>
      </c>
    </row>
    <row r="232" spans="1:5" x14ac:dyDescent="0.35">
      <c r="A232" s="3">
        <v>44478</v>
      </c>
      <c r="B232" s="2" t="s">
        <v>8</v>
      </c>
      <c r="C232" s="11">
        <v>3.8</v>
      </c>
      <c r="D232" s="11">
        <v>21</v>
      </c>
      <c r="E232" s="15">
        <f t="shared" si="8"/>
        <v>79.8</v>
      </c>
    </row>
    <row r="233" spans="1:5" x14ac:dyDescent="0.35">
      <c r="A233" s="3">
        <v>44479</v>
      </c>
      <c r="B233" s="2" t="s">
        <v>24</v>
      </c>
      <c r="C233" s="11">
        <v>12</v>
      </c>
      <c r="D233" s="11">
        <v>14</v>
      </c>
      <c r="E233" s="15">
        <f t="shared" si="8"/>
        <v>168</v>
      </c>
    </row>
    <row r="234" spans="1:5" x14ac:dyDescent="0.35">
      <c r="A234" s="3">
        <v>44479</v>
      </c>
      <c r="B234" s="2" t="s">
        <v>8</v>
      </c>
      <c r="C234" s="11">
        <v>3.8</v>
      </c>
      <c r="D234" s="11">
        <v>21</v>
      </c>
      <c r="E234" s="15">
        <f t="shared" si="8"/>
        <v>79.8</v>
      </c>
    </row>
    <row r="235" spans="1:5" x14ac:dyDescent="0.35">
      <c r="A235" s="3">
        <v>44481</v>
      </c>
      <c r="B235" s="2" t="s">
        <v>25</v>
      </c>
      <c r="C235" s="11">
        <v>1.1000000000000001</v>
      </c>
      <c r="D235" s="11">
        <v>21</v>
      </c>
      <c r="E235" s="15">
        <f t="shared" si="8"/>
        <v>23.1</v>
      </c>
    </row>
    <row r="236" spans="1:5" x14ac:dyDescent="0.35">
      <c r="A236" s="3">
        <v>44481</v>
      </c>
      <c r="B236" s="2" t="s">
        <v>25</v>
      </c>
      <c r="C236" s="11">
        <v>1.1000000000000001</v>
      </c>
      <c r="D236" s="11">
        <v>36</v>
      </c>
      <c r="E236" s="15">
        <f t="shared" si="8"/>
        <v>39.6</v>
      </c>
    </row>
    <row r="237" spans="1:5" x14ac:dyDescent="0.35">
      <c r="A237" s="3">
        <v>44481</v>
      </c>
      <c r="B237" s="2" t="s">
        <v>8</v>
      </c>
      <c r="C237" s="11">
        <v>15.2</v>
      </c>
      <c r="D237" s="11">
        <v>20</v>
      </c>
      <c r="E237" s="15">
        <f t="shared" si="8"/>
        <v>304</v>
      </c>
    </row>
    <row r="238" spans="1:5" x14ac:dyDescent="0.35">
      <c r="A238" s="3">
        <v>44481</v>
      </c>
      <c r="B238" s="2" t="s">
        <v>8</v>
      </c>
      <c r="C238" s="11">
        <v>17</v>
      </c>
      <c r="D238" s="11">
        <v>21</v>
      </c>
      <c r="E238" s="15">
        <f t="shared" si="8"/>
        <v>357</v>
      </c>
    </row>
    <row r="239" spans="1:5" x14ac:dyDescent="0.35">
      <c r="A239" s="3">
        <v>44482</v>
      </c>
      <c r="B239" s="2" t="s">
        <v>8</v>
      </c>
      <c r="C239" s="11">
        <v>22.8</v>
      </c>
      <c r="D239" s="11">
        <v>21</v>
      </c>
      <c r="E239" s="15">
        <f t="shared" si="8"/>
        <v>478.8</v>
      </c>
    </row>
    <row r="240" spans="1:5" x14ac:dyDescent="0.35">
      <c r="A240" s="3">
        <v>44482</v>
      </c>
      <c r="B240" s="2" t="s">
        <v>8</v>
      </c>
      <c r="C240" s="11">
        <v>19.2</v>
      </c>
      <c r="D240" s="11">
        <v>21</v>
      </c>
      <c r="E240" s="15">
        <f t="shared" si="8"/>
        <v>403.2</v>
      </c>
    </row>
    <row r="241" spans="1:5" x14ac:dyDescent="0.35">
      <c r="A241" s="3">
        <v>44475</v>
      </c>
      <c r="B241" s="2" t="s">
        <v>24</v>
      </c>
      <c r="C241" s="11">
        <v>5.4</v>
      </c>
      <c r="D241" s="11">
        <v>21</v>
      </c>
      <c r="E241" s="15">
        <f t="shared" si="8"/>
        <v>113.4</v>
      </c>
    </row>
    <row r="242" spans="1:5" x14ac:dyDescent="0.35">
      <c r="A242" s="3">
        <v>44477</v>
      </c>
      <c r="B242" s="2" t="s">
        <v>24</v>
      </c>
      <c r="C242" s="11">
        <v>11.5</v>
      </c>
      <c r="D242" s="11">
        <v>21</v>
      </c>
      <c r="E242" s="15">
        <f t="shared" si="8"/>
        <v>241.5</v>
      </c>
    </row>
    <row r="243" spans="1:5" x14ac:dyDescent="0.35">
      <c r="A243" s="3">
        <v>44482</v>
      </c>
      <c r="B243" s="2" t="s">
        <v>9</v>
      </c>
      <c r="C243" s="11">
        <v>18.600000000000001</v>
      </c>
      <c r="D243" s="11">
        <v>14</v>
      </c>
      <c r="E243" s="15">
        <f t="shared" si="8"/>
        <v>260.40000000000003</v>
      </c>
    </row>
    <row r="244" spans="1:5" x14ac:dyDescent="0.35">
      <c r="A244" s="3">
        <v>44474</v>
      </c>
      <c r="B244" s="2" t="s">
        <v>26</v>
      </c>
      <c r="C244" s="11">
        <v>7.9</v>
      </c>
      <c r="D244" s="11">
        <v>13</v>
      </c>
      <c r="E244" s="15">
        <f t="shared" si="8"/>
        <v>102.7</v>
      </c>
    </row>
    <row r="245" spans="1:5" x14ac:dyDescent="0.35">
      <c r="A245" s="3">
        <v>44480</v>
      </c>
      <c r="B245" s="2" t="s">
        <v>26</v>
      </c>
      <c r="C245" s="11">
        <v>8.1999999999999993</v>
      </c>
      <c r="D245" s="11">
        <v>13</v>
      </c>
      <c r="E245" s="15">
        <f t="shared" ref="E245:E251" si="9">D245*C245</f>
        <v>106.6</v>
      </c>
    </row>
    <row r="246" spans="1:5" x14ac:dyDescent="0.35">
      <c r="A246" s="3">
        <v>44473</v>
      </c>
      <c r="B246" s="2" t="s">
        <v>25</v>
      </c>
      <c r="C246" s="11">
        <v>23.3</v>
      </c>
      <c r="D246" s="11">
        <v>30</v>
      </c>
      <c r="E246" s="15">
        <f t="shared" si="9"/>
        <v>699</v>
      </c>
    </row>
    <row r="247" spans="1:5" x14ac:dyDescent="0.35">
      <c r="A247" s="3">
        <v>44475</v>
      </c>
      <c r="B247" s="2" t="s">
        <v>24</v>
      </c>
      <c r="C247" s="11">
        <v>21.6</v>
      </c>
      <c r="D247" s="11">
        <v>13</v>
      </c>
      <c r="E247" s="15">
        <f t="shared" si="9"/>
        <v>280.8</v>
      </c>
    </row>
    <row r="248" spans="1:5" x14ac:dyDescent="0.35">
      <c r="A248" s="3">
        <v>44476</v>
      </c>
      <c r="B248" s="2" t="s">
        <v>24</v>
      </c>
      <c r="C248" s="11">
        <v>394.6</v>
      </c>
      <c r="D248" s="11">
        <v>13</v>
      </c>
      <c r="E248" s="15">
        <f t="shared" si="9"/>
        <v>5129.8</v>
      </c>
    </row>
    <row r="249" spans="1:5" x14ac:dyDescent="0.35">
      <c r="A249" s="3">
        <v>44477</v>
      </c>
      <c r="B249" s="2" t="s">
        <v>25</v>
      </c>
      <c r="C249" s="11">
        <v>39.1</v>
      </c>
      <c r="D249" s="11">
        <v>30</v>
      </c>
      <c r="E249" s="15">
        <f t="shared" si="9"/>
        <v>1173</v>
      </c>
    </row>
    <row r="250" spans="1:5" x14ac:dyDescent="0.35">
      <c r="A250" s="3">
        <v>44477</v>
      </c>
      <c r="B250" s="2" t="s">
        <v>25</v>
      </c>
      <c r="C250" s="11">
        <v>5</v>
      </c>
      <c r="D250" s="11">
        <v>32</v>
      </c>
      <c r="E250" s="15">
        <f t="shared" si="9"/>
        <v>160</v>
      </c>
    </row>
    <row r="251" spans="1:5" x14ac:dyDescent="0.35">
      <c r="A251" s="3">
        <v>44479</v>
      </c>
      <c r="B251" s="2" t="s">
        <v>25</v>
      </c>
      <c r="C251" s="11">
        <v>1.8</v>
      </c>
      <c r="D251" s="11">
        <v>30</v>
      </c>
      <c r="E251" s="15">
        <f t="shared" si="9"/>
        <v>54</v>
      </c>
    </row>
    <row r="252" spans="1:5" x14ac:dyDescent="0.35">
      <c r="A252" s="3">
        <v>44479</v>
      </c>
      <c r="B252" s="2" t="s">
        <v>25</v>
      </c>
      <c r="C252" s="11">
        <v>25.5</v>
      </c>
      <c r="D252" s="11">
        <v>32</v>
      </c>
      <c r="E252" s="15">
        <f t="shared" ref="E252:E253" si="10">D252*C252</f>
        <v>816</v>
      </c>
    </row>
    <row r="253" spans="1:5" x14ac:dyDescent="0.35">
      <c r="A253" s="3">
        <v>44481</v>
      </c>
      <c r="B253" s="2" t="s">
        <v>25</v>
      </c>
      <c r="C253" s="11">
        <v>16.600000000000001</v>
      </c>
      <c r="D253" s="11">
        <v>30</v>
      </c>
      <c r="E253" s="15">
        <f t="shared" si="10"/>
        <v>498.00000000000006</v>
      </c>
    </row>
    <row r="254" spans="1:5" x14ac:dyDescent="0.35">
      <c r="A254" s="9">
        <v>44484</v>
      </c>
      <c r="B254" s="18" t="s">
        <v>30</v>
      </c>
      <c r="C254" s="19">
        <v>72</v>
      </c>
      <c r="D254" s="19">
        <v>50</v>
      </c>
      <c r="E254" s="20">
        <v>3600</v>
      </c>
    </row>
    <row r="255" spans="1:5" x14ac:dyDescent="0.35">
      <c r="A255" s="3">
        <v>44481</v>
      </c>
      <c r="B255" s="2" t="s">
        <v>8</v>
      </c>
      <c r="C255" s="11">
        <v>4.4000000000000004</v>
      </c>
      <c r="D255" s="11">
        <v>20</v>
      </c>
      <c r="E255" s="15">
        <f>D255*C255</f>
        <v>88</v>
      </c>
    </row>
    <row r="256" spans="1:5" x14ac:dyDescent="0.35">
      <c r="A256" s="3">
        <v>44481</v>
      </c>
      <c r="B256" s="2" t="s">
        <v>8</v>
      </c>
      <c r="C256" s="11">
        <v>4.2</v>
      </c>
      <c r="D256" s="11">
        <v>20</v>
      </c>
      <c r="E256" s="15">
        <f t="shared" ref="E256:E290" si="11">D256*C256</f>
        <v>84</v>
      </c>
    </row>
    <row r="257" spans="1:6" x14ac:dyDescent="0.35">
      <c r="A257" s="3">
        <v>44482</v>
      </c>
      <c r="B257" s="2" t="s">
        <v>8</v>
      </c>
      <c r="C257" s="11">
        <v>146.1</v>
      </c>
      <c r="D257" s="11">
        <v>20</v>
      </c>
      <c r="E257" s="15">
        <f t="shared" si="11"/>
        <v>2922</v>
      </c>
    </row>
    <row r="258" spans="1:6" x14ac:dyDescent="0.35">
      <c r="A258" s="3">
        <v>44482</v>
      </c>
      <c r="B258" s="2" t="s">
        <v>8</v>
      </c>
      <c r="C258" s="11">
        <v>140.30000000000001</v>
      </c>
      <c r="D258" s="11">
        <v>20</v>
      </c>
      <c r="E258" s="15">
        <f t="shared" si="11"/>
        <v>2806</v>
      </c>
    </row>
    <row r="259" spans="1:6" x14ac:dyDescent="0.35">
      <c r="A259" s="5">
        <v>44473</v>
      </c>
      <c r="B259" s="6" t="s">
        <v>23</v>
      </c>
      <c r="C259" s="12">
        <v>0.1</v>
      </c>
      <c r="D259" s="12">
        <v>250</v>
      </c>
      <c r="E259" s="16">
        <v>250</v>
      </c>
      <c r="F259" t="s">
        <v>27</v>
      </c>
    </row>
    <row r="260" spans="1:6" x14ac:dyDescent="0.35">
      <c r="A260" s="3">
        <v>44474</v>
      </c>
      <c r="B260" s="2" t="s">
        <v>13</v>
      </c>
      <c r="C260" s="11">
        <v>18</v>
      </c>
      <c r="D260" s="11">
        <v>28</v>
      </c>
      <c r="E260" s="15">
        <f t="shared" si="11"/>
        <v>504</v>
      </c>
    </row>
    <row r="261" spans="1:6" x14ac:dyDescent="0.35">
      <c r="A261" s="3">
        <v>44475</v>
      </c>
      <c r="B261" s="2" t="s">
        <v>24</v>
      </c>
      <c r="C261" s="11">
        <v>11.2</v>
      </c>
      <c r="D261" s="11">
        <v>14</v>
      </c>
      <c r="E261" s="15">
        <f t="shared" si="11"/>
        <v>156.79999999999998</v>
      </c>
    </row>
    <row r="262" spans="1:6" x14ac:dyDescent="0.35">
      <c r="A262" s="5">
        <v>44475</v>
      </c>
      <c r="B262" s="6" t="s">
        <v>25</v>
      </c>
      <c r="C262" s="12">
        <v>1.4</v>
      </c>
      <c r="D262" s="12">
        <v>300</v>
      </c>
      <c r="E262" s="16">
        <v>300</v>
      </c>
      <c r="F262" t="s">
        <v>27</v>
      </c>
    </row>
    <row r="263" spans="1:6" x14ac:dyDescent="0.35">
      <c r="A263" s="3">
        <v>44475</v>
      </c>
      <c r="B263" s="2" t="s">
        <v>13</v>
      </c>
      <c r="C263" s="11">
        <v>21.02</v>
      </c>
      <c r="D263" s="11">
        <v>28</v>
      </c>
      <c r="E263" s="15">
        <f t="shared" si="11"/>
        <v>588.55999999999995</v>
      </c>
    </row>
    <row r="264" spans="1:6" x14ac:dyDescent="0.35">
      <c r="A264" s="3">
        <v>44476</v>
      </c>
      <c r="B264" s="2" t="s">
        <v>13</v>
      </c>
      <c r="C264" s="11">
        <v>25.34</v>
      </c>
      <c r="D264" s="11">
        <v>28</v>
      </c>
      <c r="E264" s="15">
        <f t="shared" si="11"/>
        <v>709.52</v>
      </c>
    </row>
    <row r="265" spans="1:6" x14ac:dyDescent="0.35">
      <c r="A265" s="5">
        <v>44476</v>
      </c>
      <c r="B265" s="6" t="s">
        <v>23</v>
      </c>
      <c r="C265" s="12">
        <v>1</v>
      </c>
      <c r="D265" s="12">
        <v>150</v>
      </c>
      <c r="E265" s="16">
        <f t="shared" si="11"/>
        <v>150</v>
      </c>
      <c r="F265" t="s">
        <v>27</v>
      </c>
    </row>
    <row r="266" spans="1:6" x14ac:dyDescent="0.35">
      <c r="A266" s="3">
        <v>44477</v>
      </c>
      <c r="B266" s="2" t="s">
        <v>13</v>
      </c>
      <c r="C266" s="11">
        <v>15.14</v>
      </c>
      <c r="D266" s="11">
        <v>28</v>
      </c>
      <c r="E266" s="15">
        <f t="shared" si="11"/>
        <v>423.92</v>
      </c>
    </row>
    <row r="267" spans="1:6" x14ac:dyDescent="0.35">
      <c r="A267" s="3">
        <v>44474</v>
      </c>
      <c r="B267" s="2" t="s">
        <v>13</v>
      </c>
      <c r="C267" s="11">
        <v>137.08000000000001</v>
      </c>
      <c r="D267" s="11">
        <v>28</v>
      </c>
      <c r="E267" s="15">
        <f t="shared" si="11"/>
        <v>3838.2400000000002</v>
      </c>
    </row>
    <row r="268" spans="1:6" x14ac:dyDescent="0.35">
      <c r="A268" s="3">
        <v>44475</v>
      </c>
      <c r="B268" s="2" t="s">
        <v>23</v>
      </c>
      <c r="C268" s="11">
        <v>409.3</v>
      </c>
      <c r="D268" s="11">
        <v>14</v>
      </c>
      <c r="E268" s="15">
        <f t="shared" si="11"/>
        <v>5730.2</v>
      </c>
    </row>
    <row r="269" spans="1:6" x14ac:dyDescent="0.35">
      <c r="A269" s="3">
        <v>44476</v>
      </c>
      <c r="B269" s="2" t="s">
        <v>23</v>
      </c>
      <c r="C269" s="11">
        <v>220.3</v>
      </c>
      <c r="D269" s="11">
        <v>14</v>
      </c>
      <c r="E269" s="15">
        <f t="shared" si="11"/>
        <v>3084.2000000000003</v>
      </c>
    </row>
    <row r="270" spans="1:6" x14ac:dyDescent="0.35">
      <c r="A270" s="5">
        <v>44476</v>
      </c>
      <c r="B270" s="6" t="s">
        <v>23</v>
      </c>
      <c r="C270" s="12">
        <v>1.2</v>
      </c>
      <c r="D270" s="12">
        <v>150</v>
      </c>
      <c r="E270" s="16">
        <v>150</v>
      </c>
      <c r="F270" t="s">
        <v>27</v>
      </c>
    </row>
    <row r="271" spans="1:6" x14ac:dyDescent="0.35">
      <c r="A271" s="3">
        <v>44477</v>
      </c>
      <c r="B271" s="2" t="s">
        <v>23</v>
      </c>
      <c r="C271" s="11">
        <v>120.7</v>
      </c>
      <c r="D271" s="11">
        <v>14</v>
      </c>
      <c r="E271" s="15">
        <f t="shared" si="11"/>
        <v>1689.8</v>
      </c>
    </row>
    <row r="272" spans="1:6" x14ac:dyDescent="0.35">
      <c r="A272" s="3">
        <v>44477</v>
      </c>
      <c r="B272" s="2" t="s">
        <v>23</v>
      </c>
      <c r="C272" s="11">
        <v>63.14</v>
      </c>
      <c r="D272" s="11">
        <v>14</v>
      </c>
      <c r="E272" s="15">
        <f t="shared" si="11"/>
        <v>883.96</v>
      </c>
    </row>
    <row r="273" spans="1:5" x14ac:dyDescent="0.35">
      <c r="A273" s="3">
        <v>44474</v>
      </c>
      <c r="B273" s="2" t="s">
        <v>21</v>
      </c>
      <c r="C273" s="11">
        <v>797</v>
      </c>
      <c r="D273" s="11">
        <v>40</v>
      </c>
      <c r="E273" s="15">
        <f t="shared" si="11"/>
        <v>31880</v>
      </c>
    </row>
    <row r="274" spans="1:5" x14ac:dyDescent="0.35">
      <c r="A274" s="3">
        <v>44475</v>
      </c>
      <c r="B274" s="2" t="s">
        <v>21</v>
      </c>
      <c r="C274" s="11">
        <v>4.8</v>
      </c>
      <c r="D274" s="11">
        <v>40</v>
      </c>
      <c r="E274" s="15">
        <f t="shared" si="11"/>
        <v>192</v>
      </c>
    </row>
    <row r="275" spans="1:5" x14ac:dyDescent="0.35">
      <c r="A275" s="3">
        <v>44475</v>
      </c>
      <c r="B275" s="2" t="s">
        <v>21</v>
      </c>
      <c r="C275" s="11">
        <v>382.42</v>
      </c>
      <c r="D275" s="11">
        <v>40</v>
      </c>
      <c r="E275" s="15">
        <f t="shared" si="11"/>
        <v>15296.800000000001</v>
      </c>
    </row>
    <row r="276" spans="1:5" x14ac:dyDescent="0.35">
      <c r="A276" s="3">
        <v>44475</v>
      </c>
      <c r="B276" s="2" t="s">
        <v>21</v>
      </c>
      <c r="C276" s="11">
        <v>14.7</v>
      </c>
      <c r="D276" s="11">
        <v>40</v>
      </c>
      <c r="E276" s="15">
        <f t="shared" si="11"/>
        <v>588</v>
      </c>
    </row>
    <row r="277" spans="1:5" x14ac:dyDescent="0.35">
      <c r="A277" s="3">
        <v>44476</v>
      </c>
      <c r="B277" s="2" t="s">
        <v>21</v>
      </c>
      <c r="C277" s="11">
        <v>387.06</v>
      </c>
      <c r="D277" s="11">
        <v>40</v>
      </c>
      <c r="E277" s="15">
        <f t="shared" si="11"/>
        <v>15482.4</v>
      </c>
    </row>
    <row r="278" spans="1:5" x14ac:dyDescent="0.35">
      <c r="A278" s="3">
        <v>44477</v>
      </c>
      <c r="B278" s="2" t="s">
        <v>21</v>
      </c>
      <c r="C278" s="11">
        <v>617.05999999999995</v>
      </c>
      <c r="D278" s="11">
        <v>40</v>
      </c>
      <c r="E278" s="15">
        <f t="shared" si="11"/>
        <v>24682.399999999998</v>
      </c>
    </row>
    <row r="279" spans="1:5" x14ac:dyDescent="0.35">
      <c r="A279" s="3">
        <v>44475</v>
      </c>
      <c r="B279" s="2" t="s">
        <v>12</v>
      </c>
      <c r="C279" s="11">
        <v>552.4</v>
      </c>
      <c r="D279" s="11">
        <v>14</v>
      </c>
      <c r="E279" s="15">
        <f t="shared" si="11"/>
        <v>7733.5999999999995</v>
      </c>
    </row>
    <row r="280" spans="1:5" x14ac:dyDescent="0.35">
      <c r="A280" s="3">
        <v>44476</v>
      </c>
      <c r="B280" s="2" t="s">
        <v>12</v>
      </c>
      <c r="C280" s="11">
        <v>94.4</v>
      </c>
      <c r="D280" s="11">
        <v>14</v>
      </c>
      <c r="E280" s="15">
        <f t="shared" si="11"/>
        <v>1321.6000000000001</v>
      </c>
    </row>
    <row r="281" spans="1:5" x14ac:dyDescent="0.35">
      <c r="A281" s="3">
        <v>44470</v>
      </c>
      <c r="B281" s="2" t="s">
        <v>31</v>
      </c>
      <c r="C281" s="11">
        <v>8.9</v>
      </c>
      <c r="D281" s="11">
        <v>37</v>
      </c>
      <c r="E281" s="15">
        <f t="shared" si="11"/>
        <v>329.3</v>
      </c>
    </row>
    <row r="282" spans="1:5" x14ac:dyDescent="0.35">
      <c r="A282" s="3">
        <v>44470</v>
      </c>
      <c r="B282" s="2" t="s">
        <v>31</v>
      </c>
      <c r="C282" s="11">
        <v>10.6</v>
      </c>
      <c r="D282" s="11">
        <v>37</v>
      </c>
      <c r="E282" s="15">
        <f t="shared" si="11"/>
        <v>392.2</v>
      </c>
    </row>
    <row r="283" spans="1:5" x14ac:dyDescent="0.35">
      <c r="A283" s="3">
        <v>44476</v>
      </c>
      <c r="B283" s="2" t="s">
        <v>8</v>
      </c>
      <c r="C283" s="11">
        <v>1</v>
      </c>
      <c r="D283" s="11">
        <v>21</v>
      </c>
      <c r="E283" s="15">
        <f t="shared" si="11"/>
        <v>21</v>
      </c>
    </row>
    <row r="284" spans="1:5" x14ac:dyDescent="0.35">
      <c r="A284" s="3">
        <v>44474</v>
      </c>
      <c r="B284" s="2" t="s">
        <v>10</v>
      </c>
      <c r="C284" s="11">
        <v>108</v>
      </c>
      <c r="D284" s="11">
        <v>15</v>
      </c>
      <c r="E284" s="15">
        <f t="shared" si="11"/>
        <v>1620</v>
      </c>
    </row>
    <row r="285" spans="1:5" x14ac:dyDescent="0.35">
      <c r="A285" s="3">
        <v>44470</v>
      </c>
      <c r="B285" s="2" t="s">
        <v>32</v>
      </c>
      <c r="C285" s="11">
        <v>5.5</v>
      </c>
      <c r="D285" s="11">
        <v>15</v>
      </c>
      <c r="E285" s="15">
        <f t="shared" si="11"/>
        <v>82.5</v>
      </c>
    </row>
    <row r="286" spans="1:5" x14ac:dyDescent="0.35">
      <c r="A286" s="3">
        <v>44475</v>
      </c>
      <c r="B286" s="2" t="s">
        <v>8</v>
      </c>
      <c r="C286" s="11">
        <v>5.2</v>
      </c>
      <c r="D286" s="11">
        <v>24</v>
      </c>
      <c r="E286" s="15">
        <f t="shared" si="11"/>
        <v>124.80000000000001</v>
      </c>
    </row>
    <row r="287" spans="1:5" x14ac:dyDescent="0.35">
      <c r="A287" s="3">
        <v>44475</v>
      </c>
      <c r="B287" s="2" t="s">
        <v>8</v>
      </c>
      <c r="C287" s="11">
        <v>5.0999999999999996</v>
      </c>
      <c r="D287" s="11">
        <v>24</v>
      </c>
      <c r="E287" s="15">
        <f t="shared" si="11"/>
        <v>122.39999999999999</v>
      </c>
    </row>
    <row r="288" spans="1:5" x14ac:dyDescent="0.35">
      <c r="A288" s="3">
        <v>44475</v>
      </c>
      <c r="B288" s="2" t="s">
        <v>8</v>
      </c>
      <c r="C288" s="11">
        <v>5.2</v>
      </c>
      <c r="D288" s="11">
        <v>24</v>
      </c>
      <c r="E288" s="15">
        <f t="shared" si="11"/>
        <v>124.80000000000001</v>
      </c>
    </row>
    <row r="289" spans="1:6" x14ac:dyDescent="0.35">
      <c r="A289" s="3">
        <v>44475</v>
      </c>
      <c r="B289" s="2" t="s">
        <v>8</v>
      </c>
      <c r="C289" s="11">
        <v>5.0999999999999996</v>
      </c>
      <c r="D289" s="11">
        <v>24</v>
      </c>
      <c r="E289" s="15">
        <f t="shared" si="11"/>
        <v>122.39999999999999</v>
      </c>
    </row>
    <row r="290" spans="1:6" x14ac:dyDescent="0.35">
      <c r="A290" s="3">
        <v>44475</v>
      </c>
      <c r="B290" s="2" t="s">
        <v>10</v>
      </c>
      <c r="C290" s="11">
        <v>433.5</v>
      </c>
      <c r="D290" s="11">
        <v>12</v>
      </c>
      <c r="E290" s="15">
        <f t="shared" si="11"/>
        <v>5202</v>
      </c>
    </row>
    <row r="291" spans="1:6" x14ac:dyDescent="0.35">
      <c r="A291" s="3">
        <v>44476</v>
      </c>
      <c r="B291" s="2" t="s">
        <v>10</v>
      </c>
      <c r="C291" s="11">
        <v>608.20000000000005</v>
      </c>
      <c r="D291" s="11">
        <v>12</v>
      </c>
      <c r="E291" s="15">
        <v>7298.4</v>
      </c>
    </row>
    <row r="292" spans="1:6" x14ac:dyDescent="0.35">
      <c r="A292" s="3">
        <v>44473</v>
      </c>
      <c r="B292" s="2" t="s">
        <v>10</v>
      </c>
      <c r="C292" s="11">
        <v>161.80000000000001</v>
      </c>
      <c r="D292" s="11">
        <v>12</v>
      </c>
      <c r="E292" s="15">
        <v>1941.6</v>
      </c>
    </row>
    <row r="293" spans="1:6" x14ac:dyDescent="0.35">
      <c r="A293" s="5">
        <v>44474</v>
      </c>
      <c r="B293" s="6" t="s">
        <v>10</v>
      </c>
      <c r="C293" s="12">
        <v>1.4</v>
      </c>
      <c r="D293" s="12">
        <v>75</v>
      </c>
      <c r="E293" s="16">
        <v>75</v>
      </c>
      <c r="F293" t="s">
        <v>27</v>
      </c>
    </row>
    <row r="294" spans="1:6" x14ac:dyDescent="0.35">
      <c r="A294" s="5">
        <v>44474</v>
      </c>
      <c r="B294" s="6" t="s">
        <v>10</v>
      </c>
      <c r="C294" s="12">
        <v>2.5</v>
      </c>
      <c r="D294" s="12">
        <v>75</v>
      </c>
      <c r="E294" s="16">
        <v>75</v>
      </c>
      <c r="F294" t="s">
        <v>27</v>
      </c>
    </row>
    <row r="295" spans="1:6" x14ac:dyDescent="0.35">
      <c r="A295" s="5">
        <v>44474</v>
      </c>
      <c r="B295" s="6" t="s">
        <v>10</v>
      </c>
      <c r="C295" s="12">
        <v>2.5</v>
      </c>
      <c r="D295" s="12">
        <v>75</v>
      </c>
      <c r="E295" s="16">
        <v>75</v>
      </c>
      <c r="F295" t="s">
        <v>27</v>
      </c>
    </row>
    <row r="296" spans="1:6" x14ac:dyDescent="0.35">
      <c r="A296" s="5">
        <v>44474</v>
      </c>
      <c r="B296" s="6" t="s">
        <v>10</v>
      </c>
      <c r="C296" s="12">
        <v>2.5</v>
      </c>
      <c r="D296" s="12">
        <v>75</v>
      </c>
      <c r="E296" s="16">
        <v>75</v>
      </c>
      <c r="F296" t="s">
        <v>33</v>
      </c>
    </row>
    <row r="297" spans="1:6" x14ac:dyDescent="0.35">
      <c r="A297" s="3">
        <v>44474</v>
      </c>
      <c r="B297" s="2" t="s">
        <v>14</v>
      </c>
      <c r="C297" s="11">
        <v>219.5</v>
      </c>
      <c r="D297" s="11">
        <v>22</v>
      </c>
      <c r="E297" s="15">
        <f>D297*C297</f>
        <v>4829</v>
      </c>
    </row>
    <row r="298" spans="1:6" x14ac:dyDescent="0.35">
      <c r="A298" s="3">
        <v>44474</v>
      </c>
      <c r="B298" s="2" t="s">
        <v>10</v>
      </c>
      <c r="C298" s="11">
        <v>89.6</v>
      </c>
      <c r="D298" s="11">
        <v>12</v>
      </c>
      <c r="E298" s="15">
        <f>D298*C298</f>
        <v>1075.1999999999998</v>
      </c>
    </row>
    <row r="299" spans="1:6" x14ac:dyDescent="0.35">
      <c r="A299" s="3">
        <v>44474</v>
      </c>
      <c r="B299" s="2" t="s">
        <v>14</v>
      </c>
      <c r="C299" s="11">
        <v>4.3</v>
      </c>
      <c r="D299" s="11">
        <v>22</v>
      </c>
      <c r="E299" s="15">
        <f t="shared" ref="E299:E319" si="12">D299*C299</f>
        <v>94.6</v>
      </c>
    </row>
    <row r="300" spans="1:6" x14ac:dyDescent="0.35">
      <c r="A300" s="3">
        <v>44476</v>
      </c>
      <c r="B300" s="2" t="s">
        <v>14</v>
      </c>
      <c r="C300" s="11">
        <v>34.6</v>
      </c>
      <c r="D300" s="11">
        <v>22</v>
      </c>
      <c r="E300" s="15">
        <f t="shared" si="12"/>
        <v>761.2</v>
      </c>
    </row>
    <row r="301" spans="1:6" x14ac:dyDescent="0.35">
      <c r="A301" s="5">
        <v>44470</v>
      </c>
      <c r="B301" s="6" t="s">
        <v>8</v>
      </c>
      <c r="C301" s="12">
        <v>3.2</v>
      </c>
      <c r="D301" s="12">
        <v>150</v>
      </c>
      <c r="E301" s="16">
        <v>150</v>
      </c>
      <c r="F301" t="s">
        <v>27</v>
      </c>
    </row>
    <row r="302" spans="1:6" x14ac:dyDescent="0.35">
      <c r="A302" s="3">
        <v>44474</v>
      </c>
      <c r="B302" s="2" t="s">
        <v>10</v>
      </c>
      <c r="C302" s="11">
        <v>258.3</v>
      </c>
      <c r="D302" s="11">
        <v>12</v>
      </c>
      <c r="E302" s="15">
        <f t="shared" si="12"/>
        <v>3099.6000000000004</v>
      </c>
    </row>
    <row r="303" spans="1:6" x14ac:dyDescent="0.35">
      <c r="A303" s="3">
        <v>44474</v>
      </c>
      <c r="B303" s="2" t="s">
        <v>10</v>
      </c>
      <c r="C303" s="11">
        <v>501.3</v>
      </c>
      <c r="D303" s="11">
        <v>12</v>
      </c>
      <c r="E303" s="15">
        <f t="shared" si="12"/>
        <v>6015.6</v>
      </c>
    </row>
    <row r="304" spans="1:6" x14ac:dyDescent="0.35">
      <c r="A304" s="3">
        <v>44476</v>
      </c>
      <c r="B304" s="2" t="s">
        <v>10</v>
      </c>
      <c r="C304" s="11">
        <v>259.39999999999998</v>
      </c>
      <c r="D304" s="11">
        <v>12</v>
      </c>
      <c r="E304" s="15">
        <f t="shared" si="12"/>
        <v>3112.7999999999997</v>
      </c>
    </row>
    <row r="305" spans="1:6" x14ac:dyDescent="0.35">
      <c r="A305" s="3">
        <v>44476</v>
      </c>
      <c r="B305" s="2" t="s">
        <v>10</v>
      </c>
      <c r="C305" s="11">
        <v>38.1</v>
      </c>
      <c r="D305" s="11">
        <v>12</v>
      </c>
      <c r="E305" s="15">
        <f t="shared" si="12"/>
        <v>457.20000000000005</v>
      </c>
    </row>
    <row r="306" spans="1:6" x14ac:dyDescent="0.35">
      <c r="A306" s="3">
        <v>44473</v>
      </c>
      <c r="B306" s="2" t="s">
        <v>8</v>
      </c>
      <c r="C306" s="11">
        <v>17.2</v>
      </c>
      <c r="D306" s="11">
        <v>16</v>
      </c>
      <c r="E306" s="15">
        <f t="shared" si="12"/>
        <v>275.2</v>
      </c>
    </row>
    <row r="307" spans="1:6" x14ac:dyDescent="0.35">
      <c r="A307" s="3">
        <v>44474</v>
      </c>
      <c r="B307" s="2" t="s">
        <v>13</v>
      </c>
      <c r="C307" s="11">
        <v>49.8</v>
      </c>
      <c r="D307" s="11">
        <v>20</v>
      </c>
      <c r="E307" s="15">
        <f t="shared" si="12"/>
        <v>996</v>
      </c>
    </row>
    <row r="308" spans="1:6" x14ac:dyDescent="0.35">
      <c r="A308" s="3">
        <v>44474</v>
      </c>
      <c r="B308" s="2" t="s">
        <v>13</v>
      </c>
      <c r="C308" s="11">
        <v>27</v>
      </c>
      <c r="D308" s="11">
        <v>20</v>
      </c>
      <c r="E308" s="15">
        <f t="shared" si="12"/>
        <v>540</v>
      </c>
    </row>
    <row r="309" spans="1:6" x14ac:dyDescent="0.35">
      <c r="A309" s="3">
        <v>44475</v>
      </c>
      <c r="B309" s="2" t="s">
        <v>13</v>
      </c>
      <c r="C309" s="11">
        <v>17.5</v>
      </c>
      <c r="D309" s="11">
        <v>20</v>
      </c>
      <c r="E309" s="15">
        <f t="shared" si="12"/>
        <v>350</v>
      </c>
    </row>
    <row r="310" spans="1:6" x14ac:dyDescent="0.35">
      <c r="A310" s="3">
        <v>44475</v>
      </c>
      <c r="B310" s="2" t="s">
        <v>13</v>
      </c>
      <c r="C310" s="11">
        <v>105.4</v>
      </c>
      <c r="D310" s="11">
        <v>20</v>
      </c>
      <c r="E310" s="15">
        <f t="shared" si="12"/>
        <v>2108</v>
      </c>
    </row>
    <row r="311" spans="1:6" x14ac:dyDescent="0.35">
      <c r="A311" s="3">
        <v>44475</v>
      </c>
      <c r="B311" s="2" t="s">
        <v>13</v>
      </c>
      <c r="C311" s="11">
        <v>156.69999999999999</v>
      </c>
      <c r="D311" s="11">
        <v>20</v>
      </c>
      <c r="E311" s="15">
        <f t="shared" si="12"/>
        <v>3134</v>
      </c>
    </row>
    <row r="312" spans="1:6" x14ac:dyDescent="0.35">
      <c r="A312" s="3">
        <v>44475</v>
      </c>
      <c r="B312" s="2" t="s">
        <v>13</v>
      </c>
      <c r="C312" s="11">
        <v>159.9</v>
      </c>
      <c r="D312" s="11">
        <v>20</v>
      </c>
      <c r="E312" s="15">
        <f t="shared" si="12"/>
        <v>3198</v>
      </c>
    </row>
    <row r="313" spans="1:6" x14ac:dyDescent="0.35">
      <c r="A313" s="3">
        <v>44476</v>
      </c>
      <c r="B313" s="2" t="s">
        <v>13</v>
      </c>
      <c r="C313" s="11">
        <v>45.7</v>
      </c>
      <c r="D313" s="11">
        <v>20</v>
      </c>
      <c r="E313" s="15">
        <f t="shared" si="12"/>
        <v>914</v>
      </c>
    </row>
    <row r="314" spans="1:6" x14ac:dyDescent="0.35">
      <c r="A314" s="3">
        <v>44473</v>
      </c>
      <c r="B314" s="2" t="s">
        <v>8</v>
      </c>
      <c r="C314" s="11">
        <v>42.5</v>
      </c>
      <c r="D314" s="11">
        <v>22</v>
      </c>
      <c r="E314" s="15">
        <f t="shared" si="12"/>
        <v>935</v>
      </c>
    </row>
    <row r="315" spans="1:6" x14ac:dyDescent="0.35">
      <c r="A315" s="3">
        <v>44474</v>
      </c>
      <c r="B315" s="2" t="s">
        <v>8</v>
      </c>
      <c r="C315" s="11">
        <v>122.25</v>
      </c>
      <c r="D315" s="11">
        <v>22</v>
      </c>
      <c r="E315" s="15">
        <f t="shared" si="12"/>
        <v>2689.5</v>
      </c>
    </row>
    <row r="316" spans="1:6" x14ac:dyDescent="0.35">
      <c r="A316" s="3">
        <v>44475</v>
      </c>
      <c r="B316" s="2" t="s">
        <v>8</v>
      </c>
      <c r="C316" s="11">
        <v>70</v>
      </c>
      <c r="D316" s="11">
        <v>22</v>
      </c>
      <c r="E316" s="15">
        <f t="shared" si="12"/>
        <v>1540</v>
      </c>
    </row>
    <row r="317" spans="1:6" x14ac:dyDescent="0.35">
      <c r="A317" s="3">
        <v>44475</v>
      </c>
      <c r="B317" s="2" t="s">
        <v>26</v>
      </c>
      <c r="C317" s="11">
        <v>36</v>
      </c>
      <c r="D317" s="11">
        <v>12</v>
      </c>
      <c r="E317" s="15">
        <f t="shared" si="12"/>
        <v>432</v>
      </c>
    </row>
    <row r="318" spans="1:6" x14ac:dyDescent="0.35">
      <c r="A318" s="3">
        <v>44476</v>
      </c>
      <c r="B318" s="2" t="s">
        <v>8</v>
      </c>
      <c r="C318" s="11">
        <v>26.65</v>
      </c>
      <c r="D318" s="11">
        <v>22</v>
      </c>
      <c r="E318" s="15">
        <f t="shared" si="12"/>
        <v>586.29999999999995</v>
      </c>
    </row>
    <row r="319" spans="1:6" x14ac:dyDescent="0.35">
      <c r="A319" s="3">
        <v>44476</v>
      </c>
      <c r="B319" s="2" t="s">
        <v>8</v>
      </c>
      <c r="C319" s="11">
        <v>19</v>
      </c>
      <c r="D319" s="11">
        <v>22</v>
      </c>
      <c r="E319" s="15">
        <f t="shared" si="12"/>
        <v>418</v>
      </c>
    </row>
    <row r="320" spans="1:6" x14ac:dyDescent="0.35">
      <c r="A320" s="5">
        <v>44474</v>
      </c>
      <c r="B320" s="6" t="s">
        <v>8</v>
      </c>
      <c r="C320" s="12">
        <v>1</v>
      </c>
      <c r="D320" s="12">
        <v>100</v>
      </c>
      <c r="E320" s="16">
        <v>100</v>
      </c>
      <c r="F320" t="s">
        <v>27</v>
      </c>
    </row>
    <row r="321" spans="1:6" x14ac:dyDescent="0.35">
      <c r="A321" s="5">
        <v>44474</v>
      </c>
      <c r="B321" s="6" t="s">
        <v>8</v>
      </c>
      <c r="C321" s="12">
        <v>1</v>
      </c>
      <c r="D321" s="12">
        <v>100</v>
      </c>
      <c r="E321" s="16">
        <v>100</v>
      </c>
      <c r="F321" t="s">
        <v>27</v>
      </c>
    </row>
    <row r="322" spans="1:6" x14ac:dyDescent="0.35">
      <c r="A322" s="5">
        <v>44474</v>
      </c>
      <c r="B322" s="6" t="s">
        <v>8</v>
      </c>
      <c r="C322" s="12">
        <v>1</v>
      </c>
      <c r="D322" s="12">
        <v>100</v>
      </c>
      <c r="E322" s="16">
        <v>100</v>
      </c>
      <c r="F322" t="s">
        <v>27</v>
      </c>
    </row>
    <row r="323" spans="1:6" x14ac:dyDescent="0.35">
      <c r="A323" s="5">
        <v>44475</v>
      </c>
      <c r="B323" s="6" t="s">
        <v>8</v>
      </c>
      <c r="C323" s="12">
        <v>1</v>
      </c>
      <c r="D323" s="12">
        <v>100</v>
      </c>
      <c r="E323" s="16">
        <v>100</v>
      </c>
      <c r="F323" t="s">
        <v>27</v>
      </c>
    </row>
    <row r="324" spans="1:6" x14ac:dyDescent="0.35">
      <c r="A324" s="5">
        <v>44476</v>
      </c>
      <c r="B324" s="6" t="s">
        <v>8</v>
      </c>
      <c r="C324" s="12">
        <v>4.5999999999999996</v>
      </c>
      <c r="D324" s="12">
        <v>100</v>
      </c>
      <c r="E324" s="16">
        <v>100</v>
      </c>
      <c r="F324" t="s">
        <v>27</v>
      </c>
    </row>
    <row r="325" spans="1:6" x14ac:dyDescent="0.35">
      <c r="A325" s="3">
        <v>44473</v>
      </c>
      <c r="B325" s="2" t="s">
        <v>25</v>
      </c>
      <c r="C325" s="11">
        <v>196.7</v>
      </c>
      <c r="D325" s="11">
        <v>30</v>
      </c>
      <c r="E325" s="15">
        <f t="shared" ref="E325:E351" si="13">D325*C325</f>
        <v>5901</v>
      </c>
    </row>
    <row r="326" spans="1:6" x14ac:dyDescent="0.35">
      <c r="A326" s="3">
        <v>44474</v>
      </c>
      <c r="B326" s="2" t="s">
        <v>25</v>
      </c>
      <c r="C326" s="11">
        <v>88.9</v>
      </c>
      <c r="D326" s="11">
        <v>30</v>
      </c>
      <c r="E326" s="15">
        <f t="shared" si="13"/>
        <v>2667</v>
      </c>
    </row>
    <row r="327" spans="1:6" x14ac:dyDescent="0.35">
      <c r="A327" s="3">
        <v>44474</v>
      </c>
      <c r="B327" s="2" t="s">
        <v>8</v>
      </c>
      <c r="C327" s="11">
        <v>243.6</v>
      </c>
      <c r="D327" s="11">
        <v>22</v>
      </c>
      <c r="E327" s="15">
        <f t="shared" si="13"/>
        <v>5359.2</v>
      </c>
    </row>
    <row r="328" spans="1:6" x14ac:dyDescent="0.35">
      <c r="A328" s="3">
        <v>44473</v>
      </c>
      <c r="B328" s="2" t="s">
        <v>8</v>
      </c>
      <c r="C328" s="11">
        <v>186.8</v>
      </c>
      <c r="D328" s="11">
        <v>22</v>
      </c>
      <c r="E328" s="15">
        <f t="shared" si="13"/>
        <v>4109.6000000000004</v>
      </c>
    </row>
    <row r="329" spans="1:6" x14ac:dyDescent="0.35">
      <c r="A329" s="3">
        <v>44473</v>
      </c>
      <c r="B329" s="2" t="s">
        <v>31</v>
      </c>
      <c r="C329" s="11">
        <v>281.2</v>
      </c>
      <c r="D329" s="11">
        <v>36</v>
      </c>
      <c r="E329" s="15">
        <f t="shared" si="13"/>
        <v>10123.199999999999</v>
      </c>
    </row>
    <row r="330" spans="1:6" x14ac:dyDescent="0.35">
      <c r="A330" s="3">
        <v>44474</v>
      </c>
      <c r="B330" s="2" t="s">
        <v>31</v>
      </c>
      <c r="C330" s="11">
        <v>1.7</v>
      </c>
      <c r="D330" s="11">
        <v>36</v>
      </c>
      <c r="E330" s="15">
        <f t="shared" si="13"/>
        <v>61.199999999999996</v>
      </c>
    </row>
    <row r="331" spans="1:6" x14ac:dyDescent="0.35">
      <c r="A331" s="3">
        <v>44472</v>
      </c>
      <c r="B331" s="2" t="s">
        <v>8</v>
      </c>
      <c r="C331" s="11">
        <v>4.8</v>
      </c>
      <c r="D331" s="11">
        <v>20</v>
      </c>
      <c r="E331" s="15">
        <f t="shared" si="13"/>
        <v>96</v>
      </c>
    </row>
    <row r="332" spans="1:6" x14ac:dyDescent="0.35">
      <c r="A332" s="3">
        <v>44474</v>
      </c>
      <c r="B332" s="2" t="s">
        <v>25</v>
      </c>
      <c r="C332" s="11">
        <v>1</v>
      </c>
      <c r="D332" s="11">
        <v>36</v>
      </c>
      <c r="E332" s="15">
        <f t="shared" si="13"/>
        <v>36</v>
      </c>
    </row>
    <row r="333" spans="1:6" x14ac:dyDescent="0.35">
      <c r="A333" s="3">
        <v>44474</v>
      </c>
      <c r="B333" s="2" t="s">
        <v>24</v>
      </c>
      <c r="C333" s="11">
        <v>4.3</v>
      </c>
      <c r="D333" s="11">
        <v>21</v>
      </c>
      <c r="E333" s="15">
        <f t="shared" si="13"/>
        <v>90.3</v>
      </c>
    </row>
    <row r="334" spans="1:6" x14ac:dyDescent="0.35">
      <c r="A334" s="3">
        <v>44475</v>
      </c>
      <c r="B334" s="2" t="s">
        <v>24</v>
      </c>
      <c r="C334" s="11">
        <v>21.7</v>
      </c>
      <c r="D334" s="11">
        <v>21</v>
      </c>
      <c r="E334" s="15">
        <f t="shared" si="13"/>
        <v>455.7</v>
      </c>
    </row>
    <row r="335" spans="1:6" x14ac:dyDescent="0.35">
      <c r="A335" s="3">
        <v>44475</v>
      </c>
      <c r="B335" s="2" t="s">
        <v>24</v>
      </c>
      <c r="C335" s="11">
        <v>144.6</v>
      </c>
      <c r="D335" s="11">
        <v>21</v>
      </c>
      <c r="E335" s="15">
        <f t="shared" si="13"/>
        <v>3036.6</v>
      </c>
    </row>
    <row r="336" spans="1:6" x14ac:dyDescent="0.35">
      <c r="A336" s="3">
        <v>44470</v>
      </c>
      <c r="B336" s="2" t="s">
        <v>5</v>
      </c>
      <c r="C336" s="11">
        <v>12.55</v>
      </c>
      <c r="D336" s="11">
        <v>10</v>
      </c>
      <c r="E336" s="15">
        <f t="shared" si="13"/>
        <v>125.5</v>
      </c>
    </row>
    <row r="337" spans="1:5" x14ac:dyDescent="0.35">
      <c r="A337" s="3">
        <v>44472</v>
      </c>
      <c r="B337" s="2" t="s">
        <v>5</v>
      </c>
      <c r="C337" s="11">
        <v>3.5</v>
      </c>
      <c r="D337" s="11">
        <v>10</v>
      </c>
      <c r="E337" s="15">
        <f t="shared" si="13"/>
        <v>35</v>
      </c>
    </row>
    <row r="338" spans="1:5" x14ac:dyDescent="0.35">
      <c r="A338" s="3">
        <v>44474</v>
      </c>
      <c r="B338" s="2" t="s">
        <v>7</v>
      </c>
      <c r="C338" s="11">
        <v>1.8</v>
      </c>
      <c r="D338" s="11">
        <v>10</v>
      </c>
      <c r="E338" s="15">
        <f t="shared" si="13"/>
        <v>18</v>
      </c>
    </row>
    <row r="339" spans="1:5" x14ac:dyDescent="0.35">
      <c r="A339" s="3">
        <v>44474</v>
      </c>
      <c r="B339" s="2" t="s">
        <v>5</v>
      </c>
      <c r="C339" s="11">
        <v>6.15</v>
      </c>
      <c r="D339" s="11">
        <v>10</v>
      </c>
      <c r="E339" s="15">
        <f t="shared" si="13"/>
        <v>61.5</v>
      </c>
    </row>
    <row r="340" spans="1:5" x14ac:dyDescent="0.35">
      <c r="A340" s="3">
        <v>44475</v>
      </c>
      <c r="B340" s="2" t="s">
        <v>7</v>
      </c>
      <c r="C340" s="11">
        <v>9.1999999999999993</v>
      </c>
      <c r="D340" s="11">
        <v>10</v>
      </c>
      <c r="E340" s="15">
        <f t="shared" si="13"/>
        <v>92</v>
      </c>
    </row>
    <row r="341" spans="1:5" x14ac:dyDescent="0.35">
      <c r="A341" s="3">
        <v>44476</v>
      </c>
      <c r="B341" s="2" t="s">
        <v>7</v>
      </c>
      <c r="C341" s="11">
        <v>137.6</v>
      </c>
      <c r="D341" s="11">
        <v>10</v>
      </c>
      <c r="E341" s="15">
        <f t="shared" si="13"/>
        <v>1376</v>
      </c>
    </row>
    <row r="342" spans="1:5" x14ac:dyDescent="0.35">
      <c r="A342" s="3">
        <v>44476</v>
      </c>
      <c r="B342" s="2" t="s">
        <v>7</v>
      </c>
      <c r="C342" s="11">
        <v>7.2</v>
      </c>
      <c r="D342" s="11">
        <v>10</v>
      </c>
      <c r="E342" s="15">
        <f t="shared" si="13"/>
        <v>72</v>
      </c>
    </row>
    <row r="343" spans="1:5" x14ac:dyDescent="0.35">
      <c r="A343" s="3">
        <v>44470</v>
      </c>
      <c r="B343" s="2" t="s">
        <v>9</v>
      </c>
      <c r="C343" s="11">
        <v>3.9</v>
      </c>
      <c r="D343" s="11">
        <v>12</v>
      </c>
      <c r="E343" s="15">
        <f t="shared" si="13"/>
        <v>46.8</v>
      </c>
    </row>
    <row r="344" spans="1:5" x14ac:dyDescent="0.35">
      <c r="A344" s="3">
        <v>44470</v>
      </c>
      <c r="B344" s="2" t="s">
        <v>13</v>
      </c>
      <c r="C344" s="11">
        <v>69.150000000000006</v>
      </c>
      <c r="D344" s="11">
        <v>20</v>
      </c>
      <c r="E344" s="15">
        <f t="shared" si="13"/>
        <v>1383</v>
      </c>
    </row>
    <row r="345" spans="1:5" x14ac:dyDescent="0.35">
      <c r="A345" s="3">
        <v>44470</v>
      </c>
      <c r="B345" s="2" t="s">
        <v>13</v>
      </c>
      <c r="C345" s="11">
        <v>58.25</v>
      </c>
      <c r="D345" s="11">
        <v>20</v>
      </c>
      <c r="E345" s="15">
        <f t="shared" si="13"/>
        <v>1165</v>
      </c>
    </row>
    <row r="346" spans="1:5" x14ac:dyDescent="0.35">
      <c r="A346" s="3">
        <v>44471</v>
      </c>
      <c r="B346" s="2" t="s">
        <v>13</v>
      </c>
      <c r="C346" s="11">
        <v>133.4</v>
      </c>
      <c r="D346" s="11">
        <v>20</v>
      </c>
      <c r="E346" s="15">
        <f t="shared" si="13"/>
        <v>2668</v>
      </c>
    </row>
    <row r="347" spans="1:5" x14ac:dyDescent="0.35">
      <c r="A347" s="3">
        <v>44471</v>
      </c>
      <c r="B347" s="2" t="s">
        <v>13</v>
      </c>
      <c r="C347" s="11">
        <v>4</v>
      </c>
      <c r="D347" s="11">
        <v>20</v>
      </c>
      <c r="E347" s="15">
        <f t="shared" si="13"/>
        <v>80</v>
      </c>
    </row>
    <row r="348" spans="1:5" x14ac:dyDescent="0.35">
      <c r="A348" s="3">
        <v>44471</v>
      </c>
      <c r="B348" s="2" t="s">
        <v>13</v>
      </c>
      <c r="C348" s="11">
        <v>15.1</v>
      </c>
      <c r="D348" s="11">
        <v>20</v>
      </c>
      <c r="E348" s="15">
        <f t="shared" si="13"/>
        <v>302</v>
      </c>
    </row>
    <row r="349" spans="1:5" x14ac:dyDescent="0.35">
      <c r="A349" s="3">
        <v>44472</v>
      </c>
      <c r="B349" s="2" t="s">
        <v>13</v>
      </c>
      <c r="C349" s="11">
        <v>88.5</v>
      </c>
      <c r="D349" s="11">
        <v>20</v>
      </c>
      <c r="E349" s="15">
        <f t="shared" si="13"/>
        <v>1770</v>
      </c>
    </row>
    <row r="350" spans="1:5" x14ac:dyDescent="0.35">
      <c r="A350" s="3">
        <v>44472</v>
      </c>
      <c r="B350" s="2" t="s">
        <v>13</v>
      </c>
      <c r="C350" s="11">
        <v>336.05</v>
      </c>
      <c r="D350" s="11">
        <v>20</v>
      </c>
      <c r="E350" s="15">
        <f t="shared" si="13"/>
        <v>6721</v>
      </c>
    </row>
    <row r="351" spans="1:5" x14ac:dyDescent="0.35">
      <c r="A351" s="3">
        <v>44472</v>
      </c>
      <c r="B351" s="2" t="s">
        <v>13</v>
      </c>
      <c r="C351" s="11">
        <v>8.6</v>
      </c>
      <c r="D351" s="11">
        <v>20</v>
      </c>
      <c r="E351" s="15">
        <f t="shared" si="13"/>
        <v>172</v>
      </c>
    </row>
    <row r="352" spans="1:5" x14ac:dyDescent="0.35">
      <c r="A352" s="3">
        <v>44470</v>
      </c>
      <c r="B352" s="2" t="s">
        <v>24</v>
      </c>
      <c r="C352" s="11">
        <v>32.18</v>
      </c>
      <c r="D352" s="11">
        <v>14</v>
      </c>
      <c r="E352" s="15">
        <f t="shared" ref="E352:E356" si="14">D352*C352</f>
        <v>450.52</v>
      </c>
    </row>
    <row r="353" spans="1:6" x14ac:dyDescent="0.35">
      <c r="A353" s="3">
        <v>44470</v>
      </c>
      <c r="B353" s="2" t="s">
        <v>13</v>
      </c>
      <c r="C353" s="11">
        <v>32.840000000000003</v>
      </c>
      <c r="D353" s="11">
        <v>28</v>
      </c>
      <c r="E353" s="15">
        <f t="shared" si="14"/>
        <v>919.5200000000001</v>
      </c>
    </row>
    <row r="354" spans="1:6" x14ac:dyDescent="0.35">
      <c r="A354" s="3">
        <v>44470</v>
      </c>
      <c r="B354" s="2" t="s">
        <v>13</v>
      </c>
      <c r="C354" s="11">
        <v>91.21</v>
      </c>
      <c r="D354" s="11">
        <v>28</v>
      </c>
      <c r="E354" s="15">
        <f t="shared" si="14"/>
        <v>2553.8799999999997</v>
      </c>
    </row>
    <row r="355" spans="1:6" x14ac:dyDescent="0.35">
      <c r="A355" s="3">
        <v>44471</v>
      </c>
      <c r="B355" s="2" t="s">
        <v>23</v>
      </c>
      <c r="C355" s="11">
        <v>40.65</v>
      </c>
      <c r="D355" s="11">
        <v>14</v>
      </c>
      <c r="E355" s="15">
        <f t="shared" si="14"/>
        <v>569.1</v>
      </c>
    </row>
    <row r="356" spans="1:6" x14ac:dyDescent="0.35">
      <c r="A356" s="3">
        <v>44471</v>
      </c>
      <c r="B356" s="2" t="s">
        <v>23</v>
      </c>
      <c r="C356" s="11">
        <v>11.3</v>
      </c>
      <c r="D356" s="11">
        <v>14</v>
      </c>
      <c r="E356" s="15">
        <f t="shared" si="14"/>
        <v>158.20000000000002</v>
      </c>
    </row>
    <row r="357" spans="1:6" x14ac:dyDescent="0.35">
      <c r="A357" s="5">
        <v>44471</v>
      </c>
      <c r="B357" s="6" t="s">
        <v>23</v>
      </c>
      <c r="C357" s="12">
        <v>1.73</v>
      </c>
      <c r="D357" s="12">
        <v>150</v>
      </c>
      <c r="E357" s="16">
        <v>150</v>
      </c>
      <c r="F357" t="s">
        <v>27</v>
      </c>
    </row>
    <row r="358" spans="1:6" x14ac:dyDescent="0.35">
      <c r="A358" s="5">
        <v>44471</v>
      </c>
      <c r="B358" s="6" t="s">
        <v>23</v>
      </c>
      <c r="C358" s="12">
        <v>1.73</v>
      </c>
      <c r="D358" s="12">
        <v>150</v>
      </c>
      <c r="E358" s="16">
        <v>150</v>
      </c>
      <c r="F358" t="s">
        <v>27</v>
      </c>
    </row>
    <row r="359" spans="1:6" x14ac:dyDescent="0.35">
      <c r="A359" s="3">
        <v>44470</v>
      </c>
      <c r="B359" s="2" t="s">
        <v>21</v>
      </c>
      <c r="C359" s="11">
        <v>341.66</v>
      </c>
      <c r="D359" s="11">
        <v>40</v>
      </c>
      <c r="E359" s="15">
        <f t="shared" ref="E359:E376" si="15">D359*C359</f>
        <v>13666.400000000001</v>
      </c>
    </row>
    <row r="360" spans="1:6" x14ac:dyDescent="0.35">
      <c r="A360" s="3">
        <v>44471</v>
      </c>
      <c r="B360" s="2" t="s">
        <v>21</v>
      </c>
      <c r="C360" s="11">
        <v>694.04</v>
      </c>
      <c r="D360" s="11">
        <v>40</v>
      </c>
      <c r="E360" s="15">
        <f t="shared" si="15"/>
        <v>27761.599999999999</v>
      </c>
    </row>
    <row r="361" spans="1:6" x14ac:dyDescent="0.35">
      <c r="A361" s="3">
        <v>44471</v>
      </c>
      <c r="B361" s="2" t="s">
        <v>12</v>
      </c>
      <c r="C361" s="11">
        <v>253.6</v>
      </c>
      <c r="D361" s="11">
        <v>15</v>
      </c>
      <c r="E361" s="15">
        <f t="shared" si="15"/>
        <v>3804</v>
      </c>
    </row>
    <row r="362" spans="1:6" x14ac:dyDescent="0.35">
      <c r="A362" s="3">
        <v>44470</v>
      </c>
      <c r="B362" s="2" t="s">
        <v>25</v>
      </c>
      <c r="C362" s="11">
        <v>72.400000000000006</v>
      </c>
      <c r="D362" s="11">
        <v>38</v>
      </c>
      <c r="E362" s="15">
        <f t="shared" si="15"/>
        <v>2751.2000000000003</v>
      </c>
    </row>
    <row r="363" spans="1:6" x14ac:dyDescent="0.35">
      <c r="A363" s="3">
        <v>44472</v>
      </c>
      <c r="B363" s="2" t="s">
        <v>7</v>
      </c>
      <c r="C363" s="11">
        <v>251.6</v>
      </c>
      <c r="D363" s="11">
        <v>12</v>
      </c>
      <c r="E363" s="15">
        <f t="shared" si="15"/>
        <v>3019.2</v>
      </c>
    </row>
    <row r="364" spans="1:6" x14ac:dyDescent="0.35">
      <c r="A364" s="3">
        <v>44470</v>
      </c>
      <c r="B364" s="2" t="s">
        <v>8</v>
      </c>
      <c r="C364" s="11">
        <v>168.4</v>
      </c>
      <c r="D364" s="11">
        <v>21</v>
      </c>
      <c r="E364" s="15">
        <f t="shared" si="15"/>
        <v>3536.4</v>
      </c>
    </row>
    <row r="365" spans="1:6" x14ac:dyDescent="0.35">
      <c r="A365" s="3">
        <v>44470</v>
      </c>
      <c r="B365" s="2" t="s">
        <v>26</v>
      </c>
      <c r="C365" s="11">
        <v>4.8</v>
      </c>
      <c r="D365" s="11">
        <v>14</v>
      </c>
      <c r="E365" s="15">
        <f t="shared" si="15"/>
        <v>67.2</v>
      </c>
    </row>
    <row r="366" spans="1:6" x14ac:dyDescent="0.35">
      <c r="A366" s="3">
        <v>44470</v>
      </c>
      <c r="B366" s="2" t="s">
        <v>26</v>
      </c>
      <c r="C366" s="11">
        <v>5.6</v>
      </c>
      <c r="D366" s="11">
        <v>14</v>
      </c>
      <c r="E366" s="15">
        <f t="shared" si="15"/>
        <v>78.399999999999991</v>
      </c>
    </row>
    <row r="367" spans="1:6" x14ac:dyDescent="0.35">
      <c r="A367" s="3">
        <v>44470</v>
      </c>
      <c r="B367" s="2" t="s">
        <v>25</v>
      </c>
      <c r="C367" s="11">
        <v>34.5</v>
      </c>
      <c r="D367" s="11">
        <v>30</v>
      </c>
      <c r="E367" s="15">
        <f t="shared" si="15"/>
        <v>1035</v>
      </c>
    </row>
    <row r="368" spans="1:6" x14ac:dyDescent="0.35">
      <c r="A368" s="3">
        <v>44471</v>
      </c>
      <c r="B368" s="2" t="s">
        <v>26</v>
      </c>
      <c r="C368" s="11">
        <v>104.6</v>
      </c>
      <c r="D368" s="11">
        <v>13</v>
      </c>
      <c r="E368" s="15">
        <f t="shared" si="15"/>
        <v>1359.8</v>
      </c>
    </row>
    <row r="369" spans="1:6" x14ac:dyDescent="0.35">
      <c r="A369" s="3">
        <v>44470</v>
      </c>
      <c r="B369" s="2" t="s">
        <v>8</v>
      </c>
      <c r="C369" s="11">
        <v>6.7</v>
      </c>
      <c r="D369" s="11">
        <v>20</v>
      </c>
      <c r="E369" s="15">
        <f t="shared" si="15"/>
        <v>134</v>
      </c>
    </row>
    <row r="370" spans="1:6" x14ac:dyDescent="0.35">
      <c r="A370" s="3">
        <v>44471</v>
      </c>
      <c r="B370" s="2" t="s">
        <v>9</v>
      </c>
      <c r="C370" s="11">
        <v>10.7</v>
      </c>
      <c r="D370" s="11">
        <v>10</v>
      </c>
      <c r="E370" s="15">
        <f t="shared" si="15"/>
        <v>107</v>
      </c>
    </row>
    <row r="371" spans="1:6" x14ac:dyDescent="0.35">
      <c r="A371" s="3">
        <v>44471</v>
      </c>
      <c r="B371" s="2" t="s">
        <v>8</v>
      </c>
      <c r="C371" s="11">
        <v>3</v>
      </c>
      <c r="D371" s="11">
        <v>20</v>
      </c>
      <c r="E371" s="15">
        <f t="shared" si="15"/>
        <v>60</v>
      </c>
    </row>
    <row r="372" spans="1:6" x14ac:dyDescent="0.35">
      <c r="A372" s="3">
        <v>44490</v>
      </c>
      <c r="B372" s="2" t="s">
        <v>13</v>
      </c>
      <c r="C372" s="11">
        <v>4.2</v>
      </c>
      <c r="D372" s="11">
        <v>20</v>
      </c>
      <c r="E372" s="15">
        <f t="shared" si="15"/>
        <v>84</v>
      </c>
    </row>
    <row r="373" spans="1:6" x14ac:dyDescent="0.35">
      <c r="A373" s="3">
        <v>44501</v>
      </c>
      <c r="B373" s="2" t="s">
        <v>8</v>
      </c>
      <c r="C373" s="11">
        <v>1</v>
      </c>
      <c r="D373" s="11">
        <v>20</v>
      </c>
      <c r="E373" s="15">
        <f t="shared" si="15"/>
        <v>20</v>
      </c>
    </row>
    <row r="374" spans="1:6" x14ac:dyDescent="0.35">
      <c r="A374" s="3">
        <v>44510</v>
      </c>
      <c r="B374" s="2" t="s">
        <v>25</v>
      </c>
      <c r="C374" s="11">
        <v>3.2</v>
      </c>
      <c r="D374" s="11">
        <v>38</v>
      </c>
      <c r="E374" s="15">
        <f t="shared" si="15"/>
        <v>121.60000000000001</v>
      </c>
    </row>
    <row r="375" spans="1:6" x14ac:dyDescent="0.35">
      <c r="A375" s="3">
        <v>44512</v>
      </c>
      <c r="B375" s="2" t="s">
        <v>9</v>
      </c>
      <c r="C375" s="11">
        <v>32.9</v>
      </c>
      <c r="D375" s="11">
        <v>10</v>
      </c>
      <c r="E375" s="15">
        <f t="shared" si="15"/>
        <v>329</v>
      </c>
    </row>
    <row r="376" spans="1:6" x14ac:dyDescent="0.35">
      <c r="A376" s="3">
        <v>44512</v>
      </c>
      <c r="B376" s="2" t="s">
        <v>8</v>
      </c>
      <c r="C376" s="11">
        <v>1</v>
      </c>
      <c r="D376" s="11">
        <v>20</v>
      </c>
      <c r="E376" s="15">
        <f t="shared" si="15"/>
        <v>20</v>
      </c>
    </row>
    <row r="377" spans="1:6" x14ac:dyDescent="0.35">
      <c r="A377" s="9">
        <v>44475</v>
      </c>
      <c r="B377" s="18" t="s">
        <v>30</v>
      </c>
      <c r="C377" s="19">
        <v>12</v>
      </c>
      <c r="D377" s="19">
        <v>50</v>
      </c>
      <c r="E377" s="20">
        <v>600</v>
      </c>
    </row>
    <row r="378" spans="1:6" x14ac:dyDescent="0.35">
      <c r="A378" s="9">
        <v>44490</v>
      </c>
      <c r="B378" s="18" t="s">
        <v>30</v>
      </c>
      <c r="C378" s="19">
        <v>3</v>
      </c>
      <c r="D378" s="19">
        <v>50</v>
      </c>
      <c r="E378" s="20">
        <v>150</v>
      </c>
    </row>
    <row r="379" spans="1:6" x14ac:dyDescent="0.35">
      <c r="A379" s="3">
        <v>44511</v>
      </c>
      <c r="B379" s="2" t="s">
        <v>21</v>
      </c>
      <c r="C379" s="11">
        <v>165.72</v>
      </c>
      <c r="D379" s="11">
        <v>40</v>
      </c>
      <c r="E379" s="15">
        <f>D379*C379</f>
        <v>6628.8</v>
      </c>
    </row>
    <row r="380" spans="1:6" x14ac:dyDescent="0.35">
      <c r="A380" s="5">
        <v>44511</v>
      </c>
      <c r="B380" s="6" t="s">
        <v>23</v>
      </c>
      <c r="C380" s="12">
        <v>1.8</v>
      </c>
      <c r="D380" s="12">
        <v>150</v>
      </c>
      <c r="E380" s="16">
        <v>150</v>
      </c>
      <c r="F380" t="s">
        <v>27</v>
      </c>
    </row>
    <row r="381" spans="1:6" x14ac:dyDescent="0.35">
      <c r="A381" s="3">
        <v>44511</v>
      </c>
      <c r="B381" s="2" t="s">
        <v>13</v>
      </c>
      <c r="C381" s="11">
        <v>15.44</v>
      </c>
      <c r="D381" s="11">
        <v>28</v>
      </c>
      <c r="E381" s="15">
        <f t="shared" ref="E381:E391" si="16">D381*C381</f>
        <v>432.32</v>
      </c>
    </row>
    <row r="382" spans="1:6" x14ac:dyDescent="0.35">
      <c r="A382" s="3">
        <v>44511</v>
      </c>
      <c r="B382" s="2" t="s">
        <v>13</v>
      </c>
      <c r="C382" s="11">
        <v>23.74</v>
      </c>
      <c r="D382" s="11">
        <v>28</v>
      </c>
      <c r="E382" s="15">
        <f t="shared" si="16"/>
        <v>664.71999999999991</v>
      </c>
    </row>
    <row r="383" spans="1:6" x14ac:dyDescent="0.35">
      <c r="A383" s="3">
        <v>44512</v>
      </c>
      <c r="B383" s="2" t="s">
        <v>21</v>
      </c>
      <c r="C383" s="11">
        <v>17.899999999999999</v>
      </c>
      <c r="D383" s="11">
        <v>40</v>
      </c>
      <c r="E383" s="15">
        <f t="shared" si="16"/>
        <v>716</v>
      </c>
    </row>
    <row r="384" spans="1:6" x14ac:dyDescent="0.35">
      <c r="A384" s="3">
        <v>44503</v>
      </c>
      <c r="B384" s="2" t="s">
        <v>8</v>
      </c>
      <c r="C384" s="11">
        <v>97.6</v>
      </c>
      <c r="D384" s="11">
        <v>20</v>
      </c>
      <c r="E384" s="15">
        <f t="shared" si="16"/>
        <v>1952</v>
      </c>
    </row>
    <row r="385" spans="1:5" x14ac:dyDescent="0.35">
      <c r="A385" s="3">
        <v>44503</v>
      </c>
      <c r="B385" s="2" t="s">
        <v>8</v>
      </c>
      <c r="C385" s="11">
        <v>95.8</v>
      </c>
      <c r="D385" s="11">
        <v>20</v>
      </c>
      <c r="E385" s="15">
        <f t="shared" si="16"/>
        <v>1916</v>
      </c>
    </row>
    <row r="386" spans="1:5" x14ac:dyDescent="0.35">
      <c r="A386" s="3">
        <v>44503</v>
      </c>
      <c r="B386" s="2" t="s">
        <v>8</v>
      </c>
      <c r="C386" s="11">
        <v>15.6</v>
      </c>
      <c r="D386" s="11">
        <v>20</v>
      </c>
      <c r="E386" s="15">
        <f t="shared" si="16"/>
        <v>312</v>
      </c>
    </row>
    <row r="387" spans="1:5" x14ac:dyDescent="0.35">
      <c r="A387" s="3">
        <v>44503</v>
      </c>
      <c r="B387" s="2" t="s">
        <v>8</v>
      </c>
      <c r="C387" s="11">
        <v>99.8</v>
      </c>
      <c r="D387" s="11">
        <v>20</v>
      </c>
      <c r="E387" s="15">
        <f t="shared" si="16"/>
        <v>1996</v>
      </c>
    </row>
    <row r="388" spans="1:5" x14ac:dyDescent="0.35">
      <c r="A388" s="3">
        <v>44503</v>
      </c>
      <c r="B388" s="2" t="s">
        <v>8</v>
      </c>
      <c r="C388" s="11">
        <v>65.2</v>
      </c>
      <c r="D388" s="11">
        <v>20</v>
      </c>
      <c r="E388" s="15">
        <f t="shared" si="16"/>
        <v>1304</v>
      </c>
    </row>
    <row r="389" spans="1:5" x14ac:dyDescent="0.35">
      <c r="A389" s="3">
        <v>44503</v>
      </c>
      <c r="B389" s="2" t="s">
        <v>8</v>
      </c>
      <c r="C389" s="11">
        <v>95.8</v>
      </c>
      <c r="D389" s="11">
        <v>20</v>
      </c>
      <c r="E389" s="15">
        <f t="shared" si="16"/>
        <v>1916</v>
      </c>
    </row>
    <row r="390" spans="1:5" x14ac:dyDescent="0.35">
      <c r="A390" s="3">
        <v>44509</v>
      </c>
      <c r="B390" s="2" t="s">
        <v>8</v>
      </c>
      <c r="C390" s="11">
        <v>23.4</v>
      </c>
      <c r="D390" s="11">
        <v>20</v>
      </c>
      <c r="E390" s="15">
        <f t="shared" si="16"/>
        <v>468</v>
      </c>
    </row>
    <row r="391" spans="1:5" x14ac:dyDescent="0.35">
      <c r="A391" s="3">
        <v>44510</v>
      </c>
      <c r="B391" s="2" t="s">
        <v>8</v>
      </c>
      <c r="C391" s="11">
        <v>23</v>
      </c>
      <c r="D391" s="11">
        <v>20</v>
      </c>
      <c r="E391" s="15">
        <f t="shared" si="16"/>
        <v>460</v>
      </c>
    </row>
    <row r="392" spans="1:5" x14ac:dyDescent="0.35">
      <c r="A392" s="9">
        <v>44482</v>
      </c>
      <c r="B392" s="18" t="s">
        <v>30</v>
      </c>
      <c r="C392" s="19">
        <v>31</v>
      </c>
      <c r="D392" s="19">
        <v>18</v>
      </c>
      <c r="E392" s="20">
        <v>558</v>
      </c>
    </row>
    <row r="393" spans="1:5" x14ac:dyDescent="0.35">
      <c r="A393" s="3">
        <v>44499</v>
      </c>
      <c r="B393" s="2" t="s">
        <v>30</v>
      </c>
      <c r="C393" s="11">
        <v>179</v>
      </c>
      <c r="D393" s="11">
        <v>18</v>
      </c>
      <c r="E393" s="15">
        <f t="shared" ref="E393:E422" si="17">D393*C393</f>
        <v>3222</v>
      </c>
    </row>
    <row r="394" spans="1:5" x14ac:dyDescent="0.35">
      <c r="A394" s="3">
        <v>44500</v>
      </c>
      <c r="B394" s="2" t="s">
        <v>30</v>
      </c>
      <c r="C394" s="11">
        <v>545</v>
      </c>
      <c r="D394" s="11">
        <v>18</v>
      </c>
      <c r="E394" s="15">
        <f t="shared" si="17"/>
        <v>9810</v>
      </c>
    </row>
    <row r="395" spans="1:5" x14ac:dyDescent="0.35">
      <c r="A395" s="3">
        <v>44502</v>
      </c>
      <c r="B395" s="2" t="s">
        <v>30</v>
      </c>
      <c r="C395" s="11">
        <v>509</v>
      </c>
      <c r="D395" s="11">
        <v>18</v>
      </c>
      <c r="E395" s="15">
        <f t="shared" si="17"/>
        <v>9162</v>
      </c>
    </row>
    <row r="396" spans="1:5" x14ac:dyDescent="0.35">
      <c r="A396" s="3">
        <v>44502</v>
      </c>
      <c r="B396" s="2" t="s">
        <v>30</v>
      </c>
      <c r="C396" s="11">
        <v>196</v>
      </c>
      <c r="D396" s="11">
        <v>18</v>
      </c>
      <c r="E396" s="15">
        <f t="shared" si="17"/>
        <v>3528</v>
      </c>
    </row>
    <row r="397" spans="1:5" x14ac:dyDescent="0.35">
      <c r="A397" s="3">
        <v>44502</v>
      </c>
      <c r="B397" s="2" t="s">
        <v>30</v>
      </c>
      <c r="C397" s="11">
        <v>182</v>
      </c>
      <c r="D397" s="11">
        <v>18</v>
      </c>
      <c r="E397" s="15">
        <f t="shared" si="17"/>
        <v>3276</v>
      </c>
    </row>
    <row r="398" spans="1:5" x14ac:dyDescent="0.35">
      <c r="A398" s="3">
        <v>44503</v>
      </c>
      <c r="B398" s="2" t="s">
        <v>24</v>
      </c>
      <c r="C398" s="11">
        <v>378.8</v>
      </c>
      <c r="D398" s="11">
        <v>15</v>
      </c>
      <c r="E398" s="15">
        <f t="shared" si="17"/>
        <v>5682</v>
      </c>
    </row>
    <row r="399" spans="1:5" x14ac:dyDescent="0.35">
      <c r="A399" s="3">
        <v>44499</v>
      </c>
      <c r="B399" s="2" t="s">
        <v>10</v>
      </c>
      <c r="C399" s="11">
        <v>91.2</v>
      </c>
      <c r="D399" s="11">
        <v>15</v>
      </c>
      <c r="E399" s="15">
        <f t="shared" si="17"/>
        <v>1368</v>
      </c>
    </row>
    <row r="400" spans="1:5" x14ac:dyDescent="0.35">
      <c r="A400" s="3">
        <v>44484</v>
      </c>
      <c r="B400" s="2" t="s">
        <v>34</v>
      </c>
      <c r="C400" s="11">
        <v>18.399999999999999</v>
      </c>
      <c r="D400" s="11">
        <v>28</v>
      </c>
      <c r="E400" s="15">
        <f t="shared" si="17"/>
        <v>515.19999999999993</v>
      </c>
    </row>
    <row r="401" spans="1:5" x14ac:dyDescent="0.35">
      <c r="A401" s="3">
        <v>44495</v>
      </c>
      <c r="B401" s="2" t="s">
        <v>8</v>
      </c>
      <c r="C401" s="11">
        <v>1</v>
      </c>
      <c r="D401" s="11">
        <v>21</v>
      </c>
      <c r="E401" s="15">
        <f t="shared" si="17"/>
        <v>21</v>
      </c>
    </row>
    <row r="402" spans="1:5" x14ac:dyDescent="0.35">
      <c r="A402" s="3">
        <v>44495</v>
      </c>
      <c r="B402" s="2" t="s">
        <v>8</v>
      </c>
      <c r="C402" s="11">
        <v>1</v>
      </c>
      <c r="D402" s="11">
        <v>21</v>
      </c>
      <c r="E402" s="15">
        <f t="shared" si="17"/>
        <v>21</v>
      </c>
    </row>
    <row r="403" spans="1:5" x14ac:dyDescent="0.35">
      <c r="A403" s="3">
        <v>44497</v>
      </c>
      <c r="B403" s="2" t="s">
        <v>25</v>
      </c>
      <c r="C403" s="11">
        <v>7.2</v>
      </c>
      <c r="D403" s="11">
        <v>35</v>
      </c>
      <c r="E403" s="15">
        <f t="shared" si="17"/>
        <v>252</v>
      </c>
    </row>
    <row r="404" spans="1:5" x14ac:dyDescent="0.35">
      <c r="A404" s="3">
        <v>44498</v>
      </c>
      <c r="B404" s="2" t="s">
        <v>10</v>
      </c>
      <c r="C404" s="11">
        <v>5</v>
      </c>
      <c r="D404" s="11">
        <v>15</v>
      </c>
      <c r="E404" s="15">
        <f t="shared" si="17"/>
        <v>75</v>
      </c>
    </row>
    <row r="405" spans="1:5" x14ac:dyDescent="0.35">
      <c r="A405" s="3">
        <v>44498</v>
      </c>
      <c r="B405" s="2" t="s">
        <v>25</v>
      </c>
      <c r="C405" s="11">
        <v>10.5</v>
      </c>
      <c r="D405" s="11">
        <v>35</v>
      </c>
      <c r="E405" s="15">
        <f t="shared" si="17"/>
        <v>367.5</v>
      </c>
    </row>
    <row r="406" spans="1:5" x14ac:dyDescent="0.35">
      <c r="A406" s="3">
        <v>44492</v>
      </c>
      <c r="B406" s="2" t="s">
        <v>7</v>
      </c>
      <c r="C406" s="11">
        <v>27.2</v>
      </c>
      <c r="D406" s="11">
        <v>12</v>
      </c>
      <c r="E406" s="15">
        <f t="shared" si="17"/>
        <v>326.39999999999998</v>
      </c>
    </row>
    <row r="407" spans="1:5" x14ac:dyDescent="0.35">
      <c r="A407" s="3">
        <v>44489</v>
      </c>
      <c r="B407" s="2" t="s">
        <v>26</v>
      </c>
      <c r="C407" s="11">
        <v>32.950000000000003</v>
      </c>
      <c r="D407" s="11">
        <v>13</v>
      </c>
      <c r="E407" s="15">
        <f t="shared" si="17"/>
        <v>428.35</v>
      </c>
    </row>
    <row r="408" spans="1:5" x14ac:dyDescent="0.35">
      <c r="A408" s="3">
        <v>44499</v>
      </c>
      <c r="B408" s="2" t="s">
        <v>10</v>
      </c>
      <c r="C408" s="11">
        <v>428</v>
      </c>
      <c r="D408" s="11">
        <v>12</v>
      </c>
      <c r="E408" s="15">
        <f t="shared" si="17"/>
        <v>5136</v>
      </c>
    </row>
    <row r="409" spans="1:5" x14ac:dyDescent="0.35">
      <c r="A409" s="3">
        <v>44499</v>
      </c>
      <c r="B409" s="2" t="s">
        <v>10</v>
      </c>
      <c r="C409" s="11">
        <v>235.7</v>
      </c>
      <c r="D409" s="11">
        <v>12</v>
      </c>
      <c r="E409" s="15">
        <f t="shared" si="17"/>
        <v>2828.3999999999996</v>
      </c>
    </row>
    <row r="410" spans="1:5" x14ac:dyDescent="0.35">
      <c r="A410" s="3">
        <v>44501</v>
      </c>
      <c r="B410" s="2" t="s">
        <v>10</v>
      </c>
      <c r="C410" s="11">
        <v>358</v>
      </c>
      <c r="D410" s="11">
        <v>12</v>
      </c>
      <c r="E410" s="15">
        <f t="shared" si="17"/>
        <v>4296</v>
      </c>
    </row>
    <row r="411" spans="1:5" x14ac:dyDescent="0.35">
      <c r="A411" s="3">
        <v>44493</v>
      </c>
      <c r="B411" s="2" t="s">
        <v>24</v>
      </c>
      <c r="C411" s="11">
        <v>3.3</v>
      </c>
      <c r="D411" s="11">
        <v>13</v>
      </c>
      <c r="E411" s="15">
        <f t="shared" si="17"/>
        <v>42.9</v>
      </c>
    </row>
    <row r="412" spans="1:5" x14ac:dyDescent="0.35">
      <c r="A412" s="3">
        <v>44493</v>
      </c>
      <c r="B412" s="2" t="s">
        <v>24</v>
      </c>
      <c r="C412" s="11">
        <v>4.3</v>
      </c>
      <c r="D412" s="11">
        <v>13</v>
      </c>
      <c r="E412" s="15">
        <f t="shared" si="17"/>
        <v>55.9</v>
      </c>
    </row>
    <row r="413" spans="1:5" x14ac:dyDescent="0.35">
      <c r="A413" s="3">
        <v>44494</v>
      </c>
      <c r="B413" s="2" t="s">
        <v>24</v>
      </c>
      <c r="C413" s="11">
        <v>6</v>
      </c>
      <c r="D413" s="11">
        <v>13</v>
      </c>
      <c r="E413" s="15">
        <f t="shared" si="17"/>
        <v>78</v>
      </c>
    </row>
    <row r="414" spans="1:5" x14ac:dyDescent="0.35">
      <c r="A414" s="3">
        <v>44500</v>
      </c>
      <c r="B414" s="2" t="s">
        <v>24</v>
      </c>
      <c r="C414" s="11">
        <v>78.099999999999994</v>
      </c>
      <c r="D414" s="11">
        <v>13</v>
      </c>
      <c r="E414" s="15">
        <f t="shared" si="17"/>
        <v>1015.3</v>
      </c>
    </row>
    <row r="415" spans="1:5" x14ac:dyDescent="0.35">
      <c r="A415" s="3">
        <v>44502</v>
      </c>
      <c r="B415" s="2" t="s">
        <v>24</v>
      </c>
      <c r="C415" s="11">
        <v>704.15</v>
      </c>
      <c r="D415" s="11">
        <v>13</v>
      </c>
      <c r="E415" s="15">
        <f t="shared" si="17"/>
        <v>9153.9499999999989</v>
      </c>
    </row>
    <row r="416" spans="1:5" x14ac:dyDescent="0.35">
      <c r="A416" s="3">
        <v>44499</v>
      </c>
      <c r="B416" s="2" t="s">
        <v>30</v>
      </c>
      <c r="C416" s="11">
        <v>650</v>
      </c>
      <c r="D416" s="11">
        <v>21</v>
      </c>
      <c r="E416" s="15">
        <f t="shared" si="17"/>
        <v>13650</v>
      </c>
    </row>
    <row r="417" spans="1:6" x14ac:dyDescent="0.35">
      <c r="A417" s="3">
        <v>44500</v>
      </c>
      <c r="B417" s="2" t="s">
        <v>30</v>
      </c>
      <c r="C417" s="11">
        <v>700</v>
      </c>
      <c r="D417" s="11">
        <v>21</v>
      </c>
      <c r="E417" s="15">
        <f t="shared" si="17"/>
        <v>14700</v>
      </c>
    </row>
    <row r="418" spans="1:6" x14ac:dyDescent="0.35">
      <c r="A418" s="3">
        <v>44500</v>
      </c>
      <c r="B418" s="2" t="s">
        <v>30</v>
      </c>
      <c r="C418" s="11">
        <v>1175</v>
      </c>
      <c r="D418" s="11">
        <v>21</v>
      </c>
      <c r="E418" s="15">
        <f t="shared" si="17"/>
        <v>24675</v>
      </c>
    </row>
    <row r="419" spans="1:6" x14ac:dyDescent="0.35">
      <c r="A419" s="3">
        <v>44501</v>
      </c>
      <c r="B419" s="2" t="s">
        <v>30</v>
      </c>
      <c r="C419" s="11">
        <v>875</v>
      </c>
      <c r="D419" s="11">
        <v>21</v>
      </c>
      <c r="E419" s="15">
        <f t="shared" si="17"/>
        <v>18375</v>
      </c>
    </row>
    <row r="420" spans="1:6" x14ac:dyDescent="0.35">
      <c r="A420" s="3">
        <v>44502</v>
      </c>
      <c r="B420" s="2" t="s">
        <v>30</v>
      </c>
      <c r="C420" s="11">
        <v>950</v>
      </c>
      <c r="D420" s="11">
        <v>21</v>
      </c>
      <c r="E420" s="15">
        <f t="shared" si="17"/>
        <v>19950</v>
      </c>
    </row>
    <row r="421" spans="1:6" x14ac:dyDescent="0.35">
      <c r="A421" s="3">
        <v>44502</v>
      </c>
      <c r="B421" s="2" t="s">
        <v>30</v>
      </c>
      <c r="C421" s="11">
        <v>1125</v>
      </c>
      <c r="D421" s="11">
        <v>21</v>
      </c>
      <c r="E421" s="15">
        <f t="shared" si="17"/>
        <v>23625</v>
      </c>
    </row>
    <row r="422" spans="1:6" x14ac:dyDescent="0.35">
      <c r="A422" s="3">
        <v>44503</v>
      </c>
      <c r="B422" s="2" t="s">
        <v>30</v>
      </c>
      <c r="C422" s="11">
        <v>1530</v>
      </c>
      <c r="D422" s="11">
        <v>21</v>
      </c>
      <c r="E422" s="15">
        <f t="shared" si="17"/>
        <v>32130</v>
      </c>
    </row>
    <row r="423" spans="1:6" x14ac:dyDescent="0.35">
      <c r="A423" s="5">
        <v>44499</v>
      </c>
      <c r="B423" s="6" t="s">
        <v>24</v>
      </c>
      <c r="C423" s="12">
        <v>3.2</v>
      </c>
      <c r="D423" s="12">
        <v>150</v>
      </c>
      <c r="E423" s="16">
        <v>150</v>
      </c>
      <c r="F423" t="s">
        <v>27</v>
      </c>
    </row>
    <row r="424" spans="1:6" x14ac:dyDescent="0.35">
      <c r="A424" s="5">
        <v>44499</v>
      </c>
      <c r="B424" s="6" t="s">
        <v>24</v>
      </c>
      <c r="C424" s="12">
        <v>3.2</v>
      </c>
      <c r="D424" s="12">
        <v>150</v>
      </c>
      <c r="E424" s="16">
        <v>150</v>
      </c>
      <c r="F424" t="s">
        <v>27</v>
      </c>
    </row>
    <row r="425" spans="1:6" x14ac:dyDescent="0.35">
      <c r="A425" s="5">
        <v>44499</v>
      </c>
      <c r="B425" s="6" t="s">
        <v>24</v>
      </c>
      <c r="C425" s="12">
        <v>3.28</v>
      </c>
      <c r="D425" s="12">
        <v>150</v>
      </c>
      <c r="E425" s="16">
        <v>150</v>
      </c>
      <c r="F425" t="s">
        <v>27</v>
      </c>
    </row>
    <row r="426" spans="1:6" x14ac:dyDescent="0.35">
      <c r="A426" s="5">
        <v>44499</v>
      </c>
      <c r="B426" s="6" t="s">
        <v>24</v>
      </c>
      <c r="C426" s="12">
        <v>0.3</v>
      </c>
      <c r="D426" s="12">
        <v>150</v>
      </c>
      <c r="E426" s="16">
        <v>150</v>
      </c>
      <c r="F426" t="s">
        <v>27</v>
      </c>
    </row>
    <row r="427" spans="1:6" x14ac:dyDescent="0.35">
      <c r="A427" s="5">
        <v>44501</v>
      </c>
      <c r="B427" s="6" t="s">
        <v>23</v>
      </c>
      <c r="C427" s="12">
        <v>1</v>
      </c>
      <c r="D427" s="12">
        <v>150</v>
      </c>
      <c r="E427" s="16">
        <v>150</v>
      </c>
      <c r="F427" t="s">
        <v>27</v>
      </c>
    </row>
    <row r="428" spans="1:6" x14ac:dyDescent="0.35">
      <c r="A428" s="5">
        <v>44501</v>
      </c>
      <c r="B428" s="6" t="s">
        <v>23</v>
      </c>
      <c r="C428" s="12">
        <v>1</v>
      </c>
      <c r="D428" s="12">
        <v>150</v>
      </c>
      <c r="E428" s="16">
        <v>150</v>
      </c>
      <c r="F428" t="s">
        <v>27</v>
      </c>
    </row>
    <row r="429" spans="1:6" x14ac:dyDescent="0.35">
      <c r="A429" s="3">
        <v>44509</v>
      </c>
      <c r="B429" s="2" t="s">
        <v>23</v>
      </c>
      <c r="C429" s="11">
        <v>303.39999999999998</v>
      </c>
      <c r="D429" s="11">
        <v>14</v>
      </c>
      <c r="E429" s="15">
        <f>D429*C429</f>
        <v>4247.5999999999995</v>
      </c>
    </row>
    <row r="430" spans="1:6" x14ac:dyDescent="0.35">
      <c r="A430" s="3">
        <v>44500</v>
      </c>
      <c r="B430" s="2" t="s">
        <v>21</v>
      </c>
      <c r="C430" s="11">
        <v>508.3</v>
      </c>
      <c r="D430" s="11">
        <v>40</v>
      </c>
      <c r="E430" s="15">
        <f>D430*C430</f>
        <v>20332</v>
      </c>
    </row>
    <row r="431" spans="1:6" x14ac:dyDescent="0.35">
      <c r="A431" s="3">
        <v>44502</v>
      </c>
      <c r="B431" s="2" t="s">
        <v>21</v>
      </c>
      <c r="C431" s="11">
        <v>202.68</v>
      </c>
      <c r="D431" s="11">
        <v>40</v>
      </c>
      <c r="E431" s="15">
        <f t="shared" ref="E431:E504" si="18">D431*C431</f>
        <v>8107.2000000000007</v>
      </c>
    </row>
    <row r="432" spans="1:6" x14ac:dyDescent="0.35">
      <c r="A432" s="3">
        <v>44508</v>
      </c>
      <c r="B432" s="2" t="s">
        <v>21</v>
      </c>
      <c r="C432" s="11">
        <v>304.12</v>
      </c>
      <c r="D432" s="11">
        <v>40</v>
      </c>
      <c r="E432" s="15">
        <f t="shared" si="18"/>
        <v>12164.8</v>
      </c>
    </row>
    <row r="433" spans="1:6" x14ac:dyDescent="0.35">
      <c r="A433" s="3">
        <v>44509</v>
      </c>
      <c r="B433" s="2" t="s">
        <v>21</v>
      </c>
      <c r="C433" s="11">
        <v>291.33999999999997</v>
      </c>
      <c r="D433" s="11">
        <v>40</v>
      </c>
      <c r="E433" s="15">
        <f t="shared" si="18"/>
        <v>11653.599999999999</v>
      </c>
    </row>
    <row r="434" spans="1:6" x14ac:dyDescent="0.35">
      <c r="A434" s="3">
        <v>44510</v>
      </c>
      <c r="B434" s="2" t="s">
        <v>21</v>
      </c>
      <c r="C434" s="11">
        <v>283.72000000000003</v>
      </c>
      <c r="D434" s="11">
        <v>40</v>
      </c>
      <c r="E434" s="15">
        <f t="shared" si="18"/>
        <v>11348.800000000001</v>
      </c>
    </row>
    <row r="435" spans="1:6" x14ac:dyDescent="0.35">
      <c r="A435" s="3">
        <v>44500</v>
      </c>
      <c r="B435" s="2" t="s">
        <v>13</v>
      </c>
      <c r="C435" s="11">
        <v>56.22</v>
      </c>
      <c r="D435" s="11">
        <v>28</v>
      </c>
      <c r="E435" s="15">
        <f t="shared" si="18"/>
        <v>1574.1599999999999</v>
      </c>
    </row>
    <row r="436" spans="1:6" x14ac:dyDescent="0.35">
      <c r="A436" s="3">
        <v>44500</v>
      </c>
      <c r="B436" s="2" t="s">
        <v>13</v>
      </c>
      <c r="C436" s="11">
        <v>122.5</v>
      </c>
      <c r="D436" s="11">
        <v>28</v>
      </c>
      <c r="E436" s="15">
        <f t="shared" si="18"/>
        <v>3430</v>
      </c>
    </row>
    <row r="437" spans="1:6" x14ac:dyDescent="0.35">
      <c r="A437" s="3">
        <v>44502</v>
      </c>
      <c r="B437" s="2" t="s">
        <v>13</v>
      </c>
      <c r="C437" s="11">
        <v>50.1</v>
      </c>
      <c r="D437" s="11">
        <v>28</v>
      </c>
      <c r="E437" s="15">
        <f t="shared" si="18"/>
        <v>1402.8</v>
      </c>
    </row>
    <row r="438" spans="1:6" x14ac:dyDescent="0.35">
      <c r="A438" s="3">
        <v>44508</v>
      </c>
      <c r="B438" s="2" t="s">
        <v>13</v>
      </c>
      <c r="C438" s="11">
        <v>5.14</v>
      </c>
      <c r="D438" s="11">
        <v>28</v>
      </c>
      <c r="E438" s="15">
        <f t="shared" si="18"/>
        <v>143.91999999999999</v>
      </c>
    </row>
    <row r="439" spans="1:6" x14ac:dyDescent="0.35">
      <c r="A439" s="5">
        <v>44509</v>
      </c>
      <c r="B439" s="6" t="s">
        <v>13</v>
      </c>
      <c r="C439" s="12">
        <v>1.28</v>
      </c>
      <c r="D439" s="12">
        <v>250</v>
      </c>
      <c r="E439" s="16">
        <v>250</v>
      </c>
      <c r="F439" t="s">
        <v>27</v>
      </c>
    </row>
    <row r="440" spans="1:6" x14ac:dyDescent="0.35">
      <c r="A440" s="3">
        <v>44510</v>
      </c>
      <c r="B440" s="2" t="s">
        <v>13</v>
      </c>
      <c r="C440" s="11">
        <v>15.29</v>
      </c>
      <c r="D440" s="11">
        <v>28</v>
      </c>
      <c r="E440" s="15">
        <f t="shared" si="18"/>
        <v>428.12</v>
      </c>
    </row>
    <row r="441" spans="1:6" x14ac:dyDescent="0.35">
      <c r="A441" s="3">
        <v>44495</v>
      </c>
      <c r="B441" s="2" t="s">
        <v>35</v>
      </c>
      <c r="C441" s="11">
        <v>58.5</v>
      </c>
      <c r="D441" s="11">
        <v>34</v>
      </c>
      <c r="E441" s="15">
        <f t="shared" si="18"/>
        <v>1989</v>
      </c>
    </row>
    <row r="442" spans="1:6" x14ac:dyDescent="0.35">
      <c r="A442" s="3">
        <v>44495</v>
      </c>
      <c r="B442" s="2" t="s">
        <v>35</v>
      </c>
      <c r="C442" s="11">
        <v>154.5</v>
      </c>
      <c r="D442" s="11">
        <v>34</v>
      </c>
      <c r="E442" s="15">
        <f t="shared" si="18"/>
        <v>5253</v>
      </c>
    </row>
    <row r="443" spans="1:6" x14ac:dyDescent="0.35">
      <c r="A443" s="3">
        <v>44495</v>
      </c>
      <c r="B443" s="2" t="s">
        <v>35</v>
      </c>
      <c r="C443" s="11">
        <v>151.19999999999999</v>
      </c>
      <c r="D443" s="11">
        <v>34</v>
      </c>
      <c r="E443" s="15">
        <f t="shared" si="18"/>
        <v>5140.7999999999993</v>
      </c>
    </row>
    <row r="444" spans="1:6" x14ac:dyDescent="0.35">
      <c r="A444" s="3">
        <v>44501</v>
      </c>
      <c r="B444" s="2" t="s">
        <v>35</v>
      </c>
      <c r="C444" s="11">
        <v>118.8</v>
      </c>
      <c r="D444" s="11">
        <v>34</v>
      </c>
      <c r="E444" s="15">
        <f t="shared" si="18"/>
        <v>4039.2</v>
      </c>
    </row>
    <row r="445" spans="1:6" x14ac:dyDescent="0.35">
      <c r="A445" s="3">
        <v>44501</v>
      </c>
      <c r="B445" s="2" t="s">
        <v>35</v>
      </c>
      <c r="C445" s="11">
        <v>150.69999999999999</v>
      </c>
      <c r="D445" s="11">
        <v>34</v>
      </c>
      <c r="E445" s="15">
        <f t="shared" si="18"/>
        <v>5123.7999999999993</v>
      </c>
    </row>
    <row r="446" spans="1:6" x14ac:dyDescent="0.35">
      <c r="A446" s="3">
        <v>44509</v>
      </c>
      <c r="B446" s="2" t="s">
        <v>35</v>
      </c>
      <c r="C446" s="11">
        <v>13.2</v>
      </c>
      <c r="D446" s="11">
        <v>34</v>
      </c>
      <c r="E446" s="15">
        <f t="shared" si="18"/>
        <v>448.79999999999995</v>
      </c>
    </row>
    <row r="447" spans="1:6" x14ac:dyDescent="0.35">
      <c r="A447" s="3">
        <v>44509</v>
      </c>
      <c r="B447" s="2" t="s">
        <v>35</v>
      </c>
      <c r="C447" s="11">
        <v>36.299999999999997</v>
      </c>
      <c r="D447" s="11">
        <v>34</v>
      </c>
      <c r="E447" s="15">
        <f t="shared" si="18"/>
        <v>1234.1999999999998</v>
      </c>
    </row>
    <row r="448" spans="1:6" x14ac:dyDescent="0.35">
      <c r="A448" s="3">
        <v>44510</v>
      </c>
      <c r="B448" s="2" t="s">
        <v>35</v>
      </c>
      <c r="C448" s="11">
        <v>18.600000000000001</v>
      </c>
      <c r="D448" s="11">
        <v>34</v>
      </c>
      <c r="E448" s="15">
        <f t="shared" si="18"/>
        <v>632.40000000000009</v>
      </c>
    </row>
    <row r="449" spans="1:5" x14ac:dyDescent="0.35">
      <c r="A449" s="3">
        <v>44490</v>
      </c>
      <c r="B449" s="2" t="s">
        <v>35</v>
      </c>
      <c r="C449" s="11">
        <v>18.3</v>
      </c>
      <c r="D449" s="11">
        <v>34</v>
      </c>
      <c r="E449" s="15">
        <f t="shared" si="18"/>
        <v>622.20000000000005</v>
      </c>
    </row>
    <row r="450" spans="1:5" x14ac:dyDescent="0.35">
      <c r="A450" s="3">
        <v>44491</v>
      </c>
      <c r="B450" s="2" t="s">
        <v>35</v>
      </c>
      <c r="C450" s="11">
        <v>19.5</v>
      </c>
      <c r="D450" s="11">
        <v>34</v>
      </c>
      <c r="E450" s="15">
        <f t="shared" si="18"/>
        <v>663</v>
      </c>
    </row>
    <row r="451" spans="1:5" x14ac:dyDescent="0.35">
      <c r="A451" s="3">
        <v>44491</v>
      </c>
      <c r="B451" s="2" t="s">
        <v>35</v>
      </c>
      <c r="C451" s="11">
        <v>149.19999999999999</v>
      </c>
      <c r="D451" s="11">
        <v>34</v>
      </c>
      <c r="E451" s="15">
        <f t="shared" si="18"/>
        <v>5072.7999999999993</v>
      </c>
    </row>
    <row r="452" spans="1:5" x14ac:dyDescent="0.35">
      <c r="A452" s="3">
        <v>44491</v>
      </c>
      <c r="B452" s="2" t="s">
        <v>35</v>
      </c>
      <c r="C452" s="11">
        <v>153.19999999999999</v>
      </c>
      <c r="D452" s="11">
        <v>34</v>
      </c>
      <c r="E452" s="15">
        <f t="shared" si="18"/>
        <v>5208.7999999999993</v>
      </c>
    </row>
    <row r="453" spans="1:5" x14ac:dyDescent="0.35">
      <c r="A453" s="3">
        <v>44493</v>
      </c>
      <c r="B453" s="2" t="s">
        <v>35</v>
      </c>
      <c r="C453" s="11">
        <v>155.30000000000001</v>
      </c>
      <c r="D453" s="11">
        <v>34</v>
      </c>
      <c r="E453" s="15">
        <f t="shared" si="18"/>
        <v>5280.2000000000007</v>
      </c>
    </row>
    <row r="454" spans="1:5" x14ac:dyDescent="0.35">
      <c r="A454" s="3">
        <v>44493</v>
      </c>
      <c r="B454" s="2" t="s">
        <v>35</v>
      </c>
      <c r="C454" s="11">
        <v>154.1</v>
      </c>
      <c r="D454" s="11">
        <v>34</v>
      </c>
      <c r="E454" s="15">
        <f t="shared" si="18"/>
        <v>5239.3999999999996</v>
      </c>
    </row>
    <row r="455" spans="1:5" x14ac:dyDescent="0.35">
      <c r="A455" s="3">
        <v>44495</v>
      </c>
      <c r="B455" s="2" t="s">
        <v>26</v>
      </c>
      <c r="C455" s="11">
        <v>10.1</v>
      </c>
      <c r="D455" s="11">
        <v>13</v>
      </c>
      <c r="E455" s="15">
        <f t="shared" si="18"/>
        <v>131.29999999999998</v>
      </c>
    </row>
    <row r="456" spans="1:5" x14ac:dyDescent="0.35">
      <c r="A456" s="3">
        <v>44498</v>
      </c>
      <c r="B456" s="2" t="s">
        <v>26</v>
      </c>
      <c r="C456" s="11">
        <v>11.1</v>
      </c>
      <c r="D456" s="11">
        <v>13</v>
      </c>
      <c r="E456" s="15">
        <f t="shared" si="18"/>
        <v>144.29999999999998</v>
      </c>
    </row>
    <row r="457" spans="1:5" x14ac:dyDescent="0.35">
      <c r="A457" s="3">
        <v>44498</v>
      </c>
      <c r="B457" s="2" t="s">
        <v>8</v>
      </c>
      <c r="C457" s="11">
        <v>10.199999999999999</v>
      </c>
      <c r="D457" s="11">
        <v>20</v>
      </c>
      <c r="E457" s="15">
        <f t="shared" si="18"/>
        <v>204</v>
      </c>
    </row>
    <row r="458" spans="1:5" x14ac:dyDescent="0.35">
      <c r="A458" s="3">
        <v>44499</v>
      </c>
      <c r="B458" s="2" t="s">
        <v>26</v>
      </c>
      <c r="C458" s="11">
        <v>20.100000000000001</v>
      </c>
      <c r="D458" s="11">
        <v>13</v>
      </c>
      <c r="E458" s="15">
        <f t="shared" si="18"/>
        <v>261.3</v>
      </c>
    </row>
    <row r="459" spans="1:5" x14ac:dyDescent="0.35">
      <c r="A459" s="3">
        <v>44501</v>
      </c>
      <c r="B459" s="2" t="s">
        <v>8</v>
      </c>
      <c r="C459" s="11">
        <v>1.6</v>
      </c>
      <c r="D459" s="11">
        <v>20</v>
      </c>
      <c r="E459" s="15">
        <f t="shared" si="18"/>
        <v>32</v>
      </c>
    </row>
    <row r="460" spans="1:5" x14ac:dyDescent="0.35">
      <c r="A460" s="3">
        <v>44502</v>
      </c>
      <c r="B460" s="2" t="s">
        <v>8</v>
      </c>
      <c r="C460" s="11">
        <v>1.6</v>
      </c>
      <c r="D460" s="11">
        <v>20</v>
      </c>
      <c r="E460" s="15">
        <f t="shared" si="18"/>
        <v>32</v>
      </c>
    </row>
    <row r="461" spans="1:5" x14ac:dyDescent="0.35">
      <c r="A461" s="3">
        <v>44510</v>
      </c>
      <c r="B461" s="2" t="s">
        <v>36</v>
      </c>
      <c r="C461" s="11">
        <v>6.5</v>
      </c>
      <c r="D461" s="11">
        <v>22</v>
      </c>
      <c r="E461" s="15">
        <f t="shared" si="18"/>
        <v>143</v>
      </c>
    </row>
    <row r="462" spans="1:5" x14ac:dyDescent="0.35">
      <c r="A462" s="3">
        <v>44492</v>
      </c>
      <c r="B462" s="2" t="s">
        <v>31</v>
      </c>
      <c r="C462" s="11">
        <v>8.9</v>
      </c>
      <c r="D462" s="11">
        <v>32</v>
      </c>
      <c r="E462" s="15">
        <f t="shared" si="18"/>
        <v>284.8</v>
      </c>
    </row>
    <row r="463" spans="1:5" x14ac:dyDescent="0.35">
      <c r="A463" s="3">
        <v>44492</v>
      </c>
      <c r="B463" s="2" t="s">
        <v>26</v>
      </c>
      <c r="C463" s="11">
        <v>2.6</v>
      </c>
      <c r="D463" s="11">
        <v>13</v>
      </c>
      <c r="E463" s="15">
        <f t="shared" si="18"/>
        <v>33.800000000000004</v>
      </c>
    </row>
    <row r="464" spans="1:5" x14ac:dyDescent="0.35">
      <c r="A464" s="3">
        <v>44494</v>
      </c>
      <c r="B464" s="2" t="s">
        <v>25</v>
      </c>
      <c r="C464" s="11">
        <v>4.8</v>
      </c>
      <c r="D464" s="11">
        <v>30</v>
      </c>
      <c r="E464" s="15">
        <f t="shared" si="18"/>
        <v>144</v>
      </c>
    </row>
    <row r="465" spans="1:5" x14ac:dyDescent="0.35">
      <c r="A465" s="3">
        <v>44495</v>
      </c>
      <c r="B465" s="2" t="s">
        <v>25</v>
      </c>
      <c r="C465" s="11">
        <v>30.6</v>
      </c>
      <c r="D465" s="11">
        <v>30</v>
      </c>
      <c r="E465" s="15">
        <f t="shared" si="18"/>
        <v>918</v>
      </c>
    </row>
    <row r="466" spans="1:5" x14ac:dyDescent="0.35">
      <c r="A466" s="3">
        <v>44495</v>
      </c>
      <c r="B466" s="2" t="s">
        <v>25</v>
      </c>
      <c r="C466" s="11">
        <v>7.6</v>
      </c>
      <c r="D466" s="11">
        <v>38</v>
      </c>
      <c r="E466" s="15">
        <f t="shared" si="18"/>
        <v>288.8</v>
      </c>
    </row>
    <row r="467" spans="1:5" x14ac:dyDescent="0.35">
      <c r="A467" s="3">
        <v>44495</v>
      </c>
      <c r="B467" s="2" t="s">
        <v>31</v>
      </c>
      <c r="C467" s="11">
        <v>20.8</v>
      </c>
      <c r="D467" s="11">
        <v>30</v>
      </c>
      <c r="E467" s="15">
        <f t="shared" si="18"/>
        <v>624</v>
      </c>
    </row>
    <row r="468" spans="1:5" x14ac:dyDescent="0.35">
      <c r="A468" s="3">
        <v>44496</v>
      </c>
      <c r="B468" s="2" t="s">
        <v>25</v>
      </c>
      <c r="C468" s="11">
        <v>4.3499999999999996</v>
      </c>
      <c r="D468" s="11">
        <v>30</v>
      </c>
      <c r="E468" s="15">
        <f t="shared" si="18"/>
        <v>130.5</v>
      </c>
    </row>
    <row r="469" spans="1:5" x14ac:dyDescent="0.35">
      <c r="A469" s="3">
        <v>44497</v>
      </c>
      <c r="B469" s="2" t="s">
        <v>25</v>
      </c>
      <c r="C469" s="11">
        <v>20.100000000000001</v>
      </c>
      <c r="D469" s="11">
        <v>30</v>
      </c>
      <c r="E469" s="15">
        <f t="shared" si="18"/>
        <v>603</v>
      </c>
    </row>
    <row r="470" spans="1:5" x14ac:dyDescent="0.35">
      <c r="A470" s="3">
        <v>44498</v>
      </c>
      <c r="B470" s="2" t="s">
        <v>25</v>
      </c>
      <c r="C470" s="11">
        <v>30.1</v>
      </c>
      <c r="D470" s="11">
        <v>30</v>
      </c>
      <c r="E470" s="15">
        <f t="shared" si="18"/>
        <v>903</v>
      </c>
    </row>
    <row r="471" spans="1:5" x14ac:dyDescent="0.35">
      <c r="A471" s="3">
        <v>44509</v>
      </c>
      <c r="B471" s="2" t="s">
        <v>37</v>
      </c>
      <c r="C471" s="11">
        <v>3</v>
      </c>
      <c r="D471" s="11">
        <v>102</v>
      </c>
      <c r="E471" s="15">
        <f t="shared" si="18"/>
        <v>306</v>
      </c>
    </row>
    <row r="472" spans="1:5" x14ac:dyDescent="0.35">
      <c r="A472" s="3">
        <v>44502</v>
      </c>
      <c r="B472" s="2" t="s">
        <v>38</v>
      </c>
      <c r="C472" s="11">
        <v>16</v>
      </c>
      <c r="D472" s="11">
        <v>25</v>
      </c>
      <c r="E472" s="15">
        <f t="shared" si="18"/>
        <v>400</v>
      </c>
    </row>
    <row r="473" spans="1:5" x14ac:dyDescent="0.35">
      <c r="A473" s="3">
        <v>44494</v>
      </c>
      <c r="B473" s="2" t="s">
        <v>8</v>
      </c>
      <c r="C473" s="11">
        <v>105.5</v>
      </c>
      <c r="D473" s="11">
        <v>23.5</v>
      </c>
      <c r="E473" s="15">
        <f t="shared" si="18"/>
        <v>2479.25</v>
      </c>
    </row>
    <row r="474" spans="1:5" x14ac:dyDescent="0.35">
      <c r="A474" s="3">
        <v>44496</v>
      </c>
      <c r="B474" s="2" t="s">
        <v>8</v>
      </c>
      <c r="C474" s="11">
        <v>77.5</v>
      </c>
      <c r="D474" s="11">
        <v>23.5</v>
      </c>
      <c r="E474" s="15">
        <f t="shared" si="18"/>
        <v>1821.25</v>
      </c>
    </row>
    <row r="475" spans="1:5" x14ac:dyDescent="0.35">
      <c r="A475" s="3">
        <v>44496</v>
      </c>
      <c r="B475" s="2" t="s">
        <v>8</v>
      </c>
      <c r="C475" s="11">
        <v>53.95</v>
      </c>
      <c r="D475" s="11">
        <v>23.5</v>
      </c>
      <c r="E475" s="15">
        <f t="shared" si="18"/>
        <v>1267.825</v>
      </c>
    </row>
    <row r="476" spans="1:5" x14ac:dyDescent="0.35">
      <c r="A476" s="3">
        <v>44497</v>
      </c>
      <c r="B476" s="2" t="s">
        <v>8</v>
      </c>
      <c r="C476" s="11">
        <v>51.2</v>
      </c>
      <c r="D476" s="11">
        <v>23.5</v>
      </c>
      <c r="E476" s="15">
        <f t="shared" si="18"/>
        <v>1203.2</v>
      </c>
    </row>
    <row r="477" spans="1:5" x14ac:dyDescent="0.35">
      <c r="A477" s="3">
        <v>44497</v>
      </c>
      <c r="B477" s="2" t="s">
        <v>8</v>
      </c>
      <c r="C477" s="11">
        <v>96.15</v>
      </c>
      <c r="D477" s="11">
        <v>23.5</v>
      </c>
      <c r="E477" s="15">
        <f t="shared" si="18"/>
        <v>2259.5250000000001</v>
      </c>
    </row>
    <row r="478" spans="1:5" x14ac:dyDescent="0.35">
      <c r="A478" s="3">
        <v>44498</v>
      </c>
      <c r="B478" s="2" t="s">
        <v>8</v>
      </c>
      <c r="C478" s="11">
        <v>51</v>
      </c>
      <c r="D478" s="11">
        <v>23.5</v>
      </c>
      <c r="E478" s="15">
        <f t="shared" si="18"/>
        <v>1198.5</v>
      </c>
    </row>
    <row r="479" spans="1:5" x14ac:dyDescent="0.35">
      <c r="A479" s="3">
        <v>44499</v>
      </c>
      <c r="B479" s="2" t="s">
        <v>8</v>
      </c>
      <c r="C479" s="11">
        <v>116.25</v>
      </c>
      <c r="D479" s="11">
        <v>23.5</v>
      </c>
      <c r="E479" s="15">
        <f t="shared" si="18"/>
        <v>2731.875</v>
      </c>
    </row>
    <row r="480" spans="1:5" x14ac:dyDescent="0.35">
      <c r="A480" s="3">
        <v>44499</v>
      </c>
      <c r="B480" s="2" t="s">
        <v>8</v>
      </c>
      <c r="C480" s="11">
        <v>81.55</v>
      </c>
      <c r="D480" s="11">
        <v>23.5</v>
      </c>
      <c r="E480" s="15">
        <f t="shared" si="18"/>
        <v>1916.425</v>
      </c>
    </row>
    <row r="481" spans="1:5" x14ac:dyDescent="0.35">
      <c r="A481" s="3">
        <v>44500</v>
      </c>
      <c r="B481" s="2" t="s">
        <v>8</v>
      </c>
      <c r="C481" s="11">
        <v>64.5</v>
      </c>
      <c r="D481" s="11">
        <v>23.5</v>
      </c>
      <c r="E481" s="15">
        <f t="shared" si="18"/>
        <v>1515.75</v>
      </c>
    </row>
    <row r="482" spans="1:5" x14ac:dyDescent="0.35">
      <c r="A482" s="3">
        <v>44500</v>
      </c>
      <c r="B482" s="2" t="s">
        <v>8</v>
      </c>
      <c r="C482" s="11">
        <v>78.75</v>
      </c>
      <c r="D482" s="11">
        <v>23.5</v>
      </c>
      <c r="E482" s="15">
        <f t="shared" si="18"/>
        <v>1850.625</v>
      </c>
    </row>
    <row r="483" spans="1:5" x14ac:dyDescent="0.35">
      <c r="A483" s="3">
        <v>44501</v>
      </c>
      <c r="B483" s="2" t="s">
        <v>8</v>
      </c>
      <c r="C483" s="11">
        <v>75.45</v>
      </c>
      <c r="D483" s="11">
        <v>23.5</v>
      </c>
      <c r="E483" s="15">
        <f t="shared" si="18"/>
        <v>1773.075</v>
      </c>
    </row>
    <row r="484" spans="1:5" x14ac:dyDescent="0.35">
      <c r="A484" s="3">
        <v>44501</v>
      </c>
      <c r="B484" s="2" t="s">
        <v>8</v>
      </c>
      <c r="C484" s="11">
        <v>118.05</v>
      </c>
      <c r="D484" s="11">
        <v>23.5</v>
      </c>
      <c r="E484" s="15">
        <f t="shared" si="18"/>
        <v>2774.1749999999997</v>
      </c>
    </row>
    <row r="485" spans="1:5" x14ac:dyDescent="0.35">
      <c r="A485" s="3">
        <v>44484</v>
      </c>
      <c r="B485" s="2" t="s">
        <v>8</v>
      </c>
      <c r="C485" s="11">
        <v>6.35</v>
      </c>
      <c r="D485" s="11">
        <v>23.5</v>
      </c>
      <c r="E485" s="15">
        <f t="shared" si="18"/>
        <v>149.22499999999999</v>
      </c>
    </row>
    <row r="486" spans="1:5" x14ac:dyDescent="0.35">
      <c r="A486" s="3">
        <v>44485</v>
      </c>
      <c r="B486" s="2" t="s">
        <v>8</v>
      </c>
      <c r="C486" s="11">
        <v>21.6</v>
      </c>
      <c r="D486" s="11">
        <v>23.5</v>
      </c>
      <c r="E486" s="15">
        <f t="shared" si="18"/>
        <v>507.6</v>
      </c>
    </row>
    <row r="487" spans="1:5" x14ac:dyDescent="0.35">
      <c r="A487" s="3">
        <v>44485</v>
      </c>
      <c r="B487" s="2" t="s">
        <v>8</v>
      </c>
      <c r="C487" s="11">
        <v>35.25</v>
      </c>
      <c r="D487" s="11">
        <v>23.5</v>
      </c>
      <c r="E487" s="15">
        <f t="shared" si="18"/>
        <v>828.375</v>
      </c>
    </row>
    <row r="488" spans="1:5" x14ac:dyDescent="0.35">
      <c r="A488" s="3">
        <v>44487</v>
      </c>
      <c r="B488" s="2" t="s">
        <v>8</v>
      </c>
      <c r="C488" s="11">
        <v>133.4</v>
      </c>
      <c r="D488" s="11">
        <v>23.5</v>
      </c>
      <c r="E488" s="15">
        <f t="shared" si="18"/>
        <v>3134.9</v>
      </c>
    </row>
    <row r="489" spans="1:5" x14ac:dyDescent="0.35">
      <c r="A489" s="3">
        <v>44488</v>
      </c>
      <c r="B489" s="2" t="s">
        <v>8</v>
      </c>
      <c r="C489" s="11">
        <v>50.8</v>
      </c>
      <c r="D489" s="11">
        <v>23.5</v>
      </c>
      <c r="E489" s="15">
        <f t="shared" si="18"/>
        <v>1193.8</v>
      </c>
    </row>
    <row r="490" spans="1:5" x14ac:dyDescent="0.35">
      <c r="A490" s="3">
        <v>44489</v>
      </c>
      <c r="B490" s="2" t="s">
        <v>8</v>
      </c>
      <c r="C490" s="11">
        <v>65.2</v>
      </c>
      <c r="D490" s="11">
        <v>23.5</v>
      </c>
      <c r="E490" s="15">
        <f t="shared" si="18"/>
        <v>1532.2</v>
      </c>
    </row>
    <row r="491" spans="1:5" x14ac:dyDescent="0.35">
      <c r="A491" s="3">
        <v>44490</v>
      </c>
      <c r="B491" s="2" t="s">
        <v>8</v>
      </c>
      <c r="C491" s="11">
        <v>275.39999999999998</v>
      </c>
      <c r="D491" s="11">
        <v>23.5</v>
      </c>
      <c r="E491" s="15">
        <f t="shared" si="18"/>
        <v>6471.9</v>
      </c>
    </row>
    <row r="492" spans="1:5" x14ac:dyDescent="0.35">
      <c r="A492" s="3">
        <v>44490</v>
      </c>
      <c r="B492" s="2" t="s">
        <v>8</v>
      </c>
      <c r="C492" s="11">
        <v>141.35</v>
      </c>
      <c r="D492" s="11">
        <v>23.5</v>
      </c>
      <c r="E492" s="15">
        <f t="shared" si="18"/>
        <v>3321.7249999999999</v>
      </c>
    </row>
    <row r="493" spans="1:5" x14ac:dyDescent="0.35">
      <c r="A493" s="3">
        <v>44490</v>
      </c>
      <c r="B493" s="2" t="s">
        <v>8</v>
      </c>
      <c r="C493" s="11">
        <v>73.599999999999994</v>
      </c>
      <c r="D493" s="11">
        <v>23.5</v>
      </c>
      <c r="E493" s="15">
        <f t="shared" si="18"/>
        <v>1729.6</v>
      </c>
    </row>
    <row r="494" spans="1:5" x14ac:dyDescent="0.35">
      <c r="A494" s="3">
        <v>44491</v>
      </c>
      <c r="B494" s="2" t="s">
        <v>8</v>
      </c>
      <c r="C494" s="11">
        <v>75.25</v>
      </c>
      <c r="D494" s="11">
        <v>23.5</v>
      </c>
      <c r="E494" s="15">
        <f t="shared" si="18"/>
        <v>1768.375</v>
      </c>
    </row>
    <row r="495" spans="1:5" x14ac:dyDescent="0.35">
      <c r="A495" s="3">
        <v>44491</v>
      </c>
      <c r="B495" s="2" t="s">
        <v>8</v>
      </c>
      <c r="C495" s="11">
        <v>112.3</v>
      </c>
      <c r="D495" s="11">
        <v>23.5</v>
      </c>
      <c r="E495" s="15">
        <f t="shared" si="18"/>
        <v>2639.0499999999997</v>
      </c>
    </row>
    <row r="496" spans="1:5" x14ac:dyDescent="0.35">
      <c r="A496" s="3">
        <v>44491</v>
      </c>
      <c r="B496" s="2" t="s">
        <v>8</v>
      </c>
      <c r="C496" s="11">
        <v>18.8</v>
      </c>
      <c r="D496" s="11">
        <v>23.5</v>
      </c>
      <c r="E496" s="15">
        <f t="shared" si="18"/>
        <v>441.8</v>
      </c>
    </row>
    <row r="497" spans="1:5" x14ac:dyDescent="0.35">
      <c r="A497" s="3">
        <v>44494</v>
      </c>
      <c r="B497" s="2" t="s">
        <v>8</v>
      </c>
      <c r="C497" s="11">
        <v>165.4</v>
      </c>
      <c r="D497" s="11">
        <v>23.5</v>
      </c>
      <c r="E497" s="15">
        <f t="shared" si="18"/>
        <v>3886.9</v>
      </c>
    </row>
    <row r="498" spans="1:5" x14ac:dyDescent="0.35">
      <c r="A498" s="3">
        <v>44482</v>
      </c>
      <c r="B498" s="2" t="s">
        <v>25</v>
      </c>
      <c r="C498" s="11">
        <v>10</v>
      </c>
      <c r="D498" s="11">
        <v>38</v>
      </c>
      <c r="E498" s="15">
        <f t="shared" si="18"/>
        <v>380</v>
      </c>
    </row>
    <row r="499" spans="1:5" x14ac:dyDescent="0.35">
      <c r="A499" s="3">
        <v>44490</v>
      </c>
      <c r="B499" s="2" t="s">
        <v>25</v>
      </c>
      <c r="C499" s="11">
        <v>12.3</v>
      </c>
      <c r="D499" s="11">
        <v>38</v>
      </c>
      <c r="E499" s="15">
        <f t="shared" si="18"/>
        <v>467.40000000000003</v>
      </c>
    </row>
    <row r="500" spans="1:5" x14ac:dyDescent="0.35">
      <c r="A500" s="3">
        <v>44503</v>
      </c>
      <c r="B500" s="2" t="s">
        <v>12</v>
      </c>
      <c r="C500" s="11">
        <v>391.9</v>
      </c>
      <c r="D500" s="11">
        <v>18</v>
      </c>
      <c r="E500" s="15">
        <f t="shared" si="18"/>
        <v>7054.2</v>
      </c>
    </row>
    <row r="501" spans="1:5" x14ac:dyDescent="0.35">
      <c r="A501" s="3">
        <v>44491</v>
      </c>
      <c r="B501" s="2" t="s">
        <v>8</v>
      </c>
      <c r="C501" s="11">
        <v>2.9</v>
      </c>
      <c r="D501" s="11">
        <v>20</v>
      </c>
      <c r="E501" s="15">
        <f t="shared" si="18"/>
        <v>58</v>
      </c>
    </row>
    <row r="502" spans="1:5" x14ac:dyDescent="0.35">
      <c r="A502" s="3">
        <v>44491</v>
      </c>
      <c r="B502" s="2" t="s">
        <v>8</v>
      </c>
      <c r="C502" s="11">
        <v>133.19999999999999</v>
      </c>
      <c r="D502" s="11">
        <v>20</v>
      </c>
      <c r="E502" s="15">
        <f t="shared" si="18"/>
        <v>2664</v>
      </c>
    </row>
    <row r="503" spans="1:5" x14ac:dyDescent="0.35">
      <c r="A503" s="3">
        <v>44491</v>
      </c>
      <c r="B503" s="2" t="s">
        <v>8</v>
      </c>
      <c r="C503" s="11">
        <v>135.80000000000001</v>
      </c>
      <c r="D503" s="11">
        <v>20</v>
      </c>
      <c r="E503" s="15">
        <f t="shared" si="18"/>
        <v>2716</v>
      </c>
    </row>
    <row r="504" spans="1:5" x14ac:dyDescent="0.35">
      <c r="A504" s="3">
        <v>44491</v>
      </c>
      <c r="B504" s="2" t="s">
        <v>8</v>
      </c>
      <c r="C504" s="11">
        <v>129.69999999999999</v>
      </c>
      <c r="D504" s="11">
        <v>20</v>
      </c>
      <c r="E504" s="15">
        <f t="shared" si="18"/>
        <v>2594</v>
      </c>
    </row>
    <row r="505" spans="1:5" x14ac:dyDescent="0.35">
      <c r="A505" s="3">
        <v>44492</v>
      </c>
      <c r="B505" s="2" t="s">
        <v>9</v>
      </c>
      <c r="C505" s="11">
        <v>5</v>
      </c>
      <c r="D505" s="11">
        <v>11</v>
      </c>
      <c r="E505" s="15">
        <f t="shared" ref="E505:E543" si="19">D505*C505</f>
        <v>55</v>
      </c>
    </row>
    <row r="506" spans="1:5" x14ac:dyDescent="0.35">
      <c r="A506" s="3">
        <v>44492</v>
      </c>
      <c r="B506" s="2" t="s">
        <v>10</v>
      </c>
      <c r="C506" s="11">
        <v>5.2</v>
      </c>
      <c r="D506" s="11">
        <v>20</v>
      </c>
      <c r="E506" s="15">
        <f t="shared" si="19"/>
        <v>104</v>
      </c>
    </row>
    <row r="507" spans="1:5" x14ac:dyDescent="0.35">
      <c r="A507" s="3">
        <v>44494</v>
      </c>
      <c r="B507" s="2" t="s">
        <v>9</v>
      </c>
      <c r="C507" s="11">
        <v>2.2000000000000002</v>
      </c>
      <c r="D507" s="11">
        <v>11</v>
      </c>
      <c r="E507" s="15">
        <f t="shared" si="19"/>
        <v>24.200000000000003</v>
      </c>
    </row>
    <row r="508" spans="1:5" x14ac:dyDescent="0.35">
      <c r="A508" s="3">
        <v>44495</v>
      </c>
      <c r="B508" s="2" t="s">
        <v>8</v>
      </c>
      <c r="C508" s="11">
        <v>138.80000000000001</v>
      </c>
      <c r="D508" s="11">
        <v>20</v>
      </c>
      <c r="E508" s="15">
        <f t="shared" si="19"/>
        <v>2776</v>
      </c>
    </row>
    <row r="509" spans="1:5" x14ac:dyDescent="0.35">
      <c r="A509" s="3">
        <v>44495</v>
      </c>
      <c r="B509" s="2" t="s">
        <v>8</v>
      </c>
      <c r="C509" s="11">
        <v>5.2</v>
      </c>
      <c r="D509" s="11">
        <v>20</v>
      </c>
      <c r="E509" s="15">
        <f t="shared" si="19"/>
        <v>104</v>
      </c>
    </row>
    <row r="510" spans="1:5" x14ac:dyDescent="0.35">
      <c r="A510" s="3">
        <v>44495</v>
      </c>
      <c r="B510" s="2" t="s">
        <v>8</v>
      </c>
      <c r="C510" s="11">
        <v>4</v>
      </c>
      <c r="D510" s="11">
        <v>20</v>
      </c>
      <c r="E510" s="15">
        <f t="shared" si="19"/>
        <v>80</v>
      </c>
    </row>
    <row r="511" spans="1:5" x14ac:dyDescent="0.35">
      <c r="A511" s="3">
        <v>44496</v>
      </c>
      <c r="B511" s="2" t="s">
        <v>8</v>
      </c>
      <c r="C511" s="11">
        <v>111.1</v>
      </c>
      <c r="D511" s="11">
        <v>20</v>
      </c>
      <c r="E511" s="15">
        <f t="shared" si="19"/>
        <v>2222</v>
      </c>
    </row>
    <row r="512" spans="1:5" x14ac:dyDescent="0.35">
      <c r="A512" s="3">
        <v>44496</v>
      </c>
      <c r="B512" s="2" t="s">
        <v>7</v>
      </c>
      <c r="C512" s="11">
        <v>17</v>
      </c>
      <c r="D512" s="11">
        <v>12</v>
      </c>
      <c r="E512" s="15">
        <f t="shared" si="19"/>
        <v>204</v>
      </c>
    </row>
    <row r="513" spans="1:5" x14ac:dyDescent="0.35">
      <c r="A513" s="3">
        <v>44497</v>
      </c>
      <c r="B513" s="2" t="s">
        <v>7</v>
      </c>
      <c r="C513" s="11">
        <v>52.2</v>
      </c>
      <c r="D513" s="11">
        <v>12</v>
      </c>
      <c r="E513" s="15">
        <f t="shared" si="19"/>
        <v>626.40000000000009</v>
      </c>
    </row>
    <row r="514" spans="1:5" x14ac:dyDescent="0.35">
      <c r="A514" s="3">
        <v>44491</v>
      </c>
      <c r="B514" s="2" t="s">
        <v>9</v>
      </c>
      <c r="C514" s="11">
        <v>4.3499999999999996</v>
      </c>
      <c r="D514" s="11">
        <v>14</v>
      </c>
      <c r="E514" s="15">
        <f t="shared" si="19"/>
        <v>60.899999999999991</v>
      </c>
    </row>
    <row r="515" spans="1:5" x14ac:dyDescent="0.35">
      <c r="A515" s="3">
        <v>44491</v>
      </c>
      <c r="B515" s="2" t="s">
        <v>9</v>
      </c>
      <c r="C515" s="11">
        <v>534.5</v>
      </c>
      <c r="D515" s="11">
        <v>14</v>
      </c>
      <c r="E515" s="15">
        <f t="shared" si="19"/>
        <v>7483</v>
      </c>
    </row>
    <row r="516" spans="1:5" x14ac:dyDescent="0.35">
      <c r="A516" s="3">
        <v>44492</v>
      </c>
      <c r="B516" s="2" t="s">
        <v>9</v>
      </c>
      <c r="C516" s="11">
        <v>244.4</v>
      </c>
      <c r="D516" s="11">
        <v>14</v>
      </c>
      <c r="E516" s="15">
        <f t="shared" si="19"/>
        <v>3421.6</v>
      </c>
    </row>
    <row r="517" spans="1:5" x14ac:dyDescent="0.35">
      <c r="A517" s="3">
        <v>44494</v>
      </c>
      <c r="B517" s="2" t="s">
        <v>9</v>
      </c>
      <c r="C517" s="11">
        <v>3.9</v>
      </c>
      <c r="D517" s="11">
        <v>14</v>
      </c>
      <c r="E517" s="15">
        <f t="shared" si="19"/>
        <v>54.6</v>
      </c>
    </row>
    <row r="518" spans="1:5" x14ac:dyDescent="0.35">
      <c r="A518" s="3">
        <v>44495</v>
      </c>
      <c r="B518" s="2" t="s">
        <v>9</v>
      </c>
      <c r="C518" s="11">
        <v>4.2</v>
      </c>
      <c r="D518" s="11">
        <v>14</v>
      </c>
      <c r="E518" s="15">
        <f t="shared" si="19"/>
        <v>58.800000000000004</v>
      </c>
    </row>
    <row r="519" spans="1:5" x14ac:dyDescent="0.35">
      <c r="A519" s="3">
        <v>44496</v>
      </c>
      <c r="B519" s="2" t="s">
        <v>9</v>
      </c>
      <c r="C519" s="11">
        <v>3.5</v>
      </c>
      <c r="D519" s="11">
        <v>14</v>
      </c>
      <c r="E519" s="15">
        <f t="shared" si="19"/>
        <v>49</v>
      </c>
    </row>
    <row r="520" spans="1:5" x14ac:dyDescent="0.35">
      <c r="A520" s="3">
        <v>44496</v>
      </c>
      <c r="B520" s="2" t="s">
        <v>9</v>
      </c>
      <c r="C520" s="11">
        <v>1.6</v>
      </c>
      <c r="D520" s="11">
        <v>14</v>
      </c>
      <c r="E520" s="15">
        <f t="shared" si="19"/>
        <v>22.400000000000002</v>
      </c>
    </row>
    <row r="521" spans="1:5" x14ac:dyDescent="0.35">
      <c r="A521" s="3">
        <v>44496</v>
      </c>
      <c r="B521" s="2" t="s">
        <v>9</v>
      </c>
      <c r="C521" s="11">
        <v>1.4</v>
      </c>
      <c r="D521" s="11">
        <v>14</v>
      </c>
      <c r="E521" s="15">
        <f t="shared" si="19"/>
        <v>19.599999999999998</v>
      </c>
    </row>
    <row r="522" spans="1:5" x14ac:dyDescent="0.35">
      <c r="A522" s="3">
        <v>44492</v>
      </c>
      <c r="B522" s="2" t="s">
        <v>30</v>
      </c>
      <c r="C522" s="11">
        <v>5</v>
      </c>
      <c r="D522" s="11">
        <v>50</v>
      </c>
      <c r="E522" s="15">
        <f t="shared" si="19"/>
        <v>250</v>
      </c>
    </row>
    <row r="523" spans="1:5" x14ac:dyDescent="0.35">
      <c r="A523" s="3">
        <v>44495</v>
      </c>
      <c r="B523" s="2" t="s">
        <v>21</v>
      </c>
      <c r="C523" s="11">
        <v>44.9</v>
      </c>
      <c r="D523" s="11">
        <v>40</v>
      </c>
      <c r="E523" s="15">
        <f t="shared" si="19"/>
        <v>1796</v>
      </c>
    </row>
    <row r="524" spans="1:5" x14ac:dyDescent="0.35">
      <c r="A524" s="3">
        <v>44496</v>
      </c>
      <c r="B524" s="2" t="s">
        <v>21</v>
      </c>
      <c r="C524" s="11">
        <v>655.20000000000005</v>
      </c>
      <c r="D524" s="11">
        <v>40</v>
      </c>
      <c r="E524" s="15">
        <f t="shared" si="19"/>
        <v>26208</v>
      </c>
    </row>
    <row r="525" spans="1:5" x14ac:dyDescent="0.35">
      <c r="A525" s="3">
        <v>44497</v>
      </c>
      <c r="B525" s="2" t="s">
        <v>21</v>
      </c>
      <c r="C525" s="11">
        <v>561.14</v>
      </c>
      <c r="D525" s="11">
        <v>40</v>
      </c>
      <c r="E525" s="15">
        <f t="shared" si="19"/>
        <v>22445.599999999999</v>
      </c>
    </row>
    <row r="526" spans="1:5" x14ac:dyDescent="0.35">
      <c r="A526" s="3">
        <v>44498</v>
      </c>
      <c r="B526" s="2" t="s">
        <v>21</v>
      </c>
      <c r="C526" s="11">
        <v>671.68</v>
      </c>
      <c r="D526" s="11">
        <v>40</v>
      </c>
      <c r="E526" s="15">
        <f t="shared" si="19"/>
        <v>26867.199999999997</v>
      </c>
    </row>
    <row r="527" spans="1:5" x14ac:dyDescent="0.35">
      <c r="A527" s="3">
        <v>44499</v>
      </c>
      <c r="B527" s="2" t="s">
        <v>21</v>
      </c>
      <c r="C527" s="11">
        <v>508.1</v>
      </c>
      <c r="D527" s="11">
        <v>40</v>
      </c>
      <c r="E527" s="15">
        <f t="shared" si="19"/>
        <v>20324</v>
      </c>
    </row>
    <row r="528" spans="1:5" x14ac:dyDescent="0.35">
      <c r="A528" s="3">
        <v>44499</v>
      </c>
      <c r="B528" s="2" t="s">
        <v>21</v>
      </c>
      <c r="C528" s="11">
        <v>10.38</v>
      </c>
      <c r="D528" s="11">
        <v>40</v>
      </c>
      <c r="E528" s="15">
        <f t="shared" si="19"/>
        <v>415.20000000000005</v>
      </c>
    </row>
    <row r="529" spans="1:6" x14ac:dyDescent="0.35">
      <c r="A529" s="3">
        <v>44491</v>
      </c>
      <c r="B529" s="2" t="s">
        <v>23</v>
      </c>
      <c r="C529" s="11">
        <v>75.739999999999995</v>
      </c>
      <c r="D529" s="11">
        <v>14</v>
      </c>
      <c r="E529" s="15">
        <f t="shared" si="19"/>
        <v>1060.3599999999999</v>
      </c>
    </row>
    <row r="530" spans="1:6" x14ac:dyDescent="0.35">
      <c r="A530" s="3">
        <v>44494</v>
      </c>
      <c r="B530" s="2" t="s">
        <v>23</v>
      </c>
      <c r="C530" s="11">
        <v>10.82</v>
      </c>
      <c r="D530" s="11">
        <v>14</v>
      </c>
      <c r="E530" s="15">
        <f t="shared" si="19"/>
        <v>151.48000000000002</v>
      </c>
    </row>
    <row r="531" spans="1:6" x14ac:dyDescent="0.35">
      <c r="A531" s="3">
        <v>44496</v>
      </c>
      <c r="B531" s="2" t="s">
        <v>23</v>
      </c>
      <c r="C531" s="11">
        <v>161.58000000000001</v>
      </c>
      <c r="D531" s="11">
        <v>14</v>
      </c>
      <c r="E531" s="15">
        <f t="shared" si="19"/>
        <v>2262.1200000000003</v>
      </c>
    </row>
    <row r="532" spans="1:6" x14ac:dyDescent="0.35">
      <c r="A532" s="3">
        <v>44496</v>
      </c>
      <c r="B532" s="2" t="s">
        <v>23</v>
      </c>
      <c r="C532" s="11">
        <v>175.9</v>
      </c>
      <c r="D532" s="11">
        <v>14</v>
      </c>
      <c r="E532" s="15">
        <f t="shared" si="19"/>
        <v>2462.6</v>
      </c>
    </row>
    <row r="533" spans="1:6" x14ac:dyDescent="0.35">
      <c r="A533" s="3">
        <v>44499</v>
      </c>
      <c r="B533" s="2" t="s">
        <v>23</v>
      </c>
      <c r="C533" s="11">
        <v>8.56</v>
      </c>
      <c r="D533" s="11">
        <v>14</v>
      </c>
      <c r="E533" s="15">
        <f t="shared" si="19"/>
        <v>119.84</v>
      </c>
    </row>
    <row r="534" spans="1:6" x14ac:dyDescent="0.35">
      <c r="A534" s="3">
        <v>44491</v>
      </c>
      <c r="B534" s="2" t="s">
        <v>13</v>
      </c>
      <c r="C534" s="11">
        <v>17.46</v>
      </c>
      <c r="D534" s="11">
        <v>28</v>
      </c>
      <c r="E534" s="15">
        <f t="shared" si="19"/>
        <v>488.88</v>
      </c>
    </row>
    <row r="535" spans="1:6" x14ac:dyDescent="0.35">
      <c r="A535" s="3">
        <v>44493</v>
      </c>
      <c r="B535" s="2" t="s">
        <v>13</v>
      </c>
      <c r="C535" s="11">
        <v>5.42</v>
      </c>
      <c r="D535" s="11">
        <v>28</v>
      </c>
      <c r="E535" s="15">
        <f t="shared" si="19"/>
        <v>151.76</v>
      </c>
    </row>
    <row r="536" spans="1:6" x14ac:dyDescent="0.35">
      <c r="A536" s="3">
        <v>44493</v>
      </c>
      <c r="B536" s="2" t="s">
        <v>13</v>
      </c>
      <c r="C536" s="11">
        <v>90.22</v>
      </c>
      <c r="D536" s="11">
        <v>28</v>
      </c>
      <c r="E536" s="15">
        <f t="shared" si="19"/>
        <v>2526.16</v>
      </c>
    </row>
    <row r="537" spans="1:6" x14ac:dyDescent="0.35">
      <c r="A537" s="3">
        <v>44495</v>
      </c>
      <c r="B537" s="2" t="s">
        <v>13</v>
      </c>
      <c r="C537" s="11">
        <v>5.43</v>
      </c>
      <c r="D537" s="11">
        <v>28</v>
      </c>
      <c r="E537" s="15">
        <f t="shared" si="19"/>
        <v>152.04</v>
      </c>
    </row>
    <row r="538" spans="1:6" x14ac:dyDescent="0.35">
      <c r="A538" s="3">
        <v>44495</v>
      </c>
      <c r="B538" s="2" t="s">
        <v>13</v>
      </c>
      <c r="C538" s="11">
        <v>23.14</v>
      </c>
      <c r="D538" s="11">
        <v>28</v>
      </c>
      <c r="E538" s="15">
        <f t="shared" si="19"/>
        <v>647.92000000000007</v>
      </c>
    </row>
    <row r="539" spans="1:6" x14ac:dyDescent="0.35">
      <c r="A539" s="3">
        <v>44496</v>
      </c>
      <c r="B539" s="2" t="s">
        <v>13</v>
      </c>
      <c r="C539" s="11">
        <v>27.3</v>
      </c>
      <c r="D539" s="11">
        <v>28</v>
      </c>
      <c r="E539" s="15">
        <f t="shared" si="19"/>
        <v>764.4</v>
      </c>
    </row>
    <row r="540" spans="1:6" x14ac:dyDescent="0.35">
      <c r="A540" s="3">
        <v>44496</v>
      </c>
      <c r="B540" s="2" t="s">
        <v>13</v>
      </c>
      <c r="C540" s="11">
        <v>41.68</v>
      </c>
      <c r="D540" s="11">
        <v>28</v>
      </c>
      <c r="E540" s="15">
        <f t="shared" si="19"/>
        <v>1167.04</v>
      </c>
    </row>
    <row r="541" spans="1:6" x14ac:dyDescent="0.35">
      <c r="A541" s="3">
        <v>44497</v>
      </c>
      <c r="B541" s="2" t="s">
        <v>13</v>
      </c>
      <c r="C541" s="11">
        <v>30.2</v>
      </c>
      <c r="D541" s="11">
        <v>28</v>
      </c>
      <c r="E541" s="15">
        <f t="shared" si="19"/>
        <v>845.6</v>
      </c>
    </row>
    <row r="542" spans="1:6" x14ac:dyDescent="0.35">
      <c r="A542" s="3">
        <v>44498</v>
      </c>
      <c r="B542" s="2" t="s">
        <v>13</v>
      </c>
      <c r="C542" s="11">
        <v>165.44</v>
      </c>
      <c r="D542" s="11">
        <v>28</v>
      </c>
      <c r="E542" s="15">
        <f t="shared" si="19"/>
        <v>4632.32</v>
      </c>
    </row>
    <row r="543" spans="1:6" x14ac:dyDescent="0.35">
      <c r="A543" s="3">
        <v>44499</v>
      </c>
      <c r="B543" s="2" t="s">
        <v>13</v>
      </c>
      <c r="C543" s="11">
        <v>248.2</v>
      </c>
      <c r="D543" s="11">
        <v>28</v>
      </c>
      <c r="E543" s="15">
        <f t="shared" si="19"/>
        <v>6949.5999999999995</v>
      </c>
    </row>
    <row r="544" spans="1:6" x14ac:dyDescent="0.35">
      <c r="A544" s="5">
        <v>44492</v>
      </c>
      <c r="B544" s="6" t="s">
        <v>13</v>
      </c>
      <c r="C544" s="12">
        <v>4.5599999999999996</v>
      </c>
      <c r="D544" s="12">
        <v>250</v>
      </c>
      <c r="E544" s="12">
        <v>250</v>
      </c>
      <c r="F544" t="s">
        <v>27</v>
      </c>
    </row>
    <row r="545" spans="1:6" x14ac:dyDescent="0.35">
      <c r="A545" s="5">
        <v>44493</v>
      </c>
      <c r="B545" s="6" t="s">
        <v>13</v>
      </c>
      <c r="C545" s="12">
        <v>3</v>
      </c>
      <c r="D545" s="12">
        <v>150</v>
      </c>
      <c r="E545" s="12">
        <v>150</v>
      </c>
      <c r="F545" t="s">
        <v>27</v>
      </c>
    </row>
    <row r="546" spans="1:6" x14ac:dyDescent="0.35">
      <c r="A546" s="5">
        <v>44493</v>
      </c>
      <c r="B546" s="6" t="s">
        <v>13</v>
      </c>
      <c r="C546" s="12">
        <v>3</v>
      </c>
      <c r="D546" s="12">
        <v>150</v>
      </c>
      <c r="E546" s="12">
        <v>150</v>
      </c>
      <c r="F546" t="s">
        <v>27</v>
      </c>
    </row>
    <row r="547" spans="1:6" x14ac:dyDescent="0.35">
      <c r="A547" s="5">
        <v>44493</v>
      </c>
      <c r="B547" s="6" t="s">
        <v>13</v>
      </c>
      <c r="C547" s="12">
        <v>4.42</v>
      </c>
      <c r="D547" s="12">
        <v>150</v>
      </c>
      <c r="E547" s="12">
        <v>150</v>
      </c>
      <c r="F547" t="s">
        <v>27</v>
      </c>
    </row>
    <row r="548" spans="1:6" x14ac:dyDescent="0.35">
      <c r="A548" s="5">
        <v>44493</v>
      </c>
      <c r="B548" s="6" t="s">
        <v>13</v>
      </c>
      <c r="C548" s="12">
        <v>1.5</v>
      </c>
      <c r="D548" s="12">
        <v>150</v>
      </c>
      <c r="E548" s="12">
        <v>150</v>
      </c>
      <c r="F548" t="s">
        <v>27</v>
      </c>
    </row>
    <row r="549" spans="1:6" x14ac:dyDescent="0.35">
      <c r="A549" s="5">
        <v>44493</v>
      </c>
      <c r="B549" s="6" t="s">
        <v>13</v>
      </c>
      <c r="C549" s="12">
        <v>1.5</v>
      </c>
      <c r="D549" s="12">
        <v>150</v>
      </c>
      <c r="E549" s="12">
        <v>150</v>
      </c>
      <c r="F549" t="s">
        <v>27</v>
      </c>
    </row>
    <row r="550" spans="1:6" x14ac:dyDescent="0.35">
      <c r="A550" s="5">
        <v>44496</v>
      </c>
      <c r="B550" s="6" t="s">
        <v>13</v>
      </c>
      <c r="C550" s="12">
        <v>1.2</v>
      </c>
      <c r="D550" s="12">
        <v>250</v>
      </c>
      <c r="E550" s="12">
        <v>250</v>
      </c>
      <c r="F550" t="s">
        <v>27</v>
      </c>
    </row>
    <row r="551" spans="1:6" x14ac:dyDescent="0.35">
      <c r="A551" s="5">
        <v>44497</v>
      </c>
      <c r="B551" s="6" t="s">
        <v>13</v>
      </c>
      <c r="C551" s="12">
        <v>2.2000000000000002</v>
      </c>
      <c r="D551" s="12">
        <v>250</v>
      </c>
      <c r="E551" s="12">
        <v>250</v>
      </c>
      <c r="F551" t="s">
        <v>27</v>
      </c>
    </row>
    <row r="552" spans="1:6" x14ac:dyDescent="0.35">
      <c r="A552" s="5">
        <v>44498</v>
      </c>
      <c r="B552" s="6" t="s">
        <v>13</v>
      </c>
      <c r="C552" s="12">
        <v>3.96</v>
      </c>
      <c r="D552" s="12">
        <v>150</v>
      </c>
      <c r="E552" s="12">
        <v>150</v>
      </c>
      <c r="F552" t="s">
        <v>27</v>
      </c>
    </row>
    <row r="553" spans="1:6" x14ac:dyDescent="0.35">
      <c r="A553" s="3">
        <v>44500</v>
      </c>
      <c r="B553" s="2" t="s">
        <v>7</v>
      </c>
      <c r="C553" s="11">
        <v>238.7</v>
      </c>
      <c r="D553" s="11">
        <v>13</v>
      </c>
      <c r="E553" s="15">
        <f>D553*C553</f>
        <v>3103.1</v>
      </c>
    </row>
    <row r="554" spans="1:6" x14ac:dyDescent="0.35">
      <c r="A554" s="3">
        <v>44481</v>
      </c>
      <c r="B554" s="2" t="s">
        <v>9</v>
      </c>
      <c r="C554" s="11">
        <v>1.2</v>
      </c>
      <c r="D554" s="11">
        <v>13</v>
      </c>
      <c r="E554" s="15">
        <f t="shared" ref="E554:E616" si="20">D554*C554</f>
        <v>15.6</v>
      </c>
    </row>
    <row r="555" spans="1:6" x14ac:dyDescent="0.35">
      <c r="A555" s="3">
        <v>44482</v>
      </c>
      <c r="B555" s="2" t="s">
        <v>9</v>
      </c>
      <c r="C555" s="11">
        <v>1</v>
      </c>
      <c r="D555" s="11">
        <v>13</v>
      </c>
      <c r="E555" s="15">
        <f t="shared" si="20"/>
        <v>13</v>
      </c>
    </row>
    <row r="556" spans="1:6" x14ac:dyDescent="0.35">
      <c r="A556" s="3">
        <v>44485</v>
      </c>
      <c r="B556" s="2" t="s">
        <v>9</v>
      </c>
      <c r="C556" s="11">
        <v>1</v>
      </c>
      <c r="D556" s="11">
        <v>13</v>
      </c>
      <c r="E556" s="15">
        <f t="shared" si="20"/>
        <v>13</v>
      </c>
    </row>
    <row r="557" spans="1:6" x14ac:dyDescent="0.35">
      <c r="A557" s="3">
        <v>44490</v>
      </c>
      <c r="B557" s="2" t="s">
        <v>9</v>
      </c>
      <c r="C557" s="11">
        <v>3.2</v>
      </c>
      <c r="D557" s="11">
        <v>13</v>
      </c>
      <c r="E557" s="15">
        <f t="shared" si="20"/>
        <v>41.6</v>
      </c>
    </row>
    <row r="558" spans="1:6" x14ac:dyDescent="0.35">
      <c r="A558" s="3">
        <v>44495</v>
      </c>
      <c r="B558" s="2" t="s">
        <v>9</v>
      </c>
      <c r="C558" s="11">
        <v>94.9</v>
      </c>
      <c r="D558" s="11">
        <v>13</v>
      </c>
      <c r="E558" s="15">
        <f t="shared" si="20"/>
        <v>1233.7</v>
      </c>
    </row>
    <row r="559" spans="1:6" x14ac:dyDescent="0.35">
      <c r="A559" s="3">
        <v>44499</v>
      </c>
      <c r="B559" s="2" t="s">
        <v>9</v>
      </c>
      <c r="C559" s="11">
        <v>70.3</v>
      </c>
      <c r="D559" s="11">
        <v>13</v>
      </c>
      <c r="E559" s="15">
        <f t="shared" si="20"/>
        <v>913.9</v>
      </c>
    </row>
    <row r="560" spans="1:6" x14ac:dyDescent="0.35">
      <c r="A560" s="3">
        <v>44501</v>
      </c>
      <c r="B560" s="2" t="s">
        <v>9</v>
      </c>
      <c r="C560" s="11">
        <v>55.9</v>
      </c>
      <c r="D560" s="11">
        <v>13</v>
      </c>
      <c r="E560" s="15">
        <f t="shared" si="20"/>
        <v>726.69999999999993</v>
      </c>
    </row>
    <row r="561" spans="1:5" x14ac:dyDescent="0.35">
      <c r="A561" s="3">
        <v>44480</v>
      </c>
      <c r="B561" s="2" t="s">
        <v>8</v>
      </c>
      <c r="C561" s="11">
        <v>6.6</v>
      </c>
      <c r="D561" s="11">
        <v>23.5</v>
      </c>
      <c r="E561" s="15">
        <f t="shared" si="20"/>
        <v>155.1</v>
      </c>
    </row>
    <row r="562" spans="1:5" x14ac:dyDescent="0.35">
      <c r="A562" s="3">
        <v>44481</v>
      </c>
      <c r="B562" s="2" t="s">
        <v>8</v>
      </c>
      <c r="C562" s="11">
        <v>14.4</v>
      </c>
      <c r="D562" s="11">
        <v>23.5</v>
      </c>
      <c r="E562" s="15">
        <f t="shared" si="20"/>
        <v>338.40000000000003</v>
      </c>
    </row>
    <row r="563" spans="1:5" x14ac:dyDescent="0.35">
      <c r="A563" s="3">
        <v>44482</v>
      </c>
      <c r="B563" s="2" t="s">
        <v>8</v>
      </c>
      <c r="C563" s="11">
        <v>242.65</v>
      </c>
      <c r="D563" s="11">
        <v>23.5</v>
      </c>
      <c r="E563" s="15">
        <f t="shared" si="20"/>
        <v>5702.2750000000005</v>
      </c>
    </row>
    <row r="564" spans="1:5" x14ac:dyDescent="0.35">
      <c r="A564" s="3">
        <v>44484</v>
      </c>
      <c r="B564" s="2" t="s">
        <v>8</v>
      </c>
      <c r="C564" s="11">
        <v>46.45</v>
      </c>
      <c r="D564" s="11">
        <v>23.5</v>
      </c>
      <c r="E564" s="15">
        <f t="shared" si="20"/>
        <v>1091.575</v>
      </c>
    </row>
    <row r="565" spans="1:5" x14ac:dyDescent="0.35">
      <c r="A565" s="3">
        <v>44488</v>
      </c>
      <c r="B565" s="2" t="s">
        <v>8</v>
      </c>
      <c r="C565" s="11">
        <v>93.7</v>
      </c>
      <c r="D565" s="11">
        <v>23.5</v>
      </c>
      <c r="E565" s="15">
        <f t="shared" si="20"/>
        <v>2201.9500000000003</v>
      </c>
    </row>
    <row r="566" spans="1:5" x14ac:dyDescent="0.35">
      <c r="A566" s="3">
        <v>44492</v>
      </c>
      <c r="B566" s="2" t="s">
        <v>8</v>
      </c>
      <c r="C566" s="11">
        <v>11.58</v>
      </c>
      <c r="D566" s="11">
        <v>20</v>
      </c>
      <c r="E566" s="15">
        <f t="shared" si="20"/>
        <v>231.6</v>
      </c>
    </row>
    <row r="567" spans="1:5" x14ac:dyDescent="0.35">
      <c r="A567" s="3">
        <v>44492</v>
      </c>
      <c r="B567" s="2" t="s">
        <v>8</v>
      </c>
      <c r="C567" s="11">
        <v>8.4</v>
      </c>
      <c r="D567" s="11">
        <v>20</v>
      </c>
      <c r="E567" s="15">
        <f t="shared" si="20"/>
        <v>168</v>
      </c>
    </row>
    <row r="568" spans="1:5" x14ac:dyDescent="0.35">
      <c r="A568" s="3">
        <v>44492</v>
      </c>
      <c r="B568" s="2" t="s">
        <v>8</v>
      </c>
      <c r="C568" s="11">
        <v>11.8</v>
      </c>
      <c r="D568" s="11">
        <v>20</v>
      </c>
      <c r="E568" s="15">
        <f t="shared" si="20"/>
        <v>236</v>
      </c>
    </row>
    <row r="569" spans="1:5" x14ac:dyDescent="0.35">
      <c r="A569" s="3">
        <v>44492</v>
      </c>
      <c r="B569" s="2" t="s">
        <v>8</v>
      </c>
      <c r="C569" s="11">
        <v>8.1999999999999993</v>
      </c>
      <c r="D569" s="11">
        <v>20</v>
      </c>
      <c r="E569" s="15">
        <f t="shared" si="20"/>
        <v>164</v>
      </c>
    </row>
    <row r="570" spans="1:5" x14ac:dyDescent="0.35">
      <c r="A570" s="3">
        <v>44492</v>
      </c>
      <c r="B570" s="2" t="s">
        <v>8</v>
      </c>
      <c r="C570" s="11">
        <v>11.36</v>
      </c>
      <c r="D570" s="11">
        <v>20</v>
      </c>
      <c r="E570" s="15">
        <f t="shared" si="20"/>
        <v>227.2</v>
      </c>
    </row>
    <row r="571" spans="1:5" x14ac:dyDescent="0.35">
      <c r="A571" s="3">
        <v>44494</v>
      </c>
      <c r="B571" s="2" t="s">
        <v>8</v>
      </c>
      <c r="C571" s="11">
        <v>24.6</v>
      </c>
      <c r="D571" s="11">
        <v>20</v>
      </c>
      <c r="E571" s="15">
        <f t="shared" si="20"/>
        <v>492</v>
      </c>
    </row>
    <row r="572" spans="1:5" x14ac:dyDescent="0.35">
      <c r="A572" s="3">
        <v>44494</v>
      </c>
      <c r="B572" s="2" t="s">
        <v>8</v>
      </c>
      <c r="C572" s="11">
        <v>25.6</v>
      </c>
      <c r="D572" s="11">
        <v>20</v>
      </c>
      <c r="E572" s="15">
        <f t="shared" si="20"/>
        <v>512</v>
      </c>
    </row>
    <row r="573" spans="1:5" x14ac:dyDescent="0.35">
      <c r="A573" s="3">
        <v>44494</v>
      </c>
      <c r="B573" s="2" t="s">
        <v>8</v>
      </c>
      <c r="C573" s="11">
        <v>17.399999999999999</v>
      </c>
      <c r="D573" s="11">
        <v>20</v>
      </c>
      <c r="E573" s="15">
        <f t="shared" si="20"/>
        <v>348</v>
      </c>
    </row>
    <row r="574" spans="1:5" x14ac:dyDescent="0.35">
      <c r="A574" s="3">
        <v>44494</v>
      </c>
      <c r="B574" s="2" t="s">
        <v>8</v>
      </c>
      <c r="C574" s="11">
        <v>18.2</v>
      </c>
      <c r="D574" s="11">
        <v>20</v>
      </c>
      <c r="E574" s="15">
        <f t="shared" si="20"/>
        <v>364</v>
      </c>
    </row>
    <row r="575" spans="1:5" x14ac:dyDescent="0.35">
      <c r="A575" s="3">
        <v>44494</v>
      </c>
      <c r="B575" s="2" t="s">
        <v>8</v>
      </c>
      <c r="C575" s="11">
        <v>16.600000000000001</v>
      </c>
      <c r="D575" s="11">
        <v>20</v>
      </c>
      <c r="E575" s="15">
        <f t="shared" si="20"/>
        <v>332</v>
      </c>
    </row>
    <row r="576" spans="1:5" x14ac:dyDescent="0.35">
      <c r="A576" s="3">
        <v>44489</v>
      </c>
      <c r="B576" s="2" t="s">
        <v>8</v>
      </c>
      <c r="C576" s="11">
        <v>49.8</v>
      </c>
      <c r="D576" s="11">
        <v>20</v>
      </c>
      <c r="E576" s="15">
        <f t="shared" si="20"/>
        <v>996</v>
      </c>
    </row>
    <row r="577" spans="1:5" x14ac:dyDescent="0.35">
      <c r="A577" s="3">
        <v>44491</v>
      </c>
      <c r="B577" s="2" t="s">
        <v>24</v>
      </c>
      <c r="C577" s="11">
        <v>42.1</v>
      </c>
      <c r="D577" s="11">
        <v>18</v>
      </c>
      <c r="E577" s="15">
        <f t="shared" si="20"/>
        <v>757.80000000000007</v>
      </c>
    </row>
    <row r="578" spans="1:5" x14ac:dyDescent="0.35">
      <c r="A578" s="3">
        <v>44495</v>
      </c>
      <c r="B578" s="2" t="s">
        <v>24</v>
      </c>
      <c r="C578" s="11">
        <v>52.45</v>
      </c>
      <c r="D578" s="11">
        <v>18</v>
      </c>
      <c r="E578" s="15">
        <f t="shared" si="20"/>
        <v>944.1</v>
      </c>
    </row>
    <row r="579" spans="1:5" x14ac:dyDescent="0.35">
      <c r="A579" s="3">
        <v>44497</v>
      </c>
      <c r="B579" s="2" t="s">
        <v>24</v>
      </c>
      <c r="C579" s="11">
        <v>6.95</v>
      </c>
      <c r="D579" s="11">
        <v>18</v>
      </c>
      <c r="E579" s="15">
        <f t="shared" si="20"/>
        <v>125.10000000000001</v>
      </c>
    </row>
    <row r="580" spans="1:5" x14ac:dyDescent="0.35">
      <c r="A580" s="3">
        <v>44488</v>
      </c>
      <c r="B580" s="2" t="s">
        <v>8</v>
      </c>
      <c r="C580" s="11">
        <v>3.6</v>
      </c>
      <c r="D580" s="11">
        <v>20</v>
      </c>
      <c r="E580" s="15">
        <f t="shared" si="20"/>
        <v>72</v>
      </c>
    </row>
    <row r="581" spans="1:5" x14ac:dyDescent="0.35">
      <c r="A581" s="3">
        <v>44494</v>
      </c>
      <c r="B581" s="2" t="s">
        <v>8</v>
      </c>
      <c r="C581" s="11">
        <v>1</v>
      </c>
      <c r="D581" s="11">
        <v>20</v>
      </c>
      <c r="E581" s="15">
        <f t="shared" si="20"/>
        <v>20</v>
      </c>
    </row>
    <row r="582" spans="1:5" x14ac:dyDescent="0.35">
      <c r="A582" s="3">
        <v>44495</v>
      </c>
      <c r="B582" s="2" t="s">
        <v>8</v>
      </c>
      <c r="C582" s="11">
        <v>1</v>
      </c>
      <c r="D582" s="11">
        <v>20</v>
      </c>
      <c r="E582" s="15">
        <f t="shared" si="20"/>
        <v>20</v>
      </c>
    </row>
    <row r="583" spans="1:5" x14ac:dyDescent="0.35">
      <c r="A583" s="3">
        <v>44497</v>
      </c>
      <c r="B583" s="2" t="s">
        <v>25</v>
      </c>
      <c r="C583" s="11">
        <v>6.8</v>
      </c>
      <c r="D583" s="11">
        <v>36</v>
      </c>
      <c r="E583" s="15">
        <f t="shared" si="20"/>
        <v>244.79999999999998</v>
      </c>
    </row>
    <row r="584" spans="1:5" x14ac:dyDescent="0.35">
      <c r="A584" s="3">
        <v>44499</v>
      </c>
      <c r="B584" s="2" t="s">
        <v>25</v>
      </c>
      <c r="C584" s="11">
        <v>4.5999999999999996</v>
      </c>
      <c r="D584" s="11">
        <v>36</v>
      </c>
      <c r="E584" s="15">
        <f t="shared" si="20"/>
        <v>165.6</v>
      </c>
    </row>
    <row r="585" spans="1:5" x14ac:dyDescent="0.35">
      <c r="A585" s="3">
        <v>44499</v>
      </c>
      <c r="B585" s="2" t="s">
        <v>11</v>
      </c>
      <c r="C585" s="11">
        <v>1</v>
      </c>
      <c r="D585" s="11">
        <v>18</v>
      </c>
      <c r="E585" s="15">
        <f t="shared" si="20"/>
        <v>18</v>
      </c>
    </row>
    <row r="586" spans="1:5" x14ac:dyDescent="0.35">
      <c r="A586" s="3">
        <v>44491</v>
      </c>
      <c r="B586" s="2" t="s">
        <v>10</v>
      </c>
      <c r="C586" s="11">
        <v>16.100000000000001</v>
      </c>
      <c r="D586" s="11">
        <v>12</v>
      </c>
      <c r="E586" s="15">
        <f t="shared" si="20"/>
        <v>193.20000000000002</v>
      </c>
    </row>
    <row r="587" spans="1:5" x14ac:dyDescent="0.35">
      <c r="A587" s="3">
        <v>44491</v>
      </c>
      <c r="B587" s="2" t="s">
        <v>9</v>
      </c>
      <c r="C587" s="11">
        <v>10.4</v>
      </c>
      <c r="D587" s="11">
        <v>12</v>
      </c>
      <c r="E587" s="15">
        <f t="shared" si="20"/>
        <v>124.80000000000001</v>
      </c>
    </row>
    <row r="588" spans="1:5" x14ac:dyDescent="0.35">
      <c r="A588" s="3">
        <v>44495</v>
      </c>
      <c r="B588" s="2" t="s">
        <v>9</v>
      </c>
      <c r="C588" s="11">
        <v>3.8</v>
      </c>
      <c r="D588" s="11">
        <v>12</v>
      </c>
      <c r="E588" s="15">
        <f t="shared" si="20"/>
        <v>45.599999999999994</v>
      </c>
    </row>
    <row r="589" spans="1:5" x14ac:dyDescent="0.35">
      <c r="A589" s="3">
        <v>44495</v>
      </c>
      <c r="B589" s="2" t="s">
        <v>24</v>
      </c>
      <c r="C589" s="11">
        <v>20.399999999999999</v>
      </c>
      <c r="D589" s="11">
        <v>14</v>
      </c>
      <c r="E589" s="15">
        <f t="shared" si="20"/>
        <v>285.59999999999997</v>
      </c>
    </row>
    <row r="590" spans="1:5" x14ac:dyDescent="0.35">
      <c r="A590" s="3">
        <v>44495</v>
      </c>
      <c r="B590" s="2" t="s">
        <v>24</v>
      </c>
      <c r="C590" s="11">
        <v>18.2</v>
      </c>
      <c r="D590" s="11">
        <v>14</v>
      </c>
      <c r="E590" s="15">
        <f t="shared" si="20"/>
        <v>254.79999999999998</v>
      </c>
    </row>
    <row r="591" spans="1:5" x14ac:dyDescent="0.35">
      <c r="A591" s="3">
        <v>44495</v>
      </c>
      <c r="B591" s="2" t="s">
        <v>24</v>
      </c>
      <c r="C591" s="11">
        <v>72.8</v>
      </c>
      <c r="D591" s="11">
        <v>14</v>
      </c>
      <c r="E591" s="15">
        <f t="shared" si="20"/>
        <v>1019.1999999999999</v>
      </c>
    </row>
    <row r="592" spans="1:5" x14ac:dyDescent="0.35">
      <c r="A592" s="3">
        <v>44495</v>
      </c>
      <c r="B592" s="2" t="s">
        <v>24</v>
      </c>
      <c r="C592" s="11">
        <v>2.6</v>
      </c>
      <c r="D592" s="11">
        <v>14</v>
      </c>
      <c r="E592" s="15">
        <f t="shared" si="20"/>
        <v>36.4</v>
      </c>
    </row>
    <row r="593" spans="1:5" x14ac:dyDescent="0.35">
      <c r="A593" s="3">
        <v>44496</v>
      </c>
      <c r="B593" s="2" t="s">
        <v>24</v>
      </c>
      <c r="C593" s="11">
        <v>2.4</v>
      </c>
      <c r="D593" s="11">
        <v>14</v>
      </c>
      <c r="E593" s="15">
        <f t="shared" si="20"/>
        <v>33.6</v>
      </c>
    </row>
    <row r="594" spans="1:5" x14ac:dyDescent="0.35">
      <c r="A594" s="3">
        <v>44498</v>
      </c>
      <c r="B594" s="2" t="s">
        <v>24</v>
      </c>
      <c r="C594" s="11">
        <v>5</v>
      </c>
      <c r="D594" s="11">
        <v>14</v>
      </c>
      <c r="E594" s="15">
        <f t="shared" si="20"/>
        <v>70</v>
      </c>
    </row>
    <row r="595" spans="1:5" x14ac:dyDescent="0.35">
      <c r="A595" s="3">
        <v>44499</v>
      </c>
      <c r="B595" s="2" t="s">
        <v>9</v>
      </c>
      <c r="C595" s="11">
        <v>5.8</v>
      </c>
      <c r="D595" s="11">
        <v>12</v>
      </c>
      <c r="E595" s="15">
        <f t="shared" si="20"/>
        <v>69.599999999999994</v>
      </c>
    </row>
    <row r="596" spans="1:5" x14ac:dyDescent="0.35">
      <c r="A596" s="3">
        <v>44490</v>
      </c>
      <c r="B596" s="2" t="s">
        <v>24</v>
      </c>
      <c r="C596" s="11">
        <v>123.4</v>
      </c>
      <c r="D596" s="11">
        <v>14</v>
      </c>
      <c r="E596" s="15">
        <f t="shared" si="20"/>
        <v>1727.6000000000001</v>
      </c>
    </row>
    <row r="597" spans="1:5" x14ac:dyDescent="0.35">
      <c r="A597" s="3">
        <v>44491</v>
      </c>
      <c r="B597" s="2" t="s">
        <v>9</v>
      </c>
      <c r="C597" s="11">
        <v>1</v>
      </c>
      <c r="D597" s="11">
        <v>12</v>
      </c>
      <c r="E597" s="15">
        <f t="shared" si="20"/>
        <v>12</v>
      </c>
    </row>
    <row r="598" spans="1:5" x14ac:dyDescent="0.35">
      <c r="A598" s="3">
        <v>44491</v>
      </c>
      <c r="B598" s="2" t="s">
        <v>8</v>
      </c>
      <c r="C598" s="11">
        <v>84.1</v>
      </c>
      <c r="D598" s="11">
        <v>21</v>
      </c>
      <c r="E598" s="15">
        <f t="shared" si="20"/>
        <v>1766.1</v>
      </c>
    </row>
    <row r="599" spans="1:5" x14ac:dyDescent="0.35">
      <c r="A599" s="3">
        <v>44491</v>
      </c>
      <c r="B599" s="2" t="s">
        <v>8</v>
      </c>
      <c r="C599" s="11">
        <v>92.9</v>
      </c>
      <c r="D599" s="11">
        <v>21</v>
      </c>
      <c r="E599" s="15">
        <f t="shared" si="20"/>
        <v>1950.9</v>
      </c>
    </row>
    <row r="600" spans="1:5" x14ac:dyDescent="0.35">
      <c r="A600" s="3">
        <v>44496</v>
      </c>
      <c r="B600" s="2" t="s">
        <v>25</v>
      </c>
      <c r="C600" s="11">
        <v>1</v>
      </c>
      <c r="D600" s="11">
        <v>36</v>
      </c>
      <c r="E600" s="15">
        <f t="shared" si="20"/>
        <v>36</v>
      </c>
    </row>
    <row r="601" spans="1:5" x14ac:dyDescent="0.35">
      <c r="A601" s="3">
        <v>44488</v>
      </c>
      <c r="B601" s="2" t="s">
        <v>8</v>
      </c>
      <c r="C601" s="11">
        <v>8.6</v>
      </c>
      <c r="D601" s="11">
        <v>21</v>
      </c>
      <c r="E601" s="15">
        <f t="shared" si="20"/>
        <v>180.6</v>
      </c>
    </row>
    <row r="602" spans="1:5" x14ac:dyDescent="0.35">
      <c r="A602" s="3">
        <v>44488</v>
      </c>
      <c r="B602" s="2" t="s">
        <v>8</v>
      </c>
      <c r="C602" s="11">
        <v>6</v>
      </c>
      <c r="D602" s="11">
        <v>21</v>
      </c>
      <c r="E602" s="15">
        <f t="shared" si="20"/>
        <v>126</v>
      </c>
    </row>
    <row r="603" spans="1:5" x14ac:dyDescent="0.35">
      <c r="A603" s="3">
        <v>44491</v>
      </c>
      <c r="B603" s="2" t="s">
        <v>9</v>
      </c>
      <c r="C603" s="11">
        <v>7</v>
      </c>
      <c r="D603" s="11">
        <v>12</v>
      </c>
      <c r="E603" s="15">
        <f t="shared" si="20"/>
        <v>84</v>
      </c>
    </row>
    <row r="604" spans="1:5" x14ac:dyDescent="0.35">
      <c r="A604" s="3">
        <v>44499</v>
      </c>
      <c r="B604" s="2" t="s">
        <v>9</v>
      </c>
      <c r="C604" s="11">
        <v>5.2</v>
      </c>
      <c r="D604" s="11">
        <v>12</v>
      </c>
      <c r="E604" s="15">
        <f t="shared" si="20"/>
        <v>62.400000000000006</v>
      </c>
    </row>
    <row r="605" spans="1:5" x14ac:dyDescent="0.35">
      <c r="A605" s="3">
        <v>44489</v>
      </c>
      <c r="B605" s="2" t="s">
        <v>8</v>
      </c>
      <c r="C605" s="11">
        <v>51.15</v>
      </c>
      <c r="D605" s="11">
        <v>22</v>
      </c>
      <c r="E605" s="15">
        <f t="shared" si="20"/>
        <v>1125.3</v>
      </c>
    </row>
    <row r="606" spans="1:5" x14ac:dyDescent="0.35">
      <c r="A606" s="3">
        <v>44490</v>
      </c>
      <c r="B606" s="2" t="s">
        <v>8</v>
      </c>
      <c r="C606" s="11">
        <v>6.2</v>
      </c>
      <c r="D606" s="11">
        <v>22</v>
      </c>
      <c r="E606" s="15">
        <f t="shared" si="20"/>
        <v>136.4</v>
      </c>
    </row>
    <row r="607" spans="1:5" x14ac:dyDescent="0.35">
      <c r="A607" s="3">
        <v>44490</v>
      </c>
      <c r="B607" s="2" t="s">
        <v>8</v>
      </c>
      <c r="C607" s="11">
        <v>9.75</v>
      </c>
      <c r="D607" s="11">
        <v>22</v>
      </c>
      <c r="E607" s="15">
        <f t="shared" si="20"/>
        <v>214.5</v>
      </c>
    </row>
    <row r="608" spans="1:5" x14ac:dyDescent="0.35">
      <c r="A608" s="3">
        <v>44495</v>
      </c>
      <c r="B608" s="2" t="s">
        <v>8</v>
      </c>
      <c r="C608" s="11">
        <v>13.8</v>
      </c>
      <c r="D608" s="11">
        <v>22</v>
      </c>
      <c r="E608" s="15">
        <f t="shared" si="20"/>
        <v>303.60000000000002</v>
      </c>
    </row>
    <row r="609" spans="1:6" x14ac:dyDescent="0.35">
      <c r="A609" s="3">
        <v>44495</v>
      </c>
      <c r="B609" s="2" t="s">
        <v>26</v>
      </c>
      <c r="C609" s="11">
        <v>499.5</v>
      </c>
      <c r="D609" s="11">
        <v>12</v>
      </c>
      <c r="E609" s="15">
        <f t="shared" si="20"/>
        <v>5994</v>
      </c>
    </row>
    <row r="610" spans="1:6" x14ac:dyDescent="0.35">
      <c r="A610" s="3">
        <v>44496</v>
      </c>
      <c r="B610" s="2" t="s">
        <v>26</v>
      </c>
      <c r="C610" s="11">
        <v>15.15</v>
      </c>
      <c r="D610" s="11">
        <v>12</v>
      </c>
      <c r="E610" s="15">
        <f t="shared" si="20"/>
        <v>181.8</v>
      </c>
    </row>
    <row r="611" spans="1:6" x14ac:dyDescent="0.35">
      <c r="A611" s="3">
        <v>44496</v>
      </c>
      <c r="B611" s="2" t="s">
        <v>26</v>
      </c>
      <c r="C611" s="11">
        <v>15.18</v>
      </c>
      <c r="D611" s="11">
        <v>12</v>
      </c>
      <c r="E611" s="15">
        <f t="shared" si="20"/>
        <v>182.16</v>
      </c>
    </row>
    <row r="612" spans="1:6" x14ac:dyDescent="0.35">
      <c r="A612" s="5">
        <v>44498</v>
      </c>
      <c r="B612" s="6" t="s">
        <v>8</v>
      </c>
      <c r="C612" s="12">
        <v>1</v>
      </c>
      <c r="D612" s="12">
        <v>100</v>
      </c>
      <c r="E612" s="16">
        <f t="shared" si="20"/>
        <v>100</v>
      </c>
      <c r="F612" t="s">
        <v>27</v>
      </c>
    </row>
    <row r="613" spans="1:6" x14ac:dyDescent="0.35">
      <c r="A613" s="5">
        <v>44498</v>
      </c>
      <c r="B613" s="6" t="s">
        <v>8</v>
      </c>
      <c r="C613" s="12">
        <v>1</v>
      </c>
      <c r="D613" s="12">
        <v>100</v>
      </c>
      <c r="E613" s="16">
        <f t="shared" si="20"/>
        <v>100</v>
      </c>
      <c r="F613" t="s">
        <v>27</v>
      </c>
    </row>
    <row r="614" spans="1:6" x14ac:dyDescent="0.35">
      <c r="A614" s="5">
        <v>44499</v>
      </c>
      <c r="B614" s="6" t="s">
        <v>8</v>
      </c>
      <c r="C614" s="12">
        <v>1</v>
      </c>
      <c r="D614" s="12">
        <v>100</v>
      </c>
      <c r="E614" s="16">
        <f t="shared" si="20"/>
        <v>100</v>
      </c>
      <c r="F614" t="s">
        <v>27</v>
      </c>
    </row>
    <row r="615" spans="1:6" x14ac:dyDescent="0.35">
      <c r="A615" s="3">
        <v>44496</v>
      </c>
      <c r="B615" s="2" t="s">
        <v>39</v>
      </c>
      <c r="C615" s="11">
        <v>6</v>
      </c>
      <c r="D615" s="11">
        <v>50</v>
      </c>
      <c r="E615" s="15">
        <f t="shared" si="20"/>
        <v>300</v>
      </c>
    </row>
    <row r="616" spans="1:6" x14ac:dyDescent="0.35">
      <c r="A616" s="3">
        <v>44492</v>
      </c>
      <c r="B616" s="2" t="s">
        <v>31</v>
      </c>
      <c r="C616" s="11">
        <v>18</v>
      </c>
      <c r="D616" s="11">
        <v>40</v>
      </c>
      <c r="E616" s="15">
        <f t="shared" si="20"/>
        <v>720</v>
      </c>
    </row>
    <row r="617" spans="1:6" x14ac:dyDescent="0.35">
      <c r="A617" s="5">
        <v>44492</v>
      </c>
      <c r="B617" s="6" t="s">
        <v>31</v>
      </c>
      <c r="C617" s="12">
        <v>2</v>
      </c>
      <c r="D617" s="12">
        <v>300</v>
      </c>
      <c r="E617" s="16">
        <v>300</v>
      </c>
      <c r="F617" t="s">
        <v>27</v>
      </c>
    </row>
    <row r="618" spans="1:6" x14ac:dyDescent="0.35">
      <c r="A618" s="5">
        <v>44492</v>
      </c>
      <c r="B618" s="6" t="s">
        <v>31</v>
      </c>
      <c r="C618" s="12">
        <v>1</v>
      </c>
      <c r="D618" s="12">
        <v>300</v>
      </c>
      <c r="E618" s="16">
        <v>300</v>
      </c>
      <c r="F618" t="s">
        <v>27</v>
      </c>
    </row>
    <row r="619" spans="1:6" x14ac:dyDescent="0.35">
      <c r="A619" s="5">
        <v>44492</v>
      </c>
      <c r="B619" s="6" t="s">
        <v>31</v>
      </c>
      <c r="C619" s="12">
        <v>2</v>
      </c>
      <c r="D619" s="12">
        <v>300</v>
      </c>
      <c r="E619" s="16">
        <v>300</v>
      </c>
      <c r="F619" t="s">
        <v>27</v>
      </c>
    </row>
    <row r="620" spans="1:6" x14ac:dyDescent="0.35">
      <c r="A620" s="5">
        <v>44492</v>
      </c>
      <c r="B620" s="6" t="s">
        <v>31</v>
      </c>
      <c r="C620" s="12">
        <v>4.5</v>
      </c>
      <c r="D620" s="12">
        <v>300</v>
      </c>
      <c r="E620" s="16">
        <v>300</v>
      </c>
      <c r="F620" t="s">
        <v>27</v>
      </c>
    </row>
    <row r="621" spans="1:6" x14ac:dyDescent="0.35">
      <c r="A621" s="5">
        <v>44492</v>
      </c>
      <c r="B621" s="6" t="s">
        <v>31</v>
      </c>
      <c r="C621" s="12">
        <v>2</v>
      </c>
      <c r="D621" s="12">
        <v>300</v>
      </c>
      <c r="E621" s="16">
        <v>300</v>
      </c>
      <c r="F621" t="s">
        <v>27</v>
      </c>
    </row>
    <row r="622" spans="1:6" x14ac:dyDescent="0.35">
      <c r="A622" s="5">
        <v>44492</v>
      </c>
      <c r="B622" s="6" t="s">
        <v>31</v>
      </c>
      <c r="C622" s="12">
        <v>1.7</v>
      </c>
      <c r="D622" s="12">
        <v>300</v>
      </c>
      <c r="E622" s="16">
        <v>300</v>
      </c>
      <c r="F622" t="s">
        <v>27</v>
      </c>
    </row>
    <row r="623" spans="1:6" x14ac:dyDescent="0.35">
      <c r="A623" s="5">
        <v>44492</v>
      </c>
      <c r="B623" s="6" t="s">
        <v>31</v>
      </c>
      <c r="C623" s="12">
        <v>1.8</v>
      </c>
      <c r="D623" s="12">
        <v>300</v>
      </c>
      <c r="E623" s="16">
        <v>300</v>
      </c>
      <c r="F623" t="s">
        <v>27</v>
      </c>
    </row>
    <row r="624" spans="1:6" x14ac:dyDescent="0.35">
      <c r="A624" s="3">
        <v>44495</v>
      </c>
      <c r="B624" s="2" t="s">
        <v>8</v>
      </c>
      <c r="C624" s="11">
        <v>91.4</v>
      </c>
      <c r="D624" s="11">
        <v>24</v>
      </c>
      <c r="E624" s="15">
        <f>D624*C624</f>
        <v>2193.6000000000004</v>
      </c>
    </row>
    <row r="625" spans="1:5" x14ac:dyDescent="0.35">
      <c r="A625" s="3">
        <v>44495</v>
      </c>
      <c r="B625" s="2" t="s">
        <v>8</v>
      </c>
      <c r="C625" s="11">
        <v>144.5</v>
      </c>
      <c r="D625" s="11">
        <v>24</v>
      </c>
      <c r="E625" s="15">
        <f t="shared" ref="E625:E643" si="21">D625*C625</f>
        <v>3468</v>
      </c>
    </row>
    <row r="626" spans="1:5" x14ac:dyDescent="0.35">
      <c r="A626" s="3">
        <v>44496</v>
      </c>
      <c r="B626" s="2" t="s">
        <v>8</v>
      </c>
      <c r="C626" s="11">
        <v>6.9</v>
      </c>
      <c r="D626" s="11">
        <v>24</v>
      </c>
      <c r="E626" s="15">
        <f t="shared" si="21"/>
        <v>165.60000000000002</v>
      </c>
    </row>
    <row r="627" spans="1:5" x14ac:dyDescent="0.35">
      <c r="A627" s="3">
        <v>44497</v>
      </c>
      <c r="B627" s="2" t="s">
        <v>8</v>
      </c>
      <c r="C627" s="11">
        <v>81.8</v>
      </c>
      <c r="D627" s="11">
        <v>24</v>
      </c>
      <c r="E627" s="15">
        <f t="shared" si="21"/>
        <v>1963.1999999999998</v>
      </c>
    </row>
    <row r="628" spans="1:5" x14ac:dyDescent="0.35">
      <c r="A628" s="3">
        <v>44497</v>
      </c>
      <c r="B628" s="2" t="s">
        <v>8</v>
      </c>
      <c r="C628" s="11">
        <v>6.9</v>
      </c>
      <c r="D628" s="11">
        <v>24</v>
      </c>
      <c r="E628" s="15">
        <f t="shared" si="21"/>
        <v>165.60000000000002</v>
      </c>
    </row>
    <row r="629" spans="1:5" x14ac:dyDescent="0.35">
      <c r="A629" s="3">
        <v>44498</v>
      </c>
      <c r="B629" s="2" t="s">
        <v>8</v>
      </c>
      <c r="C629" s="11">
        <v>80</v>
      </c>
      <c r="D629" s="11">
        <v>24</v>
      </c>
      <c r="E629" s="15">
        <f t="shared" si="21"/>
        <v>1920</v>
      </c>
    </row>
    <row r="630" spans="1:5" x14ac:dyDescent="0.35">
      <c r="A630" s="3">
        <v>44498</v>
      </c>
      <c r="B630" s="2" t="s">
        <v>8</v>
      </c>
      <c r="C630" s="11">
        <v>48.9</v>
      </c>
      <c r="D630" s="11">
        <v>24</v>
      </c>
      <c r="E630" s="15">
        <f t="shared" si="21"/>
        <v>1173.5999999999999</v>
      </c>
    </row>
    <row r="631" spans="1:5" x14ac:dyDescent="0.35">
      <c r="A631" s="3">
        <v>44484</v>
      </c>
      <c r="B631" s="2" t="s">
        <v>25</v>
      </c>
      <c r="C631" s="11">
        <v>96.1</v>
      </c>
      <c r="D631" s="11">
        <v>30</v>
      </c>
      <c r="E631" s="15">
        <f t="shared" si="21"/>
        <v>2883</v>
      </c>
    </row>
    <row r="632" spans="1:5" x14ac:dyDescent="0.35">
      <c r="A632" s="3">
        <v>44484</v>
      </c>
      <c r="B632" s="2" t="s">
        <v>25</v>
      </c>
      <c r="C632" s="11">
        <v>63.6</v>
      </c>
      <c r="D632" s="11">
        <v>30</v>
      </c>
      <c r="E632" s="15">
        <f t="shared" si="21"/>
        <v>1908</v>
      </c>
    </row>
    <row r="633" spans="1:5" x14ac:dyDescent="0.35">
      <c r="A633" s="3">
        <v>44484</v>
      </c>
      <c r="B633" s="2" t="s">
        <v>25</v>
      </c>
      <c r="C633" s="11">
        <v>53.6</v>
      </c>
      <c r="D633" s="11">
        <v>30</v>
      </c>
      <c r="E633" s="15">
        <f t="shared" si="21"/>
        <v>1608</v>
      </c>
    </row>
    <row r="634" spans="1:5" x14ac:dyDescent="0.35">
      <c r="A634" s="3">
        <v>44495</v>
      </c>
      <c r="B634" s="2" t="s">
        <v>30</v>
      </c>
      <c r="C634" s="11">
        <v>800</v>
      </c>
      <c r="D634" s="11">
        <v>25</v>
      </c>
      <c r="E634" s="15">
        <f t="shared" si="21"/>
        <v>20000</v>
      </c>
    </row>
    <row r="635" spans="1:5" x14ac:dyDescent="0.35">
      <c r="A635" s="3">
        <v>44497</v>
      </c>
      <c r="B635" s="2" t="s">
        <v>30</v>
      </c>
      <c r="C635" s="11">
        <v>625</v>
      </c>
      <c r="D635" s="11">
        <v>21</v>
      </c>
      <c r="E635" s="15">
        <f t="shared" si="21"/>
        <v>13125</v>
      </c>
    </row>
    <row r="636" spans="1:5" x14ac:dyDescent="0.35">
      <c r="A636" s="3">
        <v>44497</v>
      </c>
      <c r="B636" s="2" t="s">
        <v>30</v>
      </c>
      <c r="C636" s="11">
        <v>1085</v>
      </c>
      <c r="D636" s="11">
        <v>21</v>
      </c>
      <c r="E636" s="15">
        <f t="shared" si="21"/>
        <v>22785</v>
      </c>
    </row>
    <row r="637" spans="1:5" x14ac:dyDescent="0.35">
      <c r="A637" s="3">
        <v>44498</v>
      </c>
      <c r="B637" s="2" t="s">
        <v>30</v>
      </c>
      <c r="C637" s="11">
        <v>625</v>
      </c>
      <c r="D637" s="11">
        <v>21</v>
      </c>
      <c r="E637" s="15">
        <f t="shared" si="21"/>
        <v>13125</v>
      </c>
    </row>
    <row r="638" spans="1:5" x14ac:dyDescent="0.35">
      <c r="A638" s="3">
        <v>44498</v>
      </c>
      <c r="B638" s="2" t="s">
        <v>7</v>
      </c>
      <c r="C638" s="11">
        <v>79.8</v>
      </c>
      <c r="D638" s="11">
        <v>13</v>
      </c>
      <c r="E638" s="15">
        <f t="shared" si="21"/>
        <v>1037.3999999999999</v>
      </c>
    </row>
    <row r="639" spans="1:5" x14ac:dyDescent="0.35">
      <c r="A639" s="3">
        <v>44498</v>
      </c>
      <c r="B639" s="2" t="s">
        <v>7</v>
      </c>
      <c r="C639" s="11">
        <v>212.6</v>
      </c>
      <c r="D639" s="11">
        <v>13</v>
      </c>
      <c r="E639" s="15">
        <f t="shared" si="21"/>
        <v>2763.7999999999997</v>
      </c>
    </row>
    <row r="640" spans="1:5" x14ac:dyDescent="0.35">
      <c r="A640" s="3">
        <v>44498</v>
      </c>
      <c r="B640" s="2" t="s">
        <v>7</v>
      </c>
      <c r="C640" s="11">
        <v>209.5</v>
      </c>
      <c r="D640" s="11">
        <v>13</v>
      </c>
      <c r="E640" s="15">
        <f t="shared" si="21"/>
        <v>2723.5</v>
      </c>
    </row>
    <row r="641" spans="1:6" x14ac:dyDescent="0.35">
      <c r="A641" s="3">
        <v>44499</v>
      </c>
      <c r="B641" s="2" t="s">
        <v>7</v>
      </c>
      <c r="C641" s="11">
        <v>169</v>
      </c>
      <c r="D641" s="11">
        <v>13</v>
      </c>
      <c r="E641" s="15">
        <f t="shared" si="21"/>
        <v>2197</v>
      </c>
    </row>
    <row r="642" spans="1:6" x14ac:dyDescent="0.35">
      <c r="A642" s="3">
        <v>44499</v>
      </c>
      <c r="B642" s="2" t="s">
        <v>7</v>
      </c>
      <c r="C642" s="11">
        <v>454</v>
      </c>
      <c r="D642" s="11">
        <v>13</v>
      </c>
      <c r="E642" s="15">
        <f t="shared" si="21"/>
        <v>5902</v>
      </c>
    </row>
    <row r="643" spans="1:6" x14ac:dyDescent="0.35">
      <c r="A643" s="3">
        <v>44495</v>
      </c>
      <c r="B643" s="2" t="s">
        <v>30</v>
      </c>
      <c r="C643" s="11">
        <v>7694</v>
      </c>
      <c r="D643" s="11">
        <v>25</v>
      </c>
      <c r="E643" s="15">
        <f t="shared" si="21"/>
        <v>192350</v>
      </c>
    </row>
    <row r="644" spans="1:6" x14ac:dyDescent="0.35">
      <c r="A644" s="5">
        <v>44495</v>
      </c>
      <c r="B644" s="6" t="s">
        <v>8</v>
      </c>
      <c r="C644" s="12">
        <v>3.9</v>
      </c>
      <c r="D644" s="12">
        <v>200</v>
      </c>
      <c r="E644" s="16">
        <v>200</v>
      </c>
      <c r="F644" t="s">
        <v>27</v>
      </c>
    </row>
    <row r="645" spans="1:6" x14ac:dyDescent="0.35">
      <c r="A645" s="5">
        <v>44492</v>
      </c>
      <c r="B645" s="6" t="s">
        <v>25</v>
      </c>
      <c r="C645" s="12">
        <v>3</v>
      </c>
      <c r="D645" s="12">
        <v>238</v>
      </c>
      <c r="E645" s="16">
        <v>238</v>
      </c>
      <c r="F645" t="s">
        <v>27</v>
      </c>
    </row>
    <row r="646" spans="1:6" x14ac:dyDescent="0.35">
      <c r="A646" s="3">
        <v>44489</v>
      </c>
      <c r="B646" s="2" t="s">
        <v>10</v>
      </c>
      <c r="C646" s="11">
        <v>15.7</v>
      </c>
      <c r="D646" s="11">
        <v>17</v>
      </c>
      <c r="E646" s="15">
        <f>D646*C646</f>
        <v>266.89999999999998</v>
      </c>
    </row>
    <row r="647" spans="1:6" x14ac:dyDescent="0.35">
      <c r="A647" s="3">
        <v>44490</v>
      </c>
      <c r="B647" s="2" t="s">
        <v>10</v>
      </c>
      <c r="C647" s="11">
        <v>11.5</v>
      </c>
      <c r="D647" s="11">
        <v>17</v>
      </c>
      <c r="E647" s="15">
        <f t="shared" ref="E647:E657" si="22">D647*C647</f>
        <v>195.5</v>
      </c>
    </row>
    <row r="648" spans="1:6" x14ac:dyDescent="0.35">
      <c r="A648" s="3">
        <v>44492</v>
      </c>
      <c r="B648" s="2" t="s">
        <v>10</v>
      </c>
      <c r="C648" s="11">
        <v>31.2</v>
      </c>
      <c r="D648" s="11">
        <v>17</v>
      </c>
      <c r="E648" s="15">
        <f t="shared" si="22"/>
        <v>530.4</v>
      </c>
    </row>
    <row r="649" spans="1:6" x14ac:dyDescent="0.35">
      <c r="A649" s="3">
        <v>44489</v>
      </c>
      <c r="B649" s="2" t="s">
        <v>12</v>
      </c>
      <c r="C649" s="11">
        <v>202.6</v>
      </c>
      <c r="D649" s="11">
        <v>15</v>
      </c>
      <c r="E649" s="15">
        <f t="shared" si="22"/>
        <v>3039</v>
      </c>
    </row>
    <row r="650" spans="1:6" x14ac:dyDescent="0.35">
      <c r="A650" s="3">
        <v>44489</v>
      </c>
      <c r="B650" s="2" t="s">
        <v>12</v>
      </c>
      <c r="C650" s="11">
        <v>325.39999999999998</v>
      </c>
      <c r="D650" s="11">
        <v>16</v>
      </c>
      <c r="E650" s="15">
        <f t="shared" si="22"/>
        <v>5206.3999999999996</v>
      </c>
    </row>
    <row r="651" spans="1:6" x14ac:dyDescent="0.35">
      <c r="A651" s="3">
        <v>44490</v>
      </c>
      <c r="B651" s="2" t="s">
        <v>12</v>
      </c>
      <c r="C651" s="11">
        <v>409.4</v>
      </c>
      <c r="D651" s="11">
        <v>16</v>
      </c>
      <c r="E651" s="15">
        <f t="shared" si="22"/>
        <v>6550.4</v>
      </c>
    </row>
    <row r="652" spans="1:6" x14ac:dyDescent="0.35">
      <c r="A652" s="3">
        <v>44489</v>
      </c>
      <c r="B652" s="2" t="s">
        <v>12</v>
      </c>
      <c r="C652" s="11">
        <v>309</v>
      </c>
      <c r="D652" s="11">
        <v>16</v>
      </c>
      <c r="E652" s="15">
        <f t="shared" si="22"/>
        <v>4944</v>
      </c>
    </row>
    <row r="653" spans="1:6" x14ac:dyDescent="0.35">
      <c r="A653" s="3">
        <v>44488</v>
      </c>
      <c r="B653" s="2" t="s">
        <v>37</v>
      </c>
      <c r="C653" s="11">
        <v>1.1000000000000001</v>
      </c>
      <c r="D653" s="11">
        <v>100</v>
      </c>
      <c r="E653" s="15">
        <f t="shared" si="22"/>
        <v>110.00000000000001</v>
      </c>
    </row>
    <row r="654" spans="1:6" x14ac:dyDescent="0.35">
      <c r="A654" s="3">
        <v>44488</v>
      </c>
      <c r="B654" s="2" t="s">
        <v>40</v>
      </c>
      <c r="C654" s="11">
        <v>2.2000000000000002</v>
      </c>
      <c r="D654" s="11">
        <v>10</v>
      </c>
      <c r="E654" s="15">
        <f t="shared" si="22"/>
        <v>22</v>
      </c>
    </row>
    <row r="655" spans="1:6" x14ac:dyDescent="0.35">
      <c r="A655" s="3">
        <v>44489</v>
      </c>
      <c r="B655" s="2" t="s">
        <v>40</v>
      </c>
      <c r="C655" s="11">
        <v>220.4</v>
      </c>
      <c r="D655" s="11">
        <v>10</v>
      </c>
      <c r="E655" s="15">
        <f t="shared" si="22"/>
        <v>2204</v>
      </c>
    </row>
    <row r="656" spans="1:6" x14ac:dyDescent="0.35">
      <c r="A656" s="3">
        <v>44472</v>
      </c>
      <c r="B656" s="2" t="s">
        <v>7</v>
      </c>
      <c r="C656" s="11">
        <v>3.5</v>
      </c>
      <c r="D656" s="11">
        <v>12</v>
      </c>
      <c r="E656" s="15">
        <f t="shared" si="22"/>
        <v>42</v>
      </c>
    </row>
    <row r="657" spans="1:6" x14ac:dyDescent="0.35">
      <c r="A657" s="3">
        <v>44478</v>
      </c>
      <c r="B657" s="2" t="s">
        <v>7</v>
      </c>
      <c r="C657" s="11">
        <v>17.600000000000001</v>
      </c>
      <c r="D657" s="11">
        <v>12</v>
      </c>
      <c r="E657" s="15">
        <f t="shared" si="22"/>
        <v>211.20000000000002</v>
      </c>
    </row>
    <row r="658" spans="1:6" x14ac:dyDescent="0.35">
      <c r="A658" s="5">
        <v>44482</v>
      </c>
      <c r="B658" s="6" t="s">
        <v>7</v>
      </c>
      <c r="C658" s="12">
        <v>1.5</v>
      </c>
      <c r="D658" s="12">
        <v>50</v>
      </c>
      <c r="E658" s="16">
        <v>50</v>
      </c>
      <c r="F658" t="s">
        <v>27</v>
      </c>
    </row>
    <row r="659" spans="1:6" x14ac:dyDescent="0.35">
      <c r="A659" s="3">
        <v>44490</v>
      </c>
      <c r="B659" s="2" t="s">
        <v>7</v>
      </c>
      <c r="C659" s="11">
        <v>36.4</v>
      </c>
      <c r="D659" s="11">
        <v>12</v>
      </c>
      <c r="E659" s="15">
        <f>D659*C659</f>
        <v>436.79999999999995</v>
      </c>
    </row>
    <row r="660" spans="1:6" x14ac:dyDescent="0.35">
      <c r="A660" s="3">
        <v>44484</v>
      </c>
      <c r="B660" s="2" t="s">
        <v>30</v>
      </c>
      <c r="C660" s="11">
        <v>20</v>
      </c>
      <c r="D660" s="11">
        <v>50</v>
      </c>
      <c r="E660" s="15">
        <f>D660*C660</f>
        <v>1000</v>
      </c>
    </row>
    <row r="661" spans="1:6" x14ac:dyDescent="0.35">
      <c r="A661" s="3">
        <v>44474</v>
      </c>
      <c r="B661" s="2" t="s">
        <v>36</v>
      </c>
      <c r="C661" s="11">
        <v>6.6</v>
      </c>
      <c r="D661" s="11">
        <v>24</v>
      </c>
      <c r="E661" s="15">
        <f>D661*C661</f>
        <v>158.39999999999998</v>
      </c>
    </row>
    <row r="662" spans="1:6" x14ac:dyDescent="0.35">
      <c r="A662" s="3">
        <v>44490</v>
      </c>
      <c r="B662" s="2" t="s">
        <v>36</v>
      </c>
      <c r="C662" s="11">
        <v>40</v>
      </c>
      <c r="D662" s="11">
        <v>24</v>
      </c>
      <c r="E662" s="15">
        <f>D662*C662</f>
        <v>960</v>
      </c>
    </row>
    <row r="663" spans="1:6" x14ac:dyDescent="0.35">
      <c r="A663" s="3">
        <v>44488</v>
      </c>
      <c r="B663" s="2" t="s">
        <v>8</v>
      </c>
      <c r="C663" s="11">
        <v>59.9</v>
      </c>
      <c r="D663" s="11">
        <v>24</v>
      </c>
      <c r="E663" s="15">
        <f t="shared" ref="E663:E898" si="23">D663*C663</f>
        <v>1437.6</v>
      </c>
    </row>
    <row r="664" spans="1:6" x14ac:dyDescent="0.35">
      <c r="A664" s="3">
        <v>44488</v>
      </c>
      <c r="B664" s="2" t="s">
        <v>8</v>
      </c>
      <c r="C664" s="11">
        <v>9.1</v>
      </c>
      <c r="D664" s="11">
        <v>24</v>
      </c>
      <c r="E664" s="15">
        <f t="shared" si="23"/>
        <v>218.39999999999998</v>
      </c>
    </row>
    <row r="665" spans="1:6" x14ac:dyDescent="0.35">
      <c r="A665" s="3">
        <v>44488</v>
      </c>
      <c r="B665" s="2" t="s">
        <v>8</v>
      </c>
      <c r="C665" s="11">
        <v>94.2</v>
      </c>
      <c r="D665" s="11">
        <v>24</v>
      </c>
      <c r="E665" s="15">
        <f t="shared" si="23"/>
        <v>2260.8000000000002</v>
      </c>
    </row>
    <row r="666" spans="1:6" x14ac:dyDescent="0.35">
      <c r="A666" s="5">
        <v>44488</v>
      </c>
      <c r="B666" s="6" t="s">
        <v>10</v>
      </c>
      <c r="C666" s="12">
        <v>4.2</v>
      </c>
      <c r="D666" s="12">
        <v>75</v>
      </c>
      <c r="E666" s="16">
        <v>75</v>
      </c>
      <c r="F666" t="s">
        <v>27</v>
      </c>
    </row>
    <row r="667" spans="1:6" x14ac:dyDescent="0.35">
      <c r="A667" s="3">
        <v>44488</v>
      </c>
      <c r="B667" s="2" t="s">
        <v>10</v>
      </c>
      <c r="C667" s="11">
        <v>554.70000000000005</v>
      </c>
      <c r="D667" s="11">
        <v>12</v>
      </c>
      <c r="E667" s="15">
        <f t="shared" si="23"/>
        <v>6656.4000000000005</v>
      </c>
    </row>
    <row r="668" spans="1:6" x14ac:dyDescent="0.35">
      <c r="A668" s="3">
        <v>44489</v>
      </c>
      <c r="B668" s="2" t="s">
        <v>10</v>
      </c>
      <c r="C668" s="11">
        <v>23.8</v>
      </c>
      <c r="D668" s="11">
        <v>12</v>
      </c>
      <c r="E668" s="15">
        <f t="shared" si="23"/>
        <v>285.60000000000002</v>
      </c>
    </row>
    <row r="669" spans="1:6" x14ac:dyDescent="0.35">
      <c r="A669" s="3">
        <v>44490</v>
      </c>
      <c r="B669" s="2" t="s">
        <v>10</v>
      </c>
      <c r="C669" s="11">
        <v>107.4</v>
      </c>
      <c r="D669" s="11">
        <v>12</v>
      </c>
      <c r="E669" s="15">
        <f t="shared" si="23"/>
        <v>1288.8000000000002</v>
      </c>
    </row>
    <row r="670" spans="1:6" x14ac:dyDescent="0.35">
      <c r="A670" s="3">
        <v>44490</v>
      </c>
      <c r="B670" s="2" t="s">
        <v>10</v>
      </c>
      <c r="C670" s="11">
        <v>190.8</v>
      </c>
      <c r="D670" s="11">
        <v>12</v>
      </c>
      <c r="E670" s="15">
        <f t="shared" si="23"/>
        <v>2289.6000000000004</v>
      </c>
    </row>
    <row r="671" spans="1:6" x14ac:dyDescent="0.35">
      <c r="A671" s="3">
        <v>44490</v>
      </c>
      <c r="B671" s="2" t="s">
        <v>10</v>
      </c>
      <c r="C671" s="11">
        <v>18.2</v>
      </c>
      <c r="D671" s="11">
        <v>12</v>
      </c>
      <c r="E671" s="15">
        <f t="shared" si="23"/>
        <v>218.39999999999998</v>
      </c>
    </row>
    <row r="672" spans="1:6" x14ac:dyDescent="0.35">
      <c r="A672" s="3">
        <v>44478</v>
      </c>
      <c r="B672" s="2" t="s">
        <v>14</v>
      </c>
      <c r="C672" s="11">
        <v>4</v>
      </c>
      <c r="D672" s="11">
        <v>22</v>
      </c>
      <c r="E672" s="15">
        <f t="shared" si="23"/>
        <v>88</v>
      </c>
    </row>
    <row r="673" spans="1:6" x14ac:dyDescent="0.35">
      <c r="A673" s="3">
        <v>44478</v>
      </c>
      <c r="B673" s="2" t="s">
        <v>14</v>
      </c>
      <c r="C673" s="11">
        <v>44.8</v>
      </c>
      <c r="D673" s="11">
        <v>22</v>
      </c>
      <c r="E673" s="15">
        <f t="shared" si="23"/>
        <v>985.59999999999991</v>
      </c>
    </row>
    <row r="674" spans="1:6" x14ac:dyDescent="0.35">
      <c r="A674" s="3">
        <v>44478</v>
      </c>
      <c r="B674" s="2" t="s">
        <v>14</v>
      </c>
      <c r="C674" s="11">
        <v>256.3</v>
      </c>
      <c r="D674" s="11">
        <v>22</v>
      </c>
      <c r="E674" s="15">
        <f t="shared" si="23"/>
        <v>5638.6</v>
      </c>
    </row>
    <row r="675" spans="1:6" x14ac:dyDescent="0.35">
      <c r="A675" s="3">
        <v>44482</v>
      </c>
      <c r="B675" s="2" t="s">
        <v>14</v>
      </c>
      <c r="C675" s="11">
        <v>3.4</v>
      </c>
      <c r="D675" s="11">
        <v>22</v>
      </c>
      <c r="E675" s="15">
        <f t="shared" si="23"/>
        <v>74.8</v>
      </c>
    </row>
    <row r="676" spans="1:6" x14ac:dyDescent="0.35">
      <c r="A676" s="3">
        <v>44490</v>
      </c>
      <c r="B676" s="2" t="s">
        <v>14</v>
      </c>
      <c r="C676" s="11">
        <v>1.4</v>
      </c>
      <c r="D676" s="11">
        <v>22</v>
      </c>
      <c r="E676" s="15">
        <f t="shared" si="23"/>
        <v>30.799999999999997</v>
      </c>
    </row>
    <row r="677" spans="1:6" x14ac:dyDescent="0.35">
      <c r="A677" s="3">
        <v>44490</v>
      </c>
      <c r="B677" s="2" t="s">
        <v>14</v>
      </c>
      <c r="C677" s="11">
        <v>2.1</v>
      </c>
      <c r="D677" s="11">
        <v>22</v>
      </c>
      <c r="E677" s="15">
        <f t="shared" si="23"/>
        <v>46.2</v>
      </c>
    </row>
    <row r="678" spans="1:6" x14ac:dyDescent="0.35">
      <c r="A678" s="3">
        <v>44488</v>
      </c>
      <c r="B678" s="2" t="s">
        <v>8</v>
      </c>
      <c r="C678" s="11">
        <v>79.5</v>
      </c>
      <c r="D678" s="11">
        <v>22</v>
      </c>
      <c r="E678" s="15">
        <f t="shared" si="23"/>
        <v>1749</v>
      </c>
    </row>
    <row r="679" spans="1:6" x14ac:dyDescent="0.35">
      <c r="A679" s="3">
        <v>44488</v>
      </c>
      <c r="B679" s="2" t="s">
        <v>8</v>
      </c>
      <c r="C679" s="11">
        <v>48.6</v>
      </c>
      <c r="D679" s="11">
        <v>22</v>
      </c>
      <c r="E679" s="15">
        <f t="shared" si="23"/>
        <v>1069.2</v>
      </c>
    </row>
    <row r="680" spans="1:6" x14ac:dyDescent="0.35">
      <c r="A680" s="3">
        <v>44489</v>
      </c>
      <c r="B680" s="2" t="s">
        <v>8</v>
      </c>
      <c r="C680" s="11">
        <v>16.350000000000001</v>
      </c>
      <c r="D680" s="11">
        <v>22</v>
      </c>
      <c r="E680" s="15">
        <f t="shared" si="23"/>
        <v>359.70000000000005</v>
      </c>
    </row>
    <row r="681" spans="1:6" x14ac:dyDescent="0.35">
      <c r="A681" s="3">
        <v>44489</v>
      </c>
      <c r="B681" s="2" t="s">
        <v>8</v>
      </c>
      <c r="C681" s="11">
        <v>11.28</v>
      </c>
      <c r="D681" s="11">
        <v>22</v>
      </c>
      <c r="E681" s="15">
        <f t="shared" si="23"/>
        <v>248.16</v>
      </c>
    </row>
    <row r="682" spans="1:6" x14ac:dyDescent="0.35">
      <c r="A682" s="5">
        <v>44490</v>
      </c>
      <c r="B682" s="6" t="s">
        <v>8</v>
      </c>
      <c r="C682" s="12">
        <v>1</v>
      </c>
      <c r="D682" s="12">
        <v>100</v>
      </c>
      <c r="E682" s="16">
        <f t="shared" si="23"/>
        <v>100</v>
      </c>
      <c r="F682" t="s">
        <v>27</v>
      </c>
    </row>
    <row r="683" spans="1:6" x14ac:dyDescent="0.35">
      <c r="A683" s="3">
        <v>44487</v>
      </c>
      <c r="B683" s="2" t="s">
        <v>8</v>
      </c>
      <c r="C683" s="11">
        <v>3.6</v>
      </c>
      <c r="D683" s="11">
        <v>20</v>
      </c>
      <c r="E683" s="15">
        <f t="shared" si="23"/>
        <v>72</v>
      </c>
    </row>
    <row r="684" spans="1:6" x14ac:dyDescent="0.35">
      <c r="A684" s="3">
        <v>44487</v>
      </c>
      <c r="B684" s="2" t="s">
        <v>8</v>
      </c>
      <c r="C684" s="11">
        <v>5.4</v>
      </c>
      <c r="D684" s="11">
        <v>20</v>
      </c>
      <c r="E684" s="15">
        <f t="shared" si="23"/>
        <v>108</v>
      </c>
    </row>
    <row r="685" spans="1:6" x14ac:dyDescent="0.35">
      <c r="A685" s="3">
        <v>44488</v>
      </c>
      <c r="B685" s="2" t="s">
        <v>8</v>
      </c>
      <c r="C685" s="11">
        <v>4.5999999999999996</v>
      </c>
      <c r="D685" s="11">
        <v>20</v>
      </c>
      <c r="E685" s="15">
        <f t="shared" si="23"/>
        <v>92</v>
      </c>
    </row>
    <row r="686" spans="1:6" x14ac:dyDescent="0.35">
      <c r="A686" s="3">
        <v>44488</v>
      </c>
      <c r="B686" s="2" t="s">
        <v>8</v>
      </c>
      <c r="C686" s="11">
        <v>4.8</v>
      </c>
      <c r="D686" s="11">
        <v>20</v>
      </c>
      <c r="E686" s="15">
        <f t="shared" si="23"/>
        <v>96</v>
      </c>
    </row>
    <row r="687" spans="1:6" x14ac:dyDescent="0.35">
      <c r="A687" s="3">
        <v>44488</v>
      </c>
      <c r="B687" s="2" t="s">
        <v>9</v>
      </c>
      <c r="C687" s="11">
        <v>28.6</v>
      </c>
      <c r="D687" s="11">
        <v>11</v>
      </c>
      <c r="E687" s="15">
        <f t="shared" si="23"/>
        <v>314.60000000000002</v>
      </c>
    </row>
    <row r="688" spans="1:6" x14ac:dyDescent="0.35">
      <c r="A688" s="3">
        <v>44488</v>
      </c>
      <c r="B688" s="2" t="s">
        <v>9</v>
      </c>
      <c r="C688" s="11">
        <v>28.8</v>
      </c>
      <c r="D688" s="11">
        <v>11</v>
      </c>
      <c r="E688" s="15">
        <f t="shared" si="23"/>
        <v>316.8</v>
      </c>
    </row>
    <row r="689" spans="1:5" x14ac:dyDescent="0.35">
      <c r="A689" s="3">
        <v>44488</v>
      </c>
      <c r="B689" s="2" t="s">
        <v>8</v>
      </c>
      <c r="C689" s="11">
        <v>124.7</v>
      </c>
      <c r="D689" s="11">
        <v>20</v>
      </c>
      <c r="E689" s="15">
        <f t="shared" si="23"/>
        <v>2494</v>
      </c>
    </row>
    <row r="690" spans="1:5" x14ac:dyDescent="0.35">
      <c r="A690" s="3">
        <v>44488</v>
      </c>
      <c r="B690" s="2" t="s">
        <v>8</v>
      </c>
      <c r="C690" s="11">
        <v>121.8</v>
      </c>
      <c r="D690" s="11">
        <v>20</v>
      </c>
      <c r="E690" s="15">
        <f t="shared" si="23"/>
        <v>2436</v>
      </c>
    </row>
    <row r="691" spans="1:5" x14ac:dyDescent="0.35">
      <c r="A691" s="3">
        <v>44490</v>
      </c>
      <c r="B691" s="2" t="s">
        <v>8</v>
      </c>
      <c r="C691" s="11">
        <v>122.8</v>
      </c>
      <c r="D691" s="11">
        <v>20</v>
      </c>
      <c r="E691" s="15">
        <f t="shared" si="23"/>
        <v>2456</v>
      </c>
    </row>
    <row r="692" spans="1:5" x14ac:dyDescent="0.35">
      <c r="A692" s="3">
        <v>44490</v>
      </c>
      <c r="B692" s="2" t="s">
        <v>8</v>
      </c>
      <c r="C692" s="11">
        <v>147.1</v>
      </c>
      <c r="D692" s="11">
        <v>20</v>
      </c>
      <c r="E692" s="15">
        <f t="shared" si="23"/>
        <v>2942</v>
      </c>
    </row>
    <row r="693" spans="1:5" x14ac:dyDescent="0.35">
      <c r="A693" s="3">
        <v>44490</v>
      </c>
      <c r="B693" s="2" t="s">
        <v>8</v>
      </c>
      <c r="C693" s="11">
        <v>3.9</v>
      </c>
      <c r="D693" s="11">
        <v>20</v>
      </c>
      <c r="E693" s="15">
        <f t="shared" si="23"/>
        <v>78</v>
      </c>
    </row>
    <row r="694" spans="1:5" x14ac:dyDescent="0.35">
      <c r="A694" s="3">
        <v>44488</v>
      </c>
      <c r="B694" s="2" t="s">
        <v>24</v>
      </c>
      <c r="C694" s="11">
        <v>156</v>
      </c>
      <c r="D694" s="11">
        <v>12</v>
      </c>
      <c r="E694" s="15">
        <f t="shared" si="23"/>
        <v>1872</v>
      </c>
    </row>
    <row r="695" spans="1:5" x14ac:dyDescent="0.35">
      <c r="A695" s="3">
        <v>44488</v>
      </c>
      <c r="B695" s="2" t="s">
        <v>13</v>
      </c>
      <c r="C695" s="11">
        <v>102.7</v>
      </c>
      <c r="D695" s="11">
        <v>20</v>
      </c>
      <c r="E695" s="15">
        <f t="shared" si="23"/>
        <v>2054</v>
      </c>
    </row>
    <row r="696" spans="1:5" x14ac:dyDescent="0.35">
      <c r="A696" s="3">
        <v>44488</v>
      </c>
      <c r="B696" s="2" t="s">
        <v>13</v>
      </c>
      <c r="C696" s="11">
        <v>108.4</v>
      </c>
      <c r="D696" s="11">
        <v>20</v>
      </c>
      <c r="E696" s="15">
        <f t="shared" si="23"/>
        <v>2168</v>
      </c>
    </row>
    <row r="697" spans="1:5" x14ac:dyDescent="0.35">
      <c r="A697" s="3">
        <v>44488</v>
      </c>
      <c r="B697" s="2" t="s">
        <v>24</v>
      </c>
      <c r="C697" s="11">
        <v>94.45</v>
      </c>
      <c r="D697" s="11">
        <v>12</v>
      </c>
      <c r="E697" s="15">
        <f t="shared" si="23"/>
        <v>1133.4000000000001</v>
      </c>
    </row>
    <row r="698" spans="1:5" x14ac:dyDescent="0.35">
      <c r="A698" s="3">
        <v>44490</v>
      </c>
      <c r="B698" s="2" t="s">
        <v>24</v>
      </c>
      <c r="C698" s="11">
        <v>211.85</v>
      </c>
      <c r="D698" s="11">
        <v>12</v>
      </c>
      <c r="E698" s="15">
        <f t="shared" si="23"/>
        <v>2542.1999999999998</v>
      </c>
    </row>
    <row r="699" spans="1:5" x14ac:dyDescent="0.35">
      <c r="A699" s="3">
        <v>44488</v>
      </c>
      <c r="B699" s="2" t="s">
        <v>24</v>
      </c>
      <c r="C699" s="11">
        <v>66.8</v>
      </c>
      <c r="D699" s="11">
        <v>18</v>
      </c>
      <c r="E699" s="15">
        <f t="shared" si="23"/>
        <v>1202.3999999999999</v>
      </c>
    </row>
    <row r="700" spans="1:5" x14ac:dyDescent="0.35">
      <c r="A700" s="3">
        <v>44489</v>
      </c>
      <c r="B700" s="2" t="s">
        <v>8</v>
      </c>
      <c r="C700" s="11">
        <v>15.5</v>
      </c>
      <c r="D700" s="11">
        <v>20</v>
      </c>
      <c r="E700" s="15">
        <f t="shared" si="23"/>
        <v>310</v>
      </c>
    </row>
    <row r="701" spans="1:5" x14ac:dyDescent="0.35">
      <c r="A701" s="3">
        <v>44484</v>
      </c>
      <c r="B701" s="2" t="s">
        <v>7</v>
      </c>
      <c r="C701" s="11">
        <v>18.7</v>
      </c>
      <c r="D701" s="11">
        <v>9</v>
      </c>
      <c r="E701" s="15">
        <f t="shared" si="23"/>
        <v>168.29999999999998</v>
      </c>
    </row>
    <row r="702" spans="1:5" x14ac:dyDescent="0.35">
      <c r="A702" s="3">
        <v>44485</v>
      </c>
      <c r="B702" s="2" t="s">
        <v>9</v>
      </c>
      <c r="C702" s="11">
        <v>40</v>
      </c>
      <c r="D702" s="11">
        <v>13</v>
      </c>
      <c r="E702" s="15">
        <f t="shared" si="23"/>
        <v>520</v>
      </c>
    </row>
    <row r="703" spans="1:5" x14ac:dyDescent="0.35">
      <c r="A703" s="3">
        <v>44488</v>
      </c>
      <c r="B703" s="2" t="s">
        <v>7</v>
      </c>
      <c r="C703" s="11">
        <v>50</v>
      </c>
      <c r="D703" s="11">
        <v>9</v>
      </c>
      <c r="E703" s="15">
        <f t="shared" si="23"/>
        <v>450</v>
      </c>
    </row>
    <row r="704" spans="1:5" x14ac:dyDescent="0.35">
      <c r="A704" s="3">
        <v>44488</v>
      </c>
      <c r="B704" s="2" t="s">
        <v>7</v>
      </c>
      <c r="C704" s="11">
        <v>8</v>
      </c>
      <c r="D704" s="11">
        <v>9</v>
      </c>
      <c r="E704" s="15">
        <f t="shared" si="23"/>
        <v>72</v>
      </c>
    </row>
    <row r="705" spans="1:6" x14ac:dyDescent="0.35">
      <c r="A705" s="5">
        <v>44489</v>
      </c>
      <c r="B705" s="6" t="s">
        <v>25</v>
      </c>
      <c r="C705" s="12">
        <v>2.1</v>
      </c>
      <c r="D705" s="12">
        <v>250</v>
      </c>
      <c r="E705" s="16">
        <v>250</v>
      </c>
      <c r="F705" t="s">
        <v>27</v>
      </c>
    </row>
    <row r="706" spans="1:6" x14ac:dyDescent="0.35">
      <c r="A706" s="5">
        <v>44489</v>
      </c>
      <c r="B706" s="6" t="s">
        <v>9</v>
      </c>
      <c r="C706" s="12">
        <v>2.1</v>
      </c>
      <c r="D706" s="12">
        <v>75</v>
      </c>
      <c r="E706" s="16">
        <v>75</v>
      </c>
      <c r="F706" t="s">
        <v>27</v>
      </c>
    </row>
    <row r="707" spans="1:6" x14ac:dyDescent="0.35">
      <c r="A707" s="3">
        <v>44490</v>
      </c>
      <c r="B707" s="2" t="s">
        <v>9</v>
      </c>
      <c r="C707" s="11">
        <v>30</v>
      </c>
      <c r="D707" s="11">
        <v>13</v>
      </c>
      <c r="E707" s="15">
        <f t="shared" si="23"/>
        <v>390</v>
      </c>
    </row>
    <row r="708" spans="1:6" x14ac:dyDescent="0.35">
      <c r="A708" s="3">
        <v>44490</v>
      </c>
      <c r="B708" s="2" t="s">
        <v>9</v>
      </c>
      <c r="C708" s="11">
        <v>40</v>
      </c>
      <c r="D708" s="11">
        <v>13</v>
      </c>
      <c r="E708" s="15">
        <f t="shared" si="23"/>
        <v>520</v>
      </c>
    </row>
    <row r="709" spans="1:6" x14ac:dyDescent="0.35">
      <c r="A709" s="3">
        <v>44490</v>
      </c>
      <c r="B709" s="2" t="s">
        <v>9</v>
      </c>
      <c r="C709" s="11">
        <v>8</v>
      </c>
      <c r="D709" s="11">
        <v>13</v>
      </c>
      <c r="E709" s="15">
        <f t="shared" si="23"/>
        <v>104</v>
      </c>
    </row>
    <row r="710" spans="1:6" x14ac:dyDescent="0.35">
      <c r="A710" s="3">
        <v>44488</v>
      </c>
      <c r="B710" s="2" t="s">
        <v>23</v>
      </c>
      <c r="C710" s="11">
        <v>233.1</v>
      </c>
      <c r="D710" s="11">
        <v>14</v>
      </c>
      <c r="E710" s="15">
        <f t="shared" si="23"/>
        <v>3263.4</v>
      </c>
    </row>
    <row r="711" spans="1:6" x14ac:dyDescent="0.35">
      <c r="A711" s="3">
        <v>44488</v>
      </c>
      <c r="B711" s="2" t="s">
        <v>23</v>
      </c>
      <c r="C711" s="11">
        <v>238.86</v>
      </c>
      <c r="D711" s="11">
        <v>14</v>
      </c>
      <c r="E711" s="15">
        <f t="shared" si="23"/>
        <v>3344.04</v>
      </c>
    </row>
    <row r="712" spans="1:6" x14ac:dyDescent="0.35">
      <c r="A712" s="3">
        <v>44488</v>
      </c>
      <c r="B712" s="2" t="s">
        <v>13</v>
      </c>
      <c r="C712" s="11">
        <v>20.239999999999998</v>
      </c>
      <c r="D712" s="11">
        <v>28</v>
      </c>
      <c r="E712" s="15">
        <f t="shared" si="23"/>
        <v>566.71999999999991</v>
      </c>
    </row>
    <row r="713" spans="1:6" x14ac:dyDescent="0.35">
      <c r="A713" s="3">
        <v>44488</v>
      </c>
      <c r="B713" s="2" t="s">
        <v>23</v>
      </c>
      <c r="C713" s="11">
        <v>137.88</v>
      </c>
      <c r="D713" s="11">
        <v>14</v>
      </c>
      <c r="E713" s="15">
        <f t="shared" si="23"/>
        <v>1930.32</v>
      </c>
    </row>
    <row r="714" spans="1:6" x14ac:dyDescent="0.35">
      <c r="A714" s="3">
        <v>44489</v>
      </c>
      <c r="B714" s="2" t="s">
        <v>23</v>
      </c>
      <c r="C714" s="11">
        <v>22.38</v>
      </c>
      <c r="D714" s="11">
        <v>14</v>
      </c>
      <c r="E714" s="15">
        <f t="shared" si="23"/>
        <v>313.32</v>
      </c>
    </row>
    <row r="715" spans="1:6" x14ac:dyDescent="0.35">
      <c r="A715" s="3">
        <v>44489</v>
      </c>
      <c r="B715" s="2" t="s">
        <v>23</v>
      </c>
      <c r="C715" s="11">
        <v>179.78</v>
      </c>
      <c r="D715" s="11">
        <v>14</v>
      </c>
      <c r="E715" s="15">
        <f t="shared" si="23"/>
        <v>2516.92</v>
      </c>
    </row>
    <row r="716" spans="1:6" x14ac:dyDescent="0.35">
      <c r="A716" s="3">
        <v>44489</v>
      </c>
      <c r="B716" s="2" t="s">
        <v>23</v>
      </c>
      <c r="C716" s="11">
        <v>120.62</v>
      </c>
      <c r="D716" s="11">
        <v>14</v>
      </c>
      <c r="E716" s="15">
        <f t="shared" si="23"/>
        <v>1688.68</v>
      </c>
    </row>
    <row r="717" spans="1:6" x14ac:dyDescent="0.35">
      <c r="A717" s="3">
        <v>44489</v>
      </c>
      <c r="B717" s="2" t="s">
        <v>21</v>
      </c>
      <c r="C717" s="11">
        <v>299.10000000000002</v>
      </c>
      <c r="D717" s="11">
        <v>40</v>
      </c>
      <c r="E717" s="15">
        <f t="shared" si="23"/>
        <v>11964</v>
      </c>
    </row>
    <row r="718" spans="1:6" x14ac:dyDescent="0.35">
      <c r="A718" s="3">
        <v>44489</v>
      </c>
      <c r="B718" s="2" t="s">
        <v>13</v>
      </c>
      <c r="C718" s="11">
        <v>212.16</v>
      </c>
      <c r="D718" s="11">
        <v>28</v>
      </c>
      <c r="E718" s="15">
        <f t="shared" si="23"/>
        <v>5940.48</v>
      </c>
    </row>
    <row r="719" spans="1:6" x14ac:dyDescent="0.35">
      <c r="A719" s="3">
        <v>44489</v>
      </c>
      <c r="B719" s="2" t="s">
        <v>13</v>
      </c>
      <c r="C719" s="11">
        <v>147.16</v>
      </c>
      <c r="D719" s="11">
        <v>28</v>
      </c>
      <c r="E719" s="15">
        <f t="shared" si="23"/>
        <v>4120.4799999999996</v>
      </c>
    </row>
    <row r="720" spans="1:6" x14ac:dyDescent="0.35">
      <c r="A720" s="3">
        <v>44489</v>
      </c>
      <c r="B720" s="2" t="s">
        <v>23</v>
      </c>
      <c r="C720" s="11">
        <v>264.48</v>
      </c>
      <c r="D720" s="11">
        <v>14</v>
      </c>
      <c r="E720" s="15">
        <f t="shared" si="23"/>
        <v>3702.7200000000003</v>
      </c>
    </row>
    <row r="721" spans="1:6" x14ac:dyDescent="0.35">
      <c r="A721" s="3">
        <v>44489</v>
      </c>
      <c r="B721" s="2" t="s">
        <v>23</v>
      </c>
      <c r="C721" s="11">
        <v>203.38</v>
      </c>
      <c r="D721" s="11">
        <v>14</v>
      </c>
      <c r="E721" s="15">
        <f t="shared" si="23"/>
        <v>2847.3199999999997</v>
      </c>
    </row>
    <row r="722" spans="1:6" x14ac:dyDescent="0.35">
      <c r="A722" s="3">
        <v>44490</v>
      </c>
      <c r="B722" s="2" t="s">
        <v>23</v>
      </c>
      <c r="C722" s="11">
        <v>19.739999999999998</v>
      </c>
      <c r="D722" s="11">
        <v>14</v>
      </c>
      <c r="E722" s="15">
        <f t="shared" si="23"/>
        <v>276.35999999999996</v>
      </c>
    </row>
    <row r="723" spans="1:6" x14ac:dyDescent="0.35">
      <c r="A723" s="3">
        <v>44490</v>
      </c>
      <c r="B723" s="2" t="s">
        <v>21</v>
      </c>
      <c r="C723" s="11">
        <v>428.68</v>
      </c>
      <c r="D723" s="11">
        <v>40</v>
      </c>
      <c r="E723" s="15">
        <f t="shared" si="23"/>
        <v>17147.2</v>
      </c>
    </row>
    <row r="724" spans="1:6" x14ac:dyDescent="0.35">
      <c r="A724" s="5">
        <v>44489</v>
      </c>
      <c r="B724" s="6" t="s">
        <v>25</v>
      </c>
      <c r="C724" s="12">
        <v>1</v>
      </c>
      <c r="D724" s="12">
        <v>300</v>
      </c>
      <c r="E724" s="16">
        <f t="shared" si="23"/>
        <v>300</v>
      </c>
      <c r="F724" t="s">
        <v>27</v>
      </c>
    </row>
    <row r="725" spans="1:6" x14ac:dyDescent="0.35">
      <c r="A725" s="5">
        <v>44489</v>
      </c>
      <c r="B725" s="6" t="s">
        <v>25</v>
      </c>
      <c r="C725" s="12">
        <v>1</v>
      </c>
      <c r="D725" s="12">
        <v>300</v>
      </c>
      <c r="E725" s="16">
        <f t="shared" si="23"/>
        <v>300</v>
      </c>
      <c r="F725" t="s">
        <v>27</v>
      </c>
    </row>
    <row r="726" spans="1:6" x14ac:dyDescent="0.35">
      <c r="A726" s="5">
        <v>44489</v>
      </c>
      <c r="B726" s="6" t="s">
        <v>23</v>
      </c>
      <c r="C726" s="12">
        <v>1</v>
      </c>
      <c r="D726" s="12">
        <v>150</v>
      </c>
      <c r="E726" s="16">
        <f t="shared" si="23"/>
        <v>150</v>
      </c>
      <c r="F726" t="s">
        <v>27</v>
      </c>
    </row>
    <row r="727" spans="1:6" x14ac:dyDescent="0.35">
      <c r="A727" s="3">
        <v>44475</v>
      </c>
      <c r="B727" s="2" t="s">
        <v>7</v>
      </c>
      <c r="C727" s="11">
        <v>7</v>
      </c>
      <c r="D727" s="11">
        <v>12</v>
      </c>
      <c r="E727" s="15">
        <f t="shared" si="23"/>
        <v>84</v>
      </c>
    </row>
    <row r="728" spans="1:6" x14ac:dyDescent="0.35">
      <c r="A728" s="3">
        <v>44488</v>
      </c>
      <c r="B728" s="2" t="s">
        <v>7</v>
      </c>
      <c r="C728" s="11">
        <v>8.1999999999999993</v>
      </c>
      <c r="D728" s="11">
        <v>13</v>
      </c>
      <c r="E728" s="15">
        <f t="shared" si="23"/>
        <v>106.6</v>
      </c>
    </row>
    <row r="729" spans="1:6" x14ac:dyDescent="0.35">
      <c r="A729" s="3">
        <v>44489</v>
      </c>
      <c r="B729" s="2" t="s">
        <v>30</v>
      </c>
      <c r="C729" s="11">
        <v>8</v>
      </c>
      <c r="D729" s="11">
        <v>50</v>
      </c>
      <c r="E729" s="15">
        <f t="shared" si="23"/>
        <v>400</v>
      </c>
    </row>
    <row r="730" spans="1:6" x14ac:dyDescent="0.35">
      <c r="A730" s="3">
        <v>44485</v>
      </c>
      <c r="B730" s="2" t="s">
        <v>25</v>
      </c>
      <c r="C730" s="11">
        <v>29.5</v>
      </c>
      <c r="D730" s="11">
        <v>30</v>
      </c>
      <c r="E730" s="15">
        <f t="shared" si="23"/>
        <v>885</v>
      </c>
    </row>
    <row r="731" spans="1:6" x14ac:dyDescent="0.35">
      <c r="A731" s="3">
        <v>44487</v>
      </c>
      <c r="B731" s="2" t="s">
        <v>26</v>
      </c>
      <c r="C731" s="11">
        <v>6.6</v>
      </c>
      <c r="D731" s="11">
        <v>13</v>
      </c>
      <c r="E731" s="15">
        <f t="shared" si="23"/>
        <v>85.8</v>
      </c>
    </row>
    <row r="732" spans="1:6" x14ac:dyDescent="0.35">
      <c r="A732" s="3">
        <v>44487</v>
      </c>
      <c r="B732" s="2" t="s">
        <v>31</v>
      </c>
      <c r="C732" s="11">
        <v>3.65</v>
      </c>
      <c r="D732" s="11">
        <v>32</v>
      </c>
      <c r="E732" s="15">
        <f t="shared" si="23"/>
        <v>116.8</v>
      </c>
    </row>
    <row r="733" spans="1:6" x14ac:dyDescent="0.35">
      <c r="A733" s="3">
        <v>44488</v>
      </c>
      <c r="B733" s="2" t="s">
        <v>8</v>
      </c>
      <c r="C733" s="11">
        <v>4</v>
      </c>
      <c r="D733" s="11">
        <v>20</v>
      </c>
      <c r="E733" s="15">
        <f t="shared" si="23"/>
        <v>80</v>
      </c>
    </row>
    <row r="734" spans="1:6" x14ac:dyDescent="0.35">
      <c r="A734" s="3">
        <v>44488</v>
      </c>
      <c r="B734" s="2" t="s">
        <v>31</v>
      </c>
      <c r="C734" s="11">
        <v>13.45</v>
      </c>
      <c r="D734" s="11">
        <v>32</v>
      </c>
      <c r="E734" s="15">
        <f t="shared" si="23"/>
        <v>430.4</v>
      </c>
    </row>
    <row r="735" spans="1:6" x14ac:dyDescent="0.35">
      <c r="A735" s="3">
        <v>44489</v>
      </c>
      <c r="B735" s="2" t="s">
        <v>8</v>
      </c>
      <c r="C735" s="11">
        <v>5.5</v>
      </c>
      <c r="D735" s="11">
        <v>20</v>
      </c>
      <c r="E735" s="15">
        <f t="shared" si="23"/>
        <v>110</v>
      </c>
    </row>
    <row r="736" spans="1:6" x14ac:dyDescent="0.35">
      <c r="A736" s="3">
        <v>44490</v>
      </c>
      <c r="B736" s="2" t="s">
        <v>30</v>
      </c>
      <c r="C736" s="11">
        <v>381</v>
      </c>
      <c r="D736" s="11">
        <v>25</v>
      </c>
      <c r="E736" s="15">
        <f t="shared" si="23"/>
        <v>9525</v>
      </c>
    </row>
    <row r="737" spans="1:5" x14ac:dyDescent="0.35">
      <c r="A737" s="3">
        <v>44480</v>
      </c>
      <c r="B737" s="2" t="s">
        <v>24</v>
      </c>
      <c r="C737" s="11">
        <v>19.8</v>
      </c>
      <c r="D737" s="11">
        <v>14</v>
      </c>
      <c r="E737" s="15">
        <f t="shared" si="23"/>
        <v>277.2</v>
      </c>
    </row>
    <row r="738" spans="1:5" x14ac:dyDescent="0.35">
      <c r="A738" s="3">
        <v>44481</v>
      </c>
      <c r="B738" s="2" t="s">
        <v>24</v>
      </c>
      <c r="C738" s="11">
        <v>51</v>
      </c>
      <c r="D738" s="11">
        <v>14</v>
      </c>
      <c r="E738" s="15">
        <f t="shared" si="23"/>
        <v>714</v>
      </c>
    </row>
    <row r="739" spans="1:5" x14ac:dyDescent="0.35">
      <c r="A739" s="3">
        <v>44481</v>
      </c>
      <c r="B739" s="2" t="s">
        <v>10</v>
      </c>
      <c r="C739" s="11">
        <v>17.8</v>
      </c>
      <c r="D739" s="11">
        <v>12</v>
      </c>
      <c r="E739" s="15">
        <f t="shared" si="23"/>
        <v>213.60000000000002</v>
      </c>
    </row>
    <row r="740" spans="1:5" x14ac:dyDescent="0.35">
      <c r="A740" s="3">
        <v>44484</v>
      </c>
      <c r="B740" s="2" t="s">
        <v>24</v>
      </c>
      <c r="C740" s="11">
        <v>19.7</v>
      </c>
      <c r="D740" s="11">
        <v>14</v>
      </c>
      <c r="E740" s="15">
        <f t="shared" si="23"/>
        <v>275.8</v>
      </c>
    </row>
    <row r="741" spans="1:5" x14ac:dyDescent="0.35">
      <c r="A741" s="3">
        <v>44484</v>
      </c>
      <c r="B741" s="2" t="s">
        <v>8</v>
      </c>
      <c r="C741" s="11">
        <v>9.5</v>
      </c>
      <c r="D741" s="11">
        <v>21</v>
      </c>
      <c r="E741" s="15">
        <f t="shared" si="23"/>
        <v>199.5</v>
      </c>
    </row>
    <row r="742" spans="1:5" x14ac:dyDescent="0.35">
      <c r="A742" s="3">
        <v>44484</v>
      </c>
      <c r="B742" s="2" t="s">
        <v>8</v>
      </c>
      <c r="C742" s="11">
        <v>8.6</v>
      </c>
      <c r="D742" s="11">
        <v>21</v>
      </c>
      <c r="E742" s="15">
        <f t="shared" si="23"/>
        <v>180.6</v>
      </c>
    </row>
    <row r="743" spans="1:5" x14ac:dyDescent="0.35">
      <c r="A743" s="3">
        <v>44485</v>
      </c>
      <c r="B743" s="2" t="s">
        <v>10</v>
      </c>
      <c r="C743" s="11">
        <v>204.5</v>
      </c>
      <c r="D743" s="11">
        <v>12</v>
      </c>
      <c r="E743" s="15">
        <f t="shared" si="23"/>
        <v>2454</v>
      </c>
    </row>
    <row r="744" spans="1:5" x14ac:dyDescent="0.35">
      <c r="A744" s="3">
        <v>44486</v>
      </c>
      <c r="B744" s="2" t="s">
        <v>24</v>
      </c>
      <c r="C744" s="11">
        <v>286.5</v>
      </c>
      <c r="D744" s="11">
        <v>14</v>
      </c>
      <c r="E744" s="15">
        <f t="shared" si="23"/>
        <v>4011</v>
      </c>
    </row>
    <row r="745" spans="1:5" x14ac:dyDescent="0.35">
      <c r="A745" s="3">
        <v>44477</v>
      </c>
      <c r="B745" s="2" t="s">
        <v>8</v>
      </c>
      <c r="C745" s="11">
        <v>18.3</v>
      </c>
      <c r="D745" s="11">
        <v>22</v>
      </c>
      <c r="E745" s="15">
        <f t="shared" si="23"/>
        <v>402.6</v>
      </c>
    </row>
    <row r="746" spans="1:5" x14ac:dyDescent="0.35">
      <c r="A746" s="3">
        <v>44477</v>
      </c>
      <c r="B746" s="2" t="s">
        <v>31</v>
      </c>
      <c r="C746" s="11">
        <v>11.4</v>
      </c>
      <c r="D746" s="11">
        <v>40</v>
      </c>
      <c r="E746" s="15">
        <f t="shared" si="23"/>
        <v>456</v>
      </c>
    </row>
    <row r="747" spans="1:5" x14ac:dyDescent="0.35">
      <c r="A747" s="3">
        <v>44474</v>
      </c>
      <c r="B747" s="2" t="s">
        <v>31</v>
      </c>
      <c r="C747" s="11">
        <v>7.2</v>
      </c>
      <c r="D747" s="11">
        <v>40</v>
      </c>
      <c r="E747" s="15">
        <f t="shared" si="23"/>
        <v>288</v>
      </c>
    </row>
    <row r="748" spans="1:5" x14ac:dyDescent="0.35">
      <c r="A748" s="3">
        <v>44474</v>
      </c>
      <c r="B748" s="2" t="s">
        <v>31</v>
      </c>
      <c r="C748" s="11">
        <v>9.5</v>
      </c>
      <c r="D748" s="11">
        <v>40</v>
      </c>
      <c r="E748" s="15">
        <f t="shared" si="23"/>
        <v>380</v>
      </c>
    </row>
    <row r="749" spans="1:5" x14ac:dyDescent="0.35">
      <c r="A749" s="3">
        <v>44475</v>
      </c>
      <c r="B749" s="2" t="s">
        <v>41</v>
      </c>
      <c r="C749" s="11">
        <v>1</v>
      </c>
      <c r="D749" s="11">
        <v>30</v>
      </c>
      <c r="E749" s="15">
        <f t="shared" si="23"/>
        <v>30</v>
      </c>
    </row>
    <row r="750" spans="1:5" x14ac:dyDescent="0.35">
      <c r="A750" s="3">
        <v>44476</v>
      </c>
      <c r="B750" s="2" t="s">
        <v>41</v>
      </c>
      <c r="C750" s="11">
        <v>1</v>
      </c>
      <c r="D750" s="11">
        <v>30</v>
      </c>
      <c r="E750" s="15">
        <f t="shared" si="23"/>
        <v>30</v>
      </c>
    </row>
    <row r="751" spans="1:5" x14ac:dyDescent="0.35">
      <c r="A751" s="3">
        <v>44484</v>
      </c>
      <c r="B751" s="2" t="s">
        <v>8</v>
      </c>
      <c r="C751" s="11">
        <v>7</v>
      </c>
      <c r="D751" s="11">
        <v>22</v>
      </c>
      <c r="E751" s="15">
        <f t="shared" si="23"/>
        <v>154</v>
      </c>
    </row>
    <row r="752" spans="1:5" x14ac:dyDescent="0.35">
      <c r="A752" s="3">
        <v>44485</v>
      </c>
      <c r="B752" s="2" t="s">
        <v>8</v>
      </c>
      <c r="C752" s="11">
        <v>7</v>
      </c>
      <c r="D752" s="11">
        <v>22</v>
      </c>
      <c r="E752" s="15">
        <f t="shared" si="23"/>
        <v>154</v>
      </c>
    </row>
    <row r="753" spans="1:5" x14ac:dyDescent="0.35">
      <c r="A753" s="3">
        <v>44481</v>
      </c>
      <c r="B753" s="2" t="s">
        <v>8</v>
      </c>
      <c r="C753" s="11">
        <v>10.8</v>
      </c>
      <c r="D753" s="11">
        <v>24</v>
      </c>
      <c r="E753" s="15">
        <f t="shared" si="23"/>
        <v>259.20000000000005</v>
      </c>
    </row>
    <row r="754" spans="1:5" x14ac:dyDescent="0.35">
      <c r="A754" s="3">
        <v>44485</v>
      </c>
      <c r="B754" s="2" t="s">
        <v>8</v>
      </c>
      <c r="C754" s="11">
        <v>18.899999999999999</v>
      </c>
      <c r="D754" s="11">
        <v>24</v>
      </c>
      <c r="E754" s="15">
        <f t="shared" si="23"/>
        <v>453.59999999999997</v>
      </c>
    </row>
    <row r="755" spans="1:5" x14ac:dyDescent="0.35">
      <c r="A755" s="3">
        <v>44485</v>
      </c>
      <c r="B755" s="2" t="s">
        <v>8</v>
      </c>
      <c r="C755" s="11">
        <v>30.8</v>
      </c>
      <c r="D755" s="11">
        <v>24</v>
      </c>
      <c r="E755" s="15">
        <f t="shared" si="23"/>
        <v>739.2</v>
      </c>
    </row>
    <row r="756" spans="1:5" x14ac:dyDescent="0.35">
      <c r="A756" s="3">
        <v>44485</v>
      </c>
      <c r="B756" s="2" t="s">
        <v>30</v>
      </c>
      <c r="C756" s="11">
        <v>30</v>
      </c>
      <c r="D756" s="11">
        <v>50</v>
      </c>
      <c r="E756" s="15">
        <f t="shared" si="23"/>
        <v>1500</v>
      </c>
    </row>
    <row r="757" spans="1:5" x14ac:dyDescent="0.35">
      <c r="A757" s="3">
        <v>44487</v>
      </c>
      <c r="B757" s="2" t="s">
        <v>30</v>
      </c>
      <c r="C757" s="11">
        <v>3</v>
      </c>
      <c r="D757" s="11">
        <v>50</v>
      </c>
      <c r="E757" s="15">
        <f t="shared" si="23"/>
        <v>150</v>
      </c>
    </row>
    <row r="758" spans="1:5" x14ac:dyDescent="0.35">
      <c r="A758" s="3">
        <v>44476</v>
      </c>
      <c r="B758" s="2" t="s">
        <v>25</v>
      </c>
      <c r="C758" s="11">
        <v>5.6</v>
      </c>
      <c r="D758" s="11">
        <v>30</v>
      </c>
      <c r="E758" s="15">
        <f t="shared" si="23"/>
        <v>168</v>
      </c>
    </row>
    <row r="759" spans="1:5" x14ac:dyDescent="0.35">
      <c r="A759" s="3">
        <v>44476</v>
      </c>
      <c r="B759" s="2" t="s">
        <v>25</v>
      </c>
      <c r="C759" s="11">
        <v>16.7</v>
      </c>
      <c r="D759" s="11">
        <v>30</v>
      </c>
      <c r="E759" s="15">
        <f t="shared" si="23"/>
        <v>501</v>
      </c>
    </row>
    <row r="760" spans="1:5" x14ac:dyDescent="0.35">
      <c r="A760" s="3">
        <v>44487</v>
      </c>
      <c r="B760" s="2" t="s">
        <v>8</v>
      </c>
      <c r="C760" s="11">
        <v>2.2000000000000002</v>
      </c>
      <c r="D760" s="11">
        <v>20</v>
      </c>
      <c r="E760" s="15">
        <f t="shared" si="23"/>
        <v>44</v>
      </c>
    </row>
    <row r="761" spans="1:5" x14ac:dyDescent="0.35">
      <c r="A761" s="3">
        <v>44473</v>
      </c>
      <c r="B761" s="2" t="s">
        <v>8</v>
      </c>
      <c r="C761" s="11">
        <v>1.75</v>
      </c>
      <c r="D761" s="11">
        <v>150</v>
      </c>
      <c r="E761" s="15">
        <f t="shared" si="23"/>
        <v>262.5</v>
      </c>
    </row>
    <row r="762" spans="1:5" x14ac:dyDescent="0.35">
      <c r="A762" s="3">
        <v>44480</v>
      </c>
      <c r="B762" s="2" t="s">
        <v>7</v>
      </c>
      <c r="C762" s="11">
        <v>23.2</v>
      </c>
      <c r="D762" s="11">
        <v>12</v>
      </c>
      <c r="E762" s="15">
        <f t="shared" si="23"/>
        <v>278.39999999999998</v>
      </c>
    </row>
    <row r="763" spans="1:5" x14ac:dyDescent="0.35">
      <c r="A763" s="3">
        <v>44485</v>
      </c>
      <c r="B763" s="2" t="s">
        <v>7</v>
      </c>
      <c r="C763" s="11">
        <v>9</v>
      </c>
      <c r="D763" s="11">
        <v>12</v>
      </c>
      <c r="E763" s="15">
        <f t="shared" si="23"/>
        <v>108</v>
      </c>
    </row>
    <row r="764" spans="1:5" x14ac:dyDescent="0.35">
      <c r="A764" s="3">
        <v>44485</v>
      </c>
      <c r="B764" s="2" t="s">
        <v>7</v>
      </c>
      <c r="C764" s="11">
        <v>14.6</v>
      </c>
      <c r="D764" s="11">
        <v>12</v>
      </c>
      <c r="E764" s="15">
        <f t="shared" si="23"/>
        <v>175.2</v>
      </c>
    </row>
    <row r="765" spans="1:5" x14ac:dyDescent="0.35">
      <c r="A765" s="3">
        <v>44486</v>
      </c>
      <c r="B765" s="2" t="s">
        <v>10</v>
      </c>
      <c r="C765" s="11">
        <v>9.75</v>
      </c>
      <c r="D765" s="11">
        <v>17</v>
      </c>
      <c r="E765" s="15">
        <f t="shared" si="23"/>
        <v>165.75</v>
      </c>
    </row>
    <row r="766" spans="1:5" x14ac:dyDescent="0.35">
      <c r="A766" s="3">
        <v>44474</v>
      </c>
      <c r="B766" s="2" t="s">
        <v>25</v>
      </c>
      <c r="C766" s="11">
        <v>1</v>
      </c>
      <c r="D766" s="11">
        <v>38</v>
      </c>
      <c r="E766" s="15">
        <f t="shared" si="23"/>
        <v>38</v>
      </c>
    </row>
    <row r="767" spans="1:5" x14ac:dyDescent="0.35">
      <c r="A767" s="3">
        <v>44474</v>
      </c>
      <c r="B767" s="2" t="s">
        <v>25</v>
      </c>
      <c r="C767" s="11">
        <v>1</v>
      </c>
      <c r="D767" s="11">
        <v>38</v>
      </c>
      <c r="E767" s="15">
        <f t="shared" si="23"/>
        <v>38</v>
      </c>
    </row>
    <row r="768" spans="1:5" x14ac:dyDescent="0.35">
      <c r="A768" s="3">
        <v>44474</v>
      </c>
      <c r="B768" s="2" t="s">
        <v>7</v>
      </c>
      <c r="C768" s="11">
        <v>2.5</v>
      </c>
      <c r="D768" s="11">
        <v>10</v>
      </c>
      <c r="E768" s="15">
        <f t="shared" si="23"/>
        <v>25</v>
      </c>
    </row>
    <row r="769" spans="1:5" x14ac:dyDescent="0.35">
      <c r="A769" s="3">
        <v>44474</v>
      </c>
      <c r="B769" s="2" t="s">
        <v>36</v>
      </c>
      <c r="C769" s="11">
        <v>2.5</v>
      </c>
      <c r="D769" s="11">
        <v>30</v>
      </c>
      <c r="E769" s="15">
        <f t="shared" si="23"/>
        <v>75</v>
      </c>
    </row>
    <row r="770" spans="1:5" x14ac:dyDescent="0.35">
      <c r="A770" s="3">
        <v>44477</v>
      </c>
      <c r="B770" s="2" t="s">
        <v>10</v>
      </c>
      <c r="C770" s="11">
        <v>14.6</v>
      </c>
      <c r="D770" s="11">
        <v>12</v>
      </c>
      <c r="E770" s="15">
        <f t="shared" si="23"/>
        <v>175.2</v>
      </c>
    </row>
    <row r="771" spans="1:5" x14ac:dyDescent="0.35">
      <c r="A771" s="3">
        <v>44478</v>
      </c>
      <c r="B771" s="2" t="s">
        <v>9</v>
      </c>
      <c r="C771" s="11">
        <v>15</v>
      </c>
      <c r="D771" s="11">
        <v>12</v>
      </c>
      <c r="E771" s="15">
        <f t="shared" si="23"/>
        <v>180</v>
      </c>
    </row>
    <row r="772" spans="1:5" x14ac:dyDescent="0.35">
      <c r="A772" s="3">
        <v>44481</v>
      </c>
      <c r="B772" s="2" t="s">
        <v>9</v>
      </c>
      <c r="C772" s="11">
        <v>4.2</v>
      </c>
      <c r="D772" s="11">
        <v>12</v>
      </c>
      <c r="E772" s="15">
        <f t="shared" si="23"/>
        <v>50.400000000000006</v>
      </c>
    </row>
    <row r="773" spans="1:5" x14ac:dyDescent="0.35">
      <c r="A773" s="3">
        <v>44474</v>
      </c>
      <c r="B773" s="2" t="s">
        <v>25</v>
      </c>
      <c r="C773" s="11">
        <v>5.6</v>
      </c>
      <c r="D773" s="11">
        <v>35</v>
      </c>
      <c r="E773" s="15">
        <f t="shared" si="23"/>
        <v>196</v>
      </c>
    </row>
    <row r="774" spans="1:5" x14ac:dyDescent="0.35">
      <c r="A774" s="3">
        <v>44481</v>
      </c>
      <c r="B774" s="2" t="s">
        <v>8</v>
      </c>
      <c r="C774" s="11">
        <v>8.3000000000000007</v>
      </c>
      <c r="D774" s="11">
        <v>33</v>
      </c>
      <c r="E774" s="15">
        <f t="shared" si="23"/>
        <v>273.90000000000003</v>
      </c>
    </row>
    <row r="775" spans="1:5" x14ac:dyDescent="0.35">
      <c r="A775" s="3">
        <v>44484</v>
      </c>
      <c r="B775" s="2" t="s">
        <v>9</v>
      </c>
      <c r="C775" s="11">
        <v>25.8</v>
      </c>
      <c r="D775" s="11">
        <v>14</v>
      </c>
      <c r="E775" s="15">
        <f t="shared" si="23"/>
        <v>361.2</v>
      </c>
    </row>
    <row r="776" spans="1:5" x14ac:dyDescent="0.35">
      <c r="A776" s="3">
        <v>44484</v>
      </c>
      <c r="B776" s="2" t="s">
        <v>8</v>
      </c>
      <c r="C776" s="11">
        <v>5.9</v>
      </c>
      <c r="D776" s="11">
        <v>22</v>
      </c>
      <c r="E776" s="15">
        <f t="shared" si="23"/>
        <v>129.80000000000001</v>
      </c>
    </row>
    <row r="777" spans="1:5" x14ac:dyDescent="0.35">
      <c r="A777" s="3">
        <v>44485</v>
      </c>
      <c r="B777" s="2" t="s">
        <v>9</v>
      </c>
      <c r="C777" s="11">
        <v>12.9</v>
      </c>
      <c r="D777" s="11">
        <v>14</v>
      </c>
      <c r="E777" s="15">
        <f t="shared" si="23"/>
        <v>180.6</v>
      </c>
    </row>
    <row r="778" spans="1:5" x14ac:dyDescent="0.35">
      <c r="A778" s="3">
        <v>44486</v>
      </c>
      <c r="B778" s="2" t="s">
        <v>25</v>
      </c>
      <c r="C778" s="11">
        <v>5.3</v>
      </c>
      <c r="D778" s="11">
        <v>35</v>
      </c>
      <c r="E778" s="15">
        <f t="shared" si="23"/>
        <v>185.5</v>
      </c>
    </row>
    <row r="779" spans="1:5" x14ac:dyDescent="0.35">
      <c r="A779" s="3">
        <v>44527</v>
      </c>
      <c r="B779" s="2" t="s">
        <v>7</v>
      </c>
      <c r="C779" s="11">
        <v>898.4</v>
      </c>
      <c r="D779" s="11">
        <v>18</v>
      </c>
      <c r="E779" s="15">
        <f t="shared" si="23"/>
        <v>16171.199999999999</v>
      </c>
    </row>
    <row r="780" spans="1:5" x14ac:dyDescent="0.35">
      <c r="A780" s="3">
        <v>44475</v>
      </c>
      <c r="B780" s="2" t="s">
        <v>25</v>
      </c>
      <c r="C780" s="11">
        <v>4</v>
      </c>
      <c r="D780" s="11">
        <v>38</v>
      </c>
      <c r="E780" s="15">
        <f t="shared" si="23"/>
        <v>152</v>
      </c>
    </row>
    <row r="781" spans="1:5" x14ac:dyDescent="0.35">
      <c r="A781" s="3">
        <v>44477</v>
      </c>
      <c r="B781" s="2" t="s">
        <v>25</v>
      </c>
      <c r="C781" s="11">
        <v>5.4</v>
      </c>
      <c r="D781" s="11">
        <v>38</v>
      </c>
      <c r="E781" s="15">
        <f t="shared" si="23"/>
        <v>205.20000000000002</v>
      </c>
    </row>
    <row r="782" spans="1:5" x14ac:dyDescent="0.35">
      <c r="A782" s="3">
        <v>44485</v>
      </c>
      <c r="B782" s="2" t="s">
        <v>25</v>
      </c>
      <c r="C782" s="11">
        <v>1</v>
      </c>
      <c r="D782" s="11">
        <v>38</v>
      </c>
      <c r="E782" s="15">
        <f t="shared" si="23"/>
        <v>38</v>
      </c>
    </row>
    <row r="783" spans="1:5" x14ac:dyDescent="0.35">
      <c r="A783" s="3">
        <v>44485</v>
      </c>
      <c r="B783" s="2" t="s">
        <v>25</v>
      </c>
      <c r="C783" s="11">
        <v>1</v>
      </c>
      <c r="D783" s="11">
        <v>38</v>
      </c>
      <c r="E783" s="15">
        <f t="shared" si="23"/>
        <v>38</v>
      </c>
    </row>
    <row r="784" spans="1:5" x14ac:dyDescent="0.35">
      <c r="A784" s="3">
        <v>44485</v>
      </c>
      <c r="B784" s="2" t="s">
        <v>25</v>
      </c>
      <c r="C784" s="11">
        <v>1</v>
      </c>
      <c r="D784" s="11">
        <v>38</v>
      </c>
      <c r="E784" s="15">
        <f t="shared" si="23"/>
        <v>38</v>
      </c>
    </row>
    <row r="785" spans="1:5" x14ac:dyDescent="0.35">
      <c r="A785" s="3">
        <v>44488</v>
      </c>
      <c r="B785" s="2" t="s">
        <v>25</v>
      </c>
      <c r="C785" s="11">
        <v>2</v>
      </c>
      <c r="D785" s="11">
        <v>38</v>
      </c>
      <c r="E785" s="15">
        <f t="shared" si="23"/>
        <v>76</v>
      </c>
    </row>
    <row r="786" spans="1:5" x14ac:dyDescent="0.35">
      <c r="A786" s="3">
        <v>44494</v>
      </c>
      <c r="B786" s="2" t="s">
        <v>25</v>
      </c>
      <c r="C786" s="11">
        <v>6</v>
      </c>
      <c r="D786" s="11">
        <v>38</v>
      </c>
      <c r="E786" s="15">
        <f t="shared" si="23"/>
        <v>228</v>
      </c>
    </row>
    <row r="787" spans="1:5" x14ac:dyDescent="0.35">
      <c r="A787" s="3">
        <v>44495</v>
      </c>
      <c r="B787" s="2" t="s">
        <v>25</v>
      </c>
      <c r="C787" s="11">
        <v>2.8</v>
      </c>
      <c r="D787" s="11">
        <v>38</v>
      </c>
      <c r="E787" s="15">
        <f t="shared" si="23"/>
        <v>106.39999999999999</v>
      </c>
    </row>
    <row r="788" spans="1:5" x14ac:dyDescent="0.35">
      <c r="A788" s="3">
        <v>44499</v>
      </c>
      <c r="B788" s="2" t="s">
        <v>8</v>
      </c>
      <c r="C788" s="11">
        <v>5.72</v>
      </c>
      <c r="D788" s="11">
        <v>21</v>
      </c>
      <c r="E788" s="15">
        <f t="shared" si="23"/>
        <v>120.11999999999999</v>
      </c>
    </row>
    <row r="789" spans="1:5" x14ac:dyDescent="0.35">
      <c r="A789" s="3">
        <v>44510</v>
      </c>
      <c r="B789" s="2" t="s">
        <v>25</v>
      </c>
      <c r="C789" s="11">
        <v>8</v>
      </c>
      <c r="D789" s="11">
        <v>38</v>
      </c>
      <c r="E789" s="15">
        <f t="shared" si="23"/>
        <v>304</v>
      </c>
    </row>
    <row r="790" spans="1:5" x14ac:dyDescent="0.35">
      <c r="A790" s="3">
        <v>44515</v>
      </c>
      <c r="B790" s="2" t="s">
        <v>25</v>
      </c>
      <c r="C790" s="11">
        <v>1.5</v>
      </c>
      <c r="D790" s="11">
        <v>38</v>
      </c>
      <c r="E790" s="15">
        <f t="shared" si="23"/>
        <v>57</v>
      </c>
    </row>
    <row r="791" spans="1:5" x14ac:dyDescent="0.35">
      <c r="A791" s="3">
        <v>44515</v>
      </c>
      <c r="B791" s="2" t="s">
        <v>25</v>
      </c>
      <c r="C791" s="11">
        <v>1.5</v>
      </c>
      <c r="D791" s="11">
        <v>38</v>
      </c>
      <c r="E791" s="15">
        <f t="shared" si="23"/>
        <v>57</v>
      </c>
    </row>
    <row r="792" spans="1:5" x14ac:dyDescent="0.35">
      <c r="A792" s="3">
        <v>44517</v>
      </c>
      <c r="B792" s="2" t="s">
        <v>25</v>
      </c>
      <c r="C792" s="11">
        <v>1</v>
      </c>
      <c r="D792" s="11">
        <v>38</v>
      </c>
      <c r="E792" s="15">
        <f t="shared" si="23"/>
        <v>38</v>
      </c>
    </row>
    <row r="793" spans="1:5" x14ac:dyDescent="0.35">
      <c r="A793" s="3">
        <v>44520</v>
      </c>
      <c r="B793" s="2" t="s">
        <v>8</v>
      </c>
      <c r="C793" s="11">
        <v>15</v>
      </c>
      <c r="D793" s="11">
        <v>21</v>
      </c>
      <c r="E793" s="15">
        <f t="shared" si="23"/>
        <v>315</v>
      </c>
    </row>
    <row r="794" spans="1:5" x14ac:dyDescent="0.35">
      <c r="A794" s="3">
        <v>44481</v>
      </c>
      <c r="B794" s="2" t="s">
        <v>9</v>
      </c>
      <c r="C794" s="11">
        <v>15.4</v>
      </c>
      <c r="D794" s="11">
        <v>14</v>
      </c>
      <c r="E794" s="15">
        <f t="shared" si="23"/>
        <v>215.6</v>
      </c>
    </row>
    <row r="795" spans="1:5" x14ac:dyDescent="0.35">
      <c r="A795" s="3">
        <v>44497</v>
      </c>
      <c r="B795" s="2" t="s">
        <v>9</v>
      </c>
      <c r="C795" s="11">
        <v>4</v>
      </c>
      <c r="D795" s="11">
        <v>14</v>
      </c>
      <c r="E795" s="15">
        <f t="shared" si="23"/>
        <v>56</v>
      </c>
    </row>
    <row r="796" spans="1:5" x14ac:dyDescent="0.35">
      <c r="A796" s="3">
        <v>44512</v>
      </c>
      <c r="B796" s="2" t="s">
        <v>9</v>
      </c>
      <c r="C796" s="11">
        <v>8</v>
      </c>
      <c r="D796" s="11">
        <v>14</v>
      </c>
      <c r="E796" s="15">
        <f t="shared" si="23"/>
        <v>112</v>
      </c>
    </row>
    <row r="797" spans="1:5" x14ac:dyDescent="0.35">
      <c r="A797" s="3">
        <v>44513</v>
      </c>
      <c r="B797" s="2" t="s">
        <v>9</v>
      </c>
      <c r="C797" s="11">
        <v>9.1999999999999993</v>
      </c>
      <c r="D797" s="11">
        <v>14</v>
      </c>
      <c r="E797" s="15">
        <f t="shared" si="23"/>
        <v>128.79999999999998</v>
      </c>
    </row>
    <row r="798" spans="1:5" x14ac:dyDescent="0.35">
      <c r="A798" s="3">
        <v>44516</v>
      </c>
      <c r="B798" s="2" t="s">
        <v>9</v>
      </c>
      <c r="C798" s="11">
        <v>7.8</v>
      </c>
      <c r="D798" s="11">
        <v>14</v>
      </c>
      <c r="E798" s="15">
        <f t="shared" si="23"/>
        <v>109.2</v>
      </c>
    </row>
    <row r="799" spans="1:5" x14ac:dyDescent="0.35">
      <c r="A799" s="3">
        <v>44517</v>
      </c>
      <c r="B799" s="2" t="s">
        <v>9</v>
      </c>
      <c r="C799" s="11">
        <v>10</v>
      </c>
      <c r="D799" s="11">
        <v>14</v>
      </c>
      <c r="E799" s="15">
        <f t="shared" si="23"/>
        <v>140</v>
      </c>
    </row>
    <row r="800" spans="1:5" x14ac:dyDescent="0.35">
      <c r="A800" s="3">
        <v>44518</v>
      </c>
      <c r="B800" s="2" t="s">
        <v>9</v>
      </c>
      <c r="C800" s="11">
        <v>536</v>
      </c>
      <c r="D800" s="11">
        <v>14</v>
      </c>
      <c r="E800" s="15">
        <f t="shared" si="23"/>
        <v>7504</v>
      </c>
    </row>
    <row r="801" spans="1:5" x14ac:dyDescent="0.35">
      <c r="A801" s="3">
        <v>44512</v>
      </c>
      <c r="B801" s="2" t="s">
        <v>25</v>
      </c>
      <c r="C801" s="11">
        <v>5.4</v>
      </c>
      <c r="D801" s="11">
        <v>38</v>
      </c>
      <c r="E801" s="15">
        <f t="shared" si="23"/>
        <v>205.20000000000002</v>
      </c>
    </row>
    <row r="802" spans="1:5" x14ac:dyDescent="0.35">
      <c r="A802" s="3">
        <v>44512</v>
      </c>
      <c r="B802" s="2" t="s">
        <v>25</v>
      </c>
      <c r="C802" s="11">
        <v>4.8</v>
      </c>
      <c r="D802" s="11">
        <v>38</v>
      </c>
      <c r="E802" s="15">
        <f t="shared" si="23"/>
        <v>182.4</v>
      </c>
    </row>
    <row r="803" spans="1:5" x14ac:dyDescent="0.35">
      <c r="A803" s="3">
        <v>44514</v>
      </c>
      <c r="B803" s="2" t="s">
        <v>25</v>
      </c>
      <c r="C803" s="11">
        <v>333.45</v>
      </c>
      <c r="D803" s="11">
        <v>38</v>
      </c>
      <c r="E803" s="15">
        <f t="shared" si="23"/>
        <v>12671.1</v>
      </c>
    </row>
    <row r="804" spans="1:5" x14ac:dyDescent="0.35">
      <c r="A804" s="3">
        <v>44516</v>
      </c>
      <c r="B804" s="2" t="s">
        <v>8</v>
      </c>
      <c r="C804" s="11">
        <v>2</v>
      </c>
      <c r="D804" s="11">
        <v>150</v>
      </c>
      <c r="E804" s="15">
        <v>150</v>
      </c>
    </row>
    <row r="805" spans="1:5" x14ac:dyDescent="0.35">
      <c r="A805" s="3">
        <v>44518</v>
      </c>
      <c r="B805" s="2" t="s">
        <v>25</v>
      </c>
      <c r="C805" s="11">
        <v>20.8</v>
      </c>
      <c r="D805" s="11">
        <v>38</v>
      </c>
      <c r="E805" s="15">
        <f t="shared" si="23"/>
        <v>790.4</v>
      </c>
    </row>
    <row r="806" spans="1:5" x14ac:dyDescent="0.35">
      <c r="A806" s="3">
        <v>44519</v>
      </c>
      <c r="B806" s="2" t="s">
        <v>25</v>
      </c>
      <c r="C806" s="11">
        <v>5.0999999999999996</v>
      </c>
      <c r="D806" s="11">
        <v>38</v>
      </c>
      <c r="E806" s="15">
        <f t="shared" si="23"/>
        <v>193.79999999999998</v>
      </c>
    </row>
    <row r="807" spans="1:5" x14ac:dyDescent="0.35">
      <c r="A807" s="3">
        <v>44520</v>
      </c>
      <c r="B807" s="2" t="s">
        <v>25</v>
      </c>
      <c r="C807" s="11">
        <v>28</v>
      </c>
      <c r="D807" s="11">
        <v>38</v>
      </c>
      <c r="E807" s="15">
        <f t="shared" si="23"/>
        <v>1064</v>
      </c>
    </row>
    <row r="808" spans="1:5" x14ac:dyDescent="0.35">
      <c r="A808" s="3">
        <v>44519</v>
      </c>
      <c r="B808" s="2" t="s">
        <v>25</v>
      </c>
      <c r="C808" s="11">
        <v>189.6</v>
      </c>
      <c r="D808" s="11">
        <v>38</v>
      </c>
      <c r="E808" s="15">
        <f t="shared" si="23"/>
        <v>7204.8</v>
      </c>
    </row>
    <row r="809" spans="1:5" x14ac:dyDescent="0.35">
      <c r="A809" s="3">
        <v>44516</v>
      </c>
      <c r="B809" s="2" t="s">
        <v>25</v>
      </c>
      <c r="C809" s="11">
        <v>4.5999999999999996</v>
      </c>
      <c r="D809" s="11">
        <v>38</v>
      </c>
      <c r="E809" s="15">
        <f t="shared" si="23"/>
        <v>174.79999999999998</v>
      </c>
    </row>
    <row r="810" spans="1:5" x14ac:dyDescent="0.35">
      <c r="A810" s="3">
        <v>44516</v>
      </c>
      <c r="B810" s="2" t="s">
        <v>25</v>
      </c>
      <c r="C810" s="11">
        <v>45</v>
      </c>
      <c r="D810" s="11">
        <v>38</v>
      </c>
      <c r="E810" s="15">
        <f t="shared" si="23"/>
        <v>1710</v>
      </c>
    </row>
    <row r="811" spans="1:5" x14ac:dyDescent="0.35">
      <c r="A811" s="3">
        <v>44518</v>
      </c>
      <c r="B811" s="2" t="s">
        <v>25</v>
      </c>
      <c r="C811" s="11">
        <v>212.9</v>
      </c>
      <c r="D811" s="11">
        <v>38</v>
      </c>
      <c r="E811" s="15">
        <f t="shared" si="23"/>
        <v>8090.2</v>
      </c>
    </row>
    <row r="812" spans="1:5" x14ac:dyDescent="0.35">
      <c r="A812" s="3">
        <v>44513</v>
      </c>
      <c r="B812" s="2" t="s">
        <v>34</v>
      </c>
      <c r="C812" s="11">
        <v>198</v>
      </c>
      <c r="D812" s="11">
        <v>28</v>
      </c>
      <c r="E812" s="15">
        <f t="shared" si="23"/>
        <v>5544</v>
      </c>
    </row>
    <row r="813" spans="1:5" x14ac:dyDescent="0.35">
      <c r="A813" s="3">
        <v>44515</v>
      </c>
      <c r="B813" s="2" t="s">
        <v>34</v>
      </c>
      <c r="C813" s="11">
        <v>7</v>
      </c>
      <c r="D813" s="11">
        <v>28</v>
      </c>
      <c r="E813" s="15">
        <f t="shared" si="23"/>
        <v>196</v>
      </c>
    </row>
    <row r="814" spans="1:5" x14ac:dyDescent="0.35">
      <c r="A814" s="3">
        <v>44518</v>
      </c>
      <c r="B814" s="2" t="s">
        <v>34</v>
      </c>
      <c r="C814" s="11">
        <v>4.4000000000000004</v>
      </c>
      <c r="D814" s="11">
        <v>28</v>
      </c>
      <c r="E814" s="15">
        <f t="shared" si="23"/>
        <v>123.20000000000002</v>
      </c>
    </row>
    <row r="815" spans="1:5" x14ac:dyDescent="0.35">
      <c r="A815" s="3">
        <v>44520</v>
      </c>
      <c r="B815" s="2" t="s">
        <v>8</v>
      </c>
      <c r="C815" s="11">
        <v>9.85</v>
      </c>
      <c r="D815" s="11">
        <v>21</v>
      </c>
      <c r="E815" s="15">
        <f t="shared" si="23"/>
        <v>206.85</v>
      </c>
    </row>
    <row r="816" spans="1:5" x14ac:dyDescent="0.35">
      <c r="A816" s="3">
        <v>44513</v>
      </c>
      <c r="B816" s="2" t="s">
        <v>8</v>
      </c>
      <c r="C816" s="11">
        <v>13</v>
      </c>
      <c r="D816" s="11">
        <v>22</v>
      </c>
      <c r="E816" s="15">
        <f t="shared" si="23"/>
        <v>286</v>
      </c>
    </row>
    <row r="817" spans="1:5" x14ac:dyDescent="0.35">
      <c r="A817" s="3">
        <v>44513</v>
      </c>
      <c r="B817" s="2" t="s">
        <v>8</v>
      </c>
      <c r="C817" s="11">
        <v>5</v>
      </c>
      <c r="D817" s="11">
        <v>20</v>
      </c>
      <c r="E817" s="15">
        <f t="shared" si="23"/>
        <v>100</v>
      </c>
    </row>
    <row r="818" spans="1:5" x14ac:dyDescent="0.35">
      <c r="A818" s="3">
        <v>44513</v>
      </c>
      <c r="B818" s="2" t="s">
        <v>8</v>
      </c>
      <c r="C818" s="11">
        <v>53.6</v>
      </c>
      <c r="D818" s="11">
        <v>20</v>
      </c>
      <c r="E818" s="15">
        <f t="shared" si="23"/>
        <v>1072</v>
      </c>
    </row>
    <row r="819" spans="1:5" x14ac:dyDescent="0.35">
      <c r="A819" s="3">
        <v>44514</v>
      </c>
      <c r="B819" s="2" t="s">
        <v>8</v>
      </c>
      <c r="C819" s="11">
        <v>192.4</v>
      </c>
      <c r="D819" s="11">
        <v>20</v>
      </c>
      <c r="E819" s="15">
        <f t="shared" si="23"/>
        <v>3848</v>
      </c>
    </row>
    <row r="820" spans="1:5" x14ac:dyDescent="0.35">
      <c r="A820" s="3">
        <v>44514</v>
      </c>
      <c r="B820" s="2" t="s">
        <v>8</v>
      </c>
      <c r="C820" s="11">
        <v>117.3</v>
      </c>
      <c r="D820" s="11">
        <v>20</v>
      </c>
      <c r="E820" s="15">
        <f t="shared" si="23"/>
        <v>2346</v>
      </c>
    </row>
    <row r="821" spans="1:5" x14ac:dyDescent="0.35">
      <c r="A821" s="3">
        <v>44514</v>
      </c>
      <c r="B821" s="2" t="s">
        <v>8</v>
      </c>
      <c r="C821" s="11">
        <v>57.6</v>
      </c>
      <c r="D821" s="11">
        <v>20</v>
      </c>
      <c r="E821" s="15">
        <f t="shared" si="23"/>
        <v>1152</v>
      </c>
    </row>
    <row r="822" spans="1:5" x14ac:dyDescent="0.35">
      <c r="A822" s="3">
        <v>44514</v>
      </c>
      <c r="B822" s="2" t="s">
        <v>8</v>
      </c>
      <c r="C822" s="11">
        <v>58.7</v>
      </c>
      <c r="D822" s="11">
        <v>20</v>
      </c>
      <c r="E822" s="15">
        <f t="shared" si="23"/>
        <v>1174</v>
      </c>
    </row>
    <row r="823" spans="1:5" x14ac:dyDescent="0.35">
      <c r="A823" s="3">
        <v>44514</v>
      </c>
      <c r="B823" s="2" t="s">
        <v>8</v>
      </c>
      <c r="C823" s="11">
        <v>61.8</v>
      </c>
      <c r="D823" s="11">
        <v>20</v>
      </c>
      <c r="E823" s="15">
        <f t="shared" si="23"/>
        <v>1236</v>
      </c>
    </row>
    <row r="824" spans="1:5" x14ac:dyDescent="0.35">
      <c r="A824" s="3">
        <v>44515</v>
      </c>
      <c r="B824" s="2" t="s">
        <v>8</v>
      </c>
      <c r="C824" s="11">
        <v>9.6</v>
      </c>
      <c r="D824" s="11">
        <v>20</v>
      </c>
      <c r="E824" s="15">
        <f t="shared" si="23"/>
        <v>192</v>
      </c>
    </row>
    <row r="825" spans="1:5" x14ac:dyDescent="0.35">
      <c r="A825" s="3">
        <v>44515</v>
      </c>
      <c r="B825" s="2" t="s">
        <v>8</v>
      </c>
      <c r="C825" s="11">
        <v>6.7</v>
      </c>
      <c r="D825" s="11">
        <v>20</v>
      </c>
      <c r="E825" s="15">
        <f t="shared" si="23"/>
        <v>134</v>
      </c>
    </row>
    <row r="826" spans="1:5" x14ac:dyDescent="0.35">
      <c r="A826" s="3">
        <v>44516</v>
      </c>
      <c r="B826" s="2" t="s">
        <v>8</v>
      </c>
      <c r="C826" s="11">
        <v>101.4</v>
      </c>
      <c r="D826" s="11">
        <v>20</v>
      </c>
      <c r="E826" s="15">
        <f t="shared" si="23"/>
        <v>2028</v>
      </c>
    </row>
    <row r="827" spans="1:5" x14ac:dyDescent="0.35">
      <c r="A827" s="3">
        <v>44516</v>
      </c>
      <c r="B827" s="2" t="s">
        <v>8</v>
      </c>
      <c r="C827" s="11">
        <v>62.8</v>
      </c>
      <c r="D827" s="11">
        <v>20</v>
      </c>
      <c r="E827" s="15">
        <f t="shared" si="23"/>
        <v>1256</v>
      </c>
    </row>
    <row r="828" spans="1:5" x14ac:dyDescent="0.35">
      <c r="A828" s="3">
        <v>44516</v>
      </c>
      <c r="B828" s="2" t="s">
        <v>8</v>
      </c>
      <c r="C828" s="11">
        <v>8.6</v>
      </c>
      <c r="D828" s="11">
        <v>20</v>
      </c>
      <c r="E828" s="15">
        <f t="shared" si="23"/>
        <v>172</v>
      </c>
    </row>
    <row r="829" spans="1:5" x14ac:dyDescent="0.35">
      <c r="A829" s="3">
        <v>44517</v>
      </c>
      <c r="B829" s="2" t="s">
        <v>8</v>
      </c>
      <c r="C829" s="11">
        <v>106.2</v>
      </c>
      <c r="D829" s="11">
        <v>20</v>
      </c>
      <c r="E829" s="15">
        <f t="shared" si="23"/>
        <v>2124</v>
      </c>
    </row>
    <row r="830" spans="1:5" x14ac:dyDescent="0.35">
      <c r="A830" s="3">
        <v>44517</v>
      </c>
      <c r="B830" s="2" t="s">
        <v>8</v>
      </c>
      <c r="C830" s="11">
        <v>1.8</v>
      </c>
      <c r="D830" s="11">
        <v>20</v>
      </c>
      <c r="E830" s="15">
        <f t="shared" si="23"/>
        <v>36</v>
      </c>
    </row>
    <row r="831" spans="1:5" x14ac:dyDescent="0.35">
      <c r="A831" s="3">
        <v>44518</v>
      </c>
      <c r="B831" s="2" t="s">
        <v>8</v>
      </c>
      <c r="C831" s="11">
        <v>71.400000000000006</v>
      </c>
      <c r="D831" s="11">
        <v>20</v>
      </c>
      <c r="E831" s="15">
        <f t="shared" si="23"/>
        <v>1428</v>
      </c>
    </row>
    <row r="832" spans="1:5" x14ac:dyDescent="0.35">
      <c r="A832" s="3">
        <v>44519</v>
      </c>
      <c r="B832" s="2" t="s">
        <v>8</v>
      </c>
      <c r="C832" s="11">
        <v>2.2999999999999998</v>
      </c>
      <c r="D832" s="11">
        <v>20</v>
      </c>
      <c r="E832" s="15">
        <f t="shared" si="23"/>
        <v>46</v>
      </c>
    </row>
    <row r="833" spans="1:5" x14ac:dyDescent="0.35">
      <c r="A833" s="3">
        <v>44519</v>
      </c>
      <c r="B833" s="2" t="s">
        <v>8</v>
      </c>
      <c r="C833" s="11">
        <v>71.8</v>
      </c>
      <c r="D833" s="11">
        <v>20</v>
      </c>
      <c r="E833" s="15">
        <f t="shared" si="23"/>
        <v>1436</v>
      </c>
    </row>
    <row r="834" spans="1:5" x14ac:dyDescent="0.35">
      <c r="A834" s="3">
        <v>44519</v>
      </c>
      <c r="B834" s="2" t="s">
        <v>8</v>
      </c>
      <c r="C834" s="11">
        <v>53.5</v>
      </c>
      <c r="D834" s="11">
        <v>20</v>
      </c>
      <c r="E834" s="15">
        <f t="shared" si="23"/>
        <v>1070</v>
      </c>
    </row>
    <row r="835" spans="1:5" x14ac:dyDescent="0.35">
      <c r="A835" s="3">
        <v>44520</v>
      </c>
      <c r="B835" s="2" t="s">
        <v>8</v>
      </c>
      <c r="C835" s="11">
        <v>50.4</v>
      </c>
      <c r="D835" s="11">
        <v>20</v>
      </c>
      <c r="E835" s="15">
        <f t="shared" si="23"/>
        <v>1008</v>
      </c>
    </row>
    <row r="836" spans="1:5" x14ac:dyDescent="0.35">
      <c r="A836" s="3">
        <v>44520</v>
      </c>
      <c r="B836" s="2" t="s">
        <v>8</v>
      </c>
      <c r="C836" s="11">
        <v>49.2</v>
      </c>
      <c r="D836" s="11">
        <v>20</v>
      </c>
      <c r="E836" s="15">
        <f t="shared" si="23"/>
        <v>984</v>
      </c>
    </row>
    <row r="837" spans="1:5" x14ac:dyDescent="0.35">
      <c r="A837" s="3">
        <v>44513</v>
      </c>
      <c r="B837" s="2" t="s">
        <v>9</v>
      </c>
      <c r="C837" s="11">
        <v>23.2</v>
      </c>
      <c r="D837" s="11">
        <v>11</v>
      </c>
      <c r="E837" s="15">
        <f t="shared" si="23"/>
        <v>255.2</v>
      </c>
    </row>
    <row r="838" spans="1:5" x14ac:dyDescent="0.35">
      <c r="A838" s="3">
        <v>44515</v>
      </c>
      <c r="B838" s="2" t="s">
        <v>9</v>
      </c>
      <c r="C838" s="11">
        <v>4.9000000000000004</v>
      </c>
      <c r="D838" s="11">
        <v>11</v>
      </c>
      <c r="E838" s="15">
        <f t="shared" si="23"/>
        <v>53.900000000000006</v>
      </c>
    </row>
    <row r="839" spans="1:5" x14ac:dyDescent="0.35">
      <c r="A839" s="3">
        <v>44518</v>
      </c>
      <c r="B839" s="2" t="s">
        <v>9</v>
      </c>
      <c r="C839" s="11">
        <v>24.5</v>
      </c>
      <c r="D839" s="11">
        <v>11</v>
      </c>
      <c r="E839" s="15">
        <f t="shared" si="23"/>
        <v>269.5</v>
      </c>
    </row>
    <row r="840" spans="1:5" x14ac:dyDescent="0.35">
      <c r="A840" s="3">
        <v>44519</v>
      </c>
      <c r="B840" s="2" t="s">
        <v>9</v>
      </c>
      <c r="C840" s="11">
        <v>5</v>
      </c>
      <c r="D840" s="11">
        <v>11</v>
      </c>
      <c r="E840" s="15">
        <f t="shared" si="23"/>
        <v>55</v>
      </c>
    </row>
    <row r="841" spans="1:5" x14ac:dyDescent="0.35">
      <c r="A841" s="3">
        <v>44490</v>
      </c>
      <c r="B841" s="2" t="s">
        <v>30</v>
      </c>
      <c r="C841" s="11">
        <v>8</v>
      </c>
      <c r="D841" s="11">
        <v>50</v>
      </c>
      <c r="E841" s="15">
        <f t="shared" si="23"/>
        <v>400</v>
      </c>
    </row>
    <row r="842" spans="1:5" x14ac:dyDescent="0.35">
      <c r="A842" s="3">
        <v>44516</v>
      </c>
      <c r="B842" s="2" t="s">
        <v>30</v>
      </c>
      <c r="C842" s="11">
        <v>4</v>
      </c>
      <c r="D842" s="11">
        <v>50</v>
      </c>
      <c r="E842" s="15">
        <f t="shared" si="23"/>
        <v>200</v>
      </c>
    </row>
    <row r="843" spans="1:5" x14ac:dyDescent="0.35">
      <c r="A843" s="3">
        <v>44490</v>
      </c>
      <c r="B843" s="2" t="s">
        <v>25</v>
      </c>
      <c r="C843" s="11">
        <v>5.8</v>
      </c>
      <c r="D843" s="11">
        <v>30</v>
      </c>
      <c r="E843" s="15">
        <f t="shared" si="23"/>
        <v>174</v>
      </c>
    </row>
    <row r="844" spans="1:5" x14ac:dyDescent="0.35">
      <c r="A844" s="3">
        <v>44497</v>
      </c>
      <c r="B844" s="2" t="s">
        <v>25</v>
      </c>
      <c r="C844" s="11">
        <v>4</v>
      </c>
      <c r="D844" s="11">
        <v>30</v>
      </c>
      <c r="E844" s="15">
        <f t="shared" si="23"/>
        <v>120</v>
      </c>
    </row>
    <row r="845" spans="1:5" x14ac:dyDescent="0.35">
      <c r="A845" s="3">
        <v>44512</v>
      </c>
      <c r="B845" s="2" t="s">
        <v>25</v>
      </c>
      <c r="C845" s="11">
        <v>4.8</v>
      </c>
      <c r="D845" s="11">
        <v>30</v>
      </c>
      <c r="E845" s="15">
        <f t="shared" si="23"/>
        <v>144</v>
      </c>
    </row>
    <row r="846" spans="1:5" x14ac:dyDescent="0.35">
      <c r="A846" s="3">
        <v>44513</v>
      </c>
      <c r="B846" s="2" t="s">
        <v>25</v>
      </c>
      <c r="C846" s="11">
        <v>3.75</v>
      </c>
      <c r="D846" s="11">
        <v>30</v>
      </c>
      <c r="E846" s="15">
        <f t="shared" si="23"/>
        <v>112.5</v>
      </c>
    </row>
    <row r="847" spans="1:5" x14ac:dyDescent="0.35">
      <c r="A847" s="3">
        <v>44513</v>
      </c>
      <c r="B847" s="2" t="s">
        <v>25</v>
      </c>
      <c r="C847" s="11">
        <v>507.4</v>
      </c>
      <c r="D847" s="11">
        <v>30</v>
      </c>
      <c r="E847" s="15">
        <f t="shared" si="23"/>
        <v>15222</v>
      </c>
    </row>
    <row r="848" spans="1:5" x14ac:dyDescent="0.35">
      <c r="A848" s="3">
        <v>44484</v>
      </c>
      <c r="B848" s="2" t="s">
        <v>25</v>
      </c>
      <c r="C848" s="11">
        <v>5</v>
      </c>
      <c r="D848" s="11">
        <v>30</v>
      </c>
      <c r="E848" s="15">
        <f t="shared" si="23"/>
        <v>150</v>
      </c>
    </row>
    <row r="849" spans="1:5" x14ac:dyDescent="0.35">
      <c r="A849" s="3">
        <v>44485</v>
      </c>
      <c r="B849" s="2" t="s">
        <v>25</v>
      </c>
      <c r="C849" s="11">
        <v>217.2</v>
      </c>
      <c r="D849" s="11">
        <v>30</v>
      </c>
      <c r="E849" s="15">
        <f t="shared" si="23"/>
        <v>6516</v>
      </c>
    </row>
    <row r="850" spans="1:5" x14ac:dyDescent="0.35">
      <c r="A850" s="3">
        <v>44485</v>
      </c>
      <c r="B850" s="2" t="s">
        <v>25</v>
      </c>
      <c r="C850" s="11">
        <v>182.55</v>
      </c>
      <c r="D850" s="11">
        <v>30</v>
      </c>
      <c r="E850" s="15">
        <f t="shared" si="23"/>
        <v>5476.5</v>
      </c>
    </row>
    <row r="851" spans="1:5" x14ac:dyDescent="0.35">
      <c r="A851" s="3">
        <v>44487</v>
      </c>
      <c r="B851" s="2" t="s">
        <v>25</v>
      </c>
      <c r="C851" s="11">
        <v>150.35</v>
      </c>
      <c r="D851" s="11">
        <v>30</v>
      </c>
      <c r="E851" s="15">
        <f t="shared" si="23"/>
        <v>4510.5</v>
      </c>
    </row>
    <row r="852" spans="1:5" x14ac:dyDescent="0.35">
      <c r="A852" s="3">
        <v>44520</v>
      </c>
      <c r="B852" s="2" t="s">
        <v>26</v>
      </c>
      <c r="C852" s="11">
        <v>4</v>
      </c>
      <c r="D852" s="11">
        <v>34</v>
      </c>
      <c r="E852" s="15">
        <f t="shared" si="23"/>
        <v>136</v>
      </c>
    </row>
    <row r="853" spans="1:5" x14ac:dyDescent="0.35">
      <c r="A853" s="3">
        <v>44510</v>
      </c>
      <c r="B853" s="2" t="s">
        <v>26</v>
      </c>
      <c r="C853" s="11">
        <v>38.799999999999997</v>
      </c>
      <c r="D853" s="11">
        <v>16</v>
      </c>
      <c r="E853" s="15">
        <f t="shared" si="23"/>
        <v>620.79999999999995</v>
      </c>
    </row>
    <row r="854" spans="1:5" x14ac:dyDescent="0.35">
      <c r="A854" s="3">
        <v>44516</v>
      </c>
      <c r="B854" s="2" t="s">
        <v>26</v>
      </c>
      <c r="C854" s="11">
        <v>150.9</v>
      </c>
      <c r="D854" s="11">
        <v>16</v>
      </c>
      <c r="E854" s="15">
        <f t="shared" si="23"/>
        <v>2414.4</v>
      </c>
    </row>
    <row r="855" spans="1:5" x14ac:dyDescent="0.35">
      <c r="A855" s="3">
        <v>44516</v>
      </c>
      <c r="B855" s="2" t="s">
        <v>26</v>
      </c>
      <c r="C855" s="11">
        <v>198.8</v>
      </c>
      <c r="D855" s="11">
        <v>16</v>
      </c>
      <c r="E855" s="15">
        <f t="shared" si="23"/>
        <v>3180.8</v>
      </c>
    </row>
    <row r="856" spans="1:5" x14ac:dyDescent="0.35">
      <c r="A856" s="3">
        <v>44516</v>
      </c>
      <c r="B856" s="2" t="s">
        <v>26</v>
      </c>
      <c r="C856" s="11">
        <v>166.5</v>
      </c>
      <c r="D856" s="11">
        <v>16</v>
      </c>
      <c r="E856" s="15">
        <f t="shared" si="23"/>
        <v>2664</v>
      </c>
    </row>
    <row r="857" spans="1:5" x14ac:dyDescent="0.35">
      <c r="A857" s="3">
        <v>44518</v>
      </c>
      <c r="B857" s="2" t="s">
        <v>26</v>
      </c>
      <c r="C857" s="11">
        <v>228.9</v>
      </c>
      <c r="D857" s="11">
        <v>16</v>
      </c>
      <c r="E857" s="15">
        <f t="shared" si="23"/>
        <v>3662.4</v>
      </c>
    </row>
    <row r="858" spans="1:5" x14ac:dyDescent="0.35">
      <c r="A858" s="3">
        <v>44518</v>
      </c>
      <c r="B858" s="2" t="s">
        <v>26</v>
      </c>
      <c r="C858" s="11">
        <v>56</v>
      </c>
      <c r="D858" s="11">
        <v>16</v>
      </c>
      <c r="E858" s="15">
        <f t="shared" si="23"/>
        <v>896</v>
      </c>
    </row>
    <row r="859" spans="1:5" x14ac:dyDescent="0.35">
      <c r="A859" s="3">
        <v>44518</v>
      </c>
      <c r="B859" s="2" t="s">
        <v>26</v>
      </c>
      <c r="C859" s="11">
        <v>282.89999999999998</v>
      </c>
      <c r="D859" s="11">
        <v>16</v>
      </c>
      <c r="E859" s="15">
        <f t="shared" si="23"/>
        <v>4526.3999999999996</v>
      </c>
    </row>
    <row r="860" spans="1:5" x14ac:dyDescent="0.35">
      <c r="A860" s="3">
        <v>44518</v>
      </c>
      <c r="B860" s="2" t="s">
        <v>26</v>
      </c>
      <c r="C860" s="11">
        <v>134.80000000000001</v>
      </c>
      <c r="D860" s="11">
        <v>16</v>
      </c>
      <c r="E860" s="15">
        <f t="shared" si="23"/>
        <v>2156.8000000000002</v>
      </c>
    </row>
    <row r="861" spans="1:5" x14ac:dyDescent="0.35">
      <c r="A861" s="3">
        <v>44520</v>
      </c>
      <c r="B861" s="2" t="s">
        <v>26</v>
      </c>
      <c r="C861" s="11">
        <v>95</v>
      </c>
      <c r="D861" s="11">
        <v>16</v>
      </c>
      <c r="E861" s="15">
        <f t="shared" si="23"/>
        <v>1520</v>
      </c>
    </row>
    <row r="862" spans="1:5" x14ac:dyDescent="0.35">
      <c r="A862" s="3">
        <v>44520</v>
      </c>
      <c r="B862" s="2" t="s">
        <v>26</v>
      </c>
      <c r="C862" s="11">
        <v>97.8</v>
      </c>
      <c r="D862" s="11">
        <v>16</v>
      </c>
      <c r="E862" s="15">
        <f t="shared" si="23"/>
        <v>1564.8</v>
      </c>
    </row>
    <row r="863" spans="1:5" x14ac:dyDescent="0.35">
      <c r="A863" s="3">
        <v>44476</v>
      </c>
      <c r="B863" s="2" t="s">
        <v>25</v>
      </c>
      <c r="C863" s="11">
        <v>5.9</v>
      </c>
      <c r="D863" s="11">
        <v>36</v>
      </c>
      <c r="E863" s="15">
        <f t="shared" si="23"/>
        <v>212.4</v>
      </c>
    </row>
    <row r="864" spans="1:5" x14ac:dyDescent="0.35">
      <c r="A864" s="3">
        <v>44476</v>
      </c>
      <c r="B864" s="2" t="s">
        <v>25</v>
      </c>
      <c r="C864" s="11">
        <v>5.8</v>
      </c>
      <c r="D864" s="11">
        <v>36</v>
      </c>
      <c r="E864" s="15">
        <f t="shared" si="23"/>
        <v>208.79999999999998</v>
      </c>
    </row>
    <row r="865" spans="1:5" x14ac:dyDescent="0.35">
      <c r="A865" s="3">
        <v>44490</v>
      </c>
      <c r="B865" s="2" t="s">
        <v>8</v>
      </c>
      <c r="C865" s="11">
        <v>4</v>
      </c>
      <c r="D865" s="11">
        <v>22</v>
      </c>
      <c r="E865" s="15">
        <f t="shared" si="23"/>
        <v>88</v>
      </c>
    </row>
    <row r="866" spans="1:5" x14ac:dyDescent="0.35">
      <c r="A866" s="3">
        <v>44510</v>
      </c>
      <c r="B866" s="2" t="s">
        <v>25</v>
      </c>
      <c r="C866" s="11">
        <v>2.5</v>
      </c>
      <c r="D866" s="11">
        <v>36</v>
      </c>
      <c r="E866" s="15">
        <f t="shared" si="23"/>
        <v>90</v>
      </c>
    </row>
    <row r="867" spans="1:5" x14ac:dyDescent="0.35">
      <c r="A867" s="3">
        <v>44518</v>
      </c>
      <c r="B867" s="2" t="s">
        <v>25</v>
      </c>
      <c r="C867" s="11">
        <v>2</v>
      </c>
      <c r="D867" s="11">
        <v>36</v>
      </c>
      <c r="E867" s="15">
        <f t="shared" si="23"/>
        <v>72</v>
      </c>
    </row>
    <row r="868" spans="1:5" x14ac:dyDescent="0.35">
      <c r="A868" s="3">
        <v>44513</v>
      </c>
      <c r="B868" s="2" t="s">
        <v>8</v>
      </c>
      <c r="C868" s="11">
        <v>9.8000000000000007</v>
      </c>
      <c r="D868" s="11">
        <v>20</v>
      </c>
      <c r="E868" s="15">
        <f t="shared" si="23"/>
        <v>196</v>
      </c>
    </row>
    <row r="869" spans="1:5" x14ac:dyDescent="0.35">
      <c r="A869" s="3">
        <v>44514</v>
      </c>
      <c r="B869" s="2" t="s">
        <v>10</v>
      </c>
      <c r="C869" s="11">
        <v>5.2</v>
      </c>
      <c r="D869" s="11">
        <v>11</v>
      </c>
      <c r="E869" s="15">
        <f t="shared" si="23"/>
        <v>57.2</v>
      </c>
    </row>
    <row r="870" spans="1:5" x14ac:dyDescent="0.35">
      <c r="A870" s="3">
        <v>44514</v>
      </c>
      <c r="B870" s="2" t="s">
        <v>8</v>
      </c>
      <c r="C870" s="11">
        <v>8.8000000000000007</v>
      </c>
      <c r="D870" s="11">
        <v>20</v>
      </c>
      <c r="E870" s="15">
        <f t="shared" si="23"/>
        <v>176</v>
      </c>
    </row>
    <row r="871" spans="1:5" x14ac:dyDescent="0.35">
      <c r="A871" s="3">
        <v>44514</v>
      </c>
      <c r="B871" s="2" t="s">
        <v>8</v>
      </c>
      <c r="C871" s="11">
        <v>154.30000000000001</v>
      </c>
      <c r="D871" s="11">
        <v>20</v>
      </c>
      <c r="E871" s="15">
        <f t="shared" si="23"/>
        <v>3086</v>
      </c>
    </row>
    <row r="872" spans="1:5" x14ac:dyDescent="0.35">
      <c r="A872" s="3">
        <v>44514</v>
      </c>
      <c r="B872" s="2" t="s">
        <v>8</v>
      </c>
      <c r="C872" s="11">
        <v>80.75</v>
      </c>
      <c r="D872" s="11">
        <v>20</v>
      </c>
      <c r="E872" s="15">
        <f t="shared" si="23"/>
        <v>1615</v>
      </c>
    </row>
    <row r="873" spans="1:5" x14ac:dyDescent="0.35">
      <c r="A873" s="3">
        <v>44517</v>
      </c>
      <c r="B873" s="2" t="s">
        <v>8</v>
      </c>
      <c r="C873" s="11">
        <v>2</v>
      </c>
      <c r="D873" s="11">
        <v>20</v>
      </c>
      <c r="E873" s="15">
        <f t="shared" si="23"/>
        <v>40</v>
      </c>
    </row>
    <row r="874" spans="1:5" x14ac:dyDescent="0.35">
      <c r="A874" s="3">
        <v>44518</v>
      </c>
      <c r="B874" s="2" t="s">
        <v>25</v>
      </c>
      <c r="C874" s="11">
        <v>244.5</v>
      </c>
      <c r="D874" s="11">
        <v>30</v>
      </c>
      <c r="E874" s="15">
        <f t="shared" si="23"/>
        <v>7335</v>
      </c>
    </row>
    <row r="875" spans="1:5" x14ac:dyDescent="0.35">
      <c r="A875" s="3">
        <v>44519</v>
      </c>
      <c r="B875" s="2" t="s">
        <v>25</v>
      </c>
      <c r="C875" s="11">
        <v>244.7</v>
      </c>
      <c r="D875" s="11">
        <v>30</v>
      </c>
      <c r="E875" s="15">
        <f t="shared" si="23"/>
        <v>7341</v>
      </c>
    </row>
    <row r="876" spans="1:5" x14ac:dyDescent="0.35">
      <c r="A876" s="3">
        <v>44519</v>
      </c>
      <c r="B876" s="2" t="s">
        <v>25</v>
      </c>
      <c r="C876" s="11">
        <v>201.7</v>
      </c>
      <c r="D876" s="11">
        <v>30</v>
      </c>
      <c r="E876" s="15">
        <f t="shared" si="23"/>
        <v>6051</v>
      </c>
    </row>
    <row r="877" spans="1:5" x14ac:dyDescent="0.35">
      <c r="A877" s="3">
        <v>44519</v>
      </c>
      <c r="B877" s="2" t="s">
        <v>25</v>
      </c>
      <c r="C877" s="11">
        <v>5.2</v>
      </c>
      <c r="D877" s="11">
        <v>30</v>
      </c>
      <c r="E877" s="15">
        <f t="shared" si="23"/>
        <v>156</v>
      </c>
    </row>
    <row r="878" spans="1:5" x14ac:dyDescent="0.35">
      <c r="A878" s="3">
        <v>44489</v>
      </c>
      <c r="B878" s="2" t="s">
        <v>35</v>
      </c>
      <c r="C878" s="11">
        <v>18.8</v>
      </c>
      <c r="D878" s="11">
        <v>20</v>
      </c>
      <c r="E878" s="15">
        <f t="shared" si="23"/>
        <v>376</v>
      </c>
    </row>
    <row r="879" spans="1:5" x14ac:dyDescent="0.35">
      <c r="A879" s="3">
        <v>44490</v>
      </c>
      <c r="B879" s="2" t="s">
        <v>35</v>
      </c>
      <c r="C879" s="11">
        <v>254.9</v>
      </c>
      <c r="D879" s="11">
        <v>20</v>
      </c>
      <c r="E879" s="15">
        <f t="shared" si="23"/>
        <v>5098</v>
      </c>
    </row>
    <row r="880" spans="1:5" x14ac:dyDescent="0.35">
      <c r="A880" s="3">
        <v>44491</v>
      </c>
      <c r="B880" s="2" t="s">
        <v>35</v>
      </c>
      <c r="C880" s="11">
        <v>255.2</v>
      </c>
      <c r="D880" s="11">
        <v>20</v>
      </c>
      <c r="E880" s="15">
        <f t="shared" si="23"/>
        <v>5104</v>
      </c>
    </row>
    <row r="881" spans="1:5" x14ac:dyDescent="0.35">
      <c r="A881" s="3">
        <v>44500</v>
      </c>
      <c r="B881" s="2" t="s">
        <v>35</v>
      </c>
      <c r="C881" s="11">
        <v>85.7</v>
      </c>
      <c r="D881" s="11">
        <v>20</v>
      </c>
      <c r="E881" s="15">
        <f t="shared" si="23"/>
        <v>1714</v>
      </c>
    </row>
    <row r="882" spans="1:5" x14ac:dyDescent="0.35">
      <c r="A882" s="3">
        <v>44491</v>
      </c>
      <c r="B882" s="2" t="s">
        <v>25</v>
      </c>
      <c r="C882" s="11">
        <v>8</v>
      </c>
      <c r="D882" s="11">
        <v>34</v>
      </c>
      <c r="E882" s="15">
        <f t="shared" si="23"/>
        <v>272</v>
      </c>
    </row>
    <row r="883" spans="1:5" x14ac:dyDescent="0.35">
      <c r="A883" s="3">
        <v>44499</v>
      </c>
      <c r="B883" s="2" t="s">
        <v>25</v>
      </c>
      <c r="C883" s="11">
        <v>16.899999999999999</v>
      </c>
      <c r="D883" s="11">
        <v>34</v>
      </c>
      <c r="E883" s="15">
        <f t="shared" si="23"/>
        <v>574.59999999999991</v>
      </c>
    </row>
    <row r="884" spans="1:5" x14ac:dyDescent="0.35">
      <c r="A884" s="3">
        <v>44499</v>
      </c>
      <c r="B884" s="2" t="s">
        <v>25</v>
      </c>
      <c r="C884" s="11">
        <v>14.35</v>
      </c>
      <c r="D884" s="11">
        <v>34</v>
      </c>
      <c r="E884" s="15">
        <f t="shared" si="23"/>
        <v>487.9</v>
      </c>
    </row>
    <row r="885" spans="1:5" x14ac:dyDescent="0.35">
      <c r="A885" s="3">
        <v>44499</v>
      </c>
      <c r="B885" s="2" t="s">
        <v>25</v>
      </c>
      <c r="C885" s="11">
        <v>10.85</v>
      </c>
      <c r="D885" s="11">
        <v>34</v>
      </c>
      <c r="E885" s="15">
        <f t="shared" si="23"/>
        <v>368.9</v>
      </c>
    </row>
    <row r="886" spans="1:5" x14ac:dyDescent="0.35">
      <c r="A886" s="3">
        <v>44513</v>
      </c>
      <c r="B886" s="2" t="s">
        <v>25</v>
      </c>
      <c r="C886" s="11">
        <v>30.8</v>
      </c>
      <c r="D886" s="11">
        <v>34</v>
      </c>
      <c r="E886" s="15">
        <f t="shared" si="23"/>
        <v>1047.2</v>
      </c>
    </row>
    <row r="887" spans="1:5" x14ac:dyDescent="0.35">
      <c r="A887" s="3">
        <v>44514</v>
      </c>
      <c r="B887" s="2" t="s">
        <v>25</v>
      </c>
      <c r="C887" s="11">
        <v>21</v>
      </c>
      <c r="D887" s="11">
        <v>34</v>
      </c>
      <c r="E887" s="15">
        <f t="shared" si="23"/>
        <v>714</v>
      </c>
    </row>
    <row r="888" spans="1:5" x14ac:dyDescent="0.35">
      <c r="A888" s="3">
        <v>44517</v>
      </c>
      <c r="B888" s="2" t="s">
        <v>25</v>
      </c>
      <c r="C888" s="11">
        <v>151.4</v>
      </c>
      <c r="D888" s="11">
        <v>34</v>
      </c>
      <c r="E888" s="15">
        <f t="shared" si="23"/>
        <v>5147.6000000000004</v>
      </c>
    </row>
    <row r="889" spans="1:5" x14ac:dyDescent="0.35">
      <c r="A889" s="3">
        <v>44492</v>
      </c>
      <c r="B889" s="2" t="s">
        <v>30</v>
      </c>
      <c r="C889" s="11">
        <v>38</v>
      </c>
      <c r="D889" s="11">
        <v>27</v>
      </c>
      <c r="E889" s="15">
        <f t="shared" si="23"/>
        <v>1026</v>
      </c>
    </row>
    <row r="890" spans="1:5" x14ac:dyDescent="0.35">
      <c r="A890" s="3">
        <v>44516</v>
      </c>
      <c r="B890" s="2" t="s">
        <v>30</v>
      </c>
      <c r="C890" s="11">
        <v>859</v>
      </c>
      <c r="D890" s="11">
        <v>27</v>
      </c>
      <c r="E890" s="15">
        <f t="shared" si="23"/>
        <v>23193</v>
      </c>
    </row>
    <row r="891" spans="1:5" x14ac:dyDescent="0.35">
      <c r="A891" s="3">
        <v>44517</v>
      </c>
      <c r="B891" s="2" t="s">
        <v>30</v>
      </c>
      <c r="C891" s="11">
        <v>173</v>
      </c>
      <c r="D891" s="11">
        <v>27</v>
      </c>
      <c r="E891" s="15">
        <f t="shared" si="23"/>
        <v>4671</v>
      </c>
    </row>
    <row r="892" spans="1:5" x14ac:dyDescent="0.35">
      <c r="A892" s="3">
        <v>44517</v>
      </c>
      <c r="B892" s="2" t="s">
        <v>30</v>
      </c>
      <c r="C892" s="11">
        <v>1014</v>
      </c>
      <c r="D892" s="11">
        <v>27</v>
      </c>
      <c r="E892" s="15">
        <f t="shared" si="23"/>
        <v>27378</v>
      </c>
    </row>
    <row r="893" spans="1:5" x14ac:dyDescent="0.35">
      <c r="A893" s="3">
        <v>44517</v>
      </c>
      <c r="B893" s="2" t="s">
        <v>30</v>
      </c>
      <c r="C893" s="11">
        <v>766</v>
      </c>
      <c r="D893" s="11">
        <v>27</v>
      </c>
      <c r="E893" s="15">
        <f t="shared" si="23"/>
        <v>20682</v>
      </c>
    </row>
    <row r="894" spans="1:5" x14ac:dyDescent="0.35">
      <c r="A894" s="3">
        <v>44518</v>
      </c>
      <c r="B894" s="2" t="s">
        <v>30</v>
      </c>
      <c r="C894" s="11">
        <v>395</v>
      </c>
      <c r="D894" s="11">
        <v>27</v>
      </c>
      <c r="E894" s="15">
        <f t="shared" si="23"/>
        <v>10665</v>
      </c>
    </row>
    <row r="895" spans="1:5" x14ac:dyDescent="0.35">
      <c r="A895" s="3">
        <v>44518</v>
      </c>
      <c r="B895" s="2" t="s">
        <v>30</v>
      </c>
      <c r="C895" s="11">
        <v>1747</v>
      </c>
      <c r="D895" s="11">
        <v>27</v>
      </c>
      <c r="E895" s="15">
        <f t="shared" si="23"/>
        <v>47169</v>
      </c>
    </row>
    <row r="896" spans="1:5" x14ac:dyDescent="0.35">
      <c r="A896" s="3">
        <v>44518</v>
      </c>
      <c r="B896" s="2" t="s">
        <v>30</v>
      </c>
      <c r="C896" s="11">
        <v>1408</v>
      </c>
      <c r="D896" s="11">
        <v>27</v>
      </c>
      <c r="E896" s="15">
        <f t="shared" si="23"/>
        <v>38016</v>
      </c>
    </row>
    <row r="897" spans="1:6" x14ac:dyDescent="0.35">
      <c r="A897" s="3">
        <v>44519</v>
      </c>
      <c r="B897" s="2" t="s">
        <v>30</v>
      </c>
      <c r="C897" s="11">
        <v>519</v>
      </c>
      <c r="D897" s="11">
        <v>27</v>
      </c>
      <c r="E897" s="15">
        <f t="shared" si="23"/>
        <v>14013</v>
      </c>
    </row>
    <row r="898" spans="1:6" x14ac:dyDescent="0.35">
      <c r="A898" s="3">
        <v>44512</v>
      </c>
      <c r="B898" s="2" t="s">
        <v>37</v>
      </c>
      <c r="C898" s="11">
        <v>1</v>
      </c>
      <c r="D898" s="11">
        <v>102</v>
      </c>
      <c r="E898" s="15">
        <f t="shared" si="23"/>
        <v>102</v>
      </c>
    </row>
    <row r="899" spans="1:6" x14ac:dyDescent="0.35">
      <c r="A899" s="5">
        <v>44477</v>
      </c>
      <c r="B899" s="6" t="s">
        <v>9</v>
      </c>
      <c r="C899" s="12">
        <v>2.9</v>
      </c>
      <c r="D899" s="12">
        <v>75</v>
      </c>
      <c r="E899" s="16">
        <v>75</v>
      </c>
      <c r="F899" t="s">
        <v>27</v>
      </c>
    </row>
    <row r="900" spans="1:6" x14ac:dyDescent="0.35">
      <c r="A900" s="5">
        <v>44481</v>
      </c>
      <c r="B900" s="6" t="s">
        <v>9</v>
      </c>
      <c r="C900" s="12">
        <v>4.4000000000000004</v>
      </c>
      <c r="D900" s="12">
        <v>75</v>
      </c>
      <c r="E900" s="16">
        <v>75</v>
      </c>
      <c r="F900" t="s">
        <v>27</v>
      </c>
    </row>
    <row r="901" spans="1:6" x14ac:dyDescent="0.35">
      <c r="A901" s="5">
        <v>44481</v>
      </c>
      <c r="B901" s="6" t="s">
        <v>9</v>
      </c>
      <c r="C901" s="12">
        <v>3</v>
      </c>
      <c r="D901" s="12">
        <v>75</v>
      </c>
      <c r="E901" s="16">
        <v>75</v>
      </c>
      <c r="F901" t="s">
        <v>27</v>
      </c>
    </row>
    <row r="902" spans="1:6" x14ac:dyDescent="0.35">
      <c r="A902" s="5">
        <v>44481</v>
      </c>
      <c r="B902" s="5" t="s">
        <v>9</v>
      </c>
      <c r="C902" s="12">
        <v>3</v>
      </c>
      <c r="D902" s="12">
        <v>75</v>
      </c>
      <c r="E902" s="16">
        <v>75</v>
      </c>
      <c r="F902" t="s">
        <v>27</v>
      </c>
    </row>
    <row r="903" spans="1:6" x14ac:dyDescent="0.35">
      <c r="A903" s="3">
        <v>44487</v>
      </c>
      <c r="B903" s="2" t="s">
        <v>10</v>
      </c>
      <c r="C903" s="11">
        <v>15</v>
      </c>
      <c r="D903" s="11">
        <v>13</v>
      </c>
      <c r="E903" s="15">
        <f>D903*C903</f>
        <v>195</v>
      </c>
    </row>
    <row r="904" spans="1:6" x14ac:dyDescent="0.35">
      <c r="A904" s="3">
        <v>44499</v>
      </c>
      <c r="B904" s="2" t="s">
        <v>10</v>
      </c>
      <c r="C904" s="11">
        <v>230.5</v>
      </c>
      <c r="D904" s="11">
        <v>13</v>
      </c>
      <c r="E904" s="15">
        <f t="shared" ref="E904:E948" si="24">D904*C904</f>
        <v>2996.5</v>
      </c>
    </row>
    <row r="905" spans="1:6" x14ac:dyDescent="0.35">
      <c r="A905" s="3">
        <v>44499</v>
      </c>
      <c r="B905" s="2" t="s">
        <v>10</v>
      </c>
      <c r="C905" s="11">
        <v>159.44999999999999</v>
      </c>
      <c r="D905" s="11">
        <v>13</v>
      </c>
      <c r="E905" s="15">
        <f t="shared" si="24"/>
        <v>2072.85</v>
      </c>
    </row>
    <row r="906" spans="1:6" x14ac:dyDescent="0.35">
      <c r="A906" s="3">
        <v>44499</v>
      </c>
      <c r="B906" s="2" t="s">
        <v>10</v>
      </c>
      <c r="C906" s="11">
        <v>288.35000000000002</v>
      </c>
      <c r="D906" s="11">
        <v>13</v>
      </c>
      <c r="E906" s="15">
        <f t="shared" si="24"/>
        <v>3748.55</v>
      </c>
    </row>
    <row r="907" spans="1:6" x14ac:dyDescent="0.35">
      <c r="A907" s="3">
        <v>44512</v>
      </c>
      <c r="B907" s="2" t="s">
        <v>10</v>
      </c>
      <c r="C907" s="11">
        <v>154.4</v>
      </c>
      <c r="D907" s="11">
        <v>13</v>
      </c>
      <c r="E907" s="15">
        <f t="shared" si="24"/>
        <v>2007.2</v>
      </c>
    </row>
    <row r="908" spans="1:6" x14ac:dyDescent="0.35">
      <c r="A908" s="3">
        <v>44519</v>
      </c>
      <c r="B908" s="2" t="s">
        <v>10</v>
      </c>
      <c r="C908" s="11">
        <v>187.95</v>
      </c>
      <c r="D908" s="11">
        <v>13</v>
      </c>
      <c r="E908" s="15">
        <f t="shared" si="24"/>
        <v>2443.35</v>
      </c>
    </row>
    <row r="909" spans="1:6" x14ac:dyDescent="0.35">
      <c r="A909" s="3">
        <v>44519</v>
      </c>
      <c r="B909" s="2" t="s">
        <v>10</v>
      </c>
      <c r="C909" s="11">
        <v>14.6</v>
      </c>
      <c r="D909" s="11">
        <v>13</v>
      </c>
      <c r="E909" s="15">
        <f t="shared" si="24"/>
        <v>189.79999999999998</v>
      </c>
    </row>
    <row r="910" spans="1:6" x14ac:dyDescent="0.35">
      <c r="A910" s="3">
        <v>44519</v>
      </c>
      <c r="B910" s="2" t="s">
        <v>10</v>
      </c>
      <c r="C910" s="11">
        <v>27</v>
      </c>
      <c r="D910" s="11">
        <v>13</v>
      </c>
      <c r="E910" s="15">
        <f t="shared" si="24"/>
        <v>351</v>
      </c>
    </row>
    <row r="911" spans="1:6" x14ac:dyDescent="0.35">
      <c r="A911" s="3">
        <v>44523</v>
      </c>
      <c r="B911" s="2" t="s">
        <v>10</v>
      </c>
      <c r="C911" s="11">
        <v>437.3</v>
      </c>
      <c r="D911" s="11">
        <v>13</v>
      </c>
      <c r="E911" s="15">
        <f t="shared" si="24"/>
        <v>5684.9000000000005</v>
      </c>
    </row>
    <row r="912" spans="1:6" x14ac:dyDescent="0.35">
      <c r="A912" s="3">
        <v>44502</v>
      </c>
      <c r="B912" s="2" t="s">
        <v>7</v>
      </c>
      <c r="C912" s="11">
        <v>29</v>
      </c>
      <c r="D912" s="11">
        <v>13</v>
      </c>
      <c r="E912" s="15">
        <f t="shared" si="24"/>
        <v>377</v>
      </c>
    </row>
    <row r="913" spans="1:6" x14ac:dyDescent="0.35">
      <c r="A913" s="3">
        <v>44502</v>
      </c>
      <c r="B913" s="2" t="s">
        <v>7</v>
      </c>
      <c r="C913" s="11">
        <v>7</v>
      </c>
      <c r="D913" s="11">
        <v>13</v>
      </c>
      <c r="E913" s="15">
        <f t="shared" si="24"/>
        <v>91</v>
      </c>
    </row>
    <row r="914" spans="1:6" x14ac:dyDescent="0.35">
      <c r="A914" s="3">
        <v>44522</v>
      </c>
      <c r="B914" s="2" t="s">
        <v>7</v>
      </c>
      <c r="C914" s="11">
        <v>60.2</v>
      </c>
      <c r="D914" s="11">
        <v>13</v>
      </c>
      <c r="E914" s="15">
        <f t="shared" si="24"/>
        <v>782.6</v>
      </c>
    </row>
    <row r="915" spans="1:6" x14ac:dyDescent="0.35">
      <c r="A915" s="3">
        <v>44496</v>
      </c>
      <c r="B915" s="2" t="s">
        <v>7</v>
      </c>
      <c r="C915" s="11">
        <v>53.2</v>
      </c>
      <c r="D915" s="11">
        <v>13</v>
      </c>
      <c r="E915" s="15">
        <f t="shared" si="24"/>
        <v>691.6</v>
      </c>
    </row>
    <row r="916" spans="1:6" x14ac:dyDescent="0.35">
      <c r="A916" s="3">
        <v>44495</v>
      </c>
      <c r="B916" s="2" t="s">
        <v>7</v>
      </c>
      <c r="C916" s="11">
        <v>14</v>
      </c>
      <c r="D916" s="11">
        <v>13</v>
      </c>
      <c r="E916" s="15">
        <f t="shared" si="24"/>
        <v>182</v>
      </c>
    </row>
    <row r="917" spans="1:6" x14ac:dyDescent="0.35">
      <c r="A917" s="3">
        <v>44495</v>
      </c>
      <c r="B917" s="2" t="s">
        <v>7</v>
      </c>
      <c r="C917" s="11">
        <v>26</v>
      </c>
      <c r="D917" s="11">
        <v>13</v>
      </c>
      <c r="E917" s="15">
        <f t="shared" si="24"/>
        <v>338</v>
      </c>
    </row>
    <row r="918" spans="1:6" x14ac:dyDescent="0.35">
      <c r="A918" s="3">
        <v>44493</v>
      </c>
      <c r="B918" s="2" t="s">
        <v>7</v>
      </c>
      <c r="C918" s="11">
        <v>40</v>
      </c>
      <c r="D918" s="11">
        <v>13</v>
      </c>
      <c r="E918" s="15">
        <f t="shared" si="24"/>
        <v>520</v>
      </c>
    </row>
    <row r="919" spans="1:6" x14ac:dyDescent="0.35">
      <c r="A919" s="3">
        <v>44492</v>
      </c>
      <c r="B919" s="2" t="s">
        <v>7</v>
      </c>
      <c r="C919" s="11">
        <v>15.8</v>
      </c>
      <c r="D919" s="11">
        <v>13</v>
      </c>
      <c r="E919" s="15">
        <f t="shared" si="24"/>
        <v>205.4</v>
      </c>
    </row>
    <row r="920" spans="1:6" x14ac:dyDescent="0.35">
      <c r="A920" s="3">
        <v>44492</v>
      </c>
      <c r="B920" s="2" t="s">
        <v>7</v>
      </c>
      <c r="C920" s="11">
        <v>116.4</v>
      </c>
      <c r="D920" s="11">
        <v>13</v>
      </c>
      <c r="E920" s="15">
        <f t="shared" si="24"/>
        <v>1513.2</v>
      </c>
    </row>
    <row r="921" spans="1:6" x14ac:dyDescent="0.35">
      <c r="A921" s="3">
        <v>44491</v>
      </c>
      <c r="B921" s="2" t="s">
        <v>7</v>
      </c>
      <c r="C921" s="11">
        <v>18</v>
      </c>
      <c r="D921" s="11">
        <v>13</v>
      </c>
      <c r="E921" s="15">
        <f t="shared" si="24"/>
        <v>234</v>
      </c>
    </row>
    <row r="922" spans="1:6" x14ac:dyDescent="0.35">
      <c r="A922" s="3">
        <v>44510</v>
      </c>
      <c r="B922" s="2" t="s">
        <v>7</v>
      </c>
      <c r="C922" s="11">
        <v>50.4</v>
      </c>
      <c r="D922" s="11">
        <v>13</v>
      </c>
      <c r="E922" s="15">
        <f t="shared" si="24"/>
        <v>655.19999999999993</v>
      </c>
    </row>
    <row r="923" spans="1:6" x14ac:dyDescent="0.35">
      <c r="A923" s="3">
        <v>44511</v>
      </c>
      <c r="B923" s="2" t="s">
        <v>7</v>
      </c>
      <c r="C923" s="11">
        <v>58.6</v>
      </c>
      <c r="D923" s="11">
        <v>13</v>
      </c>
      <c r="E923" s="15">
        <f t="shared" si="24"/>
        <v>761.80000000000007</v>
      </c>
    </row>
    <row r="924" spans="1:6" x14ac:dyDescent="0.35">
      <c r="A924" s="3">
        <v>44515</v>
      </c>
      <c r="B924" s="2" t="s">
        <v>7</v>
      </c>
      <c r="C924" s="11">
        <v>42</v>
      </c>
      <c r="D924" s="11">
        <v>13</v>
      </c>
      <c r="E924" s="15">
        <f t="shared" si="24"/>
        <v>546</v>
      </c>
    </row>
    <row r="925" spans="1:6" x14ac:dyDescent="0.35">
      <c r="A925" s="3">
        <v>44520</v>
      </c>
      <c r="B925" s="2" t="s">
        <v>7</v>
      </c>
      <c r="C925" s="11">
        <v>30.4</v>
      </c>
      <c r="D925" s="11">
        <v>13</v>
      </c>
      <c r="E925" s="15">
        <f t="shared" si="24"/>
        <v>395.2</v>
      </c>
    </row>
    <row r="926" spans="1:6" x14ac:dyDescent="0.35">
      <c r="A926" s="3">
        <v>44513</v>
      </c>
      <c r="B926" s="2" t="s">
        <v>13</v>
      </c>
      <c r="C926" s="11">
        <v>159.16</v>
      </c>
      <c r="D926" s="11">
        <v>28</v>
      </c>
      <c r="E926" s="15">
        <f t="shared" si="24"/>
        <v>4456.4799999999996</v>
      </c>
    </row>
    <row r="927" spans="1:6" x14ac:dyDescent="0.35">
      <c r="A927" s="5">
        <v>44513</v>
      </c>
      <c r="B927" s="6" t="s">
        <v>23</v>
      </c>
      <c r="C927" s="12">
        <v>5.32</v>
      </c>
      <c r="D927" s="12">
        <v>150</v>
      </c>
      <c r="E927" s="16">
        <v>150</v>
      </c>
      <c r="F927" t="s">
        <v>27</v>
      </c>
    </row>
    <row r="928" spans="1:6" x14ac:dyDescent="0.35">
      <c r="A928" s="3">
        <v>44515</v>
      </c>
      <c r="B928" s="2" t="s">
        <v>13</v>
      </c>
      <c r="C928" s="11">
        <v>234.34</v>
      </c>
      <c r="D928" s="11">
        <v>28</v>
      </c>
      <c r="E928" s="15">
        <f t="shared" si="24"/>
        <v>6561.52</v>
      </c>
    </row>
    <row r="929" spans="1:5" x14ac:dyDescent="0.35">
      <c r="A929" s="3">
        <v>44519</v>
      </c>
      <c r="B929" s="2" t="s">
        <v>13</v>
      </c>
      <c r="C929" s="11">
        <v>10.9</v>
      </c>
      <c r="D929" s="11">
        <v>28</v>
      </c>
      <c r="E929" s="15">
        <f t="shared" si="24"/>
        <v>305.2</v>
      </c>
    </row>
    <row r="930" spans="1:5" x14ac:dyDescent="0.35">
      <c r="A930" s="3">
        <v>44519</v>
      </c>
      <c r="B930" s="2" t="s">
        <v>13</v>
      </c>
      <c r="C930" s="11">
        <v>6.08</v>
      </c>
      <c r="D930" s="11">
        <v>28</v>
      </c>
      <c r="E930" s="15">
        <f t="shared" si="24"/>
        <v>170.24</v>
      </c>
    </row>
    <row r="931" spans="1:5" x14ac:dyDescent="0.35">
      <c r="A931" s="3">
        <v>44515</v>
      </c>
      <c r="B931" s="2" t="s">
        <v>23</v>
      </c>
      <c r="C931" s="11">
        <v>7.94</v>
      </c>
      <c r="D931" s="11">
        <v>14</v>
      </c>
      <c r="E931" s="15">
        <f t="shared" si="24"/>
        <v>111.16000000000001</v>
      </c>
    </row>
    <row r="932" spans="1:5" x14ac:dyDescent="0.35">
      <c r="A932" s="3">
        <v>44518</v>
      </c>
      <c r="B932" s="2" t="s">
        <v>23</v>
      </c>
      <c r="C932" s="11">
        <v>242.56</v>
      </c>
      <c r="D932" s="11">
        <v>14</v>
      </c>
      <c r="E932" s="15">
        <f t="shared" si="24"/>
        <v>3395.84</v>
      </c>
    </row>
    <row r="933" spans="1:5" x14ac:dyDescent="0.35">
      <c r="A933" s="3">
        <v>44519</v>
      </c>
      <c r="B933" s="2" t="s">
        <v>23</v>
      </c>
      <c r="C933" s="11">
        <v>448.88</v>
      </c>
      <c r="D933" s="11">
        <v>14</v>
      </c>
      <c r="E933" s="15">
        <f t="shared" si="24"/>
        <v>6284.32</v>
      </c>
    </row>
    <row r="934" spans="1:5" x14ac:dyDescent="0.35">
      <c r="A934" s="3">
        <v>44520</v>
      </c>
      <c r="B934" s="2" t="s">
        <v>23</v>
      </c>
      <c r="C934" s="11">
        <v>781.2</v>
      </c>
      <c r="D934" s="11">
        <v>14</v>
      </c>
      <c r="E934" s="15">
        <f t="shared" si="24"/>
        <v>10936.800000000001</v>
      </c>
    </row>
    <row r="935" spans="1:5" x14ac:dyDescent="0.35">
      <c r="A935" s="3">
        <v>44522</v>
      </c>
      <c r="B935" s="2" t="s">
        <v>23</v>
      </c>
      <c r="C935" s="11">
        <v>589.52</v>
      </c>
      <c r="D935" s="11">
        <v>14</v>
      </c>
      <c r="E935" s="15">
        <f t="shared" si="24"/>
        <v>8253.2799999999988</v>
      </c>
    </row>
    <row r="936" spans="1:5" x14ac:dyDescent="0.35">
      <c r="A936" s="3">
        <v>44517</v>
      </c>
      <c r="B936" s="2" t="s">
        <v>13</v>
      </c>
      <c r="C936" s="11">
        <v>22.62</v>
      </c>
      <c r="D936" s="11">
        <v>28</v>
      </c>
      <c r="E936" s="15">
        <f t="shared" si="24"/>
        <v>633.36</v>
      </c>
    </row>
    <row r="937" spans="1:5" x14ac:dyDescent="0.35">
      <c r="A937" s="3">
        <v>44518</v>
      </c>
      <c r="B937" s="2" t="s">
        <v>13</v>
      </c>
      <c r="C937" s="11">
        <v>42.39</v>
      </c>
      <c r="D937" s="11">
        <v>28</v>
      </c>
      <c r="E937" s="15">
        <f t="shared" si="24"/>
        <v>1186.92</v>
      </c>
    </row>
    <row r="938" spans="1:5" x14ac:dyDescent="0.35">
      <c r="A938" s="3">
        <v>44519</v>
      </c>
      <c r="B938" s="2" t="s">
        <v>13</v>
      </c>
      <c r="C938" s="11">
        <v>13.66</v>
      </c>
      <c r="D938" s="11">
        <v>28</v>
      </c>
      <c r="E938" s="15">
        <f t="shared" si="24"/>
        <v>382.48</v>
      </c>
    </row>
    <row r="939" spans="1:5" x14ac:dyDescent="0.35">
      <c r="A939" s="3">
        <v>44519</v>
      </c>
      <c r="B939" s="2" t="s">
        <v>13</v>
      </c>
      <c r="C939" s="11">
        <v>20.9</v>
      </c>
      <c r="D939" s="11">
        <v>28</v>
      </c>
      <c r="E939" s="15">
        <f t="shared" si="24"/>
        <v>585.19999999999993</v>
      </c>
    </row>
    <row r="940" spans="1:5" x14ac:dyDescent="0.35">
      <c r="A940" s="3">
        <v>44520</v>
      </c>
      <c r="B940" s="2" t="s">
        <v>13</v>
      </c>
      <c r="C940" s="11">
        <v>17.100000000000001</v>
      </c>
      <c r="D940" s="11">
        <v>28</v>
      </c>
      <c r="E940" s="15">
        <f t="shared" si="24"/>
        <v>478.80000000000007</v>
      </c>
    </row>
    <row r="941" spans="1:5" x14ac:dyDescent="0.35">
      <c r="A941" s="3">
        <v>44520</v>
      </c>
      <c r="B941" s="2" t="s">
        <v>13</v>
      </c>
      <c r="C941" s="11">
        <v>36.950000000000003</v>
      </c>
      <c r="D941" s="11">
        <v>28</v>
      </c>
      <c r="E941" s="15">
        <f t="shared" si="24"/>
        <v>1034.6000000000001</v>
      </c>
    </row>
    <row r="942" spans="1:5" x14ac:dyDescent="0.35">
      <c r="A942" s="3">
        <v>44522</v>
      </c>
      <c r="B942" s="2" t="s">
        <v>13</v>
      </c>
      <c r="C942" s="11">
        <v>22.54</v>
      </c>
      <c r="D942" s="11">
        <v>28</v>
      </c>
      <c r="E942" s="15">
        <f t="shared" si="24"/>
        <v>631.12</v>
      </c>
    </row>
    <row r="943" spans="1:5" x14ac:dyDescent="0.35">
      <c r="A943" s="3">
        <v>44515</v>
      </c>
      <c r="B943" s="2" t="s">
        <v>21</v>
      </c>
      <c r="C943" s="11">
        <v>14.56</v>
      </c>
      <c r="D943" s="11">
        <v>40</v>
      </c>
      <c r="E943" s="15">
        <f t="shared" si="24"/>
        <v>582.4</v>
      </c>
    </row>
    <row r="944" spans="1:5" x14ac:dyDescent="0.35">
      <c r="A944" s="3">
        <v>44517</v>
      </c>
      <c r="B944" s="2" t="s">
        <v>21</v>
      </c>
      <c r="C944" s="11">
        <v>384.08</v>
      </c>
      <c r="D944" s="11">
        <v>40</v>
      </c>
      <c r="E944" s="15">
        <f t="shared" si="24"/>
        <v>15363.199999999999</v>
      </c>
    </row>
    <row r="945" spans="1:6" x14ac:dyDescent="0.35">
      <c r="A945" s="3">
        <v>44518</v>
      </c>
      <c r="B945" s="2" t="s">
        <v>21</v>
      </c>
      <c r="C945" s="11">
        <v>410.8</v>
      </c>
      <c r="D945" s="11">
        <v>40</v>
      </c>
      <c r="E945" s="15">
        <f t="shared" si="24"/>
        <v>16432</v>
      </c>
    </row>
    <row r="946" spans="1:6" x14ac:dyDescent="0.35">
      <c r="A946" s="3">
        <v>44519</v>
      </c>
      <c r="B946" s="2" t="s">
        <v>21</v>
      </c>
      <c r="C946" s="11">
        <v>565.15</v>
      </c>
      <c r="D946" s="11">
        <v>40</v>
      </c>
      <c r="E946" s="15">
        <f t="shared" si="24"/>
        <v>22606</v>
      </c>
    </row>
    <row r="947" spans="1:6" x14ac:dyDescent="0.35">
      <c r="A947" s="3">
        <v>44520</v>
      </c>
      <c r="B947" s="2" t="s">
        <v>21</v>
      </c>
      <c r="C947" s="11">
        <v>328.8</v>
      </c>
      <c r="D947" s="11">
        <v>40</v>
      </c>
      <c r="E947" s="15">
        <f t="shared" si="24"/>
        <v>13152</v>
      </c>
    </row>
    <row r="948" spans="1:6" x14ac:dyDescent="0.35">
      <c r="A948" s="3">
        <v>44522</v>
      </c>
      <c r="B948" s="2" t="s">
        <v>21</v>
      </c>
      <c r="C948" s="11">
        <v>74.36</v>
      </c>
      <c r="D948" s="11">
        <v>40</v>
      </c>
      <c r="E948" s="15">
        <f t="shared" si="24"/>
        <v>2974.4</v>
      </c>
    </row>
    <row r="949" spans="1:6" x14ac:dyDescent="0.35">
      <c r="A949" s="5">
        <v>44515</v>
      </c>
      <c r="B949" s="6" t="s">
        <v>13</v>
      </c>
      <c r="C949" s="12">
        <v>1.64</v>
      </c>
      <c r="D949" s="12">
        <v>250</v>
      </c>
      <c r="E949" s="16">
        <v>250</v>
      </c>
      <c r="F949" t="s">
        <v>27</v>
      </c>
    </row>
    <row r="950" spans="1:6" x14ac:dyDescent="0.35">
      <c r="A950" s="5">
        <v>44515</v>
      </c>
      <c r="B950" s="6" t="s">
        <v>13</v>
      </c>
      <c r="C950" s="12">
        <v>1.8</v>
      </c>
      <c r="D950" s="12">
        <v>250</v>
      </c>
      <c r="E950" s="16">
        <v>250</v>
      </c>
      <c r="F950" t="s">
        <v>27</v>
      </c>
    </row>
    <row r="951" spans="1:6" x14ac:dyDescent="0.35">
      <c r="A951" s="5">
        <v>44515</v>
      </c>
      <c r="B951" s="6" t="s">
        <v>13</v>
      </c>
      <c r="C951" s="12">
        <v>0.5</v>
      </c>
      <c r="D951" s="12">
        <v>250</v>
      </c>
      <c r="E951" s="16">
        <v>250</v>
      </c>
      <c r="F951" t="s">
        <v>27</v>
      </c>
    </row>
    <row r="952" spans="1:6" x14ac:dyDescent="0.35">
      <c r="A952" s="5">
        <v>44515</v>
      </c>
      <c r="B952" s="6" t="s">
        <v>13</v>
      </c>
      <c r="C952" s="12">
        <v>0.5</v>
      </c>
      <c r="D952" s="12">
        <v>250</v>
      </c>
      <c r="E952" s="16">
        <v>250</v>
      </c>
      <c r="F952" t="s">
        <v>27</v>
      </c>
    </row>
    <row r="953" spans="1:6" x14ac:dyDescent="0.35">
      <c r="A953" s="5">
        <v>44515</v>
      </c>
      <c r="B953" s="6" t="s">
        <v>13</v>
      </c>
      <c r="C953" s="12">
        <v>0.5</v>
      </c>
      <c r="D953" s="12">
        <v>250</v>
      </c>
      <c r="E953" s="16">
        <v>250</v>
      </c>
      <c r="F953" t="s">
        <v>27</v>
      </c>
    </row>
    <row r="954" spans="1:6" x14ac:dyDescent="0.35">
      <c r="A954" s="5">
        <v>44515</v>
      </c>
      <c r="B954" s="6" t="s">
        <v>13</v>
      </c>
      <c r="C954" s="12">
        <v>0.5</v>
      </c>
      <c r="D954" s="12">
        <v>250</v>
      </c>
      <c r="E954" s="16">
        <v>250</v>
      </c>
      <c r="F954" t="s">
        <v>27</v>
      </c>
    </row>
    <row r="955" spans="1:6" x14ac:dyDescent="0.35">
      <c r="A955" s="5">
        <v>44515</v>
      </c>
      <c r="B955" s="6" t="s">
        <v>13</v>
      </c>
      <c r="C955" s="12">
        <v>0.5</v>
      </c>
      <c r="D955" s="12">
        <v>250</v>
      </c>
      <c r="E955" s="16">
        <v>250</v>
      </c>
      <c r="F955" t="s">
        <v>27</v>
      </c>
    </row>
    <row r="956" spans="1:6" x14ac:dyDescent="0.35">
      <c r="A956" s="5">
        <v>44515</v>
      </c>
      <c r="B956" s="6" t="s">
        <v>13</v>
      </c>
      <c r="C956" s="12">
        <v>0.5</v>
      </c>
      <c r="D956" s="12">
        <v>250</v>
      </c>
      <c r="E956" s="16">
        <v>250</v>
      </c>
      <c r="F956" t="s">
        <v>27</v>
      </c>
    </row>
    <row r="957" spans="1:6" x14ac:dyDescent="0.35">
      <c r="A957" s="5">
        <v>44519</v>
      </c>
      <c r="B957" s="6" t="s">
        <v>13</v>
      </c>
      <c r="C957" s="12">
        <v>2</v>
      </c>
      <c r="D957" s="12">
        <v>250</v>
      </c>
      <c r="E957" s="16">
        <v>250</v>
      </c>
      <c r="F957" t="s">
        <v>27</v>
      </c>
    </row>
    <row r="958" spans="1:6" x14ac:dyDescent="0.35">
      <c r="A958" s="5">
        <v>44519</v>
      </c>
      <c r="B958" s="6" t="s">
        <v>13</v>
      </c>
      <c r="C958" s="12">
        <v>2.2400000000000002</v>
      </c>
      <c r="D958" s="12">
        <v>250</v>
      </c>
      <c r="E958" s="16">
        <v>250</v>
      </c>
      <c r="F958" t="s">
        <v>27</v>
      </c>
    </row>
    <row r="959" spans="1:6" x14ac:dyDescent="0.35">
      <c r="A959" s="5">
        <v>44520</v>
      </c>
      <c r="B959" s="6" t="s">
        <v>13</v>
      </c>
      <c r="C959" s="12">
        <v>1.26</v>
      </c>
      <c r="D959" s="12">
        <v>250</v>
      </c>
      <c r="E959" s="16">
        <v>250</v>
      </c>
      <c r="F959" t="s">
        <v>27</v>
      </c>
    </row>
    <row r="960" spans="1:6" x14ac:dyDescent="0.35">
      <c r="A960" s="5">
        <v>44520</v>
      </c>
      <c r="B960" s="6" t="s">
        <v>13</v>
      </c>
      <c r="C960" s="12">
        <v>1.2</v>
      </c>
      <c r="D960" s="12">
        <v>250</v>
      </c>
      <c r="E960" s="16">
        <v>250</v>
      </c>
      <c r="F960" t="s">
        <v>27</v>
      </c>
    </row>
    <row r="961" spans="1:6" x14ac:dyDescent="0.35">
      <c r="A961" s="5">
        <v>44522</v>
      </c>
      <c r="B961" s="6" t="s">
        <v>13</v>
      </c>
      <c r="C961" s="12">
        <v>2.4</v>
      </c>
      <c r="D961" s="12">
        <v>150</v>
      </c>
      <c r="E961" s="16">
        <v>150</v>
      </c>
      <c r="F961" t="s">
        <v>27</v>
      </c>
    </row>
    <row r="962" spans="1:6" x14ac:dyDescent="0.35">
      <c r="A962" s="5">
        <v>44522</v>
      </c>
      <c r="B962" s="6" t="s">
        <v>13</v>
      </c>
      <c r="C962" s="12">
        <v>2.42</v>
      </c>
      <c r="D962" s="12">
        <v>150</v>
      </c>
      <c r="E962" s="16">
        <v>150</v>
      </c>
      <c r="F962" t="s">
        <v>27</v>
      </c>
    </row>
    <row r="963" spans="1:6" x14ac:dyDescent="0.35">
      <c r="A963" s="3">
        <v>44514</v>
      </c>
      <c r="B963" s="2" t="s">
        <v>9</v>
      </c>
      <c r="C963" s="11">
        <v>541.9</v>
      </c>
      <c r="D963" s="11">
        <v>15</v>
      </c>
      <c r="E963" s="15">
        <f>D963*C963</f>
        <v>8128.5</v>
      </c>
    </row>
    <row r="964" spans="1:6" x14ac:dyDescent="0.35">
      <c r="A964" s="3">
        <v>44522</v>
      </c>
      <c r="B964" s="2" t="s">
        <v>9</v>
      </c>
      <c r="C964" s="11">
        <v>349.9</v>
      </c>
      <c r="D964" s="11">
        <v>15</v>
      </c>
      <c r="E964" s="15">
        <f>D964*C964</f>
        <v>5248.5</v>
      </c>
    </row>
    <row r="965" spans="1:6" x14ac:dyDescent="0.35">
      <c r="A965" s="3">
        <v>44488</v>
      </c>
      <c r="B965" s="2" t="s">
        <v>12</v>
      </c>
      <c r="C965" s="11">
        <v>9.1999999999999993</v>
      </c>
      <c r="D965" s="11">
        <v>9</v>
      </c>
      <c r="E965" s="15">
        <f>D965*C965</f>
        <v>82.8</v>
      </c>
    </row>
    <row r="966" spans="1:6" x14ac:dyDescent="0.35">
      <c r="A966" s="3">
        <v>44489</v>
      </c>
      <c r="B966" s="2" t="s">
        <v>8</v>
      </c>
      <c r="C966" s="11">
        <v>10.75</v>
      </c>
      <c r="D966" s="11">
        <v>24</v>
      </c>
      <c r="E966" s="15">
        <f t="shared" ref="E966:E968" si="25">D966*C966</f>
        <v>258</v>
      </c>
    </row>
    <row r="967" spans="1:6" x14ac:dyDescent="0.35">
      <c r="A967" s="3">
        <v>44491</v>
      </c>
      <c r="B967" s="2" t="s">
        <v>9</v>
      </c>
      <c r="C967" s="11">
        <v>12.8</v>
      </c>
      <c r="D967" s="11">
        <v>13</v>
      </c>
      <c r="E967" s="15">
        <f t="shared" si="25"/>
        <v>166.4</v>
      </c>
    </row>
    <row r="968" spans="1:6" x14ac:dyDescent="0.35">
      <c r="A968" s="3">
        <v>44491</v>
      </c>
      <c r="B968" s="2" t="s">
        <v>8</v>
      </c>
      <c r="C968" s="11">
        <v>6</v>
      </c>
      <c r="D968" s="11">
        <v>24</v>
      </c>
      <c r="E968" s="15">
        <f t="shared" si="25"/>
        <v>144</v>
      </c>
    </row>
    <row r="969" spans="1:6" x14ac:dyDescent="0.35">
      <c r="A969" s="3">
        <v>44492</v>
      </c>
      <c r="B969" s="2" t="s">
        <v>8</v>
      </c>
      <c r="C969" s="11">
        <v>6</v>
      </c>
      <c r="D969" s="11">
        <v>24</v>
      </c>
      <c r="E969" s="15">
        <f>D969*C969</f>
        <v>144</v>
      </c>
    </row>
    <row r="970" spans="1:6" x14ac:dyDescent="0.35">
      <c r="A970" s="5">
        <v>44490</v>
      </c>
      <c r="B970" s="6" t="s">
        <v>8</v>
      </c>
      <c r="C970" s="12">
        <v>2.4</v>
      </c>
      <c r="D970" s="12">
        <v>150</v>
      </c>
      <c r="E970" s="16">
        <v>150</v>
      </c>
      <c r="F970" t="s">
        <v>27</v>
      </c>
    </row>
    <row r="971" spans="1:6" x14ac:dyDescent="0.35">
      <c r="A971" s="5">
        <v>44490</v>
      </c>
      <c r="B971" s="6" t="s">
        <v>8</v>
      </c>
      <c r="C971" s="12">
        <v>3</v>
      </c>
      <c r="D971" s="12">
        <v>150</v>
      </c>
      <c r="E971" s="16">
        <v>150</v>
      </c>
      <c r="F971" t="s">
        <v>27</v>
      </c>
    </row>
    <row r="972" spans="1:6" x14ac:dyDescent="0.35">
      <c r="A972" s="5">
        <v>44493</v>
      </c>
      <c r="B972" s="6" t="s">
        <v>8</v>
      </c>
      <c r="C972" s="12">
        <v>2.5</v>
      </c>
      <c r="D972" s="12">
        <v>150</v>
      </c>
      <c r="E972" s="16">
        <v>150</v>
      </c>
      <c r="F972" t="s">
        <v>27</v>
      </c>
    </row>
    <row r="973" spans="1:6" x14ac:dyDescent="0.35">
      <c r="A973" s="5">
        <v>44495</v>
      </c>
      <c r="B973" s="6" t="s">
        <v>8</v>
      </c>
      <c r="C973" s="12">
        <v>2</v>
      </c>
      <c r="D973" s="12">
        <v>150</v>
      </c>
      <c r="E973" s="16">
        <v>150</v>
      </c>
      <c r="F973" t="s">
        <v>27</v>
      </c>
    </row>
    <row r="974" spans="1:6" x14ac:dyDescent="0.35">
      <c r="A974" s="5">
        <v>44495</v>
      </c>
      <c r="B974" s="6" t="s">
        <v>8</v>
      </c>
      <c r="C974" s="12">
        <v>2.5</v>
      </c>
      <c r="D974" s="12">
        <v>150</v>
      </c>
      <c r="E974" s="16">
        <v>150</v>
      </c>
      <c r="F974" t="s">
        <v>27</v>
      </c>
    </row>
    <row r="975" spans="1:6" x14ac:dyDescent="0.35">
      <c r="A975" s="5">
        <v>44498</v>
      </c>
      <c r="B975" s="6" t="s">
        <v>9</v>
      </c>
      <c r="C975" s="12">
        <v>3.3</v>
      </c>
      <c r="D975" s="12">
        <v>75</v>
      </c>
      <c r="E975" s="16">
        <v>75</v>
      </c>
      <c r="F975" t="s">
        <v>27</v>
      </c>
    </row>
    <row r="976" spans="1:6" x14ac:dyDescent="0.35">
      <c r="A976" s="5">
        <v>44499</v>
      </c>
      <c r="B976" s="6" t="s">
        <v>8</v>
      </c>
      <c r="C976" s="12">
        <v>4</v>
      </c>
      <c r="D976" s="12">
        <v>150</v>
      </c>
      <c r="E976" s="16">
        <v>150</v>
      </c>
      <c r="F976" t="s">
        <v>27</v>
      </c>
    </row>
    <row r="977" spans="1:6" x14ac:dyDescent="0.35">
      <c r="A977" s="5">
        <v>44499</v>
      </c>
      <c r="B977" s="6" t="s">
        <v>8</v>
      </c>
      <c r="C977" s="12">
        <v>4.2</v>
      </c>
      <c r="D977" s="12">
        <v>150</v>
      </c>
      <c r="E977" s="16">
        <v>150</v>
      </c>
      <c r="F977" t="s">
        <v>27</v>
      </c>
    </row>
    <row r="978" spans="1:6" x14ac:dyDescent="0.35">
      <c r="A978" s="5">
        <v>44499</v>
      </c>
      <c r="B978" s="6" t="s">
        <v>8</v>
      </c>
      <c r="C978" s="12">
        <v>4.3</v>
      </c>
      <c r="D978" s="12">
        <v>150</v>
      </c>
      <c r="E978" s="16">
        <v>150</v>
      </c>
      <c r="F978" t="s">
        <v>27</v>
      </c>
    </row>
    <row r="979" spans="1:6" x14ac:dyDescent="0.35">
      <c r="A979" s="5">
        <v>44501</v>
      </c>
      <c r="B979" s="6" t="s">
        <v>9</v>
      </c>
      <c r="C979" s="12">
        <v>3.5</v>
      </c>
      <c r="D979" s="12">
        <v>75</v>
      </c>
      <c r="E979" s="16">
        <v>75</v>
      </c>
      <c r="F979" t="s">
        <v>27</v>
      </c>
    </row>
    <row r="980" spans="1:6" x14ac:dyDescent="0.35">
      <c r="A980" s="5">
        <v>44513</v>
      </c>
      <c r="B980" s="6" t="s">
        <v>8</v>
      </c>
      <c r="C980" s="12">
        <v>4.9000000000000004</v>
      </c>
      <c r="D980" s="12">
        <v>150</v>
      </c>
      <c r="E980" s="16">
        <v>150</v>
      </c>
      <c r="F980" t="s">
        <v>27</v>
      </c>
    </row>
    <row r="981" spans="1:6" x14ac:dyDescent="0.35">
      <c r="A981" s="5">
        <v>44518</v>
      </c>
      <c r="B981" s="6" t="s">
        <v>8</v>
      </c>
      <c r="C981" s="12">
        <v>4</v>
      </c>
      <c r="D981" s="12">
        <v>150</v>
      </c>
      <c r="E981" s="16">
        <v>150</v>
      </c>
      <c r="F981" t="s">
        <v>27</v>
      </c>
    </row>
    <row r="982" spans="1:6" x14ac:dyDescent="0.35">
      <c r="A982" s="5">
        <v>44518</v>
      </c>
      <c r="B982" s="6" t="s">
        <v>8</v>
      </c>
      <c r="C982" s="12">
        <v>4</v>
      </c>
      <c r="D982" s="12">
        <v>150</v>
      </c>
      <c r="E982" s="16">
        <v>150</v>
      </c>
      <c r="F982" t="s">
        <v>27</v>
      </c>
    </row>
    <row r="983" spans="1:6" x14ac:dyDescent="0.35">
      <c r="A983" s="5">
        <v>44518</v>
      </c>
      <c r="B983" s="6" t="s">
        <v>25</v>
      </c>
      <c r="C983" s="12">
        <v>1</v>
      </c>
      <c r="D983" s="12">
        <v>250</v>
      </c>
      <c r="E983" s="16">
        <v>250</v>
      </c>
      <c r="F983" t="s">
        <v>27</v>
      </c>
    </row>
    <row r="984" spans="1:6" x14ac:dyDescent="0.35">
      <c r="A984" s="5">
        <v>44519</v>
      </c>
      <c r="B984" s="6" t="s">
        <v>8</v>
      </c>
      <c r="C984" s="12">
        <v>4.5</v>
      </c>
      <c r="D984" s="12">
        <v>150</v>
      </c>
      <c r="E984" s="16">
        <v>150</v>
      </c>
      <c r="F984" t="s">
        <v>27</v>
      </c>
    </row>
    <row r="985" spans="1:6" x14ac:dyDescent="0.35">
      <c r="A985" s="5">
        <v>44519</v>
      </c>
      <c r="B985" s="6" t="s">
        <v>8</v>
      </c>
      <c r="C985" s="12">
        <v>4</v>
      </c>
      <c r="D985" s="12">
        <v>150</v>
      </c>
      <c r="E985" s="16">
        <v>150</v>
      </c>
      <c r="F985" t="s">
        <v>27</v>
      </c>
    </row>
    <row r="986" spans="1:6" x14ac:dyDescent="0.35">
      <c r="A986" s="5">
        <v>44519</v>
      </c>
      <c r="B986" s="6" t="s">
        <v>8</v>
      </c>
      <c r="C986" s="12">
        <v>1</v>
      </c>
      <c r="D986" s="12">
        <v>150</v>
      </c>
      <c r="E986" s="16">
        <v>150</v>
      </c>
      <c r="F986" t="s">
        <v>27</v>
      </c>
    </row>
    <row r="987" spans="1:6" x14ac:dyDescent="0.35">
      <c r="A987" s="3">
        <v>44492</v>
      </c>
      <c r="B987" s="2" t="s">
        <v>7</v>
      </c>
      <c r="C987" s="11">
        <v>22</v>
      </c>
      <c r="D987" s="11">
        <v>12</v>
      </c>
      <c r="E987" s="15">
        <f>D987*C987</f>
        <v>264</v>
      </c>
    </row>
    <row r="988" spans="1:6" x14ac:dyDescent="0.35">
      <c r="A988" s="3">
        <v>44489</v>
      </c>
      <c r="B988" s="2" t="s">
        <v>25</v>
      </c>
      <c r="C988" s="11">
        <v>9.1999999999999993</v>
      </c>
      <c r="D988" s="11">
        <v>38</v>
      </c>
      <c r="E988" s="15">
        <f t="shared" ref="E988:E1006" si="26">D988*C988</f>
        <v>349.59999999999997</v>
      </c>
    </row>
    <row r="989" spans="1:6" x14ac:dyDescent="0.35">
      <c r="A989" s="3">
        <v>44491</v>
      </c>
      <c r="B989" s="2" t="s">
        <v>9</v>
      </c>
      <c r="C989" s="11">
        <v>11.6</v>
      </c>
      <c r="D989" s="11">
        <v>13</v>
      </c>
      <c r="E989" s="15">
        <f t="shared" si="26"/>
        <v>150.79999999999998</v>
      </c>
    </row>
    <row r="990" spans="1:6" x14ac:dyDescent="0.35">
      <c r="A990" s="3">
        <v>44491</v>
      </c>
      <c r="B990" s="2" t="s">
        <v>25</v>
      </c>
      <c r="C990" s="11">
        <v>11.7</v>
      </c>
      <c r="D990" s="11">
        <v>38</v>
      </c>
      <c r="E990" s="15">
        <f t="shared" si="26"/>
        <v>444.59999999999997</v>
      </c>
    </row>
    <row r="991" spans="1:6" x14ac:dyDescent="0.35">
      <c r="A991" s="3">
        <v>44492</v>
      </c>
      <c r="B991" s="2" t="s">
        <v>9</v>
      </c>
      <c r="C991" s="11">
        <v>18.2</v>
      </c>
      <c r="D991" s="11">
        <v>13</v>
      </c>
      <c r="E991" s="15">
        <f t="shared" si="26"/>
        <v>236.6</v>
      </c>
    </row>
    <row r="992" spans="1:6" x14ac:dyDescent="0.35">
      <c r="A992" s="3">
        <v>44495</v>
      </c>
      <c r="B992" s="2" t="s">
        <v>9</v>
      </c>
      <c r="C992" s="11">
        <v>14</v>
      </c>
      <c r="D992" s="11">
        <v>13</v>
      </c>
      <c r="E992" s="15">
        <f t="shared" si="26"/>
        <v>182</v>
      </c>
    </row>
    <row r="993" spans="1:6" x14ac:dyDescent="0.35">
      <c r="A993" s="3">
        <v>44519</v>
      </c>
      <c r="B993" s="2" t="s">
        <v>7</v>
      </c>
      <c r="C993" s="11">
        <v>15</v>
      </c>
      <c r="D993" s="11">
        <v>9</v>
      </c>
      <c r="E993" s="15">
        <f t="shared" si="26"/>
        <v>135</v>
      </c>
    </row>
    <row r="994" spans="1:6" x14ac:dyDescent="0.35">
      <c r="A994" s="3">
        <v>44521</v>
      </c>
      <c r="B994" s="2" t="s">
        <v>9</v>
      </c>
      <c r="C994" s="11">
        <v>20</v>
      </c>
      <c r="D994" s="11">
        <v>13</v>
      </c>
      <c r="E994" s="15">
        <f t="shared" si="26"/>
        <v>260</v>
      </c>
    </row>
    <row r="995" spans="1:6" x14ac:dyDescent="0.35">
      <c r="A995" s="3">
        <v>44521</v>
      </c>
      <c r="B995" s="2" t="s">
        <v>25</v>
      </c>
      <c r="C995" s="11">
        <v>10.5</v>
      </c>
      <c r="D995" s="11">
        <v>38</v>
      </c>
      <c r="E995" s="15">
        <f t="shared" si="26"/>
        <v>399</v>
      </c>
    </row>
    <row r="996" spans="1:6" x14ac:dyDescent="0.35">
      <c r="A996" s="5">
        <v>44491</v>
      </c>
      <c r="B996" s="6" t="s">
        <v>25</v>
      </c>
      <c r="C996" s="12">
        <v>3.2</v>
      </c>
      <c r="D996" s="12">
        <v>250</v>
      </c>
      <c r="E996" s="16">
        <v>250</v>
      </c>
      <c r="F996" t="s">
        <v>27</v>
      </c>
    </row>
    <row r="997" spans="1:6" x14ac:dyDescent="0.35">
      <c r="A997" s="5">
        <v>44492</v>
      </c>
      <c r="B997" s="6" t="s">
        <v>9</v>
      </c>
      <c r="C997" s="12">
        <v>1</v>
      </c>
      <c r="D997" s="12">
        <v>75</v>
      </c>
      <c r="E997" s="16">
        <f t="shared" si="26"/>
        <v>75</v>
      </c>
      <c r="F997" t="s">
        <v>27</v>
      </c>
    </row>
    <row r="998" spans="1:6" x14ac:dyDescent="0.35">
      <c r="A998" s="5">
        <v>44495</v>
      </c>
      <c r="B998" s="6" t="s">
        <v>9</v>
      </c>
      <c r="C998" s="12">
        <v>1</v>
      </c>
      <c r="D998" s="12">
        <v>75</v>
      </c>
      <c r="E998" s="16">
        <f t="shared" si="26"/>
        <v>75</v>
      </c>
      <c r="F998" t="s">
        <v>27</v>
      </c>
    </row>
    <row r="999" spans="1:6" x14ac:dyDescent="0.35">
      <c r="A999" s="5">
        <v>44497</v>
      </c>
      <c r="B999" s="6" t="s">
        <v>8</v>
      </c>
      <c r="C999" s="12">
        <v>1</v>
      </c>
      <c r="D999" s="12">
        <v>150</v>
      </c>
      <c r="E999" s="16">
        <f t="shared" si="26"/>
        <v>150</v>
      </c>
      <c r="F999" t="s">
        <v>27</v>
      </c>
    </row>
    <row r="1000" spans="1:6" x14ac:dyDescent="0.35">
      <c r="A1000" s="5">
        <v>44497</v>
      </c>
      <c r="B1000" s="6" t="s">
        <v>8</v>
      </c>
      <c r="C1000" s="12">
        <v>2.6</v>
      </c>
      <c r="D1000" s="12">
        <v>150</v>
      </c>
      <c r="E1000" s="16">
        <v>150</v>
      </c>
      <c r="F1000" t="s">
        <v>27</v>
      </c>
    </row>
    <row r="1001" spans="1:6" x14ac:dyDescent="0.35">
      <c r="A1001" s="5">
        <v>44497</v>
      </c>
      <c r="B1001" s="6" t="s">
        <v>8</v>
      </c>
      <c r="C1001" s="12">
        <v>1</v>
      </c>
      <c r="D1001" s="12">
        <v>150</v>
      </c>
      <c r="E1001" s="16">
        <f t="shared" si="26"/>
        <v>150</v>
      </c>
      <c r="F1001" t="s">
        <v>27</v>
      </c>
    </row>
    <row r="1002" spans="1:6" x14ac:dyDescent="0.35">
      <c r="A1002" s="5">
        <v>44497</v>
      </c>
      <c r="B1002" s="6" t="s">
        <v>8</v>
      </c>
      <c r="C1002" s="12">
        <v>1</v>
      </c>
      <c r="D1002" s="12">
        <v>150</v>
      </c>
      <c r="E1002" s="16">
        <f t="shared" si="26"/>
        <v>150</v>
      </c>
      <c r="F1002" t="s">
        <v>27</v>
      </c>
    </row>
    <row r="1003" spans="1:6" x14ac:dyDescent="0.35">
      <c r="A1003" s="5">
        <v>44497</v>
      </c>
      <c r="B1003" s="6" t="s">
        <v>8</v>
      </c>
      <c r="C1003" s="12">
        <v>1</v>
      </c>
      <c r="D1003" s="12">
        <v>150</v>
      </c>
      <c r="E1003" s="16">
        <f t="shared" si="26"/>
        <v>150</v>
      </c>
      <c r="F1003" t="s">
        <v>27</v>
      </c>
    </row>
    <row r="1004" spans="1:6" x14ac:dyDescent="0.35">
      <c r="A1004" s="5">
        <v>44497</v>
      </c>
      <c r="B1004" s="6" t="s">
        <v>8</v>
      </c>
      <c r="C1004" s="12">
        <v>1</v>
      </c>
      <c r="D1004" s="12">
        <v>150</v>
      </c>
      <c r="E1004" s="16">
        <f t="shared" si="26"/>
        <v>150</v>
      </c>
      <c r="F1004" t="s">
        <v>27</v>
      </c>
    </row>
    <row r="1005" spans="1:6" x14ac:dyDescent="0.35">
      <c r="A1005" s="5">
        <v>44497</v>
      </c>
      <c r="B1005" s="6" t="s">
        <v>8</v>
      </c>
      <c r="C1005" s="12">
        <v>2.5</v>
      </c>
      <c r="D1005" s="12">
        <v>150</v>
      </c>
      <c r="E1005" s="16">
        <v>150</v>
      </c>
      <c r="F1005" t="s">
        <v>27</v>
      </c>
    </row>
    <row r="1006" spans="1:6" x14ac:dyDescent="0.35">
      <c r="A1006" s="5">
        <v>44498</v>
      </c>
      <c r="B1006" s="6" t="s">
        <v>8</v>
      </c>
      <c r="C1006" s="12">
        <v>1</v>
      </c>
      <c r="D1006" s="12">
        <v>150</v>
      </c>
      <c r="E1006" s="16">
        <f t="shared" si="26"/>
        <v>150</v>
      </c>
      <c r="F1006" t="s">
        <v>27</v>
      </c>
    </row>
    <row r="1007" spans="1:6" x14ac:dyDescent="0.35">
      <c r="A1007" s="5">
        <v>44498</v>
      </c>
      <c r="B1007" s="6" t="s">
        <v>25</v>
      </c>
      <c r="C1007" s="12">
        <v>2.4</v>
      </c>
      <c r="D1007" s="12">
        <v>250</v>
      </c>
      <c r="E1007" s="16">
        <v>250</v>
      </c>
      <c r="F1007" t="s">
        <v>27</v>
      </c>
    </row>
    <row r="1008" spans="1:6" x14ac:dyDescent="0.35">
      <c r="A1008" s="5">
        <v>44501</v>
      </c>
      <c r="B1008" s="6" t="s">
        <v>8</v>
      </c>
      <c r="C1008" s="12">
        <v>3.6</v>
      </c>
      <c r="D1008" s="12">
        <v>150</v>
      </c>
      <c r="E1008" s="16">
        <v>150</v>
      </c>
      <c r="F1008" t="s">
        <v>27</v>
      </c>
    </row>
    <row r="1009" spans="1:6" x14ac:dyDescent="0.35">
      <c r="A1009" s="5">
        <v>44502</v>
      </c>
      <c r="B1009" s="6" t="s">
        <v>8</v>
      </c>
      <c r="C1009" s="12">
        <v>5</v>
      </c>
      <c r="D1009" s="12">
        <v>150</v>
      </c>
      <c r="E1009" s="16">
        <v>150</v>
      </c>
      <c r="F1009" t="s">
        <v>27</v>
      </c>
    </row>
    <row r="1010" spans="1:6" x14ac:dyDescent="0.35">
      <c r="A1010" s="3">
        <v>44515</v>
      </c>
      <c r="B1010" s="21" t="s">
        <v>18</v>
      </c>
      <c r="C1010" s="11">
        <v>5.8</v>
      </c>
      <c r="D1010" s="11">
        <v>18</v>
      </c>
      <c r="E1010" s="15">
        <f>D1010*C1010</f>
        <v>104.39999999999999</v>
      </c>
    </row>
    <row r="1011" spans="1:6" x14ac:dyDescent="0.35">
      <c r="A1011" s="3">
        <v>44515</v>
      </c>
      <c r="B1011" s="21" t="s">
        <v>18</v>
      </c>
      <c r="C1011" s="11">
        <v>4.8</v>
      </c>
      <c r="D1011" s="11">
        <v>18</v>
      </c>
      <c r="E1011" s="15">
        <f t="shared" ref="E1011:E1037" si="27">D1011*C1011</f>
        <v>86.399999999999991</v>
      </c>
    </row>
    <row r="1012" spans="1:6" x14ac:dyDescent="0.35">
      <c r="A1012" s="3">
        <v>44515</v>
      </c>
      <c r="B1012" s="21" t="s">
        <v>18</v>
      </c>
      <c r="C1012" s="11">
        <v>10.8</v>
      </c>
      <c r="D1012" s="11">
        <v>20</v>
      </c>
      <c r="E1012" s="15">
        <f t="shared" si="27"/>
        <v>216</v>
      </c>
    </row>
    <row r="1013" spans="1:6" x14ac:dyDescent="0.35">
      <c r="A1013" s="3">
        <v>44518</v>
      </c>
      <c r="B1013" s="21" t="s">
        <v>18</v>
      </c>
      <c r="C1013" s="11">
        <v>234.4</v>
      </c>
      <c r="D1013" s="11">
        <v>18</v>
      </c>
      <c r="E1013" s="15">
        <f t="shared" si="27"/>
        <v>4219.2</v>
      </c>
    </row>
    <row r="1014" spans="1:6" x14ac:dyDescent="0.35">
      <c r="A1014" s="3">
        <v>44518</v>
      </c>
      <c r="B1014" s="21" t="s">
        <v>18</v>
      </c>
      <c r="C1014" s="11">
        <v>282</v>
      </c>
      <c r="D1014" s="11">
        <v>18</v>
      </c>
      <c r="E1014" s="15">
        <f t="shared" si="27"/>
        <v>5076</v>
      </c>
    </row>
    <row r="1015" spans="1:6" x14ac:dyDescent="0.35">
      <c r="A1015" s="3">
        <v>44518</v>
      </c>
      <c r="B1015" s="21" t="s">
        <v>18</v>
      </c>
      <c r="C1015" s="11">
        <v>18.2</v>
      </c>
      <c r="D1015" s="11">
        <v>18</v>
      </c>
      <c r="E1015" s="15">
        <f t="shared" si="27"/>
        <v>327.59999999999997</v>
      </c>
    </row>
    <row r="1016" spans="1:6" x14ac:dyDescent="0.35">
      <c r="A1016" s="3">
        <v>44518</v>
      </c>
      <c r="B1016" s="21" t="s">
        <v>18</v>
      </c>
      <c r="C1016" s="11">
        <v>18</v>
      </c>
      <c r="D1016" s="11">
        <v>18</v>
      </c>
      <c r="E1016" s="15">
        <f t="shared" si="27"/>
        <v>324</v>
      </c>
    </row>
    <row r="1017" spans="1:6" x14ac:dyDescent="0.35">
      <c r="A1017" s="3">
        <v>44519</v>
      </c>
      <c r="B1017" s="21" t="s">
        <v>18</v>
      </c>
      <c r="C1017" s="11">
        <v>408</v>
      </c>
      <c r="D1017" s="11">
        <v>20</v>
      </c>
      <c r="E1017" s="15">
        <f t="shared" si="27"/>
        <v>8160</v>
      </c>
    </row>
    <row r="1018" spans="1:6" x14ac:dyDescent="0.35">
      <c r="A1018" s="3">
        <v>44510</v>
      </c>
      <c r="B1018" s="2" t="s">
        <v>25</v>
      </c>
      <c r="C1018" s="11">
        <v>1.6</v>
      </c>
      <c r="D1018" s="11">
        <v>35</v>
      </c>
      <c r="E1018" s="15">
        <f t="shared" si="27"/>
        <v>56</v>
      </c>
    </row>
    <row r="1019" spans="1:6" x14ac:dyDescent="0.35">
      <c r="A1019" s="3">
        <v>44510</v>
      </c>
      <c r="B1019" s="2" t="s">
        <v>25</v>
      </c>
      <c r="C1019" s="11">
        <v>2.5</v>
      </c>
      <c r="D1019" s="11">
        <v>36</v>
      </c>
      <c r="E1019" s="15">
        <f t="shared" si="27"/>
        <v>90</v>
      </c>
    </row>
    <row r="1020" spans="1:6" x14ac:dyDescent="0.35">
      <c r="A1020" s="3">
        <v>44490</v>
      </c>
      <c r="B1020" s="2" t="s">
        <v>25</v>
      </c>
      <c r="C1020" s="11">
        <v>53.1</v>
      </c>
      <c r="D1020" s="11">
        <v>36</v>
      </c>
      <c r="E1020" s="15">
        <f t="shared" si="27"/>
        <v>1911.6000000000001</v>
      </c>
    </row>
    <row r="1021" spans="1:6" x14ac:dyDescent="0.35">
      <c r="A1021" s="3">
        <v>44491</v>
      </c>
      <c r="B1021" s="2" t="s">
        <v>10</v>
      </c>
      <c r="C1021" s="11">
        <v>23.7</v>
      </c>
      <c r="D1021" s="11">
        <v>11</v>
      </c>
      <c r="E1021" s="15">
        <f t="shared" si="27"/>
        <v>260.7</v>
      </c>
    </row>
    <row r="1022" spans="1:6" x14ac:dyDescent="0.35">
      <c r="A1022" s="3">
        <v>44491</v>
      </c>
      <c r="B1022" s="2" t="s">
        <v>10</v>
      </c>
      <c r="C1022" s="11">
        <v>15.4</v>
      </c>
      <c r="D1022" s="11">
        <v>11</v>
      </c>
      <c r="E1022" s="15">
        <f t="shared" si="27"/>
        <v>169.4</v>
      </c>
    </row>
    <row r="1023" spans="1:6" x14ac:dyDescent="0.35">
      <c r="A1023" s="3">
        <v>44491</v>
      </c>
      <c r="B1023" s="2" t="s">
        <v>10</v>
      </c>
      <c r="C1023" s="11">
        <v>223.6</v>
      </c>
      <c r="D1023" s="11">
        <v>11</v>
      </c>
      <c r="E1023" s="15">
        <f t="shared" si="27"/>
        <v>2459.6</v>
      </c>
    </row>
    <row r="1024" spans="1:6" x14ac:dyDescent="0.35">
      <c r="A1024" s="3">
        <v>44492</v>
      </c>
      <c r="B1024" s="2" t="s">
        <v>10</v>
      </c>
      <c r="C1024" s="11">
        <v>302</v>
      </c>
      <c r="D1024" s="11">
        <v>11</v>
      </c>
      <c r="E1024" s="15">
        <f t="shared" si="27"/>
        <v>3322</v>
      </c>
    </row>
    <row r="1025" spans="1:6" x14ac:dyDescent="0.35">
      <c r="A1025" s="3">
        <v>44492</v>
      </c>
      <c r="B1025" s="2" t="s">
        <v>10</v>
      </c>
      <c r="C1025" s="11">
        <v>334.8</v>
      </c>
      <c r="D1025" s="11">
        <v>11</v>
      </c>
      <c r="E1025" s="15">
        <f t="shared" si="27"/>
        <v>3682.8</v>
      </c>
    </row>
    <row r="1026" spans="1:6" x14ac:dyDescent="0.35">
      <c r="A1026" s="3">
        <v>44499</v>
      </c>
      <c r="B1026" s="2" t="s">
        <v>10</v>
      </c>
      <c r="C1026" s="11">
        <v>234.8</v>
      </c>
      <c r="D1026" s="11">
        <v>11</v>
      </c>
      <c r="E1026" s="15">
        <f t="shared" si="27"/>
        <v>2582.8000000000002</v>
      </c>
    </row>
    <row r="1027" spans="1:6" x14ac:dyDescent="0.35">
      <c r="A1027" s="3">
        <v>44498</v>
      </c>
      <c r="B1027" s="2" t="s">
        <v>10</v>
      </c>
      <c r="C1027" s="11">
        <v>19.399999999999999</v>
      </c>
      <c r="D1027" s="11">
        <v>11</v>
      </c>
      <c r="E1027" s="15">
        <f t="shared" si="27"/>
        <v>213.39999999999998</v>
      </c>
    </row>
    <row r="1028" spans="1:6" x14ac:dyDescent="0.35">
      <c r="A1028" s="3">
        <v>44498</v>
      </c>
      <c r="B1028" s="2" t="s">
        <v>10</v>
      </c>
      <c r="C1028" s="11">
        <v>16.5</v>
      </c>
      <c r="D1028" s="11">
        <v>11</v>
      </c>
      <c r="E1028" s="15">
        <f t="shared" si="27"/>
        <v>181.5</v>
      </c>
    </row>
    <row r="1029" spans="1:6" x14ac:dyDescent="0.35">
      <c r="A1029" s="3">
        <v>44498</v>
      </c>
      <c r="B1029" s="2" t="s">
        <v>10</v>
      </c>
      <c r="C1029" s="11">
        <v>18.3</v>
      </c>
      <c r="D1029" s="11">
        <v>11</v>
      </c>
      <c r="E1029" s="15">
        <f t="shared" si="27"/>
        <v>201.3</v>
      </c>
    </row>
    <row r="1030" spans="1:6" x14ac:dyDescent="0.35">
      <c r="A1030" s="3">
        <v>44501</v>
      </c>
      <c r="B1030" s="2" t="s">
        <v>10</v>
      </c>
      <c r="C1030" s="11">
        <v>31.7</v>
      </c>
      <c r="D1030" s="11">
        <v>11</v>
      </c>
      <c r="E1030" s="15">
        <f t="shared" si="27"/>
        <v>348.7</v>
      </c>
    </row>
    <row r="1031" spans="1:6" x14ac:dyDescent="0.35">
      <c r="A1031" s="3">
        <v>44501</v>
      </c>
      <c r="B1031" s="2" t="s">
        <v>10</v>
      </c>
      <c r="C1031" s="11">
        <v>1</v>
      </c>
      <c r="D1031" s="11">
        <v>11</v>
      </c>
      <c r="E1031" s="15">
        <f t="shared" si="27"/>
        <v>11</v>
      </c>
    </row>
    <row r="1032" spans="1:6" x14ac:dyDescent="0.35">
      <c r="A1032" s="3">
        <v>44501</v>
      </c>
      <c r="B1032" s="2" t="s">
        <v>8</v>
      </c>
      <c r="C1032" s="11">
        <v>8.4</v>
      </c>
      <c r="D1032" s="11">
        <v>24</v>
      </c>
      <c r="E1032" s="15">
        <f t="shared" si="27"/>
        <v>201.60000000000002</v>
      </c>
    </row>
    <row r="1033" spans="1:6" x14ac:dyDescent="0.35">
      <c r="A1033" s="3">
        <v>44502</v>
      </c>
      <c r="B1033" s="2" t="s">
        <v>8</v>
      </c>
      <c r="C1033" s="11">
        <v>56.1</v>
      </c>
      <c r="D1033" s="11">
        <v>24</v>
      </c>
      <c r="E1033" s="15">
        <f t="shared" si="27"/>
        <v>1346.4</v>
      </c>
    </row>
    <row r="1034" spans="1:6" x14ac:dyDescent="0.35">
      <c r="A1034" s="3">
        <v>44502</v>
      </c>
      <c r="B1034" s="2" t="s">
        <v>8</v>
      </c>
      <c r="C1034" s="11">
        <v>31.8</v>
      </c>
      <c r="D1034" s="11">
        <v>24</v>
      </c>
      <c r="E1034" s="15">
        <f t="shared" si="27"/>
        <v>763.2</v>
      </c>
    </row>
    <row r="1035" spans="1:6" x14ac:dyDescent="0.35">
      <c r="A1035" s="3">
        <v>44502</v>
      </c>
      <c r="B1035" s="2" t="s">
        <v>8</v>
      </c>
      <c r="C1035" s="11">
        <v>27.8</v>
      </c>
      <c r="D1035" s="11">
        <v>24</v>
      </c>
      <c r="E1035" s="15">
        <f t="shared" si="27"/>
        <v>667.2</v>
      </c>
    </row>
    <row r="1036" spans="1:6" x14ac:dyDescent="0.35">
      <c r="A1036" s="3">
        <v>44502</v>
      </c>
      <c r="B1036" s="2" t="s">
        <v>8</v>
      </c>
      <c r="C1036" s="11">
        <v>26.8</v>
      </c>
      <c r="D1036" s="11">
        <v>24</v>
      </c>
      <c r="E1036" s="15">
        <f t="shared" si="27"/>
        <v>643.20000000000005</v>
      </c>
    </row>
    <row r="1037" spans="1:6" x14ac:dyDescent="0.35">
      <c r="A1037" s="3">
        <v>44501</v>
      </c>
      <c r="B1037" s="2" t="s">
        <v>34</v>
      </c>
      <c r="C1037" s="11">
        <v>26.1</v>
      </c>
      <c r="D1037" s="11">
        <v>28</v>
      </c>
      <c r="E1037" s="15">
        <f t="shared" si="27"/>
        <v>730.80000000000007</v>
      </c>
    </row>
    <row r="1038" spans="1:6" x14ac:dyDescent="0.35">
      <c r="A1038" s="5">
        <v>44501</v>
      </c>
      <c r="B1038" s="6" t="s">
        <v>8</v>
      </c>
      <c r="C1038" s="12">
        <v>1.3</v>
      </c>
      <c r="D1038" s="12">
        <v>100</v>
      </c>
      <c r="E1038" s="16">
        <v>100</v>
      </c>
      <c r="F1038" t="s">
        <v>27</v>
      </c>
    </row>
    <row r="1039" spans="1:6" x14ac:dyDescent="0.35">
      <c r="A1039" s="3">
        <v>44502</v>
      </c>
      <c r="B1039" s="2" t="s">
        <v>8</v>
      </c>
      <c r="C1039" s="11">
        <v>76.2</v>
      </c>
      <c r="D1039" s="11">
        <v>22</v>
      </c>
      <c r="E1039" s="15">
        <v>1676.4</v>
      </c>
    </row>
    <row r="1040" spans="1:6" x14ac:dyDescent="0.35">
      <c r="A1040" s="3">
        <v>44511</v>
      </c>
      <c r="B1040" s="2" t="s">
        <v>26</v>
      </c>
      <c r="C1040" s="11">
        <v>29.65</v>
      </c>
      <c r="D1040" s="11">
        <v>12</v>
      </c>
      <c r="E1040" s="15">
        <v>355.8</v>
      </c>
    </row>
    <row r="1041" spans="1:6" x14ac:dyDescent="0.35">
      <c r="A1041" s="3">
        <v>44511</v>
      </c>
      <c r="B1041" s="2" t="s">
        <v>40</v>
      </c>
      <c r="C1041" s="11">
        <v>8.6</v>
      </c>
      <c r="D1041" s="11">
        <v>10</v>
      </c>
      <c r="E1041" s="15">
        <v>86</v>
      </c>
    </row>
    <row r="1042" spans="1:6" x14ac:dyDescent="0.35">
      <c r="A1042" s="5">
        <v>44511</v>
      </c>
      <c r="B1042" s="6" t="s">
        <v>34</v>
      </c>
      <c r="C1042" s="12">
        <v>4.8</v>
      </c>
      <c r="D1042" s="12">
        <v>100</v>
      </c>
      <c r="E1042" s="16">
        <v>100</v>
      </c>
      <c r="F1042" t="s">
        <v>27</v>
      </c>
    </row>
    <row r="1043" spans="1:6" x14ac:dyDescent="0.35">
      <c r="A1043" s="5">
        <v>44511</v>
      </c>
      <c r="B1043" s="6" t="s">
        <v>34</v>
      </c>
      <c r="C1043" s="12">
        <v>3.4</v>
      </c>
      <c r="D1043" s="12">
        <v>100</v>
      </c>
      <c r="E1043" s="16">
        <v>100</v>
      </c>
      <c r="F1043" t="s">
        <v>27</v>
      </c>
    </row>
    <row r="1044" spans="1:6" x14ac:dyDescent="0.35">
      <c r="A1044" s="5">
        <v>44511</v>
      </c>
      <c r="B1044" s="6" t="s">
        <v>34</v>
      </c>
      <c r="C1044" s="12">
        <v>4</v>
      </c>
      <c r="D1044" s="12">
        <v>100</v>
      </c>
      <c r="E1044" s="16">
        <v>100</v>
      </c>
      <c r="F1044" t="s">
        <v>27</v>
      </c>
    </row>
    <row r="1045" spans="1:6" x14ac:dyDescent="0.35">
      <c r="A1045" s="3">
        <v>44499</v>
      </c>
      <c r="B1045" s="2" t="s">
        <v>8</v>
      </c>
      <c r="C1045" s="11">
        <v>124.9</v>
      </c>
      <c r="D1045" s="11">
        <v>20</v>
      </c>
      <c r="E1045" s="15">
        <f>D1045*C1045</f>
        <v>2498</v>
      </c>
    </row>
    <row r="1046" spans="1:6" x14ac:dyDescent="0.35">
      <c r="A1046" s="3">
        <v>44502</v>
      </c>
      <c r="B1046" s="2" t="s">
        <v>9</v>
      </c>
      <c r="C1046" s="11">
        <v>33.799999999999997</v>
      </c>
      <c r="D1046" s="11">
        <v>11</v>
      </c>
      <c r="E1046" s="15">
        <f t="shared" ref="E1046:E1108" si="28">D1046*C1046</f>
        <v>371.79999999999995</v>
      </c>
    </row>
    <row r="1047" spans="1:6" x14ac:dyDescent="0.35">
      <c r="A1047" s="3">
        <v>44502</v>
      </c>
      <c r="B1047" s="2" t="s">
        <v>9</v>
      </c>
      <c r="C1047" s="11">
        <v>36.6</v>
      </c>
      <c r="D1047" s="11">
        <v>11</v>
      </c>
      <c r="E1047" s="15">
        <f t="shared" si="28"/>
        <v>402.6</v>
      </c>
    </row>
    <row r="1048" spans="1:6" x14ac:dyDescent="0.35">
      <c r="A1048" s="3">
        <v>44512</v>
      </c>
      <c r="B1048" s="2" t="s">
        <v>8</v>
      </c>
      <c r="C1048" s="11">
        <v>2.7</v>
      </c>
      <c r="D1048" s="11">
        <v>20</v>
      </c>
      <c r="E1048" s="15">
        <f t="shared" si="28"/>
        <v>54</v>
      </c>
    </row>
    <row r="1049" spans="1:6" x14ac:dyDescent="0.35">
      <c r="A1049" s="3">
        <v>44512</v>
      </c>
      <c r="B1049" s="2" t="s">
        <v>8</v>
      </c>
      <c r="C1049" s="11">
        <v>2.9</v>
      </c>
      <c r="D1049" s="11">
        <v>20</v>
      </c>
      <c r="E1049" s="15">
        <f t="shared" si="28"/>
        <v>58</v>
      </c>
    </row>
    <row r="1050" spans="1:6" x14ac:dyDescent="0.35">
      <c r="A1050" s="3">
        <v>44512</v>
      </c>
      <c r="B1050" s="2" t="s">
        <v>8</v>
      </c>
      <c r="C1050" s="11">
        <v>4.2</v>
      </c>
      <c r="D1050" s="11">
        <v>20</v>
      </c>
      <c r="E1050" s="15">
        <f t="shared" si="28"/>
        <v>84</v>
      </c>
    </row>
    <row r="1051" spans="1:6" x14ac:dyDescent="0.35">
      <c r="A1051" s="3">
        <v>44512</v>
      </c>
      <c r="B1051" s="2" t="s">
        <v>8</v>
      </c>
      <c r="C1051" s="11">
        <v>3.6</v>
      </c>
      <c r="D1051" s="11">
        <v>20</v>
      </c>
      <c r="E1051" s="15">
        <f t="shared" si="28"/>
        <v>72</v>
      </c>
    </row>
    <row r="1052" spans="1:6" x14ac:dyDescent="0.35">
      <c r="A1052" s="3">
        <v>44512</v>
      </c>
      <c r="B1052" s="2" t="s">
        <v>8</v>
      </c>
      <c r="C1052" s="11">
        <v>3.8</v>
      </c>
      <c r="D1052" s="11">
        <v>20</v>
      </c>
      <c r="E1052" s="15">
        <f t="shared" si="28"/>
        <v>76</v>
      </c>
    </row>
    <row r="1053" spans="1:6" x14ac:dyDescent="0.35">
      <c r="A1053" s="3">
        <v>44512</v>
      </c>
      <c r="B1053" s="2" t="s">
        <v>8</v>
      </c>
      <c r="C1053" s="11">
        <v>4.2</v>
      </c>
      <c r="D1053" s="11">
        <v>20</v>
      </c>
      <c r="E1053" s="15">
        <f t="shared" si="28"/>
        <v>84</v>
      </c>
    </row>
    <row r="1054" spans="1:6" x14ac:dyDescent="0.35">
      <c r="A1054" s="3">
        <v>44512</v>
      </c>
      <c r="B1054" s="2" t="s">
        <v>8</v>
      </c>
      <c r="C1054" s="11">
        <v>13</v>
      </c>
      <c r="D1054" s="11">
        <v>20</v>
      </c>
      <c r="E1054" s="15">
        <f t="shared" si="28"/>
        <v>260</v>
      </c>
    </row>
    <row r="1055" spans="1:6" x14ac:dyDescent="0.35">
      <c r="A1055" s="3">
        <v>44491</v>
      </c>
      <c r="B1055" s="2" t="s">
        <v>13</v>
      </c>
      <c r="C1055" s="11">
        <v>11.1</v>
      </c>
      <c r="D1055" s="11">
        <v>20</v>
      </c>
      <c r="E1055" s="15">
        <f t="shared" si="28"/>
        <v>222</v>
      </c>
    </row>
    <row r="1056" spans="1:6" x14ac:dyDescent="0.35">
      <c r="A1056" s="3">
        <v>44493</v>
      </c>
      <c r="B1056" s="2" t="s">
        <v>13</v>
      </c>
      <c r="C1056" s="11">
        <v>29.4</v>
      </c>
      <c r="D1056" s="11">
        <v>20</v>
      </c>
      <c r="E1056" s="15">
        <f t="shared" si="28"/>
        <v>588</v>
      </c>
    </row>
    <row r="1057" spans="1:5" x14ac:dyDescent="0.35">
      <c r="A1057" s="3">
        <v>44493</v>
      </c>
      <c r="B1057" s="2" t="s">
        <v>13</v>
      </c>
      <c r="C1057" s="11">
        <v>3.4</v>
      </c>
      <c r="D1057" s="11">
        <v>20</v>
      </c>
      <c r="E1057" s="15">
        <f t="shared" si="28"/>
        <v>68</v>
      </c>
    </row>
    <row r="1058" spans="1:5" x14ac:dyDescent="0.35">
      <c r="A1058" s="3">
        <v>44493</v>
      </c>
      <c r="B1058" s="2" t="s">
        <v>13</v>
      </c>
      <c r="C1058" s="11">
        <v>3.8</v>
      </c>
      <c r="D1058" s="11">
        <v>20</v>
      </c>
      <c r="E1058" s="15">
        <f t="shared" si="28"/>
        <v>76</v>
      </c>
    </row>
    <row r="1059" spans="1:5" x14ac:dyDescent="0.35">
      <c r="A1059" s="3">
        <v>44496</v>
      </c>
      <c r="B1059" s="2" t="s">
        <v>13</v>
      </c>
      <c r="C1059" s="11">
        <v>74.8</v>
      </c>
      <c r="D1059" s="11">
        <v>20</v>
      </c>
      <c r="E1059" s="15">
        <f t="shared" si="28"/>
        <v>1496</v>
      </c>
    </row>
    <row r="1060" spans="1:5" x14ac:dyDescent="0.35">
      <c r="A1060" s="3">
        <v>44498</v>
      </c>
      <c r="B1060" s="2" t="s">
        <v>13</v>
      </c>
      <c r="C1060" s="11">
        <v>162.05000000000001</v>
      </c>
      <c r="D1060" s="11">
        <v>20</v>
      </c>
      <c r="E1060" s="15">
        <f t="shared" si="28"/>
        <v>3241</v>
      </c>
    </row>
    <row r="1061" spans="1:5" x14ac:dyDescent="0.35">
      <c r="A1061" s="3">
        <v>44498</v>
      </c>
      <c r="B1061" s="2" t="s">
        <v>13</v>
      </c>
      <c r="C1061" s="11">
        <v>4.9000000000000004</v>
      </c>
      <c r="D1061" s="11">
        <v>20</v>
      </c>
      <c r="E1061" s="15">
        <f t="shared" si="28"/>
        <v>98</v>
      </c>
    </row>
    <row r="1062" spans="1:5" x14ac:dyDescent="0.35">
      <c r="A1062" s="3">
        <v>44500</v>
      </c>
      <c r="B1062" s="2" t="s">
        <v>13</v>
      </c>
      <c r="C1062" s="11">
        <v>3.3</v>
      </c>
      <c r="D1062" s="11">
        <v>20</v>
      </c>
      <c r="E1062" s="15">
        <f t="shared" si="28"/>
        <v>66</v>
      </c>
    </row>
    <row r="1063" spans="1:5" x14ac:dyDescent="0.35">
      <c r="A1063" s="3">
        <v>44500</v>
      </c>
      <c r="B1063" s="2" t="s">
        <v>13</v>
      </c>
      <c r="C1063" s="11">
        <v>7.1</v>
      </c>
      <c r="D1063" s="11">
        <v>20</v>
      </c>
      <c r="E1063" s="15">
        <f t="shared" si="28"/>
        <v>142</v>
      </c>
    </row>
    <row r="1064" spans="1:5" x14ac:dyDescent="0.35">
      <c r="A1064" s="3">
        <v>44502</v>
      </c>
      <c r="B1064" s="2" t="s">
        <v>13</v>
      </c>
      <c r="C1064" s="11">
        <v>65.599999999999994</v>
      </c>
      <c r="D1064" s="11">
        <v>20</v>
      </c>
      <c r="E1064" s="15">
        <f t="shared" si="28"/>
        <v>1312</v>
      </c>
    </row>
    <row r="1065" spans="1:5" x14ac:dyDescent="0.35">
      <c r="A1065" s="3">
        <v>44502</v>
      </c>
      <c r="B1065" s="2" t="s">
        <v>13</v>
      </c>
      <c r="C1065" s="11">
        <v>20</v>
      </c>
      <c r="D1065" s="11">
        <v>20</v>
      </c>
      <c r="E1065" s="15">
        <f t="shared" si="28"/>
        <v>400</v>
      </c>
    </row>
    <row r="1066" spans="1:5" x14ac:dyDescent="0.35">
      <c r="A1066" s="3">
        <v>44510</v>
      </c>
      <c r="B1066" s="2" t="s">
        <v>13</v>
      </c>
      <c r="C1066" s="11">
        <v>83.35</v>
      </c>
      <c r="D1066" s="11">
        <v>20</v>
      </c>
      <c r="E1066" s="15">
        <f t="shared" si="28"/>
        <v>1667</v>
      </c>
    </row>
    <row r="1067" spans="1:5" x14ac:dyDescent="0.35">
      <c r="A1067" s="3">
        <v>44510</v>
      </c>
      <c r="B1067" s="2" t="s">
        <v>13</v>
      </c>
      <c r="C1067" s="11">
        <v>9.3000000000000007</v>
      </c>
      <c r="D1067" s="11">
        <v>20</v>
      </c>
      <c r="E1067" s="15">
        <f t="shared" si="28"/>
        <v>186</v>
      </c>
    </row>
    <row r="1068" spans="1:5" x14ac:dyDescent="0.35">
      <c r="A1068" s="3">
        <v>44512</v>
      </c>
      <c r="B1068" s="2" t="s">
        <v>13</v>
      </c>
      <c r="C1068" s="11">
        <v>175.6</v>
      </c>
      <c r="D1068" s="11">
        <v>20</v>
      </c>
      <c r="E1068" s="15">
        <f t="shared" si="28"/>
        <v>3512</v>
      </c>
    </row>
    <row r="1069" spans="1:5" x14ac:dyDescent="0.35">
      <c r="A1069" s="3">
        <v>44491</v>
      </c>
      <c r="B1069" s="2" t="s">
        <v>24</v>
      </c>
      <c r="C1069" s="11">
        <v>239.8</v>
      </c>
      <c r="D1069" s="11">
        <v>12</v>
      </c>
      <c r="E1069" s="15">
        <f t="shared" si="28"/>
        <v>2877.6000000000004</v>
      </c>
    </row>
    <row r="1070" spans="1:5" x14ac:dyDescent="0.35">
      <c r="A1070" s="3">
        <v>44493</v>
      </c>
      <c r="B1070" s="2" t="s">
        <v>24</v>
      </c>
      <c r="C1070" s="11">
        <v>97.3</v>
      </c>
      <c r="D1070" s="11">
        <v>12</v>
      </c>
      <c r="E1070" s="15">
        <f t="shared" si="28"/>
        <v>1167.5999999999999</v>
      </c>
    </row>
    <row r="1071" spans="1:5" x14ac:dyDescent="0.35">
      <c r="A1071" s="3">
        <v>44493</v>
      </c>
      <c r="B1071" s="2" t="s">
        <v>24</v>
      </c>
      <c r="C1071" s="11">
        <v>244.4</v>
      </c>
      <c r="D1071" s="11">
        <v>12</v>
      </c>
      <c r="E1071" s="15">
        <f t="shared" si="28"/>
        <v>2932.8</v>
      </c>
    </row>
    <row r="1072" spans="1:5" x14ac:dyDescent="0.35">
      <c r="A1072" s="3">
        <v>44495</v>
      </c>
      <c r="B1072" s="2" t="s">
        <v>24</v>
      </c>
      <c r="C1072" s="11">
        <v>100.4</v>
      </c>
      <c r="D1072" s="11">
        <v>12</v>
      </c>
      <c r="E1072" s="15">
        <f t="shared" si="28"/>
        <v>1204.8000000000002</v>
      </c>
    </row>
    <row r="1073" spans="1:5" x14ac:dyDescent="0.35">
      <c r="A1073" s="3">
        <v>44495</v>
      </c>
      <c r="B1073" s="2" t="s">
        <v>24</v>
      </c>
      <c r="C1073" s="11">
        <v>301.64999999999998</v>
      </c>
      <c r="D1073" s="11">
        <v>12</v>
      </c>
      <c r="E1073" s="15">
        <f t="shared" si="28"/>
        <v>3619.7999999999997</v>
      </c>
    </row>
    <row r="1074" spans="1:5" x14ac:dyDescent="0.35">
      <c r="A1074" s="3">
        <v>44500</v>
      </c>
      <c r="B1074" s="2" t="s">
        <v>24</v>
      </c>
      <c r="C1074" s="11">
        <v>77.5</v>
      </c>
      <c r="D1074" s="11">
        <v>12</v>
      </c>
      <c r="E1074" s="15">
        <f t="shared" si="28"/>
        <v>930</v>
      </c>
    </row>
    <row r="1075" spans="1:5" x14ac:dyDescent="0.35">
      <c r="A1075" s="3">
        <v>44500</v>
      </c>
      <c r="B1075" s="2" t="s">
        <v>24</v>
      </c>
      <c r="C1075" s="11">
        <v>116</v>
      </c>
      <c r="D1075" s="11">
        <v>12</v>
      </c>
      <c r="E1075" s="15">
        <f t="shared" si="28"/>
        <v>1392</v>
      </c>
    </row>
    <row r="1076" spans="1:5" x14ac:dyDescent="0.35">
      <c r="A1076" s="3">
        <v>44500</v>
      </c>
      <c r="B1076" s="2" t="s">
        <v>24</v>
      </c>
      <c r="C1076" s="11">
        <v>135.69999999999999</v>
      </c>
      <c r="D1076" s="11">
        <v>12</v>
      </c>
      <c r="E1076" s="15">
        <f t="shared" si="28"/>
        <v>1628.3999999999999</v>
      </c>
    </row>
    <row r="1077" spans="1:5" x14ac:dyDescent="0.35">
      <c r="A1077" s="3">
        <v>44502</v>
      </c>
      <c r="B1077" s="2" t="s">
        <v>24</v>
      </c>
      <c r="C1077" s="11">
        <v>80.099999999999994</v>
      </c>
      <c r="D1077" s="11">
        <v>12</v>
      </c>
      <c r="E1077" s="15">
        <f t="shared" si="28"/>
        <v>961.19999999999993</v>
      </c>
    </row>
    <row r="1078" spans="1:5" x14ac:dyDescent="0.35">
      <c r="A1078" s="3">
        <v>44503</v>
      </c>
      <c r="B1078" s="2" t="s">
        <v>24</v>
      </c>
      <c r="C1078" s="11">
        <v>196.4</v>
      </c>
      <c r="D1078" s="11">
        <v>12</v>
      </c>
      <c r="E1078" s="15">
        <f t="shared" si="28"/>
        <v>2356.8000000000002</v>
      </c>
    </row>
    <row r="1079" spans="1:5" x14ac:dyDescent="0.35">
      <c r="A1079" s="3">
        <v>44511</v>
      </c>
      <c r="B1079" s="2" t="s">
        <v>24</v>
      </c>
      <c r="C1079" s="11">
        <v>149.1</v>
      </c>
      <c r="D1079" s="11">
        <v>12</v>
      </c>
      <c r="E1079" s="15">
        <f t="shared" si="28"/>
        <v>1789.1999999999998</v>
      </c>
    </row>
    <row r="1080" spans="1:5" x14ac:dyDescent="0.35">
      <c r="A1080" s="3">
        <v>44511</v>
      </c>
      <c r="B1080" s="2" t="s">
        <v>24</v>
      </c>
      <c r="C1080" s="11">
        <v>111.8</v>
      </c>
      <c r="D1080" s="11">
        <v>12</v>
      </c>
      <c r="E1080" s="15">
        <f t="shared" si="28"/>
        <v>1341.6</v>
      </c>
    </row>
    <row r="1081" spans="1:5" x14ac:dyDescent="0.35">
      <c r="A1081" s="3">
        <v>44496</v>
      </c>
      <c r="B1081" s="2" t="s">
        <v>9</v>
      </c>
      <c r="C1081" s="11">
        <v>21.35</v>
      </c>
      <c r="D1081" s="11">
        <v>12</v>
      </c>
      <c r="E1081" s="15">
        <f t="shared" si="28"/>
        <v>256.20000000000005</v>
      </c>
    </row>
    <row r="1082" spans="1:5" x14ac:dyDescent="0.35">
      <c r="A1082" s="3">
        <v>44498</v>
      </c>
      <c r="B1082" s="2" t="s">
        <v>9</v>
      </c>
      <c r="C1082" s="11">
        <v>135.1</v>
      </c>
      <c r="D1082" s="11">
        <v>12</v>
      </c>
      <c r="E1082" s="15">
        <f t="shared" si="28"/>
        <v>1621.1999999999998</v>
      </c>
    </row>
    <row r="1083" spans="1:5" x14ac:dyDescent="0.35">
      <c r="A1083" s="3">
        <v>44498</v>
      </c>
      <c r="B1083" s="2" t="s">
        <v>9</v>
      </c>
      <c r="C1083" s="11">
        <v>80.7</v>
      </c>
      <c r="D1083" s="11">
        <v>12</v>
      </c>
      <c r="E1083" s="15">
        <f t="shared" si="28"/>
        <v>968.40000000000009</v>
      </c>
    </row>
    <row r="1084" spans="1:5" x14ac:dyDescent="0.35">
      <c r="A1084" s="3">
        <v>44512</v>
      </c>
      <c r="B1084" s="2" t="s">
        <v>9</v>
      </c>
      <c r="C1084" s="11">
        <v>32.4</v>
      </c>
      <c r="D1084" s="11">
        <v>12</v>
      </c>
      <c r="E1084" s="15">
        <f t="shared" si="28"/>
        <v>388.79999999999995</v>
      </c>
    </row>
    <row r="1085" spans="1:5" x14ac:dyDescent="0.35">
      <c r="A1085" s="3">
        <v>44512</v>
      </c>
      <c r="B1085" s="2" t="s">
        <v>9</v>
      </c>
      <c r="C1085" s="11">
        <v>71</v>
      </c>
      <c r="D1085" s="11">
        <v>13</v>
      </c>
      <c r="E1085" s="15">
        <f t="shared" si="28"/>
        <v>923</v>
      </c>
    </row>
    <row r="1086" spans="1:5" x14ac:dyDescent="0.35">
      <c r="A1086" s="3">
        <v>44512</v>
      </c>
      <c r="B1086" s="2" t="s">
        <v>9</v>
      </c>
      <c r="C1086" s="11">
        <v>67.2</v>
      </c>
      <c r="D1086" s="11">
        <v>13</v>
      </c>
      <c r="E1086" s="15">
        <f t="shared" si="28"/>
        <v>873.6</v>
      </c>
    </row>
    <row r="1087" spans="1:5" x14ac:dyDescent="0.35">
      <c r="A1087" s="3">
        <v>44489</v>
      </c>
      <c r="B1087" s="2" t="s">
        <v>24</v>
      </c>
      <c r="C1087" s="11">
        <v>95.5</v>
      </c>
      <c r="D1087" s="11">
        <v>14</v>
      </c>
      <c r="E1087" s="15">
        <f t="shared" si="28"/>
        <v>1337</v>
      </c>
    </row>
    <row r="1088" spans="1:5" x14ac:dyDescent="0.35">
      <c r="A1088" s="3">
        <v>44489</v>
      </c>
      <c r="B1088" s="2" t="s">
        <v>24</v>
      </c>
      <c r="C1088" s="11">
        <v>36.1</v>
      </c>
      <c r="D1088" s="11">
        <v>14</v>
      </c>
      <c r="E1088" s="15">
        <f t="shared" si="28"/>
        <v>505.40000000000003</v>
      </c>
    </row>
    <row r="1089" spans="1:5" x14ac:dyDescent="0.35">
      <c r="A1089" s="3">
        <v>44489</v>
      </c>
      <c r="B1089" s="2" t="s">
        <v>25</v>
      </c>
      <c r="C1089" s="11">
        <v>18.899999999999999</v>
      </c>
      <c r="D1089" s="11">
        <v>35</v>
      </c>
      <c r="E1089" s="15">
        <f t="shared" si="28"/>
        <v>661.5</v>
      </c>
    </row>
    <row r="1090" spans="1:5" x14ac:dyDescent="0.35">
      <c r="A1090" s="3">
        <v>44490</v>
      </c>
      <c r="B1090" s="2" t="s">
        <v>24</v>
      </c>
      <c r="C1090" s="11">
        <v>69.900000000000006</v>
      </c>
      <c r="D1090" s="11">
        <v>14</v>
      </c>
      <c r="E1090" s="15">
        <f t="shared" si="28"/>
        <v>978.60000000000014</v>
      </c>
    </row>
    <row r="1091" spans="1:5" x14ac:dyDescent="0.35">
      <c r="A1091" s="3">
        <v>44490</v>
      </c>
      <c r="B1091" s="2" t="s">
        <v>24</v>
      </c>
      <c r="C1091" s="11">
        <v>16.399999999999999</v>
      </c>
      <c r="D1091" s="11">
        <v>14</v>
      </c>
      <c r="E1091" s="15">
        <f t="shared" si="28"/>
        <v>229.59999999999997</v>
      </c>
    </row>
    <row r="1092" spans="1:5" x14ac:dyDescent="0.35">
      <c r="A1092" s="3">
        <v>44491</v>
      </c>
      <c r="B1092" s="2" t="s">
        <v>24</v>
      </c>
      <c r="C1092" s="11">
        <v>24.2</v>
      </c>
      <c r="D1092" s="11">
        <v>14</v>
      </c>
      <c r="E1092" s="15">
        <f t="shared" si="28"/>
        <v>338.8</v>
      </c>
    </row>
    <row r="1093" spans="1:5" x14ac:dyDescent="0.35">
      <c r="A1093" s="3">
        <v>44511</v>
      </c>
      <c r="B1093" s="2" t="s">
        <v>10</v>
      </c>
      <c r="C1093" s="11">
        <v>2.2000000000000002</v>
      </c>
      <c r="D1093" s="11">
        <v>12</v>
      </c>
      <c r="E1093" s="15">
        <f t="shared" si="28"/>
        <v>26.400000000000002</v>
      </c>
    </row>
    <row r="1094" spans="1:5" x14ac:dyDescent="0.35">
      <c r="A1094" s="3">
        <v>44470</v>
      </c>
      <c r="B1094" s="2" t="s">
        <v>24</v>
      </c>
      <c r="C1094" s="11">
        <v>328.95</v>
      </c>
      <c r="D1094" s="11">
        <v>14</v>
      </c>
      <c r="E1094" s="15">
        <f t="shared" si="28"/>
        <v>4605.3</v>
      </c>
    </row>
    <row r="1095" spans="1:5" x14ac:dyDescent="0.35">
      <c r="A1095" s="3">
        <v>44474</v>
      </c>
      <c r="B1095" s="2" t="s">
        <v>25</v>
      </c>
      <c r="C1095" s="11">
        <v>253.9</v>
      </c>
      <c r="D1095" s="11">
        <v>35</v>
      </c>
      <c r="E1095" s="15">
        <f t="shared" si="28"/>
        <v>8886.5</v>
      </c>
    </row>
    <row r="1096" spans="1:5" x14ac:dyDescent="0.35">
      <c r="A1096" s="3">
        <v>44474</v>
      </c>
      <c r="B1096" s="2" t="s">
        <v>24</v>
      </c>
      <c r="C1096" s="11">
        <v>145.19999999999999</v>
      </c>
      <c r="D1096" s="11">
        <v>14</v>
      </c>
      <c r="E1096" s="15">
        <f t="shared" si="28"/>
        <v>2032.7999999999997</v>
      </c>
    </row>
    <row r="1097" spans="1:5" x14ac:dyDescent="0.35">
      <c r="A1097" s="3">
        <v>44475</v>
      </c>
      <c r="B1097" s="2" t="s">
        <v>24</v>
      </c>
      <c r="C1097" s="11">
        <v>20.399999999999999</v>
      </c>
      <c r="D1097" s="11">
        <v>14</v>
      </c>
      <c r="E1097" s="15">
        <f t="shared" si="28"/>
        <v>285.59999999999997</v>
      </c>
    </row>
    <row r="1098" spans="1:5" x14ac:dyDescent="0.35">
      <c r="A1098" s="3">
        <v>44475</v>
      </c>
      <c r="B1098" s="2" t="s">
        <v>25</v>
      </c>
      <c r="C1098" s="11">
        <v>40.450000000000003</v>
      </c>
      <c r="D1098" s="11">
        <v>35</v>
      </c>
      <c r="E1098" s="15">
        <f t="shared" si="28"/>
        <v>1415.75</v>
      </c>
    </row>
    <row r="1099" spans="1:5" x14ac:dyDescent="0.35">
      <c r="A1099" s="3">
        <v>44475</v>
      </c>
      <c r="B1099" s="2" t="s">
        <v>24</v>
      </c>
      <c r="C1099" s="11">
        <v>164.9</v>
      </c>
      <c r="D1099" s="11">
        <v>14</v>
      </c>
      <c r="E1099" s="15">
        <f t="shared" si="28"/>
        <v>2308.6</v>
      </c>
    </row>
    <row r="1100" spans="1:5" x14ac:dyDescent="0.35">
      <c r="A1100" s="3">
        <v>44475</v>
      </c>
      <c r="B1100" s="2" t="s">
        <v>24</v>
      </c>
      <c r="C1100" s="11">
        <v>52.1</v>
      </c>
      <c r="D1100" s="11">
        <v>14</v>
      </c>
      <c r="E1100" s="15">
        <f t="shared" si="28"/>
        <v>729.4</v>
      </c>
    </row>
    <row r="1101" spans="1:5" x14ac:dyDescent="0.35">
      <c r="A1101" s="3">
        <v>44475</v>
      </c>
      <c r="B1101" s="2" t="s">
        <v>24</v>
      </c>
      <c r="C1101" s="11">
        <v>85</v>
      </c>
      <c r="D1101" s="11">
        <v>14</v>
      </c>
      <c r="E1101" s="15">
        <f t="shared" si="28"/>
        <v>1190</v>
      </c>
    </row>
    <row r="1102" spans="1:5" x14ac:dyDescent="0.35">
      <c r="A1102" s="3">
        <v>44477</v>
      </c>
      <c r="B1102" s="2" t="s">
        <v>24</v>
      </c>
      <c r="C1102" s="11">
        <v>19.3</v>
      </c>
      <c r="D1102" s="11">
        <v>14</v>
      </c>
      <c r="E1102" s="15">
        <f t="shared" si="28"/>
        <v>270.2</v>
      </c>
    </row>
    <row r="1103" spans="1:5" x14ac:dyDescent="0.35">
      <c r="A1103" s="3">
        <v>44477</v>
      </c>
      <c r="B1103" s="2" t="s">
        <v>24</v>
      </c>
      <c r="C1103" s="11">
        <v>62</v>
      </c>
      <c r="D1103" s="11">
        <v>14</v>
      </c>
      <c r="E1103" s="15">
        <f t="shared" si="28"/>
        <v>868</v>
      </c>
    </row>
    <row r="1104" spans="1:5" x14ac:dyDescent="0.35">
      <c r="A1104" s="3">
        <v>44478</v>
      </c>
      <c r="B1104" s="2" t="s">
        <v>24</v>
      </c>
      <c r="C1104" s="11">
        <v>217.8</v>
      </c>
      <c r="D1104" s="11">
        <v>14</v>
      </c>
      <c r="E1104" s="15">
        <f t="shared" si="28"/>
        <v>3049.2000000000003</v>
      </c>
    </row>
    <row r="1105" spans="1:5" x14ac:dyDescent="0.35">
      <c r="A1105" s="3">
        <v>44484</v>
      </c>
      <c r="B1105" s="2" t="s">
        <v>24</v>
      </c>
      <c r="C1105" s="11">
        <v>270.39999999999998</v>
      </c>
      <c r="D1105" s="11">
        <v>14</v>
      </c>
      <c r="E1105" s="15">
        <f t="shared" si="28"/>
        <v>3785.5999999999995</v>
      </c>
    </row>
    <row r="1106" spans="1:5" x14ac:dyDescent="0.35">
      <c r="A1106" s="3">
        <v>44484</v>
      </c>
      <c r="B1106" s="2" t="s">
        <v>25</v>
      </c>
      <c r="C1106" s="11">
        <v>13.7</v>
      </c>
      <c r="D1106" s="11">
        <v>35</v>
      </c>
      <c r="E1106" s="15">
        <f t="shared" si="28"/>
        <v>479.5</v>
      </c>
    </row>
    <row r="1107" spans="1:5" x14ac:dyDescent="0.35">
      <c r="A1107" s="3">
        <v>44484</v>
      </c>
      <c r="B1107" s="2" t="s">
        <v>24</v>
      </c>
      <c r="C1107" s="11">
        <v>22.2</v>
      </c>
      <c r="D1107" s="11">
        <v>14</v>
      </c>
      <c r="E1107" s="15">
        <f t="shared" si="28"/>
        <v>310.8</v>
      </c>
    </row>
    <row r="1108" spans="1:5" x14ac:dyDescent="0.35">
      <c r="A1108" s="3">
        <v>44485</v>
      </c>
      <c r="B1108" s="2" t="s">
        <v>24</v>
      </c>
      <c r="C1108" s="11">
        <v>34.4</v>
      </c>
      <c r="D1108" s="11">
        <v>14</v>
      </c>
      <c r="E1108" s="15">
        <f t="shared" si="28"/>
        <v>481.59999999999997</v>
      </c>
    </row>
  </sheetData>
  <mergeCells count="21">
    <mergeCell ref="G6:K6"/>
    <mergeCell ref="A1:E1"/>
    <mergeCell ref="G1:K1"/>
    <mergeCell ref="H2:K2"/>
    <mergeCell ref="H3:K3"/>
    <mergeCell ref="H4:K4"/>
    <mergeCell ref="H13:K13"/>
    <mergeCell ref="G7:K7"/>
    <mergeCell ref="G8:K8"/>
    <mergeCell ref="G9:K9"/>
    <mergeCell ref="G10:K10"/>
    <mergeCell ref="G11:K11"/>
    <mergeCell ref="G12:K12"/>
    <mergeCell ref="G24:I24"/>
    <mergeCell ref="G25:I25"/>
    <mergeCell ref="K24:M24"/>
    <mergeCell ref="K25:M25"/>
    <mergeCell ref="G18:I18"/>
    <mergeCell ref="G19:I19"/>
    <mergeCell ref="G21:I21"/>
    <mergeCell ref="G22:I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A741-DB82-4BCE-A58F-33C8033ACC9E}">
  <dimension ref="A1:L1108"/>
  <sheetViews>
    <sheetView topLeftCell="A1059" workbookViewId="0">
      <selection activeCell="C1107" sqref="C1107"/>
    </sheetView>
  </sheetViews>
  <sheetFormatPr defaultRowHeight="14.5" x14ac:dyDescent="0.35"/>
  <cols>
    <col min="1" max="1" width="7.1796875" customWidth="1"/>
    <col min="2" max="2" width="17.26953125" customWidth="1"/>
    <col min="3" max="3" width="34.1796875" customWidth="1"/>
    <col min="4" max="4" width="15.6328125" customWidth="1"/>
    <col min="5" max="5" width="11.36328125" customWidth="1"/>
    <col min="6" max="6" width="17.6328125" customWidth="1"/>
    <col min="7" max="7" width="8.81640625" customWidth="1"/>
    <col min="8" max="8" width="12.08984375" customWidth="1"/>
    <col min="9" max="9" width="18" customWidth="1"/>
  </cols>
  <sheetData>
    <row r="1" spans="1:12" ht="15" thickBot="1" x14ac:dyDescent="0.4">
      <c r="A1" s="64" t="s">
        <v>4</v>
      </c>
      <c r="B1" s="65"/>
      <c r="C1" s="65"/>
      <c r="D1" s="65"/>
      <c r="E1" s="65"/>
      <c r="F1" s="66"/>
      <c r="H1" s="53" t="s">
        <v>45</v>
      </c>
      <c r="I1" s="53"/>
      <c r="J1" s="53"/>
      <c r="K1" s="53"/>
      <c r="L1" s="53"/>
    </row>
    <row r="2" spans="1:12" ht="15" thickBot="1" x14ac:dyDescent="0.4">
      <c r="A2" s="31"/>
      <c r="B2" s="32" t="s">
        <v>0</v>
      </c>
      <c r="C2" s="32" t="s">
        <v>3</v>
      </c>
      <c r="D2" s="33" t="s">
        <v>6</v>
      </c>
      <c r="E2" s="33" t="s">
        <v>1</v>
      </c>
      <c r="F2" s="34" t="s">
        <v>2</v>
      </c>
      <c r="H2" s="29" t="s">
        <v>46</v>
      </c>
      <c r="I2" s="56" t="s">
        <v>47</v>
      </c>
      <c r="J2" s="55"/>
      <c r="K2" s="55"/>
      <c r="L2" s="55"/>
    </row>
    <row r="3" spans="1:12" x14ac:dyDescent="0.35">
      <c r="A3" s="67" t="s">
        <v>43</v>
      </c>
      <c r="B3" s="3">
        <v>44470</v>
      </c>
      <c r="C3" s="2" t="s">
        <v>10</v>
      </c>
      <c r="D3" s="11">
        <v>23</v>
      </c>
      <c r="E3" s="11">
        <v>17</v>
      </c>
      <c r="F3" s="15">
        <f>E3*D3</f>
        <v>391</v>
      </c>
      <c r="G3" s="30"/>
      <c r="H3" s="37" t="s">
        <v>48</v>
      </c>
      <c r="I3" s="57">
        <v>312737.14</v>
      </c>
      <c r="J3" s="57"/>
      <c r="K3" s="57"/>
      <c r="L3" s="57"/>
    </row>
    <row r="4" spans="1:12" x14ac:dyDescent="0.35">
      <c r="A4" s="68"/>
      <c r="B4" s="3">
        <v>44470</v>
      </c>
      <c r="C4" s="2" t="s">
        <v>10</v>
      </c>
      <c r="D4" s="11">
        <v>11.5</v>
      </c>
      <c r="E4" s="11">
        <v>17</v>
      </c>
      <c r="F4" s="15">
        <f>E4*D4</f>
        <v>195.5</v>
      </c>
      <c r="H4" s="28" t="s">
        <v>49</v>
      </c>
      <c r="I4" s="57">
        <v>655043</v>
      </c>
      <c r="J4" s="57"/>
      <c r="K4" s="57"/>
      <c r="L4" s="57"/>
    </row>
    <row r="5" spans="1:12" x14ac:dyDescent="0.35">
      <c r="A5" s="68"/>
      <c r="B5" s="3">
        <v>44470</v>
      </c>
      <c r="C5" s="18" t="s">
        <v>8</v>
      </c>
      <c r="D5" s="19">
        <v>2.6</v>
      </c>
      <c r="E5" s="19">
        <v>22</v>
      </c>
      <c r="F5" s="20">
        <v>150</v>
      </c>
    </row>
    <row r="6" spans="1:12" x14ac:dyDescent="0.35">
      <c r="A6" s="68"/>
      <c r="B6" s="3">
        <v>44470</v>
      </c>
      <c r="C6" s="18" t="s">
        <v>8</v>
      </c>
      <c r="D6" s="19">
        <v>2.4</v>
      </c>
      <c r="E6" s="19">
        <v>22</v>
      </c>
      <c r="F6" s="20">
        <v>150</v>
      </c>
      <c r="H6" s="53" t="s">
        <v>58</v>
      </c>
      <c r="I6" s="54"/>
      <c r="J6" s="54"/>
      <c r="K6" s="54"/>
      <c r="L6" s="54"/>
    </row>
    <row r="7" spans="1:12" x14ac:dyDescent="0.35">
      <c r="A7" s="68"/>
      <c r="B7" s="3">
        <v>44470</v>
      </c>
      <c r="C7" s="2" t="s">
        <v>31</v>
      </c>
      <c r="D7" s="11">
        <v>8.9</v>
      </c>
      <c r="E7" s="11">
        <v>37</v>
      </c>
      <c r="F7" s="15">
        <f>E7*D7</f>
        <v>329.3</v>
      </c>
      <c r="H7" s="61" t="s">
        <v>43</v>
      </c>
      <c r="I7" s="41" t="s">
        <v>68</v>
      </c>
      <c r="J7" s="57">
        <v>75000</v>
      </c>
      <c r="K7" s="57"/>
      <c r="L7" s="57"/>
    </row>
    <row r="8" spans="1:12" x14ac:dyDescent="0.35">
      <c r="A8" s="68"/>
      <c r="B8" s="3">
        <v>44470</v>
      </c>
      <c r="C8" s="2" t="s">
        <v>31</v>
      </c>
      <c r="D8" s="11">
        <v>10.6</v>
      </c>
      <c r="E8" s="11">
        <v>37</v>
      </c>
      <c r="F8" s="15">
        <f>E8*D8</f>
        <v>392.2</v>
      </c>
      <c r="H8" s="61"/>
      <c r="I8" s="41" t="s">
        <v>66</v>
      </c>
      <c r="J8" s="57">
        <v>100000</v>
      </c>
      <c r="K8" s="57"/>
      <c r="L8" s="57"/>
    </row>
    <row r="9" spans="1:12" x14ac:dyDescent="0.35">
      <c r="A9" s="68"/>
      <c r="B9" s="3">
        <v>44470</v>
      </c>
      <c r="C9" s="2" t="s">
        <v>32</v>
      </c>
      <c r="D9" s="11">
        <v>5.5</v>
      </c>
      <c r="E9" s="11">
        <v>15</v>
      </c>
      <c r="F9" s="15">
        <f>E9*D9</f>
        <v>82.5</v>
      </c>
      <c r="H9" s="61"/>
      <c r="I9" s="29" t="s">
        <v>70</v>
      </c>
      <c r="J9" s="57">
        <v>40000</v>
      </c>
      <c r="K9" s="57"/>
      <c r="L9" s="57"/>
    </row>
    <row r="10" spans="1:12" x14ac:dyDescent="0.35">
      <c r="A10" s="68"/>
      <c r="B10" s="3">
        <v>44470</v>
      </c>
      <c r="C10" s="18" t="s">
        <v>8</v>
      </c>
      <c r="D10" s="19">
        <v>3.2</v>
      </c>
      <c r="E10" s="19">
        <v>16</v>
      </c>
      <c r="F10" s="20">
        <v>150</v>
      </c>
      <c r="H10" s="61"/>
      <c r="I10" s="29" t="s">
        <v>74</v>
      </c>
      <c r="J10" s="57">
        <v>150000</v>
      </c>
      <c r="K10" s="57"/>
      <c r="L10" s="57"/>
    </row>
    <row r="11" spans="1:12" x14ac:dyDescent="0.35">
      <c r="A11" s="68"/>
      <c r="B11" s="3">
        <v>44470</v>
      </c>
      <c r="C11" s="2" t="s">
        <v>5</v>
      </c>
      <c r="D11" s="11">
        <v>12.55</v>
      </c>
      <c r="E11" s="11">
        <v>10</v>
      </c>
      <c r="F11" s="15">
        <f t="shared" ref="F11:F31" si="0">E11*D11</f>
        <v>125.5</v>
      </c>
      <c r="H11" s="62" t="s">
        <v>44</v>
      </c>
      <c r="I11" s="41" t="s">
        <v>68</v>
      </c>
      <c r="J11" s="57">
        <v>75000</v>
      </c>
      <c r="K11" s="57"/>
      <c r="L11" s="57"/>
    </row>
    <row r="12" spans="1:12" x14ac:dyDescent="0.35">
      <c r="A12" s="68"/>
      <c r="B12" s="3">
        <v>44470</v>
      </c>
      <c r="C12" s="2" t="s">
        <v>9</v>
      </c>
      <c r="D12" s="11">
        <v>3.9</v>
      </c>
      <c r="E12" s="11">
        <v>12</v>
      </c>
      <c r="F12" s="15">
        <f t="shared" si="0"/>
        <v>46.8</v>
      </c>
      <c r="H12" s="62"/>
      <c r="I12" s="41" t="s">
        <v>66</v>
      </c>
      <c r="J12" s="57">
        <v>100000</v>
      </c>
      <c r="K12" s="57"/>
      <c r="L12" s="57"/>
    </row>
    <row r="13" spans="1:12" x14ac:dyDescent="0.35">
      <c r="A13" s="68"/>
      <c r="B13" s="3">
        <v>44470</v>
      </c>
      <c r="C13" s="2" t="s">
        <v>13</v>
      </c>
      <c r="D13" s="11">
        <v>69.150000000000006</v>
      </c>
      <c r="E13" s="11">
        <v>20</v>
      </c>
      <c r="F13" s="15">
        <f t="shared" si="0"/>
        <v>1383</v>
      </c>
      <c r="H13" s="62"/>
      <c r="I13" s="29" t="s">
        <v>70</v>
      </c>
      <c r="J13" s="57">
        <v>40000</v>
      </c>
      <c r="K13" s="57"/>
      <c r="L13" s="57"/>
    </row>
    <row r="14" spans="1:12" ht="15" thickBot="1" x14ac:dyDescent="0.4">
      <c r="A14" s="68"/>
      <c r="B14" s="3">
        <v>44470</v>
      </c>
      <c r="C14" s="2" t="s">
        <v>13</v>
      </c>
      <c r="D14" s="11">
        <v>58.25</v>
      </c>
      <c r="E14" s="11">
        <v>20</v>
      </c>
      <c r="F14" s="15">
        <f t="shared" si="0"/>
        <v>1165</v>
      </c>
      <c r="G14" s="29"/>
      <c r="H14" s="62"/>
      <c r="I14" s="42" t="s">
        <v>74</v>
      </c>
      <c r="J14" s="63">
        <v>150000</v>
      </c>
      <c r="K14" s="63"/>
      <c r="L14" s="63"/>
    </row>
    <row r="15" spans="1:12" x14ac:dyDescent="0.35">
      <c r="A15" s="68"/>
      <c r="B15" s="3">
        <v>44470</v>
      </c>
      <c r="C15" s="2" t="s">
        <v>24</v>
      </c>
      <c r="D15" s="11">
        <v>32.18</v>
      </c>
      <c r="E15" s="11">
        <v>14</v>
      </c>
      <c r="F15" s="15">
        <f t="shared" si="0"/>
        <v>450.52</v>
      </c>
      <c r="I15" s="29" t="s">
        <v>55</v>
      </c>
      <c r="J15" s="57">
        <f>J7+J8+J9+J10+J11+J12+J13+J14</f>
        <v>730000</v>
      </c>
      <c r="K15" s="55"/>
      <c r="L15" s="55"/>
    </row>
    <row r="16" spans="1:12" x14ac:dyDescent="0.35">
      <c r="A16" s="68"/>
      <c r="B16" s="3">
        <v>44470</v>
      </c>
      <c r="C16" s="2" t="s">
        <v>13</v>
      </c>
      <c r="D16" s="11">
        <v>32.840000000000003</v>
      </c>
      <c r="E16" s="11">
        <v>28</v>
      </c>
      <c r="F16" s="15">
        <f t="shared" si="0"/>
        <v>919.5200000000001</v>
      </c>
    </row>
    <row r="17" spans="1:6" x14ac:dyDescent="0.35">
      <c r="A17" s="68"/>
      <c r="B17" s="3">
        <v>44470</v>
      </c>
      <c r="C17" s="2" t="s">
        <v>13</v>
      </c>
      <c r="D17" s="11">
        <v>91.21</v>
      </c>
      <c r="E17" s="11">
        <v>28</v>
      </c>
      <c r="F17" s="15">
        <f t="shared" si="0"/>
        <v>2553.8799999999997</v>
      </c>
    </row>
    <row r="18" spans="1:6" x14ac:dyDescent="0.35">
      <c r="A18" s="68"/>
      <c r="B18" s="3">
        <v>44470</v>
      </c>
      <c r="C18" s="2" t="s">
        <v>21</v>
      </c>
      <c r="D18" s="11">
        <v>341.66</v>
      </c>
      <c r="E18" s="11">
        <v>40</v>
      </c>
      <c r="F18" s="15">
        <f t="shared" si="0"/>
        <v>13666.400000000001</v>
      </c>
    </row>
    <row r="19" spans="1:6" x14ac:dyDescent="0.35">
      <c r="A19" s="68"/>
      <c r="B19" s="3">
        <v>44470</v>
      </c>
      <c r="C19" s="2" t="s">
        <v>25</v>
      </c>
      <c r="D19" s="11">
        <v>72.400000000000006</v>
      </c>
      <c r="E19" s="11">
        <v>38</v>
      </c>
      <c r="F19" s="15">
        <f t="shared" si="0"/>
        <v>2751.2000000000003</v>
      </c>
    </row>
    <row r="20" spans="1:6" x14ac:dyDescent="0.35">
      <c r="A20" s="68"/>
      <c r="B20" s="3">
        <v>44470</v>
      </c>
      <c r="C20" s="2" t="s">
        <v>8</v>
      </c>
      <c r="D20" s="11">
        <v>168.4</v>
      </c>
      <c r="E20" s="11">
        <v>21</v>
      </c>
      <c r="F20" s="15">
        <f t="shared" si="0"/>
        <v>3536.4</v>
      </c>
    </row>
    <row r="21" spans="1:6" x14ac:dyDescent="0.35">
      <c r="A21" s="68"/>
      <c r="B21" s="3">
        <v>44470</v>
      </c>
      <c r="C21" s="2" t="s">
        <v>26</v>
      </c>
      <c r="D21" s="11">
        <v>4.8</v>
      </c>
      <c r="E21" s="11">
        <v>14</v>
      </c>
      <c r="F21" s="15">
        <f t="shared" si="0"/>
        <v>67.2</v>
      </c>
    </row>
    <row r="22" spans="1:6" x14ac:dyDescent="0.35">
      <c r="A22" s="68"/>
      <c r="B22" s="3">
        <v>44470</v>
      </c>
      <c r="C22" s="2" t="s">
        <v>26</v>
      </c>
      <c r="D22" s="11">
        <v>5.6</v>
      </c>
      <c r="E22" s="11">
        <v>14</v>
      </c>
      <c r="F22" s="15">
        <f t="shared" si="0"/>
        <v>78.399999999999991</v>
      </c>
    </row>
    <row r="23" spans="1:6" x14ac:dyDescent="0.35">
      <c r="A23" s="68"/>
      <c r="B23" s="3">
        <v>44470</v>
      </c>
      <c r="C23" s="2" t="s">
        <v>25</v>
      </c>
      <c r="D23" s="11">
        <v>34.5</v>
      </c>
      <c r="E23" s="11">
        <v>30</v>
      </c>
      <c r="F23" s="15">
        <f t="shared" si="0"/>
        <v>1035</v>
      </c>
    </row>
    <row r="24" spans="1:6" x14ac:dyDescent="0.35">
      <c r="A24" s="68"/>
      <c r="B24" s="3">
        <v>44470</v>
      </c>
      <c r="C24" s="2" t="s">
        <v>8</v>
      </c>
      <c r="D24" s="11">
        <v>6.7</v>
      </c>
      <c r="E24" s="11">
        <v>20</v>
      </c>
      <c r="F24" s="15">
        <f t="shared" si="0"/>
        <v>134</v>
      </c>
    </row>
    <row r="25" spans="1:6" x14ac:dyDescent="0.35">
      <c r="A25" s="68"/>
      <c r="B25" s="3">
        <v>44470</v>
      </c>
      <c r="C25" s="2" t="s">
        <v>24</v>
      </c>
      <c r="D25" s="11">
        <v>328.95</v>
      </c>
      <c r="E25" s="11">
        <v>14</v>
      </c>
      <c r="F25" s="15">
        <f t="shared" si="0"/>
        <v>4605.3</v>
      </c>
    </row>
    <row r="26" spans="1:6" x14ac:dyDescent="0.35">
      <c r="A26" s="68"/>
      <c r="B26" s="3">
        <v>44470</v>
      </c>
      <c r="C26" s="2" t="s">
        <v>10</v>
      </c>
      <c r="D26" s="11">
        <v>21.6</v>
      </c>
      <c r="E26" s="11">
        <v>17</v>
      </c>
      <c r="F26" s="15">
        <f t="shared" si="0"/>
        <v>367.20000000000005</v>
      </c>
    </row>
    <row r="27" spans="1:6" x14ac:dyDescent="0.35">
      <c r="A27" s="68"/>
      <c r="B27" s="3">
        <v>44471</v>
      </c>
      <c r="C27" s="2" t="s">
        <v>13</v>
      </c>
      <c r="D27" s="11">
        <v>133.4</v>
      </c>
      <c r="E27" s="11">
        <v>20</v>
      </c>
      <c r="F27" s="15">
        <f t="shared" si="0"/>
        <v>2668</v>
      </c>
    </row>
    <row r="28" spans="1:6" x14ac:dyDescent="0.35">
      <c r="A28" s="68"/>
      <c r="B28" s="3">
        <v>44471</v>
      </c>
      <c r="C28" s="2" t="s">
        <v>13</v>
      </c>
      <c r="D28" s="11">
        <v>4</v>
      </c>
      <c r="E28" s="11">
        <v>20</v>
      </c>
      <c r="F28" s="15">
        <f t="shared" si="0"/>
        <v>80</v>
      </c>
    </row>
    <row r="29" spans="1:6" x14ac:dyDescent="0.35">
      <c r="A29" s="68"/>
      <c r="B29" s="3">
        <v>44471</v>
      </c>
      <c r="C29" s="2" t="s">
        <v>13</v>
      </c>
      <c r="D29" s="11">
        <v>15.1</v>
      </c>
      <c r="E29" s="11">
        <v>20</v>
      </c>
      <c r="F29" s="15">
        <f t="shared" si="0"/>
        <v>302</v>
      </c>
    </row>
    <row r="30" spans="1:6" x14ac:dyDescent="0.35">
      <c r="A30" s="68"/>
      <c r="B30" s="3">
        <v>44471</v>
      </c>
      <c r="C30" s="2" t="s">
        <v>23</v>
      </c>
      <c r="D30" s="11">
        <v>40.65</v>
      </c>
      <c r="E30" s="11">
        <v>14</v>
      </c>
      <c r="F30" s="15">
        <f t="shared" si="0"/>
        <v>569.1</v>
      </c>
    </row>
    <row r="31" spans="1:6" x14ac:dyDescent="0.35">
      <c r="A31" s="68"/>
      <c r="B31" s="3">
        <v>44471</v>
      </c>
      <c r="C31" s="2" t="s">
        <v>23</v>
      </c>
      <c r="D31" s="11">
        <v>11.3</v>
      </c>
      <c r="E31" s="11">
        <v>14</v>
      </c>
      <c r="F31" s="15">
        <f t="shared" si="0"/>
        <v>158.20000000000002</v>
      </c>
    </row>
    <row r="32" spans="1:6" x14ac:dyDescent="0.35">
      <c r="A32" s="68"/>
      <c r="B32" s="9">
        <v>44471</v>
      </c>
      <c r="C32" s="18" t="s">
        <v>23</v>
      </c>
      <c r="D32" s="19">
        <v>1.73</v>
      </c>
      <c r="E32" s="19">
        <v>14</v>
      </c>
      <c r="F32" s="20">
        <v>150</v>
      </c>
    </row>
    <row r="33" spans="1:6" x14ac:dyDescent="0.35">
      <c r="A33" s="68"/>
      <c r="B33" s="9">
        <v>44471</v>
      </c>
      <c r="C33" s="18" t="s">
        <v>23</v>
      </c>
      <c r="D33" s="19">
        <v>1.73</v>
      </c>
      <c r="E33" s="19">
        <v>14</v>
      </c>
      <c r="F33" s="20">
        <v>150</v>
      </c>
    </row>
    <row r="34" spans="1:6" x14ac:dyDescent="0.35">
      <c r="A34" s="68"/>
      <c r="B34" s="3">
        <v>44471</v>
      </c>
      <c r="C34" s="2" t="s">
        <v>21</v>
      </c>
      <c r="D34" s="11">
        <v>694.04</v>
      </c>
      <c r="E34" s="11">
        <v>40</v>
      </c>
      <c r="F34" s="15">
        <f>E34*D34</f>
        <v>27761.599999999999</v>
      </c>
    </row>
    <row r="35" spans="1:6" x14ac:dyDescent="0.35">
      <c r="A35" s="68"/>
      <c r="B35" s="3">
        <v>44471</v>
      </c>
      <c r="C35" s="2" t="s">
        <v>12</v>
      </c>
      <c r="D35" s="11">
        <v>253.6</v>
      </c>
      <c r="E35" s="11">
        <v>15</v>
      </c>
      <c r="F35" s="15">
        <f>E35*D35</f>
        <v>3804</v>
      </c>
    </row>
    <row r="36" spans="1:6" x14ac:dyDescent="0.35">
      <c r="A36" s="68"/>
      <c r="B36" s="3">
        <v>44471</v>
      </c>
      <c r="C36" s="2" t="s">
        <v>26</v>
      </c>
      <c r="D36" s="11">
        <v>104.6</v>
      </c>
      <c r="E36" s="11">
        <v>13</v>
      </c>
      <c r="F36" s="15">
        <f>E36*D36</f>
        <v>1359.8</v>
      </c>
    </row>
    <row r="37" spans="1:6" x14ac:dyDescent="0.35">
      <c r="A37" s="68"/>
      <c r="B37" s="3">
        <v>44471</v>
      </c>
      <c r="C37" s="2" t="s">
        <v>9</v>
      </c>
      <c r="D37" s="11">
        <v>10.7</v>
      </c>
      <c r="E37" s="11">
        <v>10</v>
      </c>
      <c r="F37" s="15">
        <f>E37*D37</f>
        <v>107</v>
      </c>
    </row>
    <row r="38" spans="1:6" x14ac:dyDescent="0.35">
      <c r="A38" s="68"/>
      <c r="B38" s="3">
        <v>44471</v>
      </c>
      <c r="C38" s="2" t="s">
        <v>8</v>
      </c>
      <c r="D38" s="11">
        <v>3</v>
      </c>
      <c r="E38" s="11">
        <v>20</v>
      </c>
      <c r="F38" s="15">
        <f>E38*D38</f>
        <v>60</v>
      </c>
    </row>
    <row r="39" spans="1:6" x14ac:dyDescent="0.35">
      <c r="A39" s="68"/>
      <c r="B39" s="9">
        <v>44472</v>
      </c>
      <c r="C39" s="18" t="s">
        <v>8</v>
      </c>
      <c r="D39" s="19">
        <v>3.6</v>
      </c>
      <c r="E39" s="19">
        <v>22</v>
      </c>
      <c r="F39" s="20">
        <v>150</v>
      </c>
    </row>
    <row r="40" spans="1:6" x14ac:dyDescent="0.35">
      <c r="A40" s="68"/>
      <c r="B40" s="3">
        <v>44472</v>
      </c>
      <c r="C40" s="2" t="s">
        <v>8</v>
      </c>
      <c r="D40" s="11">
        <v>4.8</v>
      </c>
      <c r="E40" s="11">
        <v>20</v>
      </c>
      <c r="F40" s="15">
        <f t="shared" ref="F40:F49" si="1">E40*D40</f>
        <v>96</v>
      </c>
    </row>
    <row r="41" spans="1:6" x14ac:dyDescent="0.35">
      <c r="A41" s="68"/>
      <c r="B41" s="3">
        <v>44472</v>
      </c>
      <c r="C41" s="2" t="s">
        <v>5</v>
      </c>
      <c r="D41" s="11">
        <v>3.5</v>
      </c>
      <c r="E41" s="11">
        <v>10</v>
      </c>
      <c r="F41" s="15">
        <f t="shared" si="1"/>
        <v>35</v>
      </c>
    </row>
    <row r="42" spans="1:6" x14ac:dyDescent="0.35">
      <c r="A42" s="68"/>
      <c r="B42" s="3">
        <v>44472</v>
      </c>
      <c r="C42" s="2" t="s">
        <v>13</v>
      </c>
      <c r="D42" s="11">
        <v>88.5</v>
      </c>
      <c r="E42" s="11">
        <v>20</v>
      </c>
      <c r="F42" s="15">
        <f t="shared" si="1"/>
        <v>1770</v>
      </c>
    </row>
    <row r="43" spans="1:6" x14ac:dyDescent="0.35">
      <c r="A43" s="68"/>
      <c r="B43" s="3">
        <v>44472</v>
      </c>
      <c r="C43" s="2" t="s">
        <v>13</v>
      </c>
      <c r="D43" s="11">
        <v>336.05</v>
      </c>
      <c r="E43" s="11">
        <v>20</v>
      </c>
      <c r="F43" s="15">
        <f t="shared" si="1"/>
        <v>6721</v>
      </c>
    </row>
    <row r="44" spans="1:6" x14ac:dyDescent="0.35">
      <c r="A44" s="68"/>
      <c r="B44" s="3">
        <v>44472</v>
      </c>
      <c r="C44" s="2" t="s">
        <v>13</v>
      </c>
      <c r="D44" s="11">
        <v>8.6</v>
      </c>
      <c r="E44" s="11">
        <v>20</v>
      </c>
      <c r="F44" s="15">
        <f t="shared" si="1"/>
        <v>172</v>
      </c>
    </row>
    <row r="45" spans="1:6" x14ac:dyDescent="0.35">
      <c r="A45" s="68"/>
      <c r="B45" s="3">
        <v>44472</v>
      </c>
      <c r="C45" s="2" t="s">
        <v>7</v>
      </c>
      <c r="D45" s="11">
        <v>251.6</v>
      </c>
      <c r="E45" s="11">
        <v>12</v>
      </c>
      <c r="F45" s="15">
        <f t="shared" si="1"/>
        <v>3019.2</v>
      </c>
    </row>
    <row r="46" spans="1:6" x14ac:dyDescent="0.35">
      <c r="A46" s="68"/>
      <c r="B46" s="3">
        <v>44472</v>
      </c>
      <c r="C46" s="2" t="s">
        <v>7</v>
      </c>
      <c r="D46" s="11">
        <v>3.5</v>
      </c>
      <c r="E46" s="11">
        <v>12</v>
      </c>
      <c r="F46" s="15">
        <f t="shared" si="1"/>
        <v>42</v>
      </c>
    </row>
    <row r="47" spans="1:6" x14ac:dyDescent="0.35">
      <c r="A47" s="68"/>
      <c r="B47" s="3">
        <v>44473</v>
      </c>
      <c r="C47" s="2" t="s">
        <v>10</v>
      </c>
      <c r="D47" s="11">
        <v>16.2</v>
      </c>
      <c r="E47" s="11">
        <v>17</v>
      </c>
      <c r="F47" s="15">
        <f t="shared" si="1"/>
        <v>275.39999999999998</v>
      </c>
    </row>
    <row r="48" spans="1:6" x14ac:dyDescent="0.35">
      <c r="A48" s="68"/>
      <c r="B48" s="3">
        <v>44473</v>
      </c>
      <c r="C48" s="2" t="s">
        <v>9</v>
      </c>
      <c r="D48" s="11">
        <v>11.5</v>
      </c>
      <c r="E48" s="11">
        <v>13</v>
      </c>
      <c r="F48" s="15">
        <f t="shared" si="1"/>
        <v>149.5</v>
      </c>
    </row>
    <row r="49" spans="1:6" x14ac:dyDescent="0.35">
      <c r="A49" s="68"/>
      <c r="B49" s="3">
        <v>44473</v>
      </c>
      <c r="C49" s="2" t="s">
        <v>25</v>
      </c>
      <c r="D49" s="11">
        <v>23.3</v>
      </c>
      <c r="E49" s="11">
        <v>30</v>
      </c>
      <c r="F49" s="15">
        <f t="shared" si="1"/>
        <v>699</v>
      </c>
    </row>
    <row r="50" spans="1:6" x14ac:dyDescent="0.35">
      <c r="A50" s="68"/>
      <c r="B50" s="23">
        <v>44473</v>
      </c>
      <c r="C50" s="24" t="s">
        <v>23</v>
      </c>
      <c r="D50" s="25">
        <v>0.1</v>
      </c>
      <c r="E50" s="25">
        <v>14</v>
      </c>
      <c r="F50" s="26">
        <v>250</v>
      </c>
    </row>
    <row r="51" spans="1:6" x14ac:dyDescent="0.35">
      <c r="A51" s="68"/>
      <c r="B51" s="3">
        <v>44473</v>
      </c>
      <c r="C51" s="2" t="s">
        <v>10</v>
      </c>
      <c r="D51" s="11">
        <v>161.80000000000001</v>
      </c>
      <c r="E51" s="11">
        <v>12</v>
      </c>
      <c r="F51" s="15">
        <v>1941.6</v>
      </c>
    </row>
    <row r="52" spans="1:6" x14ac:dyDescent="0.35">
      <c r="A52" s="68"/>
      <c r="B52" s="3">
        <v>44473</v>
      </c>
      <c r="C52" s="2" t="s">
        <v>8</v>
      </c>
      <c r="D52" s="11">
        <v>17.2</v>
      </c>
      <c r="E52" s="11">
        <v>16</v>
      </c>
      <c r="F52" s="15">
        <f>E52*D52</f>
        <v>275.2</v>
      </c>
    </row>
    <row r="53" spans="1:6" x14ac:dyDescent="0.35">
      <c r="A53" s="68"/>
      <c r="B53" s="3">
        <v>44473</v>
      </c>
      <c r="C53" s="2" t="s">
        <v>8</v>
      </c>
      <c r="D53" s="11">
        <v>42.5</v>
      </c>
      <c r="E53" s="11">
        <v>22</v>
      </c>
      <c r="F53" s="15">
        <f>E53*D53</f>
        <v>935</v>
      </c>
    </row>
    <row r="54" spans="1:6" x14ac:dyDescent="0.35">
      <c r="A54" s="68"/>
      <c r="B54" s="3">
        <v>44473</v>
      </c>
      <c r="C54" s="2" t="s">
        <v>25</v>
      </c>
      <c r="D54" s="11">
        <v>196.7</v>
      </c>
      <c r="E54" s="11">
        <v>30</v>
      </c>
      <c r="F54" s="15">
        <f>E54*D54</f>
        <v>5901</v>
      </c>
    </row>
    <row r="55" spans="1:6" x14ac:dyDescent="0.35">
      <c r="A55" s="68"/>
      <c r="B55" s="3">
        <v>44473</v>
      </c>
      <c r="C55" s="2" t="s">
        <v>8</v>
      </c>
      <c r="D55" s="11">
        <v>186.8</v>
      </c>
      <c r="E55" s="11">
        <v>22</v>
      </c>
      <c r="F55" s="15">
        <f>E55*D55</f>
        <v>4109.6000000000004</v>
      </c>
    </row>
    <row r="56" spans="1:6" x14ac:dyDescent="0.35">
      <c r="A56" s="68"/>
      <c r="B56" s="3">
        <v>44473</v>
      </c>
      <c r="C56" s="2" t="s">
        <v>31</v>
      </c>
      <c r="D56" s="11">
        <v>281.2</v>
      </c>
      <c r="E56" s="11">
        <v>36</v>
      </c>
      <c r="F56" s="15">
        <f>E56*D56</f>
        <v>10123.199999999999</v>
      </c>
    </row>
    <row r="57" spans="1:6" x14ac:dyDescent="0.35">
      <c r="A57" s="68"/>
      <c r="B57" s="3">
        <v>44473</v>
      </c>
      <c r="C57" s="2" t="s">
        <v>8</v>
      </c>
      <c r="D57" s="11">
        <v>1.75</v>
      </c>
      <c r="E57" s="11">
        <v>22</v>
      </c>
      <c r="F57" s="15">
        <v>150</v>
      </c>
    </row>
    <row r="58" spans="1:6" x14ac:dyDescent="0.35">
      <c r="A58" s="68"/>
      <c r="B58" s="3">
        <v>44474</v>
      </c>
      <c r="C58" s="2" t="s">
        <v>10</v>
      </c>
      <c r="D58" s="11">
        <v>10.8</v>
      </c>
      <c r="E58" s="11">
        <v>17</v>
      </c>
      <c r="F58" s="15">
        <f>E58*D58</f>
        <v>183.60000000000002</v>
      </c>
    </row>
    <row r="59" spans="1:6" x14ac:dyDescent="0.35">
      <c r="A59" s="68"/>
      <c r="B59" s="3">
        <v>44474</v>
      </c>
      <c r="C59" s="2" t="s">
        <v>10</v>
      </c>
      <c r="D59" s="11">
        <v>13.2</v>
      </c>
      <c r="E59" s="11">
        <v>17</v>
      </c>
      <c r="F59" s="15">
        <f>E59*D59</f>
        <v>224.39999999999998</v>
      </c>
    </row>
    <row r="60" spans="1:6" x14ac:dyDescent="0.35">
      <c r="A60" s="68"/>
      <c r="B60" s="3">
        <v>44474</v>
      </c>
      <c r="C60" s="2" t="s">
        <v>8</v>
      </c>
      <c r="D60" s="11">
        <v>6.7</v>
      </c>
      <c r="E60" s="11">
        <v>24</v>
      </c>
      <c r="F60" s="15">
        <f>E60*D60</f>
        <v>160.80000000000001</v>
      </c>
    </row>
    <row r="61" spans="1:6" x14ac:dyDescent="0.35">
      <c r="A61" s="68"/>
      <c r="B61" s="23">
        <v>44474</v>
      </c>
      <c r="C61" s="24" t="s">
        <v>11</v>
      </c>
      <c r="D61" s="25">
        <v>1</v>
      </c>
      <c r="E61" s="25">
        <v>22</v>
      </c>
      <c r="F61" s="26">
        <v>150</v>
      </c>
    </row>
    <row r="62" spans="1:6" x14ac:dyDescent="0.35">
      <c r="A62" s="68"/>
      <c r="B62" s="23">
        <v>44474</v>
      </c>
      <c r="C62" s="24" t="s">
        <v>11</v>
      </c>
      <c r="D62" s="25">
        <v>1</v>
      </c>
      <c r="E62" s="25">
        <v>22</v>
      </c>
      <c r="F62" s="26">
        <v>150</v>
      </c>
    </row>
    <row r="63" spans="1:6" x14ac:dyDescent="0.35">
      <c r="A63" s="68"/>
      <c r="B63" s="3">
        <v>44474</v>
      </c>
      <c r="C63" s="2" t="s">
        <v>25</v>
      </c>
      <c r="D63" s="11">
        <v>11.3</v>
      </c>
      <c r="E63" s="11">
        <v>38</v>
      </c>
      <c r="F63" s="15">
        <v>429.4</v>
      </c>
    </row>
    <row r="64" spans="1:6" x14ac:dyDescent="0.35">
      <c r="A64" s="68"/>
      <c r="B64" s="9">
        <v>44474</v>
      </c>
      <c r="C64" s="18" t="s">
        <v>8</v>
      </c>
      <c r="D64" s="19">
        <v>1</v>
      </c>
      <c r="E64" s="19">
        <v>24</v>
      </c>
      <c r="F64" s="20">
        <v>150</v>
      </c>
    </row>
    <row r="65" spans="1:6" x14ac:dyDescent="0.35">
      <c r="A65" s="68"/>
      <c r="B65" s="9">
        <v>44474</v>
      </c>
      <c r="C65" s="18" t="s">
        <v>8</v>
      </c>
      <c r="D65" s="19">
        <v>1</v>
      </c>
      <c r="E65" s="19">
        <v>24</v>
      </c>
      <c r="F65" s="20">
        <v>150</v>
      </c>
    </row>
    <row r="66" spans="1:6" x14ac:dyDescent="0.35">
      <c r="A66" s="68"/>
      <c r="B66" s="3">
        <v>44474</v>
      </c>
      <c r="C66" s="2" t="s">
        <v>26</v>
      </c>
      <c r="D66" s="11">
        <v>7.9</v>
      </c>
      <c r="E66" s="11">
        <v>13</v>
      </c>
      <c r="F66" s="15">
        <f>E66*D66</f>
        <v>102.7</v>
      </c>
    </row>
    <row r="67" spans="1:6" x14ac:dyDescent="0.35">
      <c r="A67" s="68"/>
      <c r="B67" s="23">
        <v>44474</v>
      </c>
      <c r="C67" s="24" t="s">
        <v>13</v>
      </c>
      <c r="D67" s="25">
        <v>18</v>
      </c>
      <c r="E67" s="25">
        <v>28</v>
      </c>
      <c r="F67" s="26">
        <f>E67*D67</f>
        <v>504</v>
      </c>
    </row>
    <row r="68" spans="1:6" x14ac:dyDescent="0.35">
      <c r="A68" s="68"/>
      <c r="B68" s="23">
        <v>44474</v>
      </c>
      <c r="C68" s="24" t="s">
        <v>13</v>
      </c>
      <c r="D68" s="25">
        <v>137.08000000000001</v>
      </c>
      <c r="E68" s="25">
        <v>28</v>
      </c>
      <c r="F68" s="26">
        <f>E68*D68</f>
        <v>3838.2400000000002</v>
      </c>
    </row>
    <row r="69" spans="1:6" x14ac:dyDescent="0.35">
      <c r="A69" s="68"/>
      <c r="B69" s="3">
        <v>44474</v>
      </c>
      <c r="C69" s="2" t="s">
        <v>21</v>
      </c>
      <c r="D69" s="11">
        <v>797</v>
      </c>
      <c r="E69" s="11">
        <v>40</v>
      </c>
      <c r="F69" s="15">
        <f>E69*D69</f>
        <v>31880</v>
      </c>
    </row>
    <row r="70" spans="1:6" x14ac:dyDescent="0.35">
      <c r="A70" s="68"/>
      <c r="B70" s="3">
        <v>44474</v>
      </c>
      <c r="C70" s="2" t="s">
        <v>10</v>
      </c>
      <c r="D70" s="11">
        <v>108</v>
      </c>
      <c r="E70" s="11">
        <v>15</v>
      </c>
      <c r="F70" s="15">
        <f>E70*D70</f>
        <v>1620</v>
      </c>
    </row>
    <row r="71" spans="1:6" x14ac:dyDescent="0.35">
      <c r="A71" s="68"/>
      <c r="B71" s="9">
        <v>44474</v>
      </c>
      <c r="C71" s="18" t="s">
        <v>10</v>
      </c>
      <c r="D71" s="19">
        <v>1.4</v>
      </c>
      <c r="E71" s="19">
        <v>12</v>
      </c>
      <c r="F71" s="20">
        <v>75</v>
      </c>
    </row>
    <row r="72" spans="1:6" x14ac:dyDescent="0.35">
      <c r="A72" s="68"/>
      <c r="B72" s="9">
        <v>44474</v>
      </c>
      <c r="C72" s="18" t="s">
        <v>10</v>
      </c>
      <c r="D72" s="19">
        <v>2.5</v>
      </c>
      <c r="E72" s="19">
        <v>12</v>
      </c>
      <c r="F72" s="20">
        <v>75</v>
      </c>
    </row>
    <row r="73" spans="1:6" x14ac:dyDescent="0.35">
      <c r="A73" s="68"/>
      <c r="B73" s="9">
        <v>44474</v>
      </c>
      <c r="C73" s="18" t="s">
        <v>10</v>
      </c>
      <c r="D73" s="19">
        <v>2.5</v>
      </c>
      <c r="E73" s="19">
        <v>12</v>
      </c>
      <c r="F73" s="20">
        <v>75</v>
      </c>
    </row>
    <row r="74" spans="1:6" x14ac:dyDescent="0.35">
      <c r="A74" s="68"/>
      <c r="B74" s="9">
        <v>44474</v>
      </c>
      <c r="C74" s="18" t="s">
        <v>10</v>
      </c>
      <c r="D74" s="19">
        <v>2.5</v>
      </c>
      <c r="E74" s="19">
        <v>12</v>
      </c>
      <c r="F74" s="20">
        <v>75</v>
      </c>
    </row>
    <row r="75" spans="1:6" x14ac:dyDescent="0.35">
      <c r="A75" s="68"/>
      <c r="B75" s="3">
        <v>44474</v>
      </c>
      <c r="C75" s="2" t="s">
        <v>14</v>
      </c>
      <c r="D75" s="11">
        <v>219.5</v>
      </c>
      <c r="E75" s="11">
        <v>22</v>
      </c>
      <c r="F75" s="15">
        <f t="shared" ref="F75:F82" si="2">E75*D75</f>
        <v>4829</v>
      </c>
    </row>
    <row r="76" spans="1:6" x14ac:dyDescent="0.35">
      <c r="A76" s="68"/>
      <c r="B76" s="3">
        <v>44474</v>
      </c>
      <c r="C76" s="2" t="s">
        <v>10</v>
      </c>
      <c r="D76" s="11">
        <v>89.6</v>
      </c>
      <c r="E76" s="11">
        <v>12</v>
      </c>
      <c r="F76" s="15">
        <f t="shared" si="2"/>
        <v>1075.1999999999998</v>
      </c>
    </row>
    <row r="77" spans="1:6" x14ac:dyDescent="0.35">
      <c r="A77" s="68"/>
      <c r="B77" s="3">
        <v>44474</v>
      </c>
      <c r="C77" s="2" t="s">
        <v>14</v>
      </c>
      <c r="D77" s="11">
        <v>4.3</v>
      </c>
      <c r="E77" s="11">
        <v>22</v>
      </c>
      <c r="F77" s="15">
        <f t="shared" si="2"/>
        <v>94.6</v>
      </c>
    </row>
    <row r="78" spans="1:6" x14ac:dyDescent="0.35">
      <c r="A78" s="68"/>
      <c r="B78" s="3">
        <v>44474</v>
      </c>
      <c r="C78" s="2" t="s">
        <v>10</v>
      </c>
      <c r="D78" s="11">
        <v>258.3</v>
      </c>
      <c r="E78" s="11">
        <v>12</v>
      </c>
      <c r="F78" s="15">
        <f t="shared" si="2"/>
        <v>3099.6000000000004</v>
      </c>
    </row>
    <row r="79" spans="1:6" x14ac:dyDescent="0.35">
      <c r="A79" s="68"/>
      <c r="B79" s="3">
        <v>44474</v>
      </c>
      <c r="C79" s="2" t="s">
        <v>10</v>
      </c>
      <c r="D79" s="11">
        <v>501.3</v>
      </c>
      <c r="E79" s="11">
        <v>12</v>
      </c>
      <c r="F79" s="15">
        <f t="shared" si="2"/>
        <v>6015.6</v>
      </c>
    </row>
    <row r="80" spans="1:6" x14ac:dyDescent="0.35">
      <c r="A80" s="68"/>
      <c r="B80" s="3">
        <v>44474</v>
      </c>
      <c r="C80" s="2" t="s">
        <v>13</v>
      </c>
      <c r="D80" s="11">
        <v>49.8</v>
      </c>
      <c r="E80" s="11">
        <v>20</v>
      </c>
      <c r="F80" s="15">
        <f t="shared" si="2"/>
        <v>996</v>
      </c>
    </row>
    <row r="81" spans="1:6" x14ac:dyDescent="0.35">
      <c r="A81" s="68"/>
      <c r="B81" s="3">
        <v>44474</v>
      </c>
      <c r="C81" s="2" t="s">
        <v>13</v>
      </c>
      <c r="D81" s="11">
        <v>27</v>
      </c>
      <c r="E81" s="11">
        <v>20</v>
      </c>
      <c r="F81" s="15">
        <f t="shared" si="2"/>
        <v>540</v>
      </c>
    </row>
    <row r="82" spans="1:6" x14ac:dyDescent="0.35">
      <c r="A82" s="68"/>
      <c r="B82" s="3">
        <v>44474</v>
      </c>
      <c r="C82" s="2" t="s">
        <v>8</v>
      </c>
      <c r="D82" s="11">
        <v>122.25</v>
      </c>
      <c r="E82" s="11">
        <v>22</v>
      </c>
      <c r="F82" s="15">
        <f t="shared" si="2"/>
        <v>2689.5</v>
      </c>
    </row>
    <row r="83" spans="1:6" x14ac:dyDescent="0.35">
      <c r="A83" s="68"/>
      <c r="B83" s="9">
        <v>44474</v>
      </c>
      <c r="C83" s="18" t="s">
        <v>8</v>
      </c>
      <c r="D83" s="19">
        <v>1</v>
      </c>
      <c r="E83" s="19">
        <v>22</v>
      </c>
      <c r="F83" s="20">
        <v>100</v>
      </c>
    </row>
    <row r="84" spans="1:6" x14ac:dyDescent="0.35">
      <c r="A84" s="68"/>
      <c r="B84" s="9">
        <v>44474</v>
      </c>
      <c r="C84" s="18" t="s">
        <v>8</v>
      </c>
      <c r="D84" s="19">
        <v>1</v>
      </c>
      <c r="E84" s="19">
        <v>22</v>
      </c>
      <c r="F84" s="20">
        <v>100</v>
      </c>
    </row>
    <row r="85" spans="1:6" x14ac:dyDescent="0.35">
      <c r="A85" s="68"/>
      <c r="B85" s="9">
        <v>44474</v>
      </c>
      <c r="C85" s="18" t="s">
        <v>8</v>
      </c>
      <c r="D85" s="19">
        <v>1</v>
      </c>
      <c r="E85" s="19">
        <v>22</v>
      </c>
      <c r="F85" s="20">
        <v>100</v>
      </c>
    </row>
    <row r="86" spans="1:6" x14ac:dyDescent="0.35">
      <c r="A86" s="68"/>
      <c r="B86" s="3">
        <v>44474</v>
      </c>
      <c r="C86" s="2" t="s">
        <v>25</v>
      </c>
      <c r="D86" s="11">
        <v>88.9</v>
      </c>
      <c r="E86" s="11">
        <v>30</v>
      </c>
      <c r="F86" s="15">
        <f t="shared" ref="F86:F104" si="3">E86*D86</f>
        <v>2667</v>
      </c>
    </row>
    <row r="87" spans="1:6" x14ac:dyDescent="0.35">
      <c r="A87" s="68"/>
      <c r="B87" s="3">
        <v>44474</v>
      </c>
      <c r="C87" s="2" t="s">
        <v>8</v>
      </c>
      <c r="D87" s="11">
        <v>243.6</v>
      </c>
      <c r="E87" s="11">
        <v>22</v>
      </c>
      <c r="F87" s="15">
        <f t="shared" si="3"/>
        <v>5359.2</v>
      </c>
    </row>
    <row r="88" spans="1:6" x14ac:dyDescent="0.35">
      <c r="A88" s="68"/>
      <c r="B88" s="3">
        <v>44474</v>
      </c>
      <c r="C88" s="2" t="s">
        <v>31</v>
      </c>
      <c r="D88" s="11">
        <v>1.7</v>
      </c>
      <c r="E88" s="11">
        <v>36</v>
      </c>
      <c r="F88" s="15">
        <f t="shared" si="3"/>
        <v>61.199999999999996</v>
      </c>
    </row>
    <row r="89" spans="1:6" x14ac:dyDescent="0.35">
      <c r="A89" s="68"/>
      <c r="B89" s="3">
        <v>44474</v>
      </c>
      <c r="C89" s="2" t="s">
        <v>25</v>
      </c>
      <c r="D89" s="11">
        <v>1</v>
      </c>
      <c r="E89" s="11">
        <v>36</v>
      </c>
      <c r="F89" s="15">
        <f t="shared" si="3"/>
        <v>36</v>
      </c>
    </row>
    <row r="90" spans="1:6" x14ac:dyDescent="0.35">
      <c r="A90" s="68"/>
      <c r="B90" s="3">
        <v>44474</v>
      </c>
      <c r="C90" s="2" t="s">
        <v>24</v>
      </c>
      <c r="D90" s="11">
        <v>4.3</v>
      </c>
      <c r="E90" s="11">
        <v>21</v>
      </c>
      <c r="F90" s="15">
        <f t="shared" si="3"/>
        <v>90.3</v>
      </c>
    </row>
    <row r="91" spans="1:6" x14ac:dyDescent="0.35">
      <c r="A91" s="68"/>
      <c r="B91" s="3">
        <v>44474</v>
      </c>
      <c r="C91" s="2" t="s">
        <v>7</v>
      </c>
      <c r="D91" s="11">
        <v>1.8</v>
      </c>
      <c r="E91" s="11">
        <v>10</v>
      </c>
      <c r="F91" s="15">
        <f t="shared" si="3"/>
        <v>18</v>
      </c>
    </row>
    <row r="92" spans="1:6" x14ac:dyDescent="0.35">
      <c r="A92" s="68"/>
      <c r="B92" s="3">
        <v>44474</v>
      </c>
      <c r="C92" s="2" t="s">
        <v>5</v>
      </c>
      <c r="D92" s="11">
        <v>6.15</v>
      </c>
      <c r="E92" s="11">
        <v>10</v>
      </c>
      <c r="F92" s="15">
        <f t="shared" si="3"/>
        <v>61.5</v>
      </c>
    </row>
    <row r="93" spans="1:6" x14ac:dyDescent="0.35">
      <c r="A93" s="68"/>
      <c r="B93" s="3">
        <v>44474</v>
      </c>
      <c r="C93" s="2" t="s">
        <v>36</v>
      </c>
      <c r="D93" s="11">
        <v>6.6</v>
      </c>
      <c r="E93" s="11">
        <v>24</v>
      </c>
      <c r="F93" s="15">
        <f t="shared" si="3"/>
        <v>158.39999999999998</v>
      </c>
    </row>
    <row r="94" spans="1:6" x14ac:dyDescent="0.35">
      <c r="A94" s="68"/>
      <c r="B94" s="3">
        <v>44474</v>
      </c>
      <c r="C94" s="2" t="s">
        <v>31</v>
      </c>
      <c r="D94" s="11">
        <v>7.2</v>
      </c>
      <c r="E94" s="11">
        <v>40</v>
      </c>
      <c r="F94" s="15">
        <f t="shared" si="3"/>
        <v>288</v>
      </c>
    </row>
    <row r="95" spans="1:6" x14ac:dyDescent="0.35">
      <c r="A95" s="68"/>
      <c r="B95" s="3">
        <v>44474</v>
      </c>
      <c r="C95" s="2" t="s">
        <v>31</v>
      </c>
      <c r="D95" s="11">
        <v>9.5</v>
      </c>
      <c r="E95" s="11">
        <v>40</v>
      </c>
      <c r="F95" s="15">
        <f t="shared" si="3"/>
        <v>380</v>
      </c>
    </row>
    <row r="96" spans="1:6" x14ac:dyDescent="0.35">
      <c r="A96" s="68"/>
      <c r="B96" s="3">
        <v>44474</v>
      </c>
      <c r="C96" s="2" t="s">
        <v>25</v>
      </c>
      <c r="D96" s="11">
        <v>1</v>
      </c>
      <c r="E96" s="11">
        <v>38</v>
      </c>
      <c r="F96" s="15">
        <f t="shared" si="3"/>
        <v>38</v>
      </c>
    </row>
    <row r="97" spans="1:6" x14ac:dyDescent="0.35">
      <c r="A97" s="68"/>
      <c r="B97" s="3">
        <v>44474</v>
      </c>
      <c r="C97" s="2" t="s">
        <v>25</v>
      </c>
      <c r="D97" s="11">
        <v>1</v>
      </c>
      <c r="E97" s="11">
        <v>38</v>
      </c>
      <c r="F97" s="15">
        <f t="shared" si="3"/>
        <v>38</v>
      </c>
    </row>
    <row r="98" spans="1:6" x14ac:dyDescent="0.35">
      <c r="A98" s="68"/>
      <c r="B98" s="3">
        <v>44474</v>
      </c>
      <c r="C98" s="2" t="s">
        <v>7</v>
      </c>
      <c r="D98" s="11">
        <v>2.5</v>
      </c>
      <c r="E98" s="11">
        <v>10</v>
      </c>
      <c r="F98" s="15">
        <f t="shared" si="3"/>
        <v>25</v>
      </c>
    </row>
    <row r="99" spans="1:6" x14ac:dyDescent="0.35">
      <c r="A99" s="68"/>
      <c r="B99" s="3">
        <v>44474</v>
      </c>
      <c r="C99" s="2" t="s">
        <v>36</v>
      </c>
      <c r="D99" s="11">
        <v>2.5</v>
      </c>
      <c r="E99" s="11">
        <v>30</v>
      </c>
      <c r="F99" s="15">
        <f t="shared" si="3"/>
        <v>75</v>
      </c>
    </row>
    <row r="100" spans="1:6" x14ac:dyDescent="0.35">
      <c r="A100" s="68"/>
      <c r="B100" s="3">
        <v>44474</v>
      </c>
      <c r="C100" s="2" t="s">
        <v>25</v>
      </c>
      <c r="D100" s="11">
        <v>5.6</v>
      </c>
      <c r="E100" s="11">
        <v>35</v>
      </c>
      <c r="F100" s="15">
        <f t="shared" si="3"/>
        <v>196</v>
      </c>
    </row>
    <row r="101" spans="1:6" x14ac:dyDescent="0.35">
      <c r="A101" s="68"/>
      <c r="B101" s="3">
        <v>44474</v>
      </c>
      <c r="C101" s="2" t="s">
        <v>25</v>
      </c>
      <c r="D101" s="11">
        <v>253.9</v>
      </c>
      <c r="E101" s="11">
        <v>35</v>
      </c>
      <c r="F101" s="15">
        <f t="shared" si="3"/>
        <v>8886.5</v>
      </c>
    </row>
    <row r="102" spans="1:6" x14ac:dyDescent="0.35">
      <c r="A102" s="68"/>
      <c r="B102" s="3">
        <v>44474</v>
      </c>
      <c r="C102" s="2" t="s">
        <v>24</v>
      </c>
      <c r="D102" s="11">
        <v>145.19999999999999</v>
      </c>
      <c r="E102" s="11">
        <v>14</v>
      </c>
      <c r="F102" s="15">
        <f t="shared" si="3"/>
        <v>2032.7999999999997</v>
      </c>
    </row>
    <row r="103" spans="1:6" x14ac:dyDescent="0.35">
      <c r="A103" s="68"/>
      <c r="B103" s="3">
        <v>44475</v>
      </c>
      <c r="C103" s="2" t="s">
        <v>8</v>
      </c>
      <c r="D103" s="11">
        <v>12.3</v>
      </c>
      <c r="E103" s="11">
        <v>24</v>
      </c>
      <c r="F103" s="15">
        <f t="shared" si="3"/>
        <v>295.20000000000005</v>
      </c>
    </row>
    <row r="104" spans="1:6" x14ac:dyDescent="0.35">
      <c r="A104" s="68"/>
      <c r="B104" s="3">
        <v>44475</v>
      </c>
      <c r="C104" s="2" t="s">
        <v>25</v>
      </c>
      <c r="D104" s="11">
        <v>3.8</v>
      </c>
      <c r="E104" s="11">
        <v>250</v>
      </c>
      <c r="F104" s="15">
        <f t="shared" si="3"/>
        <v>950</v>
      </c>
    </row>
    <row r="105" spans="1:6" x14ac:dyDescent="0.35">
      <c r="A105" s="68"/>
      <c r="B105" s="3">
        <v>44475</v>
      </c>
      <c r="C105" s="2" t="s">
        <v>25</v>
      </c>
      <c r="D105" s="11">
        <v>1</v>
      </c>
      <c r="E105" s="11">
        <v>38</v>
      </c>
      <c r="F105" s="15">
        <v>250</v>
      </c>
    </row>
    <row r="106" spans="1:6" x14ac:dyDescent="0.35">
      <c r="A106" s="68"/>
      <c r="B106" s="3">
        <v>44475</v>
      </c>
      <c r="C106" s="2" t="s">
        <v>25</v>
      </c>
      <c r="D106" s="11">
        <v>1</v>
      </c>
      <c r="E106" s="11">
        <v>38</v>
      </c>
      <c r="F106" s="15">
        <v>250</v>
      </c>
    </row>
    <row r="107" spans="1:6" x14ac:dyDescent="0.35">
      <c r="A107" s="68"/>
      <c r="B107" s="3">
        <v>44475</v>
      </c>
      <c r="C107" s="2" t="s">
        <v>25</v>
      </c>
      <c r="D107" s="11">
        <v>1</v>
      </c>
      <c r="E107" s="11">
        <v>38</v>
      </c>
      <c r="F107" s="15">
        <v>250</v>
      </c>
    </row>
    <row r="108" spans="1:6" x14ac:dyDescent="0.35">
      <c r="A108" s="68"/>
      <c r="B108" s="3">
        <v>44475</v>
      </c>
      <c r="C108" s="2" t="s">
        <v>25</v>
      </c>
      <c r="D108" s="11">
        <v>1</v>
      </c>
      <c r="E108" s="11">
        <v>38</v>
      </c>
      <c r="F108" s="15">
        <v>250</v>
      </c>
    </row>
    <row r="109" spans="1:6" x14ac:dyDescent="0.35">
      <c r="A109" s="68"/>
      <c r="B109" s="3">
        <v>44475</v>
      </c>
      <c r="C109" s="2" t="s">
        <v>24</v>
      </c>
      <c r="D109" s="11">
        <v>5.4</v>
      </c>
      <c r="E109" s="11">
        <v>21</v>
      </c>
      <c r="F109" s="15">
        <f>E109*D109</f>
        <v>113.4</v>
      </c>
    </row>
    <row r="110" spans="1:6" x14ac:dyDescent="0.35">
      <c r="A110" s="68"/>
      <c r="B110" s="3">
        <v>44475</v>
      </c>
      <c r="C110" s="2" t="s">
        <v>24</v>
      </c>
      <c r="D110" s="11">
        <v>21.6</v>
      </c>
      <c r="E110" s="11">
        <v>13</v>
      </c>
      <c r="F110" s="15">
        <f>E110*D110</f>
        <v>280.8</v>
      </c>
    </row>
    <row r="111" spans="1:6" x14ac:dyDescent="0.35">
      <c r="A111" s="68"/>
      <c r="B111" s="23">
        <v>44475</v>
      </c>
      <c r="C111" s="24" t="s">
        <v>24</v>
      </c>
      <c r="D111" s="25">
        <v>11.2</v>
      </c>
      <c r="E111" s="25">
        <v>14</v>
      </c>
      <c r="F111" s="26">
        <f>E111*D111</f>
        <v>156.79999999999998</v>
      </c>
    </row>
    <row r="112" spans="1:6" x14ac:dyDescent="0.35">
      <c r="A112" s="68"/>
      <c r="B112" s="23">
        <v>44475</v>
      </c>
      <c r="C112" s="24" t="s">
        <v>25</v>
      </c>
      <c r="D112" s="25">
        <v>1.4</v>
      </c>
      <c r="E112" s="25">
        <v>38</v>
      </c>
      <c r="F112" s="26">
        <v>300</v>
      </c>
    </row>
    <row r="113" spans="1:6" x14ac:dyDescent="0.35">
      <c r="A113" s="68"/>
      <c r="B113" s="23">
        <v>44475</v>
      </c>
      <c r="C113" s="24" t="s">
        <v>13</v>
      </c>
      <c r="D113" s="25">
        <v>21.02</v>
      </c>
      <c r="E113" s="25">
        <v>28</v>
      </c>
      <c r="F113" s="26">
        <f t="shared" ref="F113:F129" si="4">E113*D113</f>
        <v>588.55999999999995</v>
      </c>
    </row>
    <row r="114" spans="1:6" x14ac:dyDescent="0.35">
      <c r="A114" s="68"/>
      <c r="B114" s="23">
        <v>44475</v>
      </c>
      <c r="C114" s="24" t="s">
        <v>23</v>
      </c>
      <c r="D114" s="25">
        <v>409.3</v>
      </c>
      <c r="E114" s="25">
        <v>14</v>
      </c>
      <c r="F114" s="26">
        <f t="shared" si="4"/>
        <v>5730.2</v>
      </c>
    </row>
    <row r="115" spans="1:6" x14ac:dyDescent="0.35">
      <c r="A115" s="68"/>
      <c r="B115" s="3">
        <v>44475</v>
      </c>
      <c r="C115" s="2" t="s">
        <v>21</v>
      </c>
      <c r="D115" s="11">
        <v>4.8</v>
      </c>
      <c r="E115" s="11">
        <v>40</v>
      </c>
      <c r="F115" s="15">
        <f t="shared" si="4"/>
        <v>192</v>
      </c>
    </row>
    <row r="116" spans="1:6" x14ac:dyDescent="0.35">
      <c r="A116" s="68"/>
      <c r="B116" s="3">
        <v>44475</v>
      </c>
      <c r="C116" s="2" t="s">
        <v>21</v>
      </c>
      <c r="D116" s="11">
        <v>382.42</v>
      </c>
      <c r="E116" s="11">
        <v>40</v>
      </c>
      <c r="F116" s="15">
        <f t="shared" si="4"/>
        <v>15296.800000000001</v>
      </c>
    </row>
    <row r="117" spans="1:6" x14ac:dyDescent="0.35">
      <c r="A117" s="68"/>
      <c r="B117" s="3">
        <v>44475</v>
      </c>
      <c r="C117" s="2" t="s">
        <v>21</v>
      </c>
      <c r="D117" s="11">
        <v>14.7</v>
      </c>
      <c r="E117" s="11">
        <v>40</v>
      </c>
      <c r="F117" s="15">
        <f t="shared" si="4"/>
        <v>588</v>
      </c>
    </row>
    <row r="118" spans="1:6" x14ac:dyDescent="0.35">
      <c r="A118" s="68"/>
      <c r="B118" s="3">
        <v>44475</v>
      </c>
      <c r="C118" s="2" t="s">
        <v>12</v>
      </c>
      <c r="D118" s="11">
        <v>552.4</v>
      </c>
      <c r="E118" s="11">
        <v>14</v>
      </c>
      <c r="F118" s="15">
        <f t="shared" si="4"/>
        <v>7733.5999999999995</v>
      </c>
    </row>
    <row r="119" spans="1:6" x14ac:dyDescent="0.35">
      <c r="A119" s="68"/>
      <c r="B119" s="3">
        <v>44475</v>
      </c>
      <c r="C119" s="2" t="s">
        <v>8</v>
      </c>
      <c r="D119" s="11">
        <v>5.2</v>
      </c>
      <c r="E119" s="11">
        <v>24</v>
      </c>
      <c r="F119" s="15">
        <f t="shared" si="4"/>
        <v>124.80000000000001</v>
      </c>
    </row>
    <row r="120" spans="1:6" x14ac:dyDescent="0.35">
      <c r="A120" s="68"/>
      <c r="B120" s="3">
        <v>44475</v>
      </c>
      <c r="C120" s="2" t="s">
        <v>8</v>
      </c>
      <c r="D120" s="11">
        <v>5.0999999999999996</v>
      </c>
      <c r="E120" s="11">
        <v>24</v>
      </c>
      <c r="F120" s="15">
        <f t="shared" si="4"/>
        <v>122.39999999999999</v>
      </c>
    </row>
    <row r="121" spans="1:6" x14ac:dyDescent="0.35">
      <c r="A121" s="68"/>
      <c r="B121" s="3">
        <v>44475</v>
      </c>
      <c r="C121" s="2" t="s">
        <v>8</v>
      </c>
      <c r="D121" s="11">
        <v>5.2</v>
      </c>
      <c r="E121" s="11">
        <v>24</v>
      </c>
      <c r="F121" s="15">
        <f t="shared" si="4"/>
        <v>124.80000000000001</v>
      </c>
    </row>
    <row r="122" spans="1:6" x14ac:dyDescent="0.35">
      <c r="A122" s="68"/>
      <c r="B122" s="3">
        <v>44475</v>
      </c>
      <c r="C122" s="2" t="s">
        <v>8</v>
      </c>
      <c r="D122" s="11">
        <v>5.0999999999999996</v>
      </c>
      <c r="E122" s="11">
        <v>24</v>
      </c>
      <c r="F122" s="15">
        <f t="shared" si="4"/>
        <v>122.39999999999999</v>
      </c>
    </row>
    <row r="123" spans="1:6" x14ac:dyDescent="0.35">
      <c r="A123" s="68"/>
      <c r="B123" s="3">
        <v>44475</v>
      </c>
      <c r="C123" s="2" t="s">
        <v>10</v>
      </c>
      <c r="D123" s="11">
        <v>433.5</v>
      </c>
      <c r="E123" s="11">
        <v>12</v>
      </c>
      <c r="F123" s="15">
        <f t="shared" si="4"/>
        <v>5202</v>
      </c>
    </row>
    <row r="124" spans="1:6" x14ac:dyDescent="0.35">
      <c r="A124" s="68"/>
      <c r="B124" s="3">
        <v>44475</v>
      </c>
      <c r="C124" s="2" t="s">
        <v>13</v>
      </c>
      <c r="D124" s="11">
        <v>17.5</v>
      </c>
      <c r="E124" s="11">
        <v>20</v>
      </c>
      <c r="F124" s="15">
        <f t="shared" si="4"/>
        <v>350</v>
      </c>
    </row>
    <row r="125" spans="1:6" x14ac:dyDescent="0.35">
      <c r="A125" s="68"/>
      <c r="B125" s="3">
        <v>44475</v>
      </c>
      <c r="C125" s="2" t="s">
        <v>13</v>
      </c>
      <c r="D125" s="11">
        <v>105.4</v>
      </c>
      <c r="E125" s="11">
        <v>20</v>
      </c>
      <c r="F125" s="15">
        <f t="shared" si="4"/>
        <v>2108</v>
      </c>
    </row>
    <row r="126" spans="1:6" x14ac:dyDescent="0.35">
      <c r="A126" s="68"/>
      <c r="B126" s="3">
        <v>44475</v>
      </c>
      <c r="C126" s="2" t="s">
        <v>13</v>
      </c>
      <c r="D126" s="11">
        <v>156.69999999999999</v>
      </c>
      <c r="E126" s="11">
        <v>20</v>
      </c>
      <c r="F126" s="15">
        <f t="shared" si="4"/>
        <v>3134</v>
      </c>
    </row>
    <row r="127" spans="1:6" x14ac:dyDescent="0.35">
      <c r="A127" s="68"/>
      <c r="B127" s="3">
        <v>44475</v>
      </c>
      <c r="C127" s="2" t="s">
        <v>13</v>
      </c>
      <c r="D127" s="11">
        <v>159.9</v>
      </c>
      <c r="E127" s="11">
        <v>20</v>
      </c>
      <c r="F127" s="15">
        <f t="shared" si="4"/>
        <v>3198</v>
      </c>
    </row>
    <row r="128" spans="1:6" x14ac:dyDescent="0.35">
      <c r="A128" s="68"/>
      <c r="B128" s="3">
        <v>44475</v>
      </c>
      <c r="C128" s="2" t="s">
        <v>8</v>
      </c>
      <c r="D128" s="11">
        <v>70</v>
      </c>
      <c r="E128" s="11">
        <v>22</v>
      </c>
      <c r="F128" s="15">
        <f t="shared" si="4"/>
        <v>1540</v>
      </c>
    </row>
    <row r="129" spans="1:6" x14ac:dyDescent="0.35">
      <c r="A129" s="68"/>
      <c r="B129" s="3">
        <v>44475</v>
      </c>
      <c r="C129" s="2" t="s">
        <v>26</v>
      </c>
      <c r="D129" s="11">
        <v>36</v>
      </c>
      <c r="E129" s="11">
        <v>12</v>
      </c>
      <c r="F129" s="15">
        <f t="shared" si="4"/>
        <v>432</v>
      </c>
    </row>
    <row r="130" spans="1:6" x14ac:dyDescent="0.35">
      <c r="A130" s="68"/>
      <c r="B130" s="9">
        <v>44475</v>
      </c>
      <c r="C130" s="18" t="s">
        <v>8</v>
      </c>
      <c r="D130" s="19">
        <v>1</v>
      </c>
      <c r="E130" s="19">
        <v>22</v>
      </c>
      <c r="F130" s="20">
        <v>100</v>
      </c>
    </row>
    <row r="131" spans="1:6" x14ac:dyDescent="0.35">
      <c r="A131" s="68"/>
      <c r="B131" s="3">
        <v>44475</v>
      </c>
      <c r="C131" s="2" t="s">
        <v>24</v>
      </c>
      <c r="D131" s="11">
        <v>21.7</v>
      </c>
      <c r="E131" s="11">
        <v>21</v>
      </c>
      <c r="F131" s="15">
        <f>E131*D131</f>
        <v>455.7</v>
      </c>
    </row>
    <row r="132" spans="1:6" x14ac:dyDescent="0.35">
      <c r="A132" s="68"/>
      <c r="B132" s="3">
        <v>44475</v>
      </c>
      <c r="C132" s="2" t="s">
        <v>24</v>
      </c>
      <c r="D132" s="11">
        <v>144.6</v>
      </c>
      <c r="E132" s="11">
        <v>21</v>
      </c>
      <c r="F132" s="15">
        <f>E132*D132</f>
        <v>3036.6</v>
      </c>
    </row>
    <row r="133" spans="1:6" x14ac:dyDescent="0.35">
      <c r="A133" s="68"/>
      <c r="B133" s="3">
        <v>44475</v>
      </c>
      <c r="C133" s="2" t="s">
        <v>7</v>
      </c>
      <c r="D133" s="11">
        <v>9.1999999999999993</v>
      </c>
      <c r="E133" s="11">
        <v>10</v>
      </c>
      <c r="F133" s="15">
        <f>E133*D133</f>
        <v>92</v>
      </c>
    </row>
    <row r="134" spans="1:6" x14ac:dyDescent="0.35">
      <c r="A134" s="68"/>
      <c r="B134" s="9">
        <v>44475</v>
      </c>
      <c r="C134" s="18" t="s">
        <v>30</v>
      </c>
      <c r="D134" s="19">
        <v>12</v>
      </c>
      <c r="E134" s="19">
        <v>50</v>
      </c>
      <c r="F134" s="20">
        <v>600</v>
      </c>
    </row>
    <row r="135" spans="1:6" x14ac:dyDescent="0.35">
      <c r="A135" s="68"/>
      <c r="B135" s="3">
        <v>44475</v>
      </c>
      <c r="C135" s="2" t="s">
        <v>7</v>
      </c>
      <c r="D135" s="11">
        <v>7</v>
      </c>
      <c r="E135" s="11">
        <v>12</v>
      </c>
      <c r="F135" s="15">
        <f t="shared" ref="F135:F142" si="5">E135*D135</f>
        <v>84</v>
      </c>
    </row>
    <row r="136" spans="1:6" x14ac:dyDescent="0.35">
      <c r="A136" s="68"/>
      <c r="B136" s="3">
        <v>44475</v>
      </c>
      <c r="C136" s="2" t="s">
        <v>41</v>
      </c>
      <c r="D136" s="11">
        <v>1</v>
      </c>
      <c r="E136" s="11">
        <v>30</v>
      </c>
      <c r="F136" s="15">
        <f t="shared" si="5"/>
        <v>30</v>
      </c>
    </row>
    <row r="137" spans="1:6" x14ac:dyDescent="0.35">
      <c r="A137" s="68"/>
      <c r="B137" s="3">
        <v>44475</v>
      </c>
      <c r="C137" s="2" t="s">
        <v>25</v>
      </c>
      <c r="D137" s="11">
        <v>4</v>
      </c>
      <c r="E137" s="11">
        <v>38</v>
      </c>
      <c r="F137" s="15">
        <f t="shared" si="5"/>
        <v>152</v>
      </c>
    </row>
    <row r="138" spans="1:6" x14ac:dyDescent="0.35">
      <c r="A138" s="68"/>
      <c r="B138" s="3">
        <v>44475</v>
      </c>
      <c r="C138" s="2" t="s">
        <v>24</v>
      </c>
      <c r="D138" s="11">
        <v>20.399999999999999</v>
      </c>
      <c r="E138" s="11">
        <v>14</v>
      </c>
      <c r="F138" s="15">
        <f t="shared" si="5"/>
        <v>285.59999999999997</v>
      </c>
    </row>
    <row r="139" spans="1:6" x14ac:dyDescent="0.35">
      <c r="A139" s="68"/>
      <c r="B139" s="3">
        <v>44475</v>
      </c>
      <c r="C139" s="2" t="s">
        <v>25</v>
      </c>
      <c r="D139" s="11">
        <v>40.450000000000003</v>
      </c>
      <c r="E139" s="11">
        <v>35</v>
      </c>
      <c r="F139" s="15">
        <f t="shared" si="5"/>
        <v>1415.75</v>
      </c>
    </row>
    <row r="140" spans="1:6" x14ac:dyDescent="0.35">
      <c r="A140" s="68"/>
      <c r="B140" s="3">
        <v>44475</v>
      </c>
      <c r="C140" s="2" t="s">
        <v>24</v>
      </c>
      <c r="D140" s="11">
        <v>164.9</v>
      </c>
      <c r="E140" s="11">
        <v>14</v>
      </c>
      <c r="F140" s="15">
        <f t="shared" si="5"/>
        <v>2308.6</v>
      </c>
    </row>
    <row r="141" spans="1:6" x14ac:dyDescent="0.35">
      <c r="A141" s="68"/>
      <c r="B141" s="3">
        <v>44475</v>
      </c>
      <c r="C141" s="2" t="s">
        <v>24</v>
      </c>
      <c r="D141" s="11">
        <v>52.1</v>
      </c>
      <c r="E141" s="11">
        <v>14</v>
      </c>
      <c r="F141" s="15">
        <f t="shared" si="5"/>
        <v>729.4</v>
      </c>
    </row>
    <row r="142" spans="1:6" x14ac:dyDescent="0.35">
      <c r="A142" s="68"/>
      <c r="B142" s="3">
        <v>44475</v>
      </c>
      <c r="C142" s="2" t="s">
        <v>24</v>
      </c>
      <c r="D142" s="11">
        <v>85</v>
      </c>
      <c r="E142" s="11">
        <v>14</v>
      </c>
      <c r="F142" s="15">
        <f t="shared" si="5"/>
        <v>1190</v>
      </c>
    </row>
    <row r="143" spans="1:6" x14ac:dyDescent="0.35">
      <c r="A143" s="68"/>
      <c r="B143" s="9">
        <v>44476</v>
      </c>
      <c r="C143" s="18" t="s">
        <v>10</v>
      </c>
      <c r="D143" s="19">
        <v>2</v>
      </c>
      <c r="E143" s="19">
        <v>12</v>
      </c>
      <c r="F143" s="20">
        <v>75</v>
      </c>
    </row>
    <row r="144" spans="1:6" x14ac:dyDescent="0.35">
      <c r="A144" s="68"/>
      <c r="B144" s="9">
        <v>44476</v>
      </c>
      <c r="C144" s="18" t="s">
        <v>10</v>
      </c>
      <c r="D144" s="19">
        <v>1.5</v>
      </c>
      <c r="E144" s="19">
        <v>12</v>
      </c>
      <c r="F144" s="20">
        <v>75</v>
      </c>
    </row>
    <row r="145" spans="1:6" x14ac:dyDescent="0.35">
      <c r="A145" s="68"/>
      <c r="B145" s="9">
        <v>44476</v>
      </c>
      <c r="C145" s="18" t="s">
        <v>10</v>
      </c>
      <c r="D145" s="19">
        <v>1.5</v>
      </c>
      <c r="E145" s="19">
        <v>12</v>
      </c>
      <c r="F145" s="20">
        <v>75</v>
      </c>
    </row>
    <row r="146" spans="1:6" x14ac:dyDescent="0.35">
      <c r="A146" s="68"/>
      <c r="B146" s="3">
        <v>44476</v>
      </c>
      <c r="C146" s="2" t="s">
        <v>9</v>
      </c>
      <c r="D146" s="11">
        <v>14.9</v>
      </c>
      <c r="E146" s="11">
        <v>13</v>
      </c>
      <c r="F146" s="15">
        <f>E146*D146</f>
        <v>193.70000000000002</v>
      </c>
    </row>
    <row r="147" spans="1:6" x14ac:dyDescent="0.35">
      <c r="A147" s="68"/>
      <c r="B147" s="3">
        <v>44476</v>
      </c>
      <c r="C147" s="2" t="s">
        <v>9</v>
      </c>
      <c r="D147" s="11">
        <v>10</v>
      </c>
      <c r="E147" s="11">
        <v>13</v>
      </c>
      <c r="F147" s="15">
        <f>E147*D147</f>
        <v>130</v>
      </c>
    </row>
    <row r="148" spans="1:6" x14ac:dyDescent="0.35">
      <c r="A148" s="68"/>
      <c r="B148" s="3">
        <v>44476</v>
      </c>
      <c r="C148" s="2" t="s">
        <v>25</v>
      </c>
      <c r="D148" s="11">
        <v>7.2</v>
      </c>
      <c r="E148" s="11">
        <v>38</v>
      </c>
      <c r="F148" s="15">
        <f>38*7.2</f>
        <v>273.60000000000002</v>
      </c>
    </row>
    <row r="149" spans="1:6" x14ac:dyDescent="0.35">
      <c r="A149" s="68"/>
      <c r="B149" s="9">
        <v>44476</v>
      </c>
      <c r="C149" s="18" t="s">
        <v>25</v>
      </c>
      <c r="D149" s="19">
        <v>1</v>
      </c>
      <c r="E149" s="19">
        <v>38</v>
      </c>
      <c r="F149" s="20">
        <v>250</v>
      </c>
    </row>
    <row r="150" spans="1:6" x14ac:dyDescent="0.35">
      <c r="A150" s="68"/>
      <c r="B150" s="3">
        <v>44476</v>
      </c>
      <c r="C150" s="2" t="s">
        <v>24</v>
      </c>
      <c r="D150" s="11">
        <v>394.6</v>
      </c>
      <c r="E150" s="11">
        <v>13</v>
      </c>
      <c r="F150" s="15">
        <f>E150*D150</f>
        <v>5129.8</v>
      </c>
    </row>
    <row r="151" spans="1:6" x14ac:dyDescent="0.35">
      <c r="A151" s="68"/>
      <c r="B151" s="23">
        <v>44476</v>
      </c>
      <c r="C151" s="24" t="s">
        <v>13</v>
      </c>
      <c r="D151" s="25">
        <v>25.34</v>
      </c>
      <c r="E151" s="25">
        <v>28</v>
      </c>
      <c r="F151" s="26">
        <f>E151*D151</f>
        <v>709.52</v>
      </c>
    </row>
    <row r="152" spans="1:6" x14ac:dyDescent="0.35">
      <c r="A152" s="68"/>
      <c r="B152" s="23">
        <v>44476</v>
      </c>
      <c r="C152" s="24" t="s">
        <v>23</v>
      </c>
      <c r="D152" s="25">
        <v>1</v>
      </c>
      <c r="E152" s="25">
        <v>14</v>
      </c>
      <c r="F152" s="26">
        <v>150</v>
      </c>
    </row>
    <row r="153" spans="1:6" x14ac:dyDescent="0.35">
      <c r="A153" s="68"/>
      <c r="B153" s="23">
        <v>44476</v>
      </c>
      <c r="C153" s="24" t="s">
        <v>23</v>
      </c>
      <c r="D153" s="25">
        <v>220.3</v>
      </c>
      <c r="E153" s="25">
        <v>14</v>
      </c>
      <c r="F153" s="26">
        <f>E153*D153</f>
        <v>3084.2000000000003</v>
      </c>
    </row>
    <row r="154" spans="1:6" x14ac:dyDescent="0.35">
      <c r="A154" s="68"/>
      <c r="B154" s="23">
        <v>44476</v>
      </c>
      <c r="C154" s="24" t="s">
        <v>23</v>
      </c>
      <c r="D154" s="25">
        <v>1.2</v>
      </c>
      <c r="E154" s="25">
        <v>14</v>
      </c>
      <c r="F154" s="26">
        <v>150</v>
      </c>
    </row>
    <row r="155" spans="1:6" x14ac:dyDescent="0.35">
      <c r="A155" s="68"/>
      <c r="B155" s="3">
        <v>44476</v>
      </c>
      <c r="C155" s="2" t="s">
        <v>21</v>
      </c>
      <c r="D155" s="11">
        <v>387.06</v>
      </c>
      <c r="E155" s="11">
        <v>40</v>
      </c>
      <c r="F155" s="15">
        <f>E155*D155</f>
        <v>15482.4</v>
      </c>
    </row>
    <row r="156" spans="1:6" x14ac:dyDescent="0.35">
      <c r="A156" s="68"/>
      <c r="B156" s="3">
        <v>44476</v>
      </c>
      <c r="C156" s="2" t="s">
        <v>12</v>
      </c>
      <c r="D156" s="11">
        <v>94.4</v>
      </c>
      <c r="E156" s="11">
        <v>14</v>
      </c>
      <c r="F156" s="15">
        <f>E156*D156</f>
        <v>1321.6000000000001</v>
      </c>
    </row>
    <row r="157" spans="1:6" x14ac:dyDescent="0.35">
      <c r="A157" s="68"/>
      <c r="B157" s="3">
        <v>44476</v>
      </c>
      <c r="C157" s="2" t="s">
        <v>8</v>
      </c>
      <c r="D157" s="11">
        <v>1</v>
      </c>
      <c r="E157" s="11">
        <v>21</v>
      </c>
      <c r="F157" s="15">
        <f>E157*D157</f>
        <v>21</v>
      </c>
    </row>
    <row r="158" spans="1:6" x14ac:dyDescent="0.35">
      <c r="A158" s="68"/>
      <c r="B158" s="3">
        <v>44476</v>
      </c>
      <c r="C158" s="2" t="s">
        <v>10</v>
      </c>
      <c r="D158" s="11">
        <v>608.20000000000005</v>
      </c>
      <c r="E158" s="11">
        <v>12</v>
      </c>
      <c r="F158" s="15">
        <v>7298.4</v>
      </c>
    </row>
    <row r="159" spans="1:6" x14ac:dyDescent="0.35">
      <c r="A159" s="68"/>
      <c r="B159" s="3">
        <v>44476</v>
      </c>
      <c r="C159" s="2" t="s">
        <v>14</v>
      </c>
      <c r="D159" s="11">
        <v>34.6</v>
      </c>
      <c r="E159" s="11">
        <v>22</v>
      </c>
      <c r="F159" s="15">
        <f t="shared" ref="F159:F164" si="6">E159*D159</f>
        <v>761.2</v>
      </c>
    </row>
    <row r="160" spans="1:6" x14ac:dyDescent="0.35">
      <c r="A160" s="68"/>
      <c r="B160" s="3">
        <v>44476</v>
      </c>
      <c r="C160" s="2" t="s">
        <v>10</v>
      </c>
      <c r="D160" s="11">
        <v>259.39999999999998</v>
      </c>
      <c r="E160" s="11">
        <v>12</v>
      </c>
      <c r="F160" s="15">
        <f t="shared" si="6"/>
        <v>3112.7999999999997</v>
      </c>
    </row>
    <row r="161" spans="1:6" x14ac:dyDescent="0.35">
      <c r="A161" s="68"/>
      <c r="B161" s="3">
        <v>44476</v>
      </c>
      <c r="C161" s="2" t="s">
        <v>10</v>
      </c>
      <c r="D161" s="11">
        <v>38.1</v>
      </c>
      <c r="E161" s="11">
        <v>12</v>
      </c>
      <c r="F161" s="15">
        <f t="shared" si="6"/>
        <v>457.20000000000005</v>
      </c>
    </row>
    <row r="162" spans="1:6" x14ac:dyDescent="0.35">
      <c r="A162" s="68"/>
      <c r="B162" s="3">
        <v>44476</v>
      </c>
      <c r="C162" s="2" t="s">
        <v>13</v>
      </c>
      <c r="D162" s="11">
        <v>45.7</v>
      </c>
      <c r="E162" s="11">
        <v>20</v>
      </c>
      <c r="F162" s="15">
        <f t="shared" si="6"/>
        <v>914</v>
      </c>
    </row>
    <row r="163" spans="1:6" x14ac:dyDescent="0.35">
      <c r="A163" s="68"/>
      <c r="B163" s="3">
        <v>44476</v>
      </c>
      <c r="C163" s="2" t="s">
        <v>8</v>
      </c>
      <c r="D163" s="11">
        <v>26.65</v>
      </c>
      <c r="E163" s="11">
        <v>22</v>
      </c>
      <c r="F163" s="15">
        <f t="shared" si="6"/>
        <v>586.29999999999995</v>
      </c>
    </row>
    <row r="164" spans="1:6" x14ac:dyDescent="0.35">
      <c r="A164" s="68"/>
      <c r="B164" s="3">
        <v>44476</v>
      </c>
      <c r="C164" s="2" t="s">
        <v>8</v>
      </c>
      <c r="D164" s="11">
        <v>19</v>
      </c>
      <c r="E164" s="11">
        <v>22</v>
      </c>
      <c r="F164" s="15">
        <f t="shared" si="6"/>
        <v>418</v>
      </c>
    </row>
    <row r="165" spans="1:6" x14ac:dyDescent="0.35">
      <c r="A165" s="68"/>
      <c r="B165" s="9">
        <v>44476</v>
      </c>
      <c r="C165" s="18" t="s">
        <v>8</v>
      </c>
      <c r="D165" s="19">
        <v>4.5999999999999996</v>
      </c>
      <c r="E165" s="19">
        <v>22</v>
      </c>
      <c r="F165" s="20">
        <v>100</v>
      </c>
    </row>
    <row r="166" spans="1:6" x14ac:dyDescent="0.35">
      <c r="A166" s="68"/>
      <c r="B166" s="3">
        <v>44476</v>
      </c>
      <c r="C166" s="2" t="s">
        <v>7</v>
      </c>
      <c r="D166" s="11">
        <v>137.6</v>
      </c>
      <c r="E166" s="11">
        <v>10</v>
      </c>
      <c r="F166" s="15">
        <f t="shared" ref="F166:F175" si="7">E166*D166</f>
        <v>1376</v>
      </c>
    </row>
    <row r="167" spans="1:6" x14ac:dyDescent="0.35">
      <c r="A167" s="68"/>
      <c r="B167" s="3">
        <v>44476</v>
      </c>
      <c r="C167" s="2" t="s">
        <v>7</v>
      </c>
      <c r="D167" s="11">
        <v>7.2</v>
      </c>
      <c r="E167" s="11">
        <v>10</v>
      </c>
      <c r="F167" s="15">
        <f t="shared" si="7"/>
        <v>72</v>
      </c>
    </row>
    <row r="168" spans="1:6" x14ac:dyDescent="0.35">
      <c r="A168" s="68"/>
      <c r="B168" s="3">
        <v>44476</v>
      </c>
      <c r="C168" s="2" t="s">
        <v>41</v>
      </c>
      <c r="D168" s="11">
        <v>1</v>
      </c>
      <c r="E168" s="11">
        <v>30</v>
      </c>
      <c r="F168" s="15">
        <f t="shared" si="7"/>
        <v>30</v>
      </c>
    </row>
    <row r="169" spans="1:6" x14ac:dyDescent="0.35">
      <c r="A169" s="68"/>
      <c r="B169" s="3">
        <v>44476</v>
      </c>
      <c r="C169" s="2" t="s">
        <v>25</v>
      </c>
      <c r="D169" s="11">
        <v>5.6</v>
      </c>
      <c r="E169" s="11">
        <v>30</v>
      </c>
      <c r="F169" s="15">
        <f t="shared" si="7"/>
        <v>168</v>
      </c>
    </row>
    <row r="170" spans="1:6" x14ac:dyDescent="0.35">
      <c r="A170" s="68"/>
      <c r="B170" s="3">
        <v>44476</v>
      </c>
      <c r="C170" s="2" t="s">
        <v>25</v>
      </c>
      <c r="D170" s="11">
        <v>16.7</v>
      </c>
      <c r="E170" s="11">
        <v>30</v>
      </c>
      <c r="F170" s="15">
        <f t="shared" si="7"/>
        <v>501</v>
      </c>
    </row>
    <row r="171" spans="1:6" x14ac:dyDescent="0.35">
      <c r="A171" s="68"/>
      <c r="B171" s="3">
        <v>44476</v>
      </c>
      <c r="C171" s="2" t="s">
        <v>25</v>
      </c>
      <c r="D171" s="11">
        <v>5.9</v>
      </c>
      <c r="E171" s="11">
        <v>36</v>
      </c>
      <c r="F171" s="15">
        <f t="shared" si="7"/>
        <v>212.4</v>
      </c>
    </row>
    <row r="172" spans="1:6" x14ac:dyDescent="0.35">
      <c r="A172" s="68"/>
      <c r="B172" s="3">
        <v>44476</v>
      </c>
      <c r="C172" s="2" t="s">
        <v>25</v>
      </c>
      <c r="D172" s="11">
        <v>5.8</v>
      </c>
      <c r="E172" s="11">
        <v>36</v>
      </c>
      <c r="F172" s="15">
        <f t="shared" si="7"/>
        <v>208.79999999999998</v>
      </c>
    </row>
    <row r="173" spans="1:6" x14ac:dyDescent="0.35">
      <c r="A173" s="68"/>
      <c r="B173" s="3">
        <v>44477</v>
      </c>
      <c r="C173" s="2" t="s">
        <v>13</v>
      </c>
      <c r="D173" s="11">
        <v>71.5</v>
      </c>
      <c r="E173" s="11">
        <v>20</v>
      </c>
      <c r="F173" s="15">
        <f t="shared" si="7"/>
        <v>1430</v>
      </c>
    </row>
    <row r="174" spans="1:6" x14ac:dyDescent="0.35">
      <c r="A174" s="68"/>
      <c r="B174" s="3">
        <v>44477</v>
      </c>
      <c r="C174" s="2" t="s">
        <v>13</v>
      </c>
      <c r="D174" s="11">
        <v>5.5</v>
      </c>
      <c r="E174" s="11">
        <v>20</v>
      </c>
      <c r="F174" s="15">
        <f t="shared" si="7"/>
        <v>110</v>
      </c>
    </row>
    <row r="175" spans="1:6" x14ac:dyDescent="0.35">
      <c r="A175" s="68"/>
      <c r="B175" s="3">
        <v>44477</v>
      </c>
      <c r="C175" s="2" t="s">
        <v>13</v>
      </c>
      <c r="D175" s="11">
        <v>6.2</v>
      </c>
      <c r="E175" s="11">
        <v>20</v>
      </c>
      <c r="F175" s="15">
        <f t="shared" si="7"/>
        <v>124</v>
      </c>
    </row>
    <row r="176" spans="1:6" x14ac:dyDescent="0.35">
      <c r="A176" s="68"/>
      <c r="B176" s="9">
        <v>44477</v>
      </c>
      <c r="C176" s="18" t="s">
        <v>8</v>
      </c>
      <c r="D176" s="19">
        <v>3.3</v>
      </c>
      <c r="E176" s="19">
        <v>24</v>
      </c>
      <c r="F176" s="20">
        <v>150</v>
      </c>
    </row>
    <row r="177" spans="1:6" x14ac:dyDescent="0.35">
      <c r="A177" s="68"/>
      <c r="B177" s="9">
        <v>44477</v>
      </c>
      <c r="C177" s="18" t="s">
        <v>8</v>
      </c>
      <c r="D177" s="19">
        <v>3.3</v>
      </c>
      <c r="E177" s="19">
        <v>24</v>
      </c>
      <c r="F177" s="20">
        <v>150</v>
      </c>
    </row>
    <row r="178" spans="1:6" x14ac:dyDescent="0.35">
      <c r="A178" s="68"/>
      <c r="B178" s="9">
        <v>44477</v>
      </c>
      <c r="C178" s="2" t="s">
        <v>8</v>
      </c>
      <c r="D178" s="11">
        <v>6.3</v>
      </c>
      <c r="E178" s="11">
        <v>24</v>
      </c>
      <c r="F178" s="15">
        <f>E178*D178</f>
        <v>151.19999999999999</v>
      </c>
    </row>
    <row r="179" spans="1:6" x14ac:dyDescent="0.35">
      <c r="A179" s="68"/>
      <c r="B179" s="9">
        <v>44477</v>
      </c>
      <c r="C179" s="2" t="s">
        <v>8</v>
      </c>
      <c r="D179" s="11">
        <v>1.4</v>
      </c>
      <c r="E179" s="11">
        <v>24</v>
      </c>
      <c r="F179" s="15">
        <v>150</v>
      </c>
    </row>
    <row r="180" spans="1:6" x14ac:dyDescent="0.35">
      <c r="A180" s="68"/>
      <c r="B180" s="9">
        <v>44477</v>
      </c>
      <c r="C180" s="2" t="s">
        <v>8</v>
      </c>
      <c r="D180" s="11">
        <v>1.6</v>
      </c>
      <c r="E180" s="11">
        <v>24</v>
      </c>
      <c r="F180" s="15">
        <v>150</v>
      </c>
    </row>
    <row r="181" spans="1:6" x14ac:dyDescent="0.35">
      <c r="A181" s="68"/>
      <c r="B181" s="9">
        <v>44477</v>
      </c>
      <c r="C181" s="2" t="s">
        <v>25</v>
      </c>
      <c r="D181" s="11">
        <v>15</v>
      </c>
      <c r="E181" s="11">
        <v>38</v>
      </c>
      <c r="F181" s="15">
        <f>15*38</f>
        <v>570</v>
      </c>
    </row>
    <row r="182" spans="1:6" x14ac:dyDescent="0.35">
      <c r="A182" s="68"/>
      <c r="B182" s="9">
        <v>44477</v>
      </c>
      <c r="C182" s="2" t="s">
        <v>25</v>
      </c>
      <c r="D182" s="11">
        <v>10.45</v>
      </c>
      <c r="E182" s="11">
        <v>38</v>
      </c>
      <c r="F182" s="15">
        <f>10.45*38</f>
        <v>397.09999999999997</v>
      </c>
    </row>
    <row r="183" spans="1:6" x14ac:dyDescent="0.35">
      <c r="A183" s="68"/>
      <c r="B183" s="9">
        <v>44477</v>
      </c>
      <c r="C183" s="2" t="s">
        <v>25</v>
      </c>
      <c r="D183" s="11">
        <v>9</v>
      </c>
      <c r="E183" s="11">
        <v>38</v>
      </c>
      <c r="F183" s="15">
        <f>9*38</f>
        <v>342</v>
      </c>
    </row>
    <row r="184" spans="1:6" x14ac:dyDescent="0.35">
      <c r="A184" s="68"/>
      <c r="B184" s="9">
        <v>44477</v>
      </c>
      <c r="C184" s="18" t="s">
        <v>25</v>
      </c>
      <c r="D184" s="19">
        <v>4.3</v>
      </c>
      <c r="E184" s="19">
        <v>38</v>
      </c>
      <c r="F184" s="20">
        <v>250</v>
      </c>
    </row>
    <row r="185" spans="1:6" x14ac:dyDescent="0.35">
      <c r="A185" s="68"/>
      <c r="B185" s="3">
        <v>44477</v>
      </c>
      <c r="C185" s="2" t="s">
        <v>24</v>
      </c>
      <c r="D185" s="11">
        <v>4.95</v>
      </c>
      <c r="E185" s="11">
        <v>18</v>
      </c>
      <c r="F185" s="15">
        <f t="shared" ref="F185:F196" si="8">E185*D185</f>
        <v>89.100000000000009</v>
      </c>
    </row>
    <row r="186" spans="1:6" x14ac:dyDescent="0.35">
      <c r="A186" s="68"/>
      <c r="B186" s="3">
        <v>44477</v>
      </c>
      <c r="C186" s="2" t="s">
        <v>24</v>
      </c>
      <c r="D186" s="11">
        <v>11.5</v>
      </c>
      <c r="E186" s="11">
        <v>21</v>
      </c>
      <c r="F186" s="15">
        <f t="shared" si="8"/>
        <v>241.5</v>
      </c>
    </row>
    <row r="187" spans="1:6" x14ac:dyDescent="0.35">
      <c r="A187" s="68"/>
      <c r="B187" s="3">
        <v>44477</v>
      </c>
      <c r="C187" s="2" t="s">
        <v>25</v>
      </c>
      <c r="D187" s="11">
        <v>39.1</v>
      </c>
      <c r="E187" s="11">
        <v>30</v>
      </c>
      <c r="F187" s="15">
        <f t="shared" si="8"/>
        <v>1173</v>
      </c>
    </row>
    <row r="188" spans="1:6" x14ac:dyDescent="0.35">
      <c r="A188" s="68"/>
      <c r="B188" s="3">
        <v>44477</v>
      </c>
      <c r="C188" s="2" t="s">
        <v>25</v>
      </c>
      <c r="D188" s="11">
        <v>5</v>
      </c>
      <c r="E188" s="11">
        <v>32</v>
      </c>
      <c r="F188" s="15">
        <f t="shared" si="8"/>
        <v>160</v>
      </c>
    </row>
    <row r="189" spans="1:6" x14ac:dyDescent="0.35">
      <c r="A189" s="68"/>
      <c r="B189" s="23">
        <v>44477</v>
      </c>
      <c r="C189" s="24" t="s">
        <v>13</v>
      </c>
      <c r="D189" s="25">
        <v>15.14</v>
      </c>
      <c r="E189" s="25">
        <v>28</v>
      </c>
      <c r="F189" s="26">
        <f t="shared" si="8"/>
        <v>423.92</v>
      </c>
    </row>
    <row r="190" spans="1:6" x14ac:dyDescent="0.35">
      <c r="A190" s="68"/>
      <c r="B190" s="3">
        <v>44477</v>
      </c>
      <c r="C190" s="2" t="s">
        <v>23</v>
      </c>
      <c r="D190" s="11">
        <v>120.7</v>
      </c>
      <c r="E190" s="11">
        <v>14</v>
      </c>
      <c r="F190" s="15">
        <f t="shared" si="8"/>
        <v>1689.8</v>
      </c>
    </row>
    <row r="191" spans="1:6" x14ac:dyDescent="0.35">
      <c r="A191" s="68"/>
      <c r="B191" s="3">
        <v>44477</v>
      </c>
      <c r="C191" s="2" t="s">
        <v>23</v>
      </c>
      <c r="D191" s="11">
        <v>63.14</v>
      </c>
      <c r="E191" s="11">
        <v>14</v>
      </c>
      <c r="F191" s="15">
        <f t="shared" si="8"/>
        <v>883.96</v>
      </c>
    </row>
    <row r="192" spans="1:6" x14ac:dyDescent="0.35">
      <c r="A192" s="68"/>
      <c r="B192" s="3">
        <v>44477</v>
      </c>
      <c r="C192" s="2" t="s">
        <v>21</v>
      </c>
      <c r="D192" s="11">
        <v>617.05999999999995</v>
      </c>
      <c r="E192" s="11">
        <v>40</v>
      </c>
      <c r="F192" s="15">
        <f t="shared" si="8"/>
        <v>24682.399999999998</v>
      </c>
    </row>
    <row r="193" spans="1:6" x14ac:dyDescent="0.35">
      <c r="A193" s="68"/>
      <c r="B193" s="3">
        <v>44477</v>
      </c>
      <c r="C193" s="2" t="s">
        <v>8</v>
      </c>
      <c r="D193" s="11">
        <v>18.3</v>
      </c>
      <c r="E193" s="11">
        <v>22</v>
      </c>
      <c r="F193" s="15">
        <f t="shared" si="8"/>
        <v>402.6</v>
      </c>
    </row>
    <row r="194" spans="1:6" x14ac:dyDescent="0.35">
      <c r="A194" s="68"/>
      <c r="B194" s="3">
        <v>44477</v>
      </c>
      <c r="C194" s="2" t="s">
        <v>31</v>
      </c>
      <c r="D194" s="11">
        <v>11.4</v>
      </c>
      <c r="E194" s="11">
        <v>40</v>
      </c>
      <c r="F194" s="15">
        <f t="shared" si="8"/>
        <v>456</v>
      </c>
    </row>
    <row r="195" spans="1:6" x14ac:dyDescent="0.35">
      <c r="A195" s="68"/>
      <c r="B195" s="3">
        <v>44477</v>
      </c>
      <c r="C195" s="2" t="s">
        <v>10</v>
      </c>
      <c r="D195" s="11">
        <v>14.6</v>
      </c>
      <c r="E195" s="11">
        <v>12</v>
      </c>
      <c r="F195" s="15">
        <f t="shared" si="8"/>
        <v>175.2</v>
      </c>
    </row>
    <row r="196" spans="1:6" x14ac:dyDescent="0.35">
      <c r="A196" s="68"/>
      <c r="B196" s="3">
        <v>44477</v>
      </c>
      <c r="C196" s="2" t="s">
        <v>25</v>
      </c>
      <c r="D196" s="11">
        <v>5.4</v>
      </c>
      <c r="E196" s="11">
        <v>38</v>
      </c>
      <c r="F196" s="15">
        <f t="shared" si="8"/>
        <v>205.20000000000002</v>
      </c>
    </row>
    <row r="197" spans="1:6" x14ac:dyDescent="0.35">
      <c r="A197" s="68"/>
      <c r="B197" s="9">
        <v>44477</v>
      </c>
      <c r="C197" s="18" t="s">
        <v>9</v>
      </c>
      <c r="D197" s="19">
        <v>2.9</v>
      </c>
      <c r="E197" s="19">
        <v>11</v>
      </c>
      <c r="F197" s="20">
        <v>75</v>
      </c>
    </row>
    <row r="198" spans="1:6" x14ac:dyDescent="0.35">
      <c r="A198" s="68"/>
      <c r="B198" s="3">
        <v>44477</v>
      </c>
      <c r="C198" s="2" t="s">
        <v>24</v>
      </c>
      <c r="D198" s="11">
        <v>19.3</v>
      </c>
      <c r="E198" s="11">
        <v>14</v>
      </c>
      <c r="F198" s="15">
        <f>E198*D198</f>
        <v>270.2</v>
      </c>
    </row>
    <row r="199" spans="1:6" x14ac:dyDescent="0.35">
      <c r="A199" s="68"/>
      <c r="B199" s="3">
        <v>44477</v>
      </c>
      <c r="C199" s="2" t="s">
        <v>24</v>
      </c>
      <c r="D199" s="11">
        <v>62</v>
      </c>
      <c r="E199" s="11">
        <v>14</v>
      </c>
      <c r="F199" s="15">
        <f>E199*D199</f>
        <v>868</v>
      </c>
    </row>
    <row r="200" spans="1:6" x14ac:dyDescent="0.35">
      <c r="A200" s="68"/>
      <c r="B200" s="3">
        <v>44478</v>
      </c>
      <c r="C200" s="2" t="s">
        <v>10</v>
      </c>
      <c r="D200" s="11">
        <v>20.5</v>
      </c>
      <c r="E200" s="11">
        <v>12</v>
      </c>
      <c r="F200" s="15">
        <f>D200*E200</f>
        <v>246</v>
      </c>
    </row>
    <row r="201" spans="1:6" x14ac:dyDescent="0.35">
      <c r="A201" s="68"/>
      <c r="B201" s="3">
        <v>44478</v>
      </c>
      <c r="C201" s="2" t="s">
        <v>10</v>
      </c>
      <c r="D201" s="11">
        <v>3.65</v>
      </c>
      <c r="E201" s="11">
        <v>17</v>
      </c>
      <c r="F201" s="15">
        <f t="shared" ref="F201:F207" si="9">E201*D201</f>
        <v>62.05</v>
      </c>
    </row>
    <row r="202" spans="1:6" x14ac:dyDescent="0.35">
      <c r="A202" s="68"/>
      <c r="B202" s="3">
        <v>44478</v>
      </c>
      <c r="C202" s="2" t="s">
        <v>10</v>
      </c>
      <c r="D202" s="11">
        <v>36.25</v>
      </c>
      <c r="E202" s="11">
        <v>12</v>
      </c>
      <c r="F202" s="15">
        <f t="shared" si="9"/>
        <v>435</v>
      </c>
    </row>
    <row r="203" spans="1:6" x14ac:dyDescent="0.35">
      <c r="A203" s="68"/>
      <c r="B203" s="3">
        <v>44478</v>
      </c>
      <c r="C203" s="2" t="s">
        <v>25</v>
      </c>
      <c r="D203" s="11">
        <v>172.3</v>
      </c>
      <c r="E203" s="11">
        <v>30</v>
      </c>
      <c r="F203" s="15">
        <f t="shared" si="9"/>
        <v>5169</v>
      </c>
    </row>
    <row r="204" spans="1:6" x14ac:dyDescent="0.35">
      <c r="A204" s="68"/>
      <c r="B204" s="3">
        <v>44478</v>
      </c>
      <c r="C204" s="2" t="s">
        <v>26</v>
      </c>
      <c r="D204" s="11">
        <v>16.25</v>
      </c>
      <c r="E204" s="11">
        <v>13</v>
      </c>
      <c r="F204" s="15">
        <f t="shared" si="9"/>
        <v>211.25</v>
      </c>
    </row>
    <row r="205" spans="1:6" x14ac:dyDescent="0.35">
      <c r="A205" s="68"/>
      <c r="B205" s="3">
        <v>44478</v>
      </c>
      <c r="C205" s="2" t="s">
        <v>10</v>
      </c>
      <c r="D205" s="11">
        <v>270.5</v>
      </c>
      <c r="E205" s="11">
        <v>12</v>
      </c>
      <c r="F205" s="15">
        <f t="shared" si="9"/>
        <v>3246</v>
      </c>
    </row>
    <row r="206" spans="1:6" x14ac:dyDescent="0.35">
      <c r="A206" s="68"/>
      <c r="B206" s="3">
        <v>44478</v>
      </c>
      <c r="C206" s="2" t="s">
        <v>10</v>
      </c>
      <c r="D206" s="11">
        <v>117</v>
      </c>
      <c r="E206" s="11">
        <v>12</v>
      </c>
      <c r="F206" s="15">
        <f t="shared" si="9"/>
        <v>1404</v>
      </c>
    </row>
    <row r="207" spans="1:6" x14ac:dyDescent="0.35">
      <c r="A207" s="68"/>
      <c r="B207" s="3">
        <v>44478</v>
      </c>
      <c r="C207" s="2" t="s">
        <v>10</v>
      </c>
      <c r="D207" s="11">
        <v>36.799999999999997</v>
      </c>
      <c r="E207" s="11">
        <v>12</v>
      </c>
      <c r="F207" s="15">
        <f t="shared" si="9"/>
        <v>441.59999999999997</v>
      </c>
    </row>
    <row r="208" spans="1:6" x14ac:dyDescent="0.35">
      <c r="A208" s="68"/>
      <c r="B208" s="9">
        <v>44478</v>
      </c>
      <c r="C208" s="18" t="s">
        <v>10</v>
      </c>
      <c r="D208" s="19">
        <v>4.8</v>
      </c>
      <c r="E208" s="19">
        <v>12</v>
      </c>
      <c r="F208" s="20">
        <v>75</v>
      </c>
    </row>
    <row r="209" spans="1:6" x14ac:dyDescent="0.35">
      <c r="A209" s="68"/>
      <c r="B209" s="3">
        <v>44478</v>
      </c>
      <c r="C209" s="2" t="s">
        <v>13</v>
      </c>
      <c r="D209" s="11">
        <v>204.1</v>
      </c>
      <c r="E209" s="11">
        <v>20</v>
      </c>
      <c r="F209" s="15">
        <f>E209*D209</f>
        <v>4082</v>
      </c>
    </row>
    <row r="210" spans="1:6" x14ac:dyDescent="0.35">
      <c r="A210" s="68"/>
      <c r="B210" s="9">
        <v>44478</v>
      </c>
      <c r="C210" s="18" t="s">
        <v>8</v>
      </c>
      <c r="D210" s="19">
        <v>1</v>
      </c>
      <c r="E210" s="19">
        <v>22</v>
      </c>
      <c r="F210" s="20">
        <v>150</v>
      </c>
    </row>
    <row r="211" spans="1:6" x14ac:dyDescent="0.35">
      <c r="A211" s="68"/>
      <c r="B211" s="9">
        <v>44478</v>
      </c>
      <c r="C211" s="2" t="s">
        <v>8</v>
      </c>
      <c r="D211" s="11">
        <v>7</v>
      </c>
      <c r="E211" s="11">
        <v>24</v>
      </c>
      <c r="F211" s="15">
        <f t="shared" ref="F211:F219" si="10">E211*D211</f>
        <v>168</v>
      </c>
    </row>
    <row r="212" spans="1:6" x14ac:dyDescent="0.35">
      <c r="A212" s="68"/>
      <c r="B212" s="9">
        <v>44478</v>
      </c>
      <c r="C212" s="2" t="s">
        <v>8</v>
      </c>
      <c r="D212" s="11">
        <v>6.5</v>
      </c>
      <c r="E212" s="11">
        <v>24</v>
      </c>
      <c r="F212" s="15">
        <f t="shared" si="10"/>
        <v>156</v>
      </c>
    </row>
    <row r="213" spans="1:6" x14ac:dyDescent="0.35">
      <c r="A213" s="68"/>
      <c r="B213" s="9">
        <v>44478</v>
      </c>
      <c r="C213" s="2" t="s">
        <v>8</v>
      </c>
      <c r="D213" s="11">
        <v>5</v>
      </c>
      <c r="E213" s="11">
        <v>24</v>
      </c>
      <c r="F213" s="15">
        <f t="shared" si="10"/>
        <v>120</v>
      </c>
    </row>
    <row r="214" spans="1:6" x14ac:dyDescent="0.35">
      <c r="A214" s="68"/>
      <c r="B214" s="9">
        <v>44478</v>
      </c>
      <c r="C214" s="2" t="s">
        <v>12</v>
      </c>
      <c r="D214" s="11">
        <v>461.6</v>
      </c>
      <c r="E214" s="11">
        <v>15</v>
      </c>
      <c r="F214" s="15">
        <f t="shared" si="10"/>
        <v>6924</v>
      </c>
    </row>
    <row r="215" spans="1:6" x14ac:dyDescent="0.35">
      <c r="A215" s="68"/>
      <c r="B215" s="9">
        <v>44478</v>
      </c>
      <c r="C215" s="2" t="s">
        <v>12</v>
      </c>
      <c r="D215" s="11">
        <v>226</v>
      </c>
      <c r="E215" s="11">
        <v>15</v>
      </c>
      <c r="F215" s="15">
        <f t="shared" si="10"/>
        <v>3390</v>
      </c>
    </row>
    <row r="216" spans="1:6" x14ac:dyDescent="0.35">
      <c r="A216" s="68"/>
      <c r="B216" s="9">
        <v>44478</v>
      </c>
      <c r="C216" s="2" t="s">
        <v>5</v>
      </c>
      <c r="D216" s="11">
        <v>3.4</v>
      </c>
      <c r="E216" s="11">
        <v>10</v>
      </c>
      <c r="F216" s="15">
        <f t="shared" si="10"/>
        <v>34</v>
      </c>
    </row>
    <row r="217" spans="1:6" x14ac:dyDescent="0.35">
      <c r="A217" s="68"/>
      <c r="B217" s="9">
        <v>44478</v>
      </c>
      <c r="C217" s="2" t="s">
        <v>7</v>
      </c>
      <c r="D217" s="11">
        <v>2</v>
      </c>
      <c r="E217" s="11">
        <v>10</v>
      </c>
      <c r="F217" s="15">
        <f t="shared" si="10"/>
        <v>20</v>
      </c>
    </row>
    <row r="218" spans="1:6" x14ac:dyDescent="0.35">
      <c r="A218" s="68"/>
      <c r="B218" s="9">
        <v>44478</v>
      </c>
      <c r="C218" s="2" t="s">
        <v>7</v>
      </c>
      <c r="D218" s="11">
        <v>2.6</v>
      </c>
      <c r="E218" s="11">
        <v>10</v>
      </c>
      <c r="F218" s="15">
        <f t="shared" si="10"/>
        <v>26</v>
      </c>
    </row>
    <row r="219" spans="1:6" x14ac:dyDescent="0.35">
      <c r="A219" s="68"/>
      <c r="B219" s="9">
        <v>44478</v>
      </c>
      <c r="C219" s="2" t="s">
        <v>7</v>
      </c>
      <c r="D219" s="11">
        <v>34.1</v>
      </c>
      <c r="E219" s="11">
        <v>10</v>
      </c>
      <c r="F219" s="15">
        <f t="shared" si="10"/>
        <v>341</v>
      </c>
    </row>
    <row r="220" spans="1:6" x14ac:dyDescent="0.35">
      <c r="A220" s="68"/>
      <c r="B220" s="9">
        <v>44478</v>
      </c>
      <c r="C220" s="18" t="s">
        <v>28</v>
      </c>
      <c r="D220" s="19">
        <v>1</v>
      </c>
      <c r="E220" s="19">
        <v>40</v>
      </c>
      <c r="F220" s="20">
        <v>250</v>
      </c>
    </row>
    <row r="221" spans="1:6" x14ac:dyDescent="0.35">
      <c r="A221" s="68"/>
      <c r="B221" s="3">
        <v>44478</v>
      </c>
      <c r="C221" s="2" t="s">
        <v>21</v>
      </c>
      <c r="D221" s="11">
        <v>683.6</v>
      </c>
      <c r="E221" s="11">
        <v>40</v>
      </c>
      <c r="F221" s="15">
        <f t="shared" ref="F221:F238" si="11">E221*D221</f>
        <v>27344</v>
      </c>
    </row>
    <row r="222" spans="1:6" x14ac:dyDescent="0.35">
      <c r="A222" s="68"/>
      <c r="B222" s="3">
        <v>44478</v>
      </c>
      <c r="C222" s="2" t="s">
        <v>21</v>
      </c>
      <c r="D222" s="11">
        <v>6.5</v>
      </c>
      <c r="E222" s="11">
        <v>40</v>
      </c>
      <c r="F222" s="15">
        <f t="shared" si="11"/>
        <v>260</v>
      </c>
    </row>
    <row r="223" spans="1:6" x14ac:dyDescent="0.35">
      <c r="A223" s="68"/>
      <c r="B223" s="3">
        <v>44478</v>
      </c>
      <c r="C223" s="2" t="s">
        <v>13</v>
      </c>
      <c r="D223" s="11">
        <v>204</v>
      </c>
      <c r="E223" s="11">
        <v>28</v>
      </c>
      <c r="F223" s="15">
        <f t="shared" si="11"/>
        <v>5712</v>
      </c>
    </row>
    <row r="224" spans="1:6" x14ac:dyDescent="0.35">
      <c r="A224" s="68"/>
      <c r="B224" s="3">
        <v>44478</v>
      </c>
      <c r="C224" s="2" t="s">
        <v>13</v>
      </c>
      <c r="D224" s="11">
        <v>63.7</v>
      </c>
      <c r="E224" s="11">
        <v>28</v>
      </c>
      <c r="F224" s="15">
        <f t="shared" si="11"/>
        <v>1783.6000000000001</v>
      </c>
    </row>
    <row r="225" spans="1:6" x14ac:dyDescent="0.35">
      <c r="A225" s="68"/>
      <c r="B225" s="3">
        <v>44478</v>
      </c>
      <c r="C225" s="2" t="s">
        <v>13</v>
      </c>
      <c r="D225" s="11">
        <v>10.5</v>
      </c>
      <c r="E225" s="11">
        <v>28</v>
      </c>
      <c r="F225" s="15">
        <f t="shared" si="11"/>
        <v>294</v>
      </c>
    </row>
    <row r="226" spans="1:6" x14ac:dyDescent="0.35">
      <c r="A226" s="68"/>
      <c r="B226" s="3">
        <v>44478</v>
      </c>
      <c r="C226" s="2" t="s">
        <v>14</v>
      </c>
      <c r="D226" s="11">
        <v>5</v>
      </c>
      <c r="E226" s="11">
        <v>22</v>
      </c>
      <c r="F226" s="15">
        <f t="shared" si="11"/>
        <v>110</v>
      </c>
    </row>
    <row r="227" spans="1:6" x14ac:dyDescent="0.35">
      <c r="A227" s="68"/>
      <c r="B227" s="3">
        <v>44478</v>
      </c>
      <c r="C227" s="2" t="s">
        <v>24</v>
      </c>
      <c r="D227" s="11">
        <v>134.4</v>
      </c>
      <c r="E227" s="11">
        <v>18</v>
      </c>
      <c r="F227" s="15">
        <f t="shared" si="11"/>
        <v>2419.2000000000003</v>
      </c>
    </row>
    <row r="228" spans="1:6" x14ac:dyDescent="0.35">
      <c r="A228" s="68"/>
      <c r="B228" s="3">
        <v>44478</v>
      </c>
      <c r="C228" s="2" t="s">
        <v>8</v>
      </c>
      <c r="D228" s="11">
        <v>3.8</v>
      </c>
      <c r="E228" s="11">
        <v>21</v>
      </c>
      <c r="F228" s="15">
        <f t="shared" si="11"/>
        <v>79.8</v>
      </c>
    </row>
    <row r="229" spans="1:6" x14ac:dyDescent="0.35">
      <c r="A229" s="68"/>
      <c r="B229" s="3">
        <v>44478</v>
      </c>
      <c r="C229" s="2" t="s">
        <v>7</v>
      </c>
      <c r="D229" s="11">
        <v>17.600000000000001</v>
      </c>
      <c r="E229" s="11">
        <v>12</v>
      </c>
      <c r="F229" s="15">
        <f t="shared" si="11"/>
        <v>211.20000000000002</v>
      </c>
    </row>
    <row r="230" spans="1:6" x14ac:dyDescent="0.35">
      <c r="A230" s="68"/>
      <c r="B230" s="3">
        <v>44478</v>
      </c>
      <c r="C230" s="2" t="s">
        <v>14</v>
      </c>
      <c r="D230" s="11">
        <v>4</v>
      </c>
      <c r="E230" s="11">
        <v>22</v>
      </c>
      <c r="F230" s="15">
        <f t="shared" si="11"/>
        <v>88</v>
      </c>
    </row>
    <row r="231" spans="1:6" x14ac:dyDescent="0.35">
      <c r="A231" s="68"/>
      <c r="B231" s="3">
        <v>44478</v>
      </c>
      <c r="C231" s="2" t="s">
        <v>14</v>
      </c>
      <c r="D231" s="11">
        <v>44.8</v>
      </c>
      <c r="E231" s="11">
        <v>22</v>
      </c>
      <c r="F231" s="15">
        <f t="shared" si="11"/>
        <v>985.59999999999991</v>
      </c>
    </row>
    <row r="232" spans="1:6" x14ac:dyDescent="0.35">
      <c r="A232" s="68"/>
      <c r="B232" s="3">
        <v>44478</v>
      </c>
      <c r="C232" s="2" t="s">
        <v>14</v>
      </c>
      <c r="D232" s="11">
        <v>256.3</v>
      </c>
      <c r="E232" s="11">
        <v>22</v>
      </c>
      <c r="F232" s="15">
        <f t="shared" si="11"/>
        <v>5638.6</v>
      </c>
    </row>
    <row r="233" spans="1:6" x14ac:dyDescent="0.35">
      <c r="A233" s="68"/>
      <c r="B233" s="3">
        <v>44478</v>
      </c>
      <c r="C233" s="2" t="s">
        <v>9</v>
      </c>
      <c r="D233" s="11">
        <v>15</v>
      </c>
      <c r="E233" s="11">
        <v>12</v>
      </c>
      <c r="F233" s="15">
        <f t="shared" si="11"/>
        <v>180</v>
      </c>
    </row>
    <row r="234" spans="1:6" x14ac:dyDescent="0.35">
      <c r="A234" s="68"/>
      <c r="B234" s="3">
        <v>44478</v>
      </c>
      <c r="C234" s="2" t="s">
        <v>24</v>
      </c>
      <c r="D234" s="11">
        <v>217.8</v>
      </c>
      <c r="E234" s="11">
        <v>14</v>
      </c>
      <c r="F234" s="15">
        <f t="shared" si="11"/>
        <v>3049.2000000000003</v>
      </c>
    </row>
    <row r="235" spans="1:6" x14ac:dyDescent="0.35">
      <c r="A235" s="68"/>
      <c r="B235" s="3">
        <v>44479</v>
      </c>
      <c r="C235" s="2" t="s">
        <v>24</v>
      </c>
      <c r="D235" s="11">
        <v>5.5</v>
      </c>
      <c r="E235" s="11">
        <v>13</v>
      </c>
      <c r="F235" s="15">
        <f t="shared" si="11"/>
        <v>71.5</v>
      </c>
    </row>
    <row r="236" spans="1:6" x14ac:dyDescent="0.35">
      <c r="A236" s="68"/>
      <c r="B236" s="3">
        <v>44479</v>
      </c>
      <c r="C236" s="2" t="s">
        <v>8</v>
      </c>
      <c r="D236" s="11">
        <v>41</v>
      </c>
      <c r="E236" s="11">
        <v>22</v>
      </c>
      <c r="F236" s="15">
        <f t="shared" si="11"/>
        <v>902</v>
      </c>
    </row>
    <row r="237" spans="1:6" x14ac:dyDescent="0.35">
      <c r="A237" s="68"/>
      <c r="B237" s="3">
        <v>44479</v>
      </c>
      <c r="C237" s="2" t="s">
        <v>9</v>
      </c>
      <c r="D237" s="11">
        <v>5.4</v>
      </c>
      <c r="E237" s="11">
        <v>13</v>
      </c>
      <c r="F237" s="15">
        <f t="shared" si="11"/>
        <v>70.2</v>
      </c>
    </row>
    <row r="238" spans="1:6" x14ac:dyDescent="0.35">
      <c r="A238" s="68"/>
      <c r="B238" s="3">
        <v>44479</v>
      </c>
      <c r="C238" s="2" t="s">
        <v>9</v>
      </c>
      <c r="D238" s="11">
        <v>6.3</v>
      </c>
      <c r="E238" s="11">
        <v>13</v>
      </c>
      <c r="F238" s="15">
        <f t="shared" si="11"/>
        <v>81.899999999999991</v>
      </c>
    </row>
    <row r="239" spans="1:6" x14ac:dyDescent="0.35">
      <c r="A239" s="68"/>
      <c r="B239" s="3">
        <v>44479</v>
      </c>
      <c r="C239" s="2" t="s">
        <v>10</v>
      </c>
      <c r="D239" s="11">
        <v>5</v>
      </c>
      <c r="E239" s="11">
        <v>12</v>
      </c>
      <c r="F239" s="15">
        <v>75</v>
      </c>
    </row>
    <row r="240" spans="1:6" x14ac:dyDescent="0.35">
      <c r="A240" s="68"/>
      <c r="B240" s="3">
        <v>44479</v>
      </c>
      <c r="C240" s="2" t="s">
        <v>25</v>
      </c>
      <c r="D240" s="11">
        <v>2.8</v>
      </c>
      <c r="E240" s="11">
        <v>38</v>
      </c>
      <c r="F240" s="15">
        <v>250</v>
      </c>
    </row>
    <row r="241" spans="1:6" x14ac:dyDescent="0.35">
      <c r="A241" s="68"/>
      <c r="B241" s="3">
        <v>44479</v>
      </c>
      <c r="C241" s="2" t="s">
        <v>25</v>
      </c>
      <c r="D241" s="11">
        <v>3</v>
      </c>
      <c r="E241" s="11">
        <v>38</v>
      </c>
      <c r="F241" s="15">
        <v>250</v>
      </c>
    </row>
    <row r="242" spans="1:6" x14ac:dyDescent="0.35">
      <c r="A242" s="68"/>
      <c r="B242" s="3">
        <v>44479</v>
      </c>
      <c r="C242" s="2" t="s">
        <v>21</v>
      </c>
      <c r="D242" s="11">
        <v>459.52</v>
      </c>
      <c r="E242" s="11">
        <v>40</v>
      </c>
      <c r="F242" s="15">
        <f t="shared" ref="F242:F256" si="12">E242*D242</f>
        <v>18380.8</v>
      </c>
    </row>
    <row r="243" spans="1:6" x14ac:dyDescent="0.35">
      <c r="A243" s="68"/>
      <c r="B243" s="3">
        <v>44479</v>
      </c>
      <c r="C243" s="2" t="s">
        <v>13</v>
      </c>
      <c r="D243" s="11">
        <v>5.22</v>
      </c>
      <c r="E243" s="11">
        <v>28</v>
      </c>
      <c r="F243" s="15">
        <f t="shared" si="12"/>
        <v>146.16</v>
      </c>
    </row>
    <row r="244" spans="1:6" x14ac:dyDescent="0.35">
      <c r="A244" s="68"/>
      <c r="B244" s="3">
        <v>44479</v>
      </c>
      <c r="C244" s="2" t="s">
        <v>13</v>
      </c>
      <c r="D244" s="11">
        <v>32.6</v>
      </c>
      <c r="E244" s="11">
        <v>28</v>
      </c>
      <c r="F244" s="15">
        <f t="shared" si="12"/>
        <v>912.80000000000007</v>
      </c>
    </row>
    <row r="245" spans="1:6" x14ac:dyDescent="0.35">
      <c r="A245" s="68"/>
      <c r="B245" s="3">
        <v>44479</v>
      </c>
      <c r="C245" s="2" t="s">
        <v>23</v>
      </c>
      <c r="D245" s="11">
        <v>149.82</v>
      </c>
      <c r="E245" s="11">
        <v>14</v>
      </c>
      <c r="F245" s="15">
        <f t="shared" si="12"/>
        <v>2097.48</v>
      </c>
    </row>
    <row r="246" spans="1:6" x14ac:dyDescent="0.35">
      <c r="A246" s="68"/>
      <c r="B246" s="3">
        <v>44479</v>
      </c>
      <c r="C246" s="2" t="s">
        <v>14</v>
      </c>
      <c r="D246" s="11">
        <v>3.3</v>
      </c>
      <c r="E246" s="11">
        <v>22</v>
      </c>
      <c r="F246" s="15">
        <f t="shared" si="12"/>
        <v>72.599999999999994</v>
      </c>
    </row>
    <row r="247" spans="1:6" x14ac:dyDescent="0.35">
      <c r="A247" s="68"/>
      <c r="B247" s="3">
        <v>44479</v>
      </c>
      <c r="C247" s="2" t="s">
        <v>24</v>
      </c>
      <c r="D247" s="11">
        <v>12</v>
      </c>
      <c r="E247" s="11">
        <v>14</v>
      </c>
      <c r="F247" s="15">
        <f t="shared" si="12"/>
        <v>168</v>
      </c>
    </row>
    <row r="248" spans="1:6" x14ac:dyDescent="0.35">
      <c r="A248" s="68"/>
      <c r="B248" s="3">
        <v>44479</v>
      </c>
      <c r="C248" s="2" t="s">
        <v>8</v>
      </c>
      <c r="D248" s="11">
        <v>3.8</v>
      </c>
      <c r="E248" s="11">
        <v>21</v>
      </c>
      <c r="F248" s="15">
        <f t="shared" si="12"/>
        <v>79.8</v>
      </c>
    </row>
    <row r="249" spans="1:6" x14ac:dyDescent="0.35">
      <c r="A249" s="68"/>
      <c r="B249" s="3">
        <v>44479</v>
      </c>
      <c r="C249" s="2" t="s">
        <v>25</v>
      </c>
      <c r="D249" s="11">
        <v>1.8</v>
      </c>
      <c r="E249" s="11">
        <v>30</v>
      </c>
      <c r="F249" s="15">
        <f t="shared" si="12"/>
        <v>54</v>
      </c>
    </row>
    <row r="250" spans="1:6" x14ac:dyDescent="0.35">
      <c r="A250" s="68"/>
      <c r="B250" s="3">
        <v>44479</v>
      </c>
      <c r="C250" s="2" t="s">
        <v>25</v>
      </c>
      <c r="D250" s="11">
        <v>25.5</v>
      </c>
      <c r="E250" s="11">
        <v>32</v>
      </c>
      <c r="F250" s="15">
        <f t="shared" si="12"/>
        <v>816</v>
      </c>
    </row>
    <row r="251" spans="1:6" x14ac:dyDescent="0.35">
      <c r="A251" s="68"/>
      <c r="B251" s="3">
        <v>44480</v>
      </c>
      <c r="C251" s="2" t="s">
        <v>24</v>
      </c>
      <c r="D251" s="11">
        <v>91</v>
      </c>
      <c r="E251" s="11">
        <v>13</v>
      </c>
      <c r="F251" s="15">
        <f t="shared" si="12"/>
        <v>1183</v>
      </c>
    </row>
    <row r="252" spans="1:6" x14ac:dyDescent="0.35">
      <c r="A252" s="68"/>
      <c r="B252" s="3">
        <v>44480</v>
      </c>
      <c r="C252" s="2" t="s">
        <v>26</v>
      </c>
      <c r="D252" s="11">
        <v>40.6</v>
      </c>
      <c r="E252" s="11">
        <v>13</v>
      </c>
      <c r="F252" s="15">
        <f t="shared" si="12"/>
        <v>527.80000000000007</v>
      </c>
    </row>
    <row r="253" spans="1:6" x14ac:dyDescent="0.35">
      <c r="A253" s="68"/>
      <c r="B253" s="3">
        <v>44480</v>
      </c>
      <c r="C253" s="2" t="s">
        <v>10</v>
      </c>
      <c r="D253" s="11">
        <v>81.599999999999994</v>
      </c>
      <c r="E253" s="11">
        <v>12</v>
      </c>
      <c r="F253" s="15">
        <f t="shared" si="12"/>
        <v>979.19999999999993</v>
      </c>
    </row>
    <row r="254" spans="1:6" x14ac:dyDescent="0.35">
      <c r="A254" s="68"/>
      <c r="B254" s="3">
        <v>44480</v>
      </c>
      <c r="C254" s="2" t="s">
        <v>10</v>
      </c>
      <c r="D254" s="11">
        <v>116.4</v>
      </c>
      <c r="E254" s="11">
        <v>12</v>
      </c>
      <c r="F254" s="15">
        <f t="shared" si="12"/>
        <v>1396.8000000000002</v>
      </c>
    </row>
    <row r="255" spans="1:6" x14ac:dyDescent="0.35">
      <c r="A255" s="68"/>
      <c r="B255" s="3">
        <v>44480</v>
      </c>
      <c r="C255" s="2" t="s">
        <v>10</v>
      </c>
      <c r="D255" s="11">
        <v>62.2</v>
      </c>
      <c r="E255" s="11">
        <v>12</v>
      </c>
      <c r="F255" s="15">
        <f t="shared" si="12"/>
        <v>746.40000000000009</v>
      </c>
    </row>
    <row r="256" spans="1:6" x14ac:dyDescent="0.35">
      <c r="A256" s="68"/>
      <c r="B256" s="3">
        <v>44480</v>
      </c>
      <c r="C256" s="2" t="s">
        <v>10</v>
      </c>
      <c r="D256" s="11">
        <v>97.9</v>
      </c>
      <c r="E256" s="11">
        <v>12</v>
      </c>
      <c r="F256" s="15">
        <f t="shared" si="12"/>
        <v>1174.8000000000002</v>
      </c>
    </row>
    <row r="257" spans="1:6" x14ac:dyDescent="0.35">
      <c r="A257" s="68"/>
      <c r="B257" s="9">
        <v>44480</v>
      </c>
      <c r="C257" s="18" t="s">
        <v>8</v>
      </c>
      <c r="D257" s="19">
        <v>1</v>
      </c>
      <c r="E257" s="19">
        <v>24</v>
      </c>
      <c r="F257" s="20">
        <v>150</v>
      </c>
    </row>
    <row r="258" spans="1:6" x14ac:dyDescent="0.35">
      <c r="A258" s="68"/>
      <c r="B258" s="3">
        <v>44480</v>
      </c>
      <c r="C258" s="2" t="s">
        <v>8</v>
      </c>
      <c r="D258" s="11">
        <v>60.8</v>
      </c>
      <c r="E258" s="11">
        <v>22</v>
      </c>
      <c r="F258" s="15">
        <f>E258*D258</f>
        <v>1337.6</v>
      </c>
    </row>
    <row r="259" spans="1:6" x14ac:dyDescent="0.35">
      <c r="A259" s="68"/>
      <c r="B259" s="9">
        <v>44480</v>
      </c>
      <c r="C259" s="18" t="s">
        <v>10</v>
      </c>
      <c r="D259" s="19">
        <v>1</v>
      </c>
      <c r="E259" s="19">
        <v>12</v>
      </c>
      <c r="F259" s="20">
        <v>75</v>
      </c>
    </row>
    <row r="260" spans="1:6" x14ac:dyDescent="0.35">
      <c r="A260" s="68"/>
      <c r="B260" s="9">
        <v>44480</v>
      </c>
      <c r="C260" s="18" t="s">
        <v>8</v>
      </c>
      <c r="D260" s="19">
        <v>3.8</v>
      </c>
      <c r="E260" s="19">
        <v>22</v>
      </c>
      <c r="F260" s="20">
        <v>100</v>
      </c>
    </row>
    <row r="261" spans="1:6" x14ac:dyDescent="0.35">
      <c r="A261" s="68"/>
      <c r="B261" s="9">
        <v>44480</v>
      </c>
      <c r="C261" s="18" t="s">
        <v>8</v>
      </c>
      <c r="D261" s="19">
        <v>1</v>
      </c>
      <c r="E261" s="19">
        <v>22</v>
      </c>
      <c r="F261" s="20">
        <v>100</v>
      </c>
    </row>
    <row r="262" spans="1:6" x14ac:dyDescent="0.35">
      <c r="A262" s="68"/>
      <c r="B262" s="3">
        <v>44480</v>
      </c>
      <c r="C262" s="2" t="s">
        <v>13</v>
      </c>
      <c r="D262" s="11">
        <v>139</v>
      </c>
      <c r="E262" s="11">
        <v>20</v>
      </c>
      <c r="F262" s="15">
        <f>E262*D262</f>
        <v>2780</v>
      </c>
    </row>
    <row r="263" spans="1:6" x14ac:dyDescent="0.35">
      <c r="A263" s="68"/>
      <c r="B263" s="3">
        <v>44480</v>
      </c>
      <c r="C263" s="2" t="s">
        <v>9</v>
      </c>
      <c r="D263" s="11">
        <v>20.5</v>
      </c>
      <c r="E263" s="11">
        <v>12</v>
      </c>
      <c r="F263" s="15">
        <f>E263*D263</f>
        <v>246</v>
      </c>
    </row>
    <row r="264" spans="1:6" x14ac:dyDescent="0.35">
      <c r="A264" s="68"/>
      <c r="B264" s="3">
        <v>44480</v>
      </c>
      <c r="C264" s="2" t="s">
        <v>9</v>
      </c>
      <c r="D264" s="11">
        <v>16</v>
      </c>
      <c r="E264" s="11">
        <v>13</v>
      </c>
      <c r="F264" s="15">
        <f>E264*D264</f>
        <v>208</v>
      </c>
    </row>
    <row r="265" spans="1:6" x14ac:dyDescent="0.35">
      <c r="A265" s="68"/>
      <c r="B265" s="9">
        <v>44480</v>
      </c>
      <c r="C265" s="18" t="s">
        <v>28</v>
      </c>
      <c r="D265" s="19">
        <v>1</v>
      </c>
      <c r="E265" s="19">
        <v>40</v>
      </c>
      <c r="F265" s="20">
        <v>250</v>
      </c>
    </row>
    <row r="266" spans="1:6" x14ac:dyDescent="0.35">
      <c r="A266" s="68"/>
      <c r="B266" s="3">
        <v>44480</v>
      </c>
      <c r="C266" s="2" t="s">
        <v>10</v>
      </c>
      <c r="D266" s="11">
        <v>6.6</v>
      </c>
      <c r="E266" s="11">
        <v>12</v>
      </c>
      <c r="F266" s="15">
        <f t="shared" ref="F266:F271" si="13">E266*D266</f>
        <v>79.199999999999989</v>
      </c>
    </row>
    <row r="267" spans="1:6" x14ac:dyDescent="0.35">
      <c r="A267" s="68"/>
      <c r="B267" s="3">
        <v>44480</v>
      </c>
      <c r="C267" s="2" t="s">
        <v>24</v>
      </c>
      <c r="D267" s="11">
        <v>94.6</v>
      </c>
      <c r="E267" s="11">
        <v>18</v>
      </c>
      <c r="F267" s="15">
        <f t="shared" si="13"/>
        <v>1702.8</v>
      </c>
    </row>
    <row r="268" spans="1:6" x14ac:dyDescent="0.35">
      <c r="A268" s="68"/>
      <c r="B268" s="3">
        <v>44480</v>
      </c>
      <c r="C268" s="2" t="s">
        <v>26</v>
      </c>
      <c r="D268" s="11">
        <v>8.1999999999999993</v>
      </c>
      <c r="E268" s="11">
        <v>13</v>
      </c>
      <c r="F268" s="15">
        <f t="shared" si="13"/>
        <v>106.6</v>
      </c>
    </row>
    <row r="269" spans="1:6" x14ac:dyDescent="0.35">
      <c r="A269" s="68"/>
      <c r="B269" s="3">
        <v>44480</v>
      </c>
      <c r="C269" s="2" t="s">
        <v>8</v>
      </c>
      <c r="D269" s="11">
        <v>6.6</v>
      </c>
      <c r="E269" s="11">
        <v>23.5</v>
      </c>
      <c r="F269" s="15">
        <f t="shared" si="13"/>
        <v>155.1</v>
      </c>
    </row>
    <row r="270" spans="1:6" x14ac:dyDescent="0.35">
      <c r="A270" s="68"/>
      <c r="B270" s="3">
        <v>44480</v>
      </c>
      <c r="C270" s="2" t="s">
        <v>24</v>
      </c>
      <c r="D270" s="11">
        <v>19.8</v>
      </c>
      <c r="E270" s="11">
        <v>14</v>
      </c>
      <c r="F270" s="15">
        <f t="shared" si="13"/>
        <v>277.2</v>
      </c>
    </row>
    <row r="271" spans="1:6" x14ac:dyDescent="0.35">
      <c r="A271" s="68"/>
      <c r="B271" s="3">
        <v>44480</v>
      </c>
      <c r="C271" s="2" t="s">
        <v>7</v>
      </c>
      <c r="D271" s="11">
        <v>23.2</v>
      </c>
      <c r="E271" s="11">
        <v>12</v>
      </c>
      <c r="F271" s="15">
        <f t="shared" si="13"/>
        <v>278.39999999999998</v>
      </c>
    </row>
    <row r="272" spans="1:6" x14ac:dyDescent="0.35">
      <c r="A272" s="68"/>
      <c r="B272" s="3">
        <v>44481</v>
      </c>
      <c r="C272" s="2" t="s">
        <v>9</v>
      </c>
      <c r="D272" s="11">
        <v>84</v>
      </c>
      <c r="E272" s="11">
        <v>11</v>
      </c>
      <c r="F272" s="15">
        <f>D272*E272</f>
        <v>924</v>
      </c>
    </row>
    <row r="273" spans="1:6" x14ac:dyDescent="0.35">
      <c r="A273" s="68"/>
      <c r="B273" s="3">
        <v>44481</v>
      </c>
      <c r="C273" s="2" t="s">
        <v>9</v>
      </c>
      <c r="D273" s="11">
        <v>7</v>
      </c>
      <c r="E273" s="11">
        <v>12</v>
      </c>
      <c r="F273" s="15">
        <f>D273*E273</f>
        <v>84</v>
      </c>
    </row>
    <row r="274" spans="1:6" x14ac:dyDescent="0.35">
      <c r="A274" s="68"/>
      <c r="B274" s="3">
        <v>44481</v>
      </c>
      <c r="C274" s="2" t="s">
        <v>14</v>
      </c>
      <c r="D274" s="11">
        <v>4.4000000000000004</v>
      </c>
      <c r="E274" s="11">
        <v>22</v>
      </c>
      <c r="F274" s="15">
        <f>D274*E274</f>
        <v>96.800000000000011</v>
      </c>
    </row>
    <row r="275" spans="1:6" x14ac:dyDescent="0.35">
      <c r="A275" s="68"/>
      <c r="B275" s="3">
        <v>44481</v>
      </c>
      <c r="C275" s="2" t="s">
        <v>14</v>
      </c>
      <c r="D275" s="11">
        <v>4.5</v>
      </c>
      <c r="E275" s="11">
        <v>22</v>
      </c>
      <c r="F275" s="15">
        <f>D275*E275</f>
        <v>99</v>
      </c>
    </row>
    <row r="276" spans="1:6" x14ac:dyDescent="0.35">
      <c r="A276" s="68"/>
      <c r="B276" s="3">
        <v>44481</v>
      </c>
      <c r="C276" s="2" t="s">
        <v>14</v>
      </c>
      <c r="D276" s="11">
        <v>4.4000000000000004</v>
      </c>
      <c r="E276" s="11">
        <v>22</v>
      </c>
      <c r="F276" s="15">
        <f>D276*E276</f>
        <v>96.800000000000011</v>
      </c>
    </row>
    <row r="277" spans="1:6" x14ac:dyDescent="0.35">
      <c r="A277" s="68"/>
      <c r="B277" s="3">
        <v>44481</v>
      </c>
      <c r="C277" s="2" t="s">
        <v>10</v>
      </c>
      <c r="D277" s="11">
        <v>714.4</v>
      </c>
      <c r="E277" s="11">
        <v>12</v>
      </c>
      <c r="F277" s="15">
        <f t="shared" ref="F277:F282" si="14">E277*D277</f>
        <v>8572.7999999999993</v>
      </c>
    </row>
    <row r="278" spans="1:6" x14ac:dyDescent="0.35">
      <c r="A278" s="68"/>
      <c r="B278" s="3">
        <v>44481</v>
      </c>
      <c r="C278" s="2" t="s">
        <v>8</v>
      </c>
      <c r="D278" s="11">
        <v>64.2</v>
      </c>
      <c r="E278" s="11">
        <v>22</v>
      </c>
      <c r="F278" s="15">
        <f t="shared" si="14"/>
        <v>1412.4</v>
      </c>
    </row>
    <row r="279" spans="1:6" x14ac:dyDescent="0.35">
      <c r="A279" s="68"/>
      <c r="B279" s="3">
        <v>44481</v>
      </c>
      <c r="C279" s="2" t="s">
        <v>8</v>
      </c>
      <c r="D279" s="11">
        <v>72</v>
      </c>
      <c r="E279" s="11">
        <v>22</v>
      </c>
      <c r="F279" s="15">
        <f t="shared" si="14"/>
        <v>1584</v>
      </c>
    </row>
    <row r="280" spans="1:6" x14ac:dyDescent="0.35">
      <c r="A280" s="68"/>
      <c r="B280" s="3">
        <v>44481</v>
      </c>
      <c r="C280" s="2" t="s">
        <v>8</v>
      </c>
      <c r="D280" s="11">
        <v>35.4</v>
      </c>
      <c r="E280" s="11">
        <v>22</v>
      </c>
      <c r="F280" s="15">
        <f t="shared" si="14"/>
        <v>778.8</v>
      </c>
    </row>
    <row r="281" spans="1:6" x14ac:dyDescent="0.35">
      <c r="A281" s="68"/>
      <c r="B281" s="3">
        <v>44481</v>
      </c>
      <c r="C281" s="2" t="s">
        <v>26</v>
      </c>
      <c r="D281" s="11">
        <v>25.8</v>
      </c>
      <c r="E281" s="11">
        <v>12</v>
      </c>
      <c r="F281" s="15">
        <f t="shared" si="14"/>
        <v>309.60000000000002</v>
      </c>
    </row>
    <row r="282" spans="1:6" x14ac:dyDescent="0.35">
      <c r="A282" s="68"/>
      <c r="B282" s="3">
        <v>44481</v>
      </c>
      <c r="C282" s="2" t="s">
        <v>13</v>
      </c>
      <c r="D282" s="11">
        <v>94.2</v>
      </c>
      <c r="E282" s="11">
        <v>20</v>
      </c>
      <c r="F282" s="15">
        <f t="shared" si="14"/>
        <v>1884</v>
      </c>
    </row>
    <row r="283" spans="1:6" x14ac:dyDescent="0.35">
      <c r="A283" s="68"/>
      <c r="B283" s="9">
        <v>44481</v>
      </c>
      <c r="C283" s="18" t="s">
        <v>8</v>
      </c>
      <c r="D283" s="19">
        <v>1</v>
      </c>
      <c r="E283" s="19">
        <v>22</v>
      </c>
      <c r="F283" s="20">
        <v>150</v>
      </c>
    </row>
    <row r="284" spans="1:6" x14ac:dyDescent="0.35">
      <c r="A284" s="68"/>
      <c r="B284" s="3">
        <v>44481</v>
      </c>
      <c r="C284" s="2" t="s">
        <v>5</v>
      </c>
      <c r="D284" s="11">
        <v>5.5</v>
      </c>
      <c r="E284" s="11">
        <v>10</v>
      </c>
      <c r="F284" s="15">
        <f t="shared" ref="F284:F290" si="15">E284*D284</f>
        <v>55</v>
      </c>
    </row>
    <row r="285" spans="1:6" x14ac:dyDescent="0.35">
      <c r="A285" s="68"/>
      <c r="B285" s="3">
        <v>44481</v>
      </c>
      <c r="C285" s="2" t="s">
        <v>7</v>
      </c>
      <c r="D285" s="11">
        <v>1</v>
      </c>
      <c r="E285" s="11">
        <v>10</v>
      </c>
      <c r="F285" s="15">
        <f t="shared" si="15"/>
        <v>10</v>
      </c>
    </row>
    <row r="286" spans="1:6" x14ac:dyDescent="0.35">
      <c r="A286" s="68"/>
      <c r="B286" s="3">
        <v>44481</v>
      </c>
      <c r="C286" s="2" t="s">
        <v>7</v>
      </c>
      <c r="D286" s="11">
        <v>5.9</v>
      </c>
      <c r="E286" s="11">
        <v>10</v>
      </c>
      <c r="F286" s="15">
        <f t="shared" si="15"/>
        <v>59</v>
      </c>
    </row>
    <row r="287" spans="1:6" x14ac:dyDescent="0.35">
      <c r="A287" s="68"/>
      <c r="B287" s="3">
        <v>44481</v>
      </c>
      <c r="C287" s="2" t="s">
        <v>5</v>
      </c>
      <c r="D287" s="11">
        <v>1</v>
      </c>
      <c r="E287" s="11">
        <v>10</v>
      </c>
      <c r="F287" s="15">
        <f t="shared" si="15"/>
        <v>10</v>
      </c>
    </row>
    <row r="288" spans="1:6" x14ac:dyDescent="0.35">
      <c r="A288" s="68"/>
      <c r="B288" s="3">
        <v>44481</v>
      </c>
      <c r="C288" s="2" t="s">
        <v>9</v>
      </c>
      <c r="D288" s="11">
        <v>6.8</v>
      </c>
      <c r="E288" s="11">
        <v>13</v>
      </c>
      <c r="F288" s="15">
        <f t="shared" si="15"/>
        <v>88.399999999999991</v>
      </c>
    </row>
    <row r="289" spans="1:7" x14ac:dyDescent="0.35">
      <c r="A289" s="68"/>
      <c r="B289" s="3">
        <v>44481</v>
      </c>
      <c r="C289" s="2" t="s">
        <v>7</v>
      </c>
      <c r="D289" s="11">
        <v>11.5</v>
      </c>
      <c r="E289" s="11">
        <v>9</v>
      </c>
      <c r="F289" s="15">
        <f t="shared" si="15"/>
        <v>103.5</v>
      </c>
      <c r="G289" s="22"/>
    </row>
    <row r="290" spans="1:7" x14ac:dyDescent="0.35">
      <c r="A290" s="68"/>
      <c r="B290" s="9">
        <v>44481</v>
      </c>
      <c r="C290" s="18" t="s">
        <v>7</v>
      </c>
      <c r="D290" s="19">
        <v>2.2999999999999998</v>
      </c>
      <c r="E290" s="19">
        <v>50</v>
      </c>
      <c r="F290" s="20">
        <f t="shared" si="15"/>
        <v>114.99999999999999</v>
      </c>
    </row>
    <row r="291" spans="1:7" x14ac:dyDescent="0.35">
      <c r="A291" s="68"/>
      <c r="B291" s="23">
        <v>44481</v>
      </c>
      <c r="C291" s="24" t="s">
        <v>8</v>
      </c>
      <c r="D291" s="25">
        <v>1</v>
      </c>
      <c r="E291" s="25">
        <v>24</v>
      </c>
      <c r="F291" s="26">
        <v>150</v>
      </c>
    </row>
    <row r="292" spans="1:7" x14ac:dyDescent="0.35">
      <c r="A292" s="68"/>
      <c r="B292" s="23">
        <v>44481</v>
      </c>
      <c r="C292" s="24" t="s">
        <v>8</v>
      </c>
      <c r="D292" s="25">
        <v>1.7</v>
      </c>
      <c r="E292" s="25">
        <v>24</v>
      </c>
      <c r="F292" s="26">
        <v>150</v>
      </c>
    </row>
    <row r="293" spans="1:7" x14ac:dyDescent="0.35">
      <c r="A293" s="68"/>
      <c r="B293" s="3">
        <v>44481</v>
      </c>
      <c r="C293" s="2" t="s">
        <v>21</v>
      </c>
      <c r="D293" s="11">
        <v>412.22</v>
      </c>
      <c r="E293" s="11">
        <v>40</v>
      </c>
      <c r="F293" s="15">
        <f t="shared" ref="F293:F313" si="16">E293*D293</f>
        <v>16488.800000000003</v>
      </c>
    </row>
    <row r="294" spans="1:7" x14ac:dyDescent="0.35">
      <c r="A294" s="68"/>
      <c r="B294" s="3">
        <v>44481</v>
      </c>
      <c r="C294" s="2" t="s">
        <v>21</v>
      </c>
      <c r="D294" s="11">
        <v>6</v>
      </c>
      <c r="E294" s="11">
        <v>40</v>
      </c>
      <c r="F294" s="15">
        <f t="shared" si="16"/>
        <v>240</v>
      </c>
    </row>
    <row r="295" spans="1:7" x14ac:dyDescent="0.35">
      <c r="A295" s="68"/>
      <c r="B295" s="3">
        <v>44481</v>
      </c>
      <c r="C295" s="2" t="s">
        <v>13</v>
      </c>
      <c r="D295" s="11">
        <v>22.06</v>
      </c>
      <c r="E295" s="11">
        <v>28</v>
      </c>
      <c r="F295" s="15">
        <f t="shared" si="16"/>
        <v>617.67999999999995</v>
      </c>
    </row>
    <row r="296" spans="1:7" x14ac:dyDescent="0.35">
      <c r="A296" s="68"/>
      <c r="B296" s="3">
        <v>44481</v>
      </c>
      <c r="C296" s="2" t="s">
        <v>14</v>
      </c>
      <c r="D296" s="11">
        <v>1.2</v>
      </c>
      <c r="E296" s="11">
        <v>22</v>
      </c>
      <c r="F296" s="15">
        <f t="shared" si="16"/>
        <v>26.4</v>
      </c>
    </row>
    <row r="297" spans="1:7" x14ac:dyDescent="0.35">
      <c r="A297" s="68"/>
      <c r="B297" s="3">
        <v>44481</v>
      </c>
      <c r="C297" s="2" t="s">
        <v>24</v>
      </c>
      <c r="D297" s="11">
        <v>28.15</v>
      </c>
      <c r="E297" s="11">
        <v>18</v>
      </c>
      <c r="F297" s="15">
        <f t="shared" si="16"/>
        <v>506.7</v>
      </c>
    </row>
    <row r="298" spans="1:7" x14ac:dyDescent="0.35">
      <c r="A298" s="68"/>
      <c r="B298" s="3">
        <v>44481</v>
      </c>
      <c r="C298" s="2" t="s">
        <v>24</v>
      </c>
      <c r="D298" s="11">
        <v>79.099999999999994</v>
      </c>
      <c r="E298" s="11">
        <v>18</v>
      </c>
      <c r="F298" s="15">
        <f t="shared" si="16"/>
        <v>1423.8</v>
      </c>
    </row>
    <row r="299" spans="1:7" x14ac:dyDescent="0.35">
      <c r="A299" s="68"/>
      <c r="B299" s="3">
        <v>44481</v>
      </c>
      <c r="C299" s="2" t="s">
        <v>25</v>
      </c>
      <c r="D299" s="11">
        <v>1.1000000000000001</v>
      </c>
      <c r="E299" s="11">
        <v>21</v>
      </c>
      <c r="F299" s="15">
        <f t="shared" si="16"/>
        <v>23.1</v>
      </c>
    </row>
    <row r="300" spans="1:7" x14ac:dyDescent="0.35">
      <c r="A300" s="68"/>
      <c r="B300" s="3">
        <v>44481</v>
      </c>
      <c r="C300" s="2" t="s">
        <v>25</v>
      </c>
      <c r="D300" s="11">
        <v>1.1000000000000001</v>
      </c>
      <c r="E300" s="11">
        <v>36</v>
      </c>
      <c r="F300" s="15">
        <f t="shared" si="16"/>
        <v>39.6</v>
      </c>
    </row>
    <row r="301" spans="1:7" x14ac:dyDescent="0.35">
      <c r="A301" s="68"/>
      <c r="B301" s="3">
        <v>44481</v>
      </c>
      <c r="C301" s="2" t="s">
        <v>8</v>
      </c>
      <c r="D301" s="11">
        <v>15.2</v>
      </c>
      <c r="E301" s="11">
        <v>20</v>
      </c>
      <c r="F301" s="15">
        <f t="shared" si="16"/>
        <v>304</v>
      </c>
    </row>
    <row r="302" spans="1:7" x14ac:dyDescent="0.35">
      <c r="A302" s="68"/>
      <c r="B302" s="3">
        <v>44481</v>
      </c>
      <c r="C302" s="2" t="s">
        <v>8</v>
      </c>
      <c r="D302" s="11">
        <v>17</v>
      </c>
      <c r="E302" s="11">
        <v>21</v>
      </c>
      <c r="F302" s="15">
        <f t="shared" si="16"/>
        <v>357</v>
      </c>
    </row>
    <row r="303" spans="1:7" x14ac:dyDescent="0.35">
      <c r="A303" s="68"/>
      <c r="B303" s="3">
        <v>44481</v>
      </c>
      <c r="C303" s="2" t="s">
        <v>25</v>
      </c>
      <c r="D303" s="11">
        <v>16.600000000000001</v>
      </c>
      <c r="E303" s="11">
        <v>30</v>
      </c>
      <c r="F303" s="15">
        <f t="shared" si="16"/>
        <v>498.00000000000006</v>
      </c>
    </row>
    <row r="304" spans="1:7" x14ac:dyDescent="0.35">
      <c r="A304" s="68"/>
      <c r="B304" s="3">
        <v>44481</v>
      </c>
      <c r="C304" s="2" t="s">
        <v>8</v>
      </c>
      <c r="D304" s="11">
        <v>4.4000000000000004</v>
      </c>
      <c r="E304" s="11">
        <v>20</v>
      </c>
      <c r="F304" s="15">
        <f t="shared" si="16"/>
        <v>88</v>
      </c>
    </row>
    <row r="305" spans="1:6" x14ac:dyDescent="0.35">
      <c r="A305" s="68"/>
      <c r="B305" s="3">
        <v>44481</v>
      </c>
      <c r="C305" s="2" t="s">
        <v>8</v>
      </c>
      <c r="D305" s="11">
        <v>4.2</v>
      </c>
      <c r="E305" s="11">
        <v>20</v>
      </c>
      <c r="F305" s="15">
        <f t="shared" si="16"/>
        <v>84</v>
      </c>
    </row>
    <row r="306" spans="1:6" x14ac:dyDescent="0.35">
      <c r="A306" s="68"/>
      <c r="B306" s="3">
        <v>44481</v>
      </c>
      <c r="C306" s="2" t="s">
        <v>9</v>
      </c>
      <c r="D306" s="11">
        <v>1.2</v>
      </c>
      <c r="E306" s="11">
        <v>13</v>
      </c>
      <c r="F306" s="15">
        <f t="shared" si="16"/>
        <v>15.6</v>
      </c>
    </row>
    <row r="307" spans="1:6" x14ac:dyDescent="0.35">
      <c r="A307" s="68"/>
      <c r="B307" s="3">
        <v>44481</v>
      </c>
      <c r="C307" s="2" t="s">
        <v>8</v>
      </c>
      <c r="D307" s="11">
        <v>14.4</v>
      </c>
      <c r="E307" s="11">
        <v>23.5</v>
      </c>
      <c r="F307" s="15">
        <f t="shared" si="16"/>
        <v>338.40000000000003</v>
      </c>
    </row>
    <row r="308" spans="1:6" x14ac:dyDescent="0.35">
      <c r="A308" s="68"/>
      <c r="B308" s="3">
        <v>44481</v>
      </c>
      <c r="C308" s="2" t="s">
        <v>24</v>
      </c>
      <c r="D308" s="11">
        <v>51</v>
      </c>
      <c r="E308" s="11">
        <v>14</v>
      </c>
      <c r="F308" s="15">
        <f t="shared" si="16"/>
        <v>714</v>
      </c>
    </row>
    <row r="309" spans="1:6" x14ac:dyDescent="0.35">
      <c r="A309" s="68"/>
      <c r="B309" s="3">
        <v>44481</v>
      </c>
      <c r="C309" s="2" t="s">
        <v>10</v>
      </c>
      <c r="D309" s="11">
        <v>17.8</v>
      </c>
      <c r="E309" s="11">
        <v>12</v>
      </c>
      <c r="F309" s="15">
        <f t="shared" si="16"/>
        <v>213.60000000000002</v>
      </c>
    </row>
    <row r="310" spans="1:6" x14ac:dyDescent="0.35">
      <c r="A310" s="68"/>
      <c r="B310" s="3">
        <v>44481</v>
      </c>
      <c r="C310" s="2" t="s">
        <v>8</v>
      </c>
      <c r="D310" s="11">
        <v>10.8</v>
      </c>
      <c r="E310" s="11">
        <v>24</v>
      </c>
      <c r="F310" s="15">
        <f t="shared" si="16"/>
        <v>259.20000000000005</v>
      </c>
    </row>
    <row r="311" spans="1:6" x14ac:dyDescent="0.35">
      <c r="A311" s="68"/>
      <c r="B311" s="3">
        <v>44481</v>
      </c>
      <c r="C311" s="2" t="s">
        <v>9</v>
      </c>
      <c r="D311" s="11">
        <v>4.2</v>
      </c>
      <c r="E311" s="11">
        <v>12</v>
      </c>
      <c r="F311" s="15">
        <f t="shared" si="16"/>
        <v>50.400000000000006</v>
      </c>
    </row>
    <row r="312" spans="1:6" x14ac:dyDescent="0.35">
      <c r="A312" s="68"/>
      <c r="B312" s="3">
        <v>44481</v>
      </c>
      <c r="C312" s="2" t="s">
        <v>8</v>
      </c>
      <c r="D312" s="11">
        <v>8.3000000000000007</v>
      </c>
      <c r="E312" s="11">
        <v>33</v>
      </c>
      <c r="F312" s="15">
        <f t="shared" si="16"/>
        <v>273.90000000000003</v>
      </c>
    </row>
    <row r="313" spans="1:6" x14ac:dyDescent="0.35">
      <c r="A313" s="68"/>
      <c r="B313" s="3">
        <v>44481</v>
      </c>
      <c r="C313" s="2" t="s">
        <v>9</v>
      </c>
      <c r="D313" s="11">
        <v>15.4</v>
      </c>
      <c r="E313" s="11">
        <v>14</v>
      </c>
      <c r="F313" s="15">
        <f t="shared" si="16"/>
        <v>215.6</v>
      </c>
    </row>
    <row r="314" spans="1:6" x14ac:dyDescent="0.35">
      <c r="A314" s="68"/>
      <c r="B314" s="9">
        <v>44481</v>
      </c>
      <c r="C314" s="18" t="s">
        <v>9</v>
      </c>
      <c r="D314" s="19">
        <v>4.4000000000000004</v>
      </c>
      <c r="E314" s="19">
        <v>11</v>
      </c>
      <c r="F314" s="20">
        <v>75</v>
      </c>
    </row>
    <row r="315" spans="1:6" x14ac:dyDescent="0.35">
      <c r="A315" s="68"/>
      <c r="B315" s="9">
        <v>44481</v>
      </c>
      <c r="C315" s="18" t="s">
        <v>9</v>
      </c>
      <c r="D315" s="19">
        <v>3</v>
      </c>
      <c r="E315" s="19">
        <v>11</v>
      </c>
      <c r="F315" s="20">
        <v>75</v>
      </c>
    </row>
    <row r="316" spans="1:6" x14ac:dyDescent="0.35">
      <c r="A316" s="68"/>
      <c r="B316" s="9">
        <v>44481</v>
      </c>
      <c r="C316" s="9" t="s">
        <v>9</v>
      </c>
      <c r="D316" s="19">
        <v>3</v>
      </c>
      <c r="E316" s="19">
        <v>11</v>
      </c>
      <c r="F316" s="20">
        <v>75</v>
      </c>
    </row>
    <row r="317" spans="1:6" x14ac:dyDescent="0.35">
      <c r="A317" s="68"/>
      <c r="B317" s="3">
        <v>44482</v>
      </c>
      <c r="C317" s="2" t="s">
        <v>5</v>
      </c>
      <c r="D317" s="11">
        <v>28</v>
      </c>
      <c r="E317" s="11">
        <v>10</v>
      </c>
      <c r="F317" s="15">
        <f>D317*E317</f>
        <v>280</v>
      </c>
    </row>
    <row r="318" spans="1:6" x14ac:dyDescent="0.35">
      <c r="A318" s="68"/>
      <c r="B318" s="3">
        <v>44482</v>
      </c>
      <c r="C318" s="2" t="s">
        <v>10</v>
      </c>
      <c r="D318" s="11">
        <v>12.7</v>
      </c>
      <c r="E318" s="11">
        <v>12</v>
      </c>
      <c r="F318" s="15">
        <f>D318*E318</f>
        <v>152.39999999999998</v>
      </c>
    </row>
    <row r="319" spans="1:6" x14ac:dyDescent="0.35">
      <c r="A319" s="68"/>
      <c r="B319" s="3">
        <v>44482</v>
      </c>
      <c r="C319" s="2" t="s">
        <v>16</v>
      </c>
      <c r="D319" s="11">
        <v>4.8</v>
      </c>
      <c r="E319" s="11">
        <v>20</v>
      </c>
      <c r="F319" s="15">
        <f t="shared" ref="F319:F326" si="17">E319*D319</f>
        <v>96</v>
      </c>
    </row>
    <row r="320" spans="1:6" x14ac:dyDescent="0.35">
      <c r="A320" s="68"/>
      <c r="B320" s="3">
        <v>44482</v>
      </c>
      <c r="C320" s="2" t="s">
        <v>10</v>
      </c>
      <c r="D320" s="11">
        <v>648.5</v>
      </c>
      <c r="E320" s="11">
        <v>12</v>
      </c>
      <c r="F320" s="15">
        <f t="shared" si="17"/>
        <v>7782</v>
      </c>
    </row>
    <row r="321" spans="1:6" x14ac:dyDescent="0.35">
      <c r="A321" s="68"/>
      <c r="B321" s="3">
        <v>44482</v>
      </c>
      <c r="C321" s="2" t="s">
        <v>8</v>
      </c>
      <c r="D321" s="11">
        <v>33.200000000000003</v>
      </c>
      <c r="E321" s="11">
        <v>22</v>
      </c>
      <c r="F321" s="15">
        <f t="shared" si="17"/>
        <v>730.40000000000009</v>
      </c>
    </row>
    <row r="322" spans="1:6" x14ac:dyDescent="0.35">
      <c r="A322" s="68"/>
      <c r="B322" s="7">
        <v>44482</v>
      </c>
      <c r="C322" s="8" t="s">
        <v>8</v>
      </c>
      <c r="D322" s="13">
        <v>10.55</v>
      </c>
      <c r="E322" s="13">
        <v>22</v>
      </c>
      <c r="F322" s="17">
        <f t="shared" si="17"/>
        <v>232.10000000000002</v>
      </c>
    </row>
    <row r="323" spans="1:6" x14ac:dyDescent="0.35">
      <c r="A323" s="68"/>
      <c r="B323" s="3">
        <v>44482</v>
      </c>
      <c r="C323" s="2" t="s">
        <v>13</v>
      </c>
      <c r="D323" s="11">
        <v>30.9</v>
      </c>
      <c r="E323" s="11">
        <v>20</v>
      </c>
      <c r="F323" s="15">
        <f t="shared" si="17"/>
        <v>618</v>
      </c>
    </row>
    <row r="324" spans="1:6" x14ac:dyDescent="0.35">
      <c r="A324" s="68"/>
      <c r="B324" s="3">
        <v>44482</v>
      </c>
      <c r="C324" s="2" t="s">
        <v>13</v>
      </c>
      <c r="D324" s="11">
        <v>105.4</v>
      </c>
      <c r="E324" s="11">
        <v>20</v>
      </c>
      <c r="F324" s="15">
        <f t="shared" si="17"/>
        <v>2108</v>
      </c>
    </row>
    <row r="325" spans="1:6" x14ac:dyDescent="0.35">
      <c r="A325" s="68"/>
      <c r="B325" s="3">
        <v>44482</v>
      </c>
      <c r="C325" s="2" t="s">
        <v>9</v>
      </c>
      <c r="D325" s="11">
        <v>105.2</v>
      </c>
      <c r="E325" s="11">
        <v>12</v>
      </c>
      <c r="F325" s="15">
        <f t="shared" si="17"/>
        <v>1262.4000000000001</v>
      </c>
    </row>
    <row r="326" spans="1:6" x14ac:dyDescent="0.35">
      <c r="A326" s="68"/>
      <c r="B326" s="3">
        <v>44482</v>
      </c>
      <c r="C326" s="2" t="s">
        <v>9</v>
      </c>
      <c r="D326" s="11">
        <v>38.299999999999997</v>
      </c>
      <c r="E326" s="11">
        <v>12</v>
      </c>
      <c r="F326" s="15">
        <f t="shared" si="17"/>
        <v>459.59999999999997</v>
      </c>
    </row>
    <row r="327" spans="1:6" x14ac:dyDescent="0.35">
      <c r="A327" s="68"/>
      <c r="B327" s="9">
        <v>44482</v>
      </c>
      <c r="C327" s="18" t="s">
        <v>10</v>
      </c>
      <c r="D327" s="19">
        <v>4</v>
      </c>
      <c r="E327" s="19">
        <v>12</v>
      </c>
      <c r="F327" s="20">
        <v>75</v>
      </c>
    </row>
    <row r="328" spans="1:6" x14ac:dyDescent="0.35">
      <c r="A328" s="68"/>
      <c r="B328" s="9">
        <v>44482</v>
      </c>
      <c r="C328" s="18" t="s">
        <v>8</v>
      </c>
      <c r="D328" s="19">
        <v>1</v>
      </c>
      <c r="E328" s="19">
        <v>22</v>
      </c>
      <c r="F328" s="20">
        <v>150</v>
      </c>
    </row>
    <row r="329" spans="1:6" x14ac:dyDescent="0.35">
      <c r="A329" s="68"/>
      <c r="B329" s="3">
        <v>44482</v>
      </c>
      <c r="C329" s="2" t="s">
        <v>5</v>
      </c>
      <c r="D329" s="11">
        <v>1.75</v>
      </c>
      <c r="E329" s="11">
        <v>10</v>
      </c>
      <c r="F329" s="15">
        <f>E329*D329</f>
        <v>17.5</v>
      </c>
    </row>
    <row r="330" spans="1:6" x14ac:dyDescent="0.35">
      <c r="A330" s="68"/>
      <c r="B330" s="3">
        <v>44482</v>
      </c>
      <c r="C330" s="2" t="s">
        <v>9</v>
      </c>
      <c r="D330" s="11">
        <v>10.8</v>
      </c>
      <c r="E330" s="11">
        <v>13</v>
      </c>
      <c r="F330" s="15">
        <f>E330*D330</f>
        <v>140.4</v>
      </c>
    </row>
    <row r="331" spans="1:6" x14ac:dyDescent="0.35">
      <c r="A331" s="68"/>
      <c r="B331" s="3">
        <v>44482</v>
      </c>
      <c r="C331" s="2" t="s">
        <v>9</v>
      </c>
      <c r="D331" s="11">
        <v>11.2</v>
      </c>
      <c r="E331" s="11">
        <v>13</v>
      </c>
      <c r="F331" s="15">
        <f>E331*D331</f>
        <v>145.6</v>
      </c>
    </row>
    <row r="332" spans="1:6" x14ac:dyDescent="0.35">
      <c r="A332" s="68"/>
      <c r="B332" s="9">
        <v>44482</v>
      </c>
      <c r="C332" s="18" t="s">
        <v>8</v>
      </c>
      <c r="D332" s="19">
        <v>4.7</v>
      </c>
      <c r="E332" s="19">
        <v>24</v>
      </c>
      <c r="F332" s="20">
        <v>150</v>
      </c>
    </row>
    <row r="333" spans="1:6" x14ac:dyDescent="0.35">
      <c r="A333" s="68"/>
      <c r="B333" s="9">
        <v>44482</v>
      </c>
      <c r="C333" s="18" t="s">
        <v>25</v>
      </c>
      <c r="D333" s="19">
        <v>9.4</v>
      </c>
      <c r="E333" s="19">
        <v>38</v>
      </c>
      <c r="F333" s="20">
        <f>D333*E333</f>
        <v>357.2</v>
      </c>
    </row>
    <row r="334" spans="1:6" x14ac:dyDescent="0.35">
      <c r="A334" s="68"/>
      <c r="B334" s="9">
        <v>44482</v>
      </c>
      <c r="C334" s="18" t="s">
        <v>25</v>
      </c>
      <c r="D334" s="19">
        <v>6.1</v>
      </c>
      <c r="E334" s="19">
        <v>38</v>
      </c>
      <c r="F334" s="20">
        <f>D334*E334</f>
        <v>231.79999999999998</v>
      </c>
    </row>
    <row r="335" spans="1:6" x14ac:dyDescent="0.35">
      <c r="A335" s="68"/>
      <c r="B335" s="9">
        <v>44482</v>
      </c>
      <c r="C335" s="18" t="s">
        <v>25</v>
      </c>
      <c r="D335" s="19">
        <v>9</v>
      </c>
      <c r="E335" s="19">
        <v>38</v>
      </c>
      <c r="F335" s="20">
        <f>D335*E335</f>
        <v>342</v>
      </c>
    </row>
    <row r="336" spans="1:6" x14ac:dyDescent="0.35">
      <c r="A336" s="68"/>
      <c r="B336" s="9">
        <v>44482</v>
      </c>
      <c r="C336" s="18" t="s">
        <v>13</v>
      </c>
      <c r="D336" s="19">
        <v>3.52</v>
      </c>
      <c r="E336" s="19">
        <v>20</v>
      </c>
      <c r="F336" s="20">
        <v>250</v>
      </c>
    </row>
    <row r="337" spans="1:6" x14ac:dyDescent="0.35">
      <c r="A337" s="68"/>
      <c r="B337" s="9">
        <v>44482</v>
      </c>
      <c r="C337" s="18" t="s">
        <v>21</v>
      </c>
      <c r="D337" s="19">
        <v>2.2999999999999998</v>
      </c>
      <c r="E337" s="19">
        <v>40</v>
      </c>
      <c r="F337" s="20">
        <v>300</v>
      </c>
    </row>
    <row r="338" spans="1:6" x14ac:dyDescent="0.35">
      <c r="A338" s="68"/>
      <c r="B338" s="3">
        <v>44482</v>
      </c>
      <c r="C338" s="2" t="s">
        <v>21</v>
      </c>
      <c r="D338" s="11">
        <v>594.1</v>
      </c>
      <c r="E338" s="11">
        <v>40</v>
      </c>
      <c r="F338" s="15">
        <f>E338*D338</f>
        <v>23764</v>
      </c>
    </row>
    <row r="339" spans="1:6" x14ac:dyDescent="0.35">
      <c r="A339" s="68"/>
      <c r="B339" s="3">
        <v>44482</v>
      </c>
      <c r="C339" s="2" t="s">
        <v>21</v>
      </c>
      <c r="D339" s="11">
        <v>13.46</v>
      </c>
      <c r="E339" s="11">
        <v>40</v>
      </c>
      <c r="F339" s="15">
        <f>E339*D339</f>
        <v>538.40000000000009</v>
      </c>
    </row>
    <row r="340" spans="1:6" x14ac:dyDescent="0.35">
      <c r="A340" s="68"/>
      <c r="B340" s="3">
        <v>44482</v>
      </c>
      <c r="C340" s="2" t="s">
        <v>13</v>
      </c>
      <c r="D340" s="11">
        <v>297.22000000000003</v>
      </c>
      <c r="E340" s="11">
        <v>28</v>
      </c>
      <c r="F340" s="15">
        <f>E340*D340</f>
        <v>8322.16</v>
      </c>
    </row>
    <row r="341" spans="1:6" x14ac:dyDescent="0.35">
      <c r="A341" s="68"/>
      <c r="B341" s="3">
        <v>44482</v>
      </c>
      <c r="C341" s="2" t="s">
        <v>23</v>
      </c>
      <c r="D341" s="11">
        <v>79.92</v>
      </c>
      <c r="E341" s="11">
        <v>14</v>
      </c>
      <c r="F341" s="15">
        <f>E341*D341</f>
        <v>1118.8800000000001</v>
      </c>
    </row>
    <row r="342" spans="1:6" x14ac:dyDescent="0.35">
      <c r="A342" s="68"/>
      <c r="B342" s="3">
        <v>44482</v>
      </c>
      <c r="C342" s="2" t="s">
        <v>23</v>
      </c>
      <c r="D342" s="11">
        <v>47.24</v>
      </c>
      <c r="E342" s="11">
        <v>14</v>
      </c>
      <c r="F342" s="15">
        <f>E342*D342</f>
        <v>661.36</v>
      </c>
    </row>
    <row r="343" spans="1:6" x14ac:dyDescent="0.35">
      <c r="A343" s="68"/>
      <c r="B343" s="9">
        <v>44482</v>
      </c>
      <c r="C343" s="18" t="s">
        <v>23</v>
      </c>
      <c r="D343" s="19">
        <v>1.6</v>
      </c>
      <c r="E343" s="19">
        <v>14</v>
      </c>
      <c r="F343" s="20">
        <v>150</v>
      </c>
    </row>
    <row r="344" spans="1:6" x14ac:dyDescent="0.35">
      <c r="A344" s="68"/>
      <c r="B344" s="3">
        <v>44482</v>
      </c>
      <c r="C344" s="2" t="s">
        <v>23</v>
      </c>
      <c r="D344" s="11">
        <v>5.0199999999999996</v>
      </c>
      <c r="E344" s="11">
        <v>14</v>
      </c>
      <c r="F344" s="15">
        <f>E344*D344</f>
        <v>70.28</v>
      </c>
    </row>
    <row r="345" spans="1:6" x14ac:dyDescent="0.35">
      <c r="A345" s="68"/>
      <c r="B345" s="3">
        <v>44482</v>
      </c>
      <c r="C345" s="2" t="s">
        <v>23</v>
      </c>
      <c r="D345" s="11">
        <v>30.55</v>
      </c>
      <c r="E345" s="11">
        <v>14</v>
      </c>
      <c r="F345" s="15">
        <f>E345*D345</f>
        <v>427.7</v>
      </c>
    </row>
    <row r="346" spans="1:6" x14ac:dyDescent="0.35">
      <c r="A346" s="68"/>
      <c r="B346" s="3">
        <v>44482</v>
      </c>
      <c r="C346" s="2" t="s">
        <v>10</v>
      </c>
      <c r="D346" s="11">
        <v>4.4000000000000004</v>
      </c>
      <c r="E346" s="11">
        <v>75</v>
      </c>
      <c r="F346" s="15">
        <v>75</v>
      </c>
    </row>
    <row r="347" spans="1:6" x14ac:dyDescent="0.35">
      <c r="A347" s="68"/>
      <c r="B347" s="3">
        <v>44482</v>
      </c>
      <c r="C347" s="2" t="s">
        <v>14</v>
      </c>
      <c r="D347" s="11">
        <v>3.3</v>
      </c>
      <c r="E347" s="11">
        <v>22</v>
      </c>
      <c r="F347" s="15">
        <f>E347*D347</f>
        <v>72.599999999999994</v>
      </c>
    </row>
    <row r="348" spans="1:6" x14ac:dyDescent="0.35">
      <c r="A348" s="68"/>
      <c r="B348" s="9">
        <v>44482</v>
      </c>
      <c r="C348" s="18" t="s">
        <v>7</v>
      </c>
      <c r="D348" s="19">
        <v>1</v>
      </c>
      <c r="E348" s="19">
        <v>10</v>
      </c>
      <c r="F348" s="20">
        <v>50</v>
      </c>
    </row>
    <row r="349" spans="1:6" x14ac:dyDescent="0.35">
      <c r="A349" s="68"/>
      <c r="B349" s="9">
        <v>44482</v>
      </c>
      <c r="C349" s="18" t="s">
        <v>7</v>
      </c>
      <c r="D349" s="19">
        <v>1</v>
      </c>
      <c r="E349" s="19">
        <v>10</v>
      </c>
      <c r="F349" s="20">
        <v>50</v>
      </c>
    </row>
    <row r="350" spans="1:6" x14ac:dyDescent="0.35">
      <c r="A350" s="68"/>
      <c r="B350" s="9">
        <v>44482</v>
      </c>
      <c r="C350" s="18" t="s">
        <v>7</v>
      </c>
      <c r="D350" s="19">
        <v>1</v>
      </c>
      <c r="E350" s="19">
        <v>10</v>
      </c>
      <c r="F350" s="20">
        <v>50</v>
      </c>
    </row>
    <row r="351" spans="1:6" x14ac:dyDescent="0.35">
      <c r="A351" s="68"/>
      <c r="B351" s="3">
        <v>44482</v>
      </c>
      <c r="C351" s="2" t="s">
        <v>24</v>
      </c>
      <c r="D351" s="11">
        <v>87.85</v>
      </c>
      <c r="E351" s="11">
        <v>18</v>
      </c>
      <c r="F351" s="15">
        <f t="shared" ref="F351:F356" si="18">E351*D351</f>
        <v>1581.3</v>
      </c>
    </row>
    <row r="352" spans="1:6" x14ac:dyDescent="0.35">
      <c r="A352" s="68"/>
      <c r="B352" s="3">
        <v>44482</v>
      </c>
      <c r="C352" s="2" t="s">
        <v>8</v>
      </c>
      <c r="D352" s="11">
        <v>22.8</v>
      </c>
      <c r="E352" s="11">
        <v>21</v>
      </c>
      <c r="F352" s="15">
        <f t="shared" si="18"/>
        <v>478.8</v>
      </c>
    </row>
    <row r="353" spans="1:6" x14ac:dyDescent="0.35">
      <c r="A353" s="68"/>
      <c r="B353" s="3">
        <v>44482</v>
      </c>
      <c r="C353" s="2" t="s">
        <v>8</v>
      </c>
      <c r="D353" s="11">
        <v>19.2</v>
      </c>
      <c r="E353" s="11">
        <v>21</v>
      </c>
      <c r="F353" s="15">
        <f t="shared" si="18"/>
        <v>403.2</v>
      </c>
    </row>
    <row r="354" spans="1:6" x14ac:dyDescent="0.35">
      <c r="A354" s="68"/>
      <c r="B354" s="3">
        <v>44482</v>
      </c>
      <c r="C354" s="2" t="s">
        <v>9</v>
      </c>
      <c r="D354" s="11">
        <v>18.600000000000001</v>
      </c>
      <c r="E354" s="11">
        <v>14</v>
      </c>
      <c r="F354" s="15">
        <f t="shared" si="18"/>
        <v>260.40000000000003</v>
      </c>
    </row>
    <row r="355" spans="1:6" x14ac:dyDescent="0.35">
      <c r="A355" s="68"/>
      <c r="B355" s="3">
        <v>44482</v>
      </c>
      <c r="C355" s="2" t="s">
        <v>8</v>
      </c>
      <c r="D355" s="11">
        <v>146.1</v>
      </c>
      <c r="E355" s="11">
        <v>20</v>
      </c>
      <c r="F355" s="15">
        <f t="shared" si="18"/>
        <v>2922</v>
      </c>
    </row>
    <row r="356" spans="1:6" x14ac:dyDescent="0.35">
      <c r="A356" s="68"/>
      <c r="B356" s="3">
        <v>44482</v>
      </c>
      <c r="C356" s="2" t="s">
        <v>8</v>
      </c>
      <c r="D356" s="11">
        <v>140.30000000000001</v>
      </c>
      <c r="E356" s="11">
        <v>20</v>
      </c>
      <c r="F356" s="15">
        <f t="shared" si="18"/>
        <v>2806</v>
      </c>
    </row>
    <row r="357" spans="1:6" x14ac:dyDescent="0.35">
      <c r="A357" s="68"/>
      <c r="B357" s="9">
        <v>44482</v>
      </c>
      <c r="C357" s="18" t="s">
        <v>30</v>
      </c>
      <c r="D357" s="19">
        <v>31</v>
      </c>
      <c r="E357" s="19">
        <v>18</v>
      </c>
      <c r="F357" s="20">
        <v>558</v>
      </c>
    </row>
    <row r="358" spans="1:6" x14ac:dyDescent="0.35">
      <c r="A358" s="68"/>
      <c r="B358" s="3">
        <v>44482</v>
      </c>
      <c r="C358" s="2" t="s">
        <v>25</v>
      </c>
      <c r="D358" s="11">
        <v>10</v>
      </c>
      <c r="E358" s="11">
        <v>38</v>
      </c>
      <c r="F358" s="15">
        <f>E358*D358</f>
        <v>380</v>
      </c>
    </row>
    <row r="359" spans="1:6" x14ac:dyDescent="0.35">
      <c r="A359" s="68"/>
      <c r="B359" s="3">
        <v>44482</v>
      </c>
      <c r="C359" s="2" t="s">
        <v>9</v>
      </c>
      <c r="D359" s="11">
        <v>1</v>
      </c>
      <c r="E359" s="11">
        <v>13</v>
      </c>
      <c r="F359" s="15">
        <f>E359*D359</f>
        <v>13</v>
      </c>
    </row>
    <row r="360" spans="1:6" x14ac:dyDescent="0.35">
      <c r="A360" s="68"/>
      <c r="B360" s="3">
        <v>44482</v>
      </c>
      <c r="C360" s="2" t="s">
        <v>8</v>
      </c>
      <c r="D360" s="11">
        <v>242.65</v>
      </c>
      <c r="E360" s="11">
        <v>23.5</v>
      </c>
      <c r="F360" s="15">
        <f>E360*D360</f>
        <v>5702.2750000000005</v>
      </c>
    </row>
    <row r="361" spans="1:6" x14ac:dyDescent="0.35">
      <c r="A361" s="68"/>
      <c r="B361" s="9">
        <v>44482</v>
      </c>
      <c r="C361" s="18" t="s">
        <v>7</v>
      </c>
      <c r="D361" s="19">
        <v>1.5</v>
      </c>
      <c r="E361" s="19">
        <v>10</v>
      </c>
      <c r="F361" s="20">
        <v>50</v>
      </c>
    </row>
    <row r="362" spans="1:6" x14ac:dyDescent="0.35">
      <c r="A362" s="68"/>
      <c r="B362" s="3">
        <v>44482</v>
      </c>
      <c r="C362" s="2" t="s">
        <v>14</v>
      </c>
      <c r="D362" s="11">
        <v>3.4</v>
      </c>
      <c r="E362" s="11">
        <v>22</v>
      </c>
      <c r="F362" s="15">
        <f>E362*D362</f>
        <v>74.8</v>
      </c>
    </row>
    <row r="363" spans="1:6" x14ac:dyDescent="0.35">
      <c r="A363" s="68"/>
      <c r="B363" s="9">
        <v>44483</v>
      </c>
      <c r="C363" s="18" t="s">
        <v>21</v>
      </c>
      <c r="D363" s="19">
        <v>0.1</v>
      </c>
      <c r="E363" s="19">
        <v>40</v>
      </c>
      <c r="F363" s="20">
        <v>300</v>
      </c>
    </row>
    <row r="364" spans="1:6" x14ac:dyDescent="0.35">
      <c r="A364" s="68"/>
      <c r="B364" s="3">
        <v>44483</v>
      </c>
      <c r="C364" s="2" t="s">
        <v>21</v>
      </c>
      <c r="D364" s="11">
        <v>117.26</v>
      </c>
      <c r="E364" s="11">
        <v>40</v>
      </c>
      <c r="F364" s="15">
        <f>E364*D364</f>
        <v>4690.4000000000005</v>
      </c>
    </row>
    <row r="365" spans="1:6" x14ac:dyDescent="0.35">
      <c r="A365" s="68"/>
      <c r="B365" s="3">
        <v>44483</v>
      </c>
      <c r="C365" s="2" t="s">
        <v>13</v>
      </c>
      <c r="D365" s="11">
        <v>400.22</v>
      </c>
      <c r="E365" s="11">
        <v>28</v>
      </c>
      <c r="F365" s="15">
        <f>E365*D365</f>
        <v>11206.16</v>
      </c>
    </row>
    <row r="366" spans="1:6" x14ac:dyDescent="0.35">
      <c r="A366" s="68"/>
      <c r="B366" s="3">
        <v>44483</v>
      </c>
      <c r="C366" s="2" t="s">
        <v>23</v>
      </c>
      <c r="D366" s="11">
        <v>5.32</v>
      </c>
      <c r="E366" s="11">
        <v>14</v>
      </c>
      <c r="F366" s="15">
        <f>E366*D366</f>
        <v>74.48</v>
      </c>
    </row>
    <row r="367" spans="1:6" x14ac:dyDescent="0.35">
      <c r="A367" s="68"/>
      <c r="B367" s="3">
        <v>44484</v>
      </c>
      <c r="C367" s="2" t="s">
        <v>7</v>
      </c>
      <c r="D367" s="11">
        <v>23.2</v>
      </c>
      <c r="E367" s="11">
        <v>10</v>
      </c>
      <c r="F367" s="15">
        <f t="shared" ref="F367:F379" si="19">D367*E367</f>
        <v>232</v>
      </c>
    </row>
    <row r="368" spans="1:6" x14ac:dyDescent="0.35">
      <c r="A368" s="68"/>
      <c r="B368" s="3">
        <v>44484</v>
      </c>
      <c r="C368" s="2" t="s">
        <v>5</v>
      </c>
      <c r="D368" s="11">
        <v>1.4</v>
      </c>
      <c r="E368" s="11">
        <v>10</v>
      </c>
      <c r="F368" s="15">
        <f t="shared" si="19"/>
        <v>14</v>
      </c>
    </row>
    <row r="369" spans="1:6" x14ac:dyDescent="0.35">
      <c r="A369" s="68"/>
      <c r="B369" s="3">
        <v>44484</v>
      </c>
      <c r="C369" s="2" t="s">
        <v>8</v>
      </c>
      <c r="D369" s="11">
        <v>12.7</v>
      </c>
      <c r="E369" s="11">
        <v>24</v>
      </c>
      <c r="F369" s="15">
        <f t="shared" si="19"/>
        <v>304.79999999999995</v>
      </c>
    </row>
    <row r="370" spans="1:6" x14ac:dyDescent="0.35">
      <c r="A370" s="68"/>
      <c r="B370" s="3">
        <v>44484</v>
      </c>
      <c r="C370" s="2" t="s">
        <v>10</v>
      </c>
      <c r="D370" s="11">
        <v>244.8</v>
      </c>
      <c r="E370" s="11">
        <v>11</v>
      </c>
      <c r="F370" s="15">
        <f t="shared" si="19"/>
        <v>2692.8</v>
      </c>
    </row>
    <row r="371" spans="1:6" x14ac:dyDescent="0.35">
      <c r="A371" s="68"/>
      <c r="B371" s="3">
        <v>44484</v>
      </c>
      <c r="C371" s="2" t="s">
        <v>8</v>
      </c>
      <c r="D371" s="11">
        <v>8.3000000000000007</v>
      </c>
      <c r="E371" s="11">
        <v>22</v>
      </c>
      <c r="F371" s="15">
        <f t="shared" si="19"/>
        <v>182.60000000000002</v>
      </c>
    </row>
    <row r="372" spans="1:6" x14ac:dyDescent="0.35">
      <c r="A372" s="68"/>
      <c r="B372" s="3">
        <v>44484</v>
      </c>
      <c r="C372" s="2" t="s">
        <v>8</v>
      </c>
      <c r="D372" s="11">
        <v>28.75</v>
      </c>
      <c r="E372" s="11">
        <v>22</v>
      </c>
      <c r="F372" s="15">
        <f t="shared" si="19"/>
        <v>632.5</v>
      </c>
    </row>
    <row r="373" spans="1:6" x14ac:dyDescent="0.35">
      <c r="A373" s="68"/>
      <c r="B373" s="3">
        <v>44484</v>
      </c>
      <c r="C373" s="2" t="s">
        <v>8</v>
      </c>
      <c r="D373" s="11">
        <v>27.5</v>
      </c>
      <c r="E373" s="11">
        <v>22</v>
      </c>
      <c r="F373" s="15">
        <f t="shared" si="19"/>
        <v>605</v>
      </c>
    </row>
    <row r="374" spans="1:6" x14ac:dyDescent="0.35">
      <c r="A374" s="68"/>
      <c r="B374" s="3">
        <v>44484</v>
      </c>
      <c r="C374" s="2" t="s">
        <v>8</v>
      </c>
      <c r="D374" s="11">
        <v>35.6</v>
      </c>
      <c r="E374" s="11">
        <v>22</v>
      </c>
      <c r="F374" s="15">
        <f t="shared" si="19"/>
        <v>783.2</v>
      </c>
    </row>
    <row r="375" spans="1:6" x14ac:dyDescent="0.35">
      <c r="A375" s="68"/>
      <c r="B375" s="3">
        <v>44484</v>
      </c>
      <c r="C375" s="2" t="s">
        <v>8</v>
      </c>
      <c r="D375" s="11">
        <v>62.4</v>
      </c>
      <c r="E375" s="11">
        <v>24</v>
      </c>
      <c r="F375" s="15">
        <f t="shared" si="19"/>
        <v>1497.6</v>
      </c>
    </row>
    <row r="376" spans="1:6" x14ac:dyDescent="0.35">
      <c r="A376" s="68"/>
      <c r="B376" s="3">
        <v>44484</v>
      </c>
      <c r="C376" s="2" t="s">
        <v>8</v>
      </c>
      <c r="D376" s="11">
        <v>65.599999999999994</v>
      </c>
      <c r="E376" s="11">
        <v>24</v>
      </c>
      <c r="F376" s="15">
        <f t="shared" si="19"/>
        <v>1574.3999999999999</v>
      </c>
    </row>
    <row r="377" spans="1:6" x14ac:dyDescent="0.35">
      <c r="A377" s="68"/>
      <c r="B377" s="3">
        <v>44484</v>
      </c>
      <c r="C377" s="2" t="s">
        <v>8</v>
      </c>
      <c r="D377" s="11">
        <v>50</v>
      </c>
      <c r="E377" s="11">
        <v>24</v>
      </c>
      <c r="F377" s="15">
        <f t="shared" si="19"/>
        <v>1200</v>
      </c>
    </row>
    <row r="378" spans="1:6" x14ac:dyDescent="0.35">
      <c r="A378" s="68"/>
      <c r="B378" s="3">
        <v>44484</v>
      </c>
      <c r="C378" s="2" t="s">
        <v>8</v>
      </c>
      <c r="D378" s="11">
        <v>126.5</v>
      </c>
      <c r="E378" s="11">
        <v>24</v>
      </c>
      <c r="F378" s="15">
        <f t="shared" si="19"/>
        <v>3036</v>
      </c>
    </row>
    <row r="379" spans="1:6" x14ac:dyDescent="0.35">
      <c r="A379" s="68"/>
      <c r="B379" s="3">
        <v>44484</v>
      </c>
      <c r="C379" s="2" t="s">
        <v>8</v>
      </c>
      <c r="D379" s="11">
        <v>55.5</v>
      </c>
      <c r="E379" s="11">
        <v>24</v>
      </c>
      <c r="F379" s="15">
        <f t="shared" si="19"/>
        <v>1332</v>
      </c>
    </row>
    <row r="380" spans="1:6" x14ac:dyDescent="0.35">
      <c r="A380" s="68"/>
      <c r="B380" s="3">
        <v>44484</v>
      </c>
      <c r="C380" s="2" t="s">
        <v>16</v>
      </c>
      <c r="D380" s="11">
        <v>143.4</v>
      </c>
      <c r="E380" s="11">
        <v>20</v>
      </c>
      <c r="F380" s="15">
        <f t="shared" ref="F380:F385" si="20">E380*D380</f>
        <v>2868</v>
      </c>
    </row>
    <row r="381" spans="1:6" x14ac:dyDescent="0.35">
      <c r="A381" s="68"/>
      <c r="B381" s="3">
        <v>44484</v>
      </c>
      <c r="C381" s="2" t="s">
        <v>16</v>
      </c>
      <c r="D381" s="11">
        <v>4.5999999999999996</v>
      </c>
      <c r="E381" s="11">
        <v>20</v>
      </c>
      <c r="F381" s="15">
        <f t="shared" si="20"/>
        <v>92</v>
      </c>
    </row>
    <row r="382" spans="1:6" x14ac:dyDescent="0.35">
      <c r="A382" s="68"/>
      <c r="B382" s="3">
        <v>44484</v>
      </c>
      <c r="C382" s="2" t="s">
        <v>20</v>
      </c>
      <c r="D382" s="11">
        <v>58.65</v>
      </c>
      <c r="E382" s="11">
        <v>18</v>
      </c>
      <c r="F382" s="15">
        <f t="shared" si="20"/>
        <v>1055.7</v>
      </c>
    </row>
    <row r="383" spans="1:6" x14ac:dyDescent="0.35">
      <c r="A383" s="68"/>
      <c r="B383" s="3">
        <v>44484</v>
      </c>
      <c r="C383" s="2" t="s">
        <v>20</v>
      </c>
      <c r="D383" s="11">
        <v>77.95</v>
      </c>
      <c r="E383" s="11">
        <v>18</v>
      </c>
      <c r="F383" s="15">
        <f t="shared" si="20"/>
        <v>1403.1000000000001</v>
      </c>
    </row>
    <row r="384" spans="1:6" x14ac:dyDescent="0.35">
      <c r="A384" s="68"/>
      <c r="B384" s="9">
        <v>44484</v>
      </c>
      <c r="C384" s="2" t="s">
        <v>9</v>
      </c>
      <c r="D384" s="11">
        <v>20.6</v>
      </c>
      <c r="E384" s="11">
        <v>13</v>
      </c>
      <c r="F384" s="15">
        <f t="shared" si="20"/>
        <v>267.8</v>
      </c>
    </row>
    <row r="385" spans="1:6" x14ac:dyDescent="0.35">
      <c r="A385" s="68"/>
      <c r="B385" s="3">
        <v>44484</v>
      </c>
      <c r="C385" s="2" t="s">
        <v>24</v>
      </c>
      <c r="D385" s="11">
        <v>3.65</v>
      </c>
      <c r="E385" s="11">
        <v>18</v>
      </c>
      <c r="F385" s="15">
        <f t="shared" si="20"/>
        <v>65.7</v>
      </c>
    </row>
    <row r="386" spans="1:6" x14ac:dyDescent="0.35">
      <c r="A386" s="68"/>
      <c r="B386" s="9">
        <v>44484</v>
      </c>
      <c r="C386" s="18" t="s">
        <v>30</v>
      </c>
      <c r="D386" s="19">
        <v>72</v>
      </c>
      <c r="E386" s="19">
        <v>50</v>
      </c>
      <c r="F386" s="20">
        <v>3600</v>
      </c>
    </row>
    <row r="387" spans="1:6" x14ac:dyDescent="0.35">
      <c r="A387" s="68"/>
      <c r="B387" s="3">
        <v>44484</v>
      </c>
      <c r="C387" s="2" t="s">
        <v>34</v>
      </c>
      <c r="D387" s="11">
        <v>18.399999999999999</v>
      </c>
      <c r="E387" s="11">
        <v>28</v>
      </c>
      <c r="F387" s="15">
        <f t="shared" ref="F387:F404" si="21">E387*D387</f>
        <v>515.19999999999993</v>
      </c>
    </row>
    <row r="388" spans="1:6" x14ac:dyDescent="0.35">
      <c r="A388" s="68"/>
      <c r="B388" s="3">
        <v>44484</v>
      </c>
      <c r="C388" s="2" t="s">
        <v>8</v>
      </c>
      <c r="D388" s="11">
        <v>6.35</v>
      </c>
      <c r="E388" s="11">
        <v>23.5</v>
      </c>
      <c r="F388" s="15">
        <f t="shared" si="21"/>
        <v>149.22499999999999</v>
      </c>
    </row>
    <row r="389" spans="1:6" x14ac:dyDescent="0.35">
      <c r="A389" s="68"/>
      <c r="B389" s="3">
        <v>44484</v>
      </c>
      <c r="C389" s="2" t="s">
        <v>8</v>
      </c>
      <c r="D389" s="11">
        <v>46.45</v>
      </c>
      <c r="E389" s="11">
        <v>23.5</v>
      </c>
      <c r="F389" s="15">
        <f t="shared" si="21"/>
        <v>1091.575</v>
      </c>
    </row>
    <row r="390" spans="1:6" x14ac:dyDescent="0.35">
      <c r="A390" s="68"/>
      <c r="B390" s="3">
        <v>44484</v>
      </c>
      <c r="C390" s="2" t="s">
        <v>25</v>
      </c>
      <c r="D390" s="11">
        <v>96.1</v>
      </c>
      <c r="E390" s="11">
        <v>30</v>
      </c>
      <c r="F390" s="15">
        <f t="shared" si="21"/>
        <v>2883</v>
      </c>
    </row>
    <row r="391" spans="1:6" x14ac:dyDescent="0.35">
      <c r="A391" s="68"/>
      <c r="B391" s="3">
        <v>44484</v>
      </c>
      <c r="C391" s="2" t="s">
        <v>25</v>
      </c>
      <c r="D391" s="11">
        <v>63.6</v>
      </c>
      <c r="E391" s="11">
        <v>30</v>
      </c>
      <c r="F391" s="15">
        <f t="shared" si="21"/>
        <v>1908</v>
      </c>
    </row>
    <row r="392" spans="1:6" x14ac:dyDescent="0.35">
      <c r="A392" s="68"/>
      <c r="B392" s="3">
        <v>44484</v>
      </c>
      <c r="C392" s="2" t="s">
        <v>25</v>
      </c>
      <c r="D392" s="11">
        <v>53.6</v>
      </c>
      <c r="E392" s="11">
        <v>30</v>
      </c>
      <c r="F392" s="15">
        <f t="shared" si="21"/>
        <v>1608</v>
      </c>
    </row>
    <row r="393" spans="1:6" x14ac:dyDescent="0.35">
      <c r="A393" s="68"/>
      <c r="B393" s="3">
        <v>44484</v>
      </c>
      <c r="C393" s="2" t="s">
        <v>30</v>
      </c>
      <c r="D393" s="11">
        <v>20</v>
      </c>
      <c r="E393" s="11">
        <v>50</v>
      </c>
      <c r="F393" s="15">
        <f t="shared" si="21"/>
        <v>1000</v>
      </c>
    </row>
    <row r="394" spans="1:6" x14ac:dyDescent="0.35">
      <c r="A394" s="68"/>
      <c r="B394" s="3">
        <v>44484</v>
      </c>
      <c r="C394" s="2" t="s">
        <v>7</v>
      </c>
      <c r="D394" s="11">
        <v>18.7</v>
      </c>
      <c r="E394" s="11">
        <v>9</v>
      </c>
      <c r="F394" s="15">
        <f t="shared" si="21"/>
        <v>168.29999999999998</v>
      </c>
    </row>
    <row r="395" spans="1:6" x14ac:dyDescent="0.35">
      <c r="A395" s="68"/>
      <c r="B395" s="3">
        <v>44484</v>
      </c>
      <c r="C395" s="2" t="s">
        <v>24</v>
      </c>
      <c r="D395" s="11">
        <v>19.7</v>
      </c>
      <c r="E395" s="11">
        <v>14</v>
      </c>
      <c r="F395" s="15">
        <f t="shared" si="21"/>
        <v>275.8</v>
      </c>
    </row>
    <row r="396" spans="1:6" x14ac:dyDescent="0.35">
      <c r="A396" s="68"/>
      <c r="B396" s="3">
        <v>44484</v>
      </c>
      <c r="C396" s="2" t="s">
        <v>8</v>
      </c>
      <c r="D396" s="11">
        <v>9.5</v>
      </c>
      <c r="E396" s="11">
        <v>21</v>
      </c>
      <c r="F396" s="15">
        <f t="shared" si="21"/>
        <v>199.5</v>
      </c>
    </row>
    <row r="397" spans="1:6" x14ac:dyDescent="0.35">
      <c r="A397" s="68"/>
      <c r="B397" s="3">
        <v>44484</v>
      </c>
      <c r="C397" s="2" t="s">
        <v>8</v>
      </c>
      <c r="D397" s="11">
        <v>8.6</v>
      </c>
      <c r="E397" s="11">
        <v>21</v>
      </c>
      <c r="F397" s="15">
        <f t="shared" si="21"/>
        <v>180.6</v>
      </c>
    </row>
    <row r="398" spans="1:6" x14ac:dyDescent="0.35">
      <c r="A398" s="68"/>
      <c r="B398" s="3">
        <v>44484</v>
      </c>
      <c r="C398" s="2" t="s">
        <v>8</v>
      </c>
      <c r="D398" s="11">
        <v>7</v>
      </c>
      <c r="E398" s="11">
        <v>22</v>
      </c>
      <c r="F398" s="15">
        <f t="shared" si="21"/>
        <v>154</v>
      </c>
    </row>
    <row r="399" spans="1:6" x14ac:dyDescent="0.35">
      <c r="A399" s="68"/>
      <c r="B399" s="3">
        <v>44484</v>
      </c>
      <c r="C399" s="2" t="s">
        <v>9</v>
      </c>
      <c r="D399" s="11">
        <v>25.8</v>
      </c>
      <c r="E399" s="11">
        <v>14</v>
      </c>
      <c r="F399" s="15">
        <f t="shared" si="21"/>
        <v>361.2</v>
      </c>
    </row>
    <row r="400" spans="1:6" x14ac:dyDescent="0.35">
      <c r="A400" s="68"/>
      <c r="B400" s="3">
        <v>44484</v>
      </c>
      <c r="C400" s="2" t="s">
        <v>8</v>
      </c>
      <c r="D400" s="11">
        <v>5.9</v>
      </c>
      <c r="E400" s="11">
        <v>22</v>
      </c>
      <c r="F400" s="15">
        <f t="shared" si="21"/>
        <v>129.80000000000001</v>
      </c>
    </row>
    <row r="401" spans="1:6" x14ac:dyDescent="0.35">
      <c r="A401" s="68"/>
      <c r="B401" s="3">
        <v>44484</v>
      </c>
      <c r="C401" s="2" t="s">
        <v>25</v>
      </c>
      <c r="D401" s="11">
        <v>5</v>
      </c>
      <c r="E401" s="11">
        <v>30</v>
      </c>
      <c r="F401" s="15">
        <f t="shared" si="21"/>
        <v>150</v>
      </c>
    </row>
    <row r="402" spans="1:6" x14ac:dyDescent="0.35">
      <c r="A402" s="68"/>
      <c r="B402" s="3">
        <v>44484</v>
      </c>
      <c r="C402" s="2" t="s">
        <v>24</v>
      </c>
      <c r="D402" s="11">
        <v>270.39999999999998</v>
      </c>
      <c r="E402" s="11">
        <v>14</v>
      </c>
      <c r="F402" s="15">
        <f t="shared" si="21"/>
        <v>3785.5999999999995</v>
      </c>
    </row>
    <row r="403" spans="1:6" x14ac:dyDescent="0.35">
      <c r="A403" s="68"/>
      <c r="B403" s="3">
        <v>44484</v>
      </c>
      <c r="C403" s="2" t="s">
        <v>25</v>
      </c>
      <c r="D403" s="11">
        <v>13.7</v>
      </c>
      <c r="E403" s="11">
        <v>35</v>
      </c>
      <c r="F403" s="15">
        <f t="shared" si="21"/>
        <v>479.5</v>
      </c>
    </row>
    <row r="404" spans="1:6" x14ac:dyDescent="0.35">
      <c r="A404" s="68"/>
      <c r="B404" s="3">
        <v>44484</v>
      </c>
      <c r="C404" s="2" t="s">
        <v>24</v>
      </c>
      <c r="D404" s="11">
        <v>22.2</v>
      </c>
      <c r="E404" s="11">
        <v>14</v>
      </c>
      <c r="F404" s="15">
        <f t="shared" si="21"/>
        <v>310.8</v>
      </c>
    </row>
    <row r="405" spans="1:6" x14ac:dyDescent="0.35">
      <c r="A405" s="68"/>
      <c r="B405" s="3">
        <v>44485</v>
      </c>
      <c r="C405" s="2" t="s">
        <v>7</v>
      </c>
      <c r="D405" s="11">
        <v>6.5</v>
      </c>
      <c r="E405" s="11">
        <v>10</v>
      </c>
      <c r="F405" s="15">
        <f t="shared" ref="F405:F412" si="22">D405*E405</f>
        <v>65</v>
      </c>
    </row>
    <row r="406" spans="1:6" x14ac:dyDescent="0.35">
      <c r="A406" s="68"/>
      <c r="B406" s="3">
        <v>44485</v>
      </c>
      <c r="C406" s="2" t="s">
        <v>12</v>
      </c>
      <c r="D406" s="11">
        <v>17.899999999999999</v>
      </c>
      <c r="E406" s="11">
        <v>12</v>
      </c>
      <c r="F406" s="15">
        <f t="shared" si="22"/>
        <v>214.79999999999998</v>
      </c>
    </row>
    <row r="407" spans="1:6" x14ac:dyDescent="0.35">
      <c r="A407" s="68"/>
      <c r="B407" s="3">
        <v>44485</v>
      </c>
      <c r="C407" s="2" t="s">
        <v>5</v>
      </c>
      <c r="D407" s="11">
        <v>1</v>
      </c>
      <c r="E407" s="11">
        <v>10</v>
      </c>
      <c r="F407" s="15">
        <f t="shared" si="22"/>
        <v>10</v>
      </c>
    </row>
    <row r="408" spans="1:6" x14ac:dyDescent="0.35">
      <c r="A408" s="68"/>
      <c r="B408" s="3">
        <v>44485</v>
      </c>
      <c r="C408" s="2" t="s">
        <v>7</v>
      </c>
      <c r="D408" s="11">
        <v>1</v>
      </c>
      <c r="E408" s="11">
        <v>10</v>
      </c>
      <c r="F408" s="15">
        <f t="shared" si="22"/>
        <v>10</v>
      </c>
    </row>
    <row r="409" spans="1:6" x14ac:dyDescent="0.35">
      <c r="A409" s="68"/>
      <c r="B409" s="3">
        <v>44485</v>
      </c>
      <c r="C409" s="2" t="s">
        <v>8</v>
      </c>
      <c r="D409" s="11">
        <v>10.9</v>
      </c>
      <c r="E409" s="11">
        <v>24</v>
      </c>
      <c r="F409" s="15">
        <f t="shared" si="22"/>
        <v>261.60000000000002</v>
      </c>
    </row>
    <row r="410" spans="1:6" x14ac:dyDescent="0.35">
      <c r="A410" s="68"/>
      <c r="B410" s="3">
        <v>44485</v>
      </c>
      <c r="C410" s="2" t="s">
        <v>9</v>
      </c>
      <c r="D410" s="11">
        <v>9.25</v>
      </c>
      <c r="E410" s="11">
        <v>13</v>
      </c>
      <c r="F410" s="15">
        <f t="shared" si="22"/>
        <v>120.25</v>
      </c>
    </row>
    <row r="411" spans="1:6" x14ac:dyDescent="0.35">
      <c r="A411" s="68"/>
      <c r="B411" s="3">
        <v>44485</v>
      </c>
      <c r="C411" s="2" t="s">
        <v>10</v>
      </c>
      <c r="D411" s="11">
        <v>38.5</v>
      </c>
      <c r="E411" s="11">
        <v>11</v>
      </c>
      <c r="F411" s="15">
        <f t="shared" si="22"/>
        <v>423.5</v>
      </c>
    </row>
    <row r="412" spans="1:6" x14ac:dyDescent="0.35">
      <c r="A412" s="68"/>
      <c r="B412" s="3">
        <v>44485</v>
      </c>
      <c r="C412" s="2" t="s">
        <v>10</v>
      </c>
      <c r="D412" s="11">
        <v>318.39999999999998</v>
      </c>
      <c r="E412" s="11">
        <v>11</v>
      </c>
      <c r="F412" s="15">
        <f t="shared" si="22"/>
        <v>3502.3999999999996</v>
      </c>
    </row>
    <row r="413" spans="1:6" x14ac:dyDescent="0.35">
      <c r="A413" s="68"/>
      <c r="B413" s="9">
        <v>44485</v>
      </c>
      <c r="C413" s="18" t="s">
        <v>11</v>
      </c>
      <c r="D413" s="19">
        <v>2.5</v>
      </c>
      <c r="E413" s="19">
        <v>22</v>
      </c>
      <c r="F413" s="20">
        <v>100</v>
      </c>
    </row>
    <row r="414" spans="1:6" x14ac:dyDescent="0.35">
      <c r="A414" s="68"/>
      <c r="B414" s="3">
        <v>44485</v>
      </c>
      <c r="C414" s="2" t="s">
        <v>8</v>
      </c>
      <c r="D414" s="11">
        <v>33.200000000000003</v>
      </c>
      <c r="E414" s="11">
        <v>22</v>
      </c>
      <c r="F414" s="15">
        <f>D414*E414</f>
        <v>730.40000000000009</v>
      </c>
    </row>
    <row r="415" spans="1:6" x14ac:dyDescent="0.35">
      <c r="A415" s="68"/>
      <c r="B415" s="3">
        <v>44485</v>
      </c>
      <c r="C415" s="2" t="s">
        <v>8</v>
      </c>
      <c r="D415" s="11">
        <v>33</v>
      </c>
      <c r="E415" s="11">
        <v>22</v>
      </c>
      <c r="F415" s="15">
        <f>D415*E415</f>
        <v>726</v>
      </c>
    </row>
    <row r="416" spans="1:6" x14ac:dyDescent="0.35">
      <c r="A416" s="68"/>
      <c r="B416" s="3">
        <v>44485</v>
      </c>
      <c r="C416" s="2" t="s">
        <v>13</v>
      </c>
      <c r="D416" s="11">
        <v>100.7</v>
      </c>
      <c r="E416" s="11">
        <v>20</v>
      </c>
      <c r="F416" s="15">
        <f>D416*E416</f>
        <v>2014</v>
      </c>
    </row>
    <row r="417" spans="1:6" x14ac:dyDescent="0.35">
      <c r="A417" s="68"/>
      <c r="B417" s="3">
        <v>44485</v>
      </c>
      <c r="C417" s="2" t="s">
        <v>13</v>
      </c>
      <c r="D417" s="11">
        <v>10.95</v>
      </c>
      <c r="E417" s="11">
        <v>20</v>
      </c>
      <c r="F417" s="15">
        <f>D417*E417</f>
        <v>219</v>
      </c>
    </row>
    <row r="418" spans="1:6" x14ac:dyDescent="0.35">
      <c r="A418" s="68"/>
      <c r="B418" s="3">
        <v>44485</v>
      </c>
      <c r="C418" s="2" t="s">
        <v>9</v>
      </c>
      <c r="D418" s="11">
        <v>41.65</v>
      </c>
      <c r="E418" s="11">
        <v>12</v>
      </c>
      <c r="F418" s="15">
        <f>D418*E418</f>
        <v>499.79999999999995</v>
      </c>
    </row>
    <row r="419" spans="1:6" x14ac:dyDescent="0.35">
      <c r="A419" s="68"/>
      <c r="B419" s="9">
        <v>44485</v>
      </c>
      <c r="C419" s="18" t="s">
        <v>10</v>
      </c>
      <c r="D419" s="19">
        <v>2.7</v>
      </c>
      <c r="E419" s="19">
        <v>12</v>
      </c>
      <c r="F419" s="20">
        <v>75</v>
      </c>
    </row>
    <row r="420" spans="1:6" x14ac:dyDescent="0.35">
      <c r="A420" s="68"/>
      <c r="B420" s="3">
        <v>44485</v>
      </c>
      <c r="C420" s="2" t="s">
        <v>16</v>
      </c>
      <c r="D420" s="11">
        <v>141.5</v>
      </c>
      <c r="E420" s="11">
        <v>20</v>
      </c>
      <c r="F420" s="15">
        <f t="shared" ref="F420:F445" si="23">E420*D420</f>
        <v>2830</v>
      </c>
    </row>
    <row r="421" spans="1:6" x14ac:dyDescent="0.35">
      <c r="A421" s="68"/>
      <c r="B421" s="3">
        <v>44485</v>
      </c>
      <c r="C421" s="2" t="s">
        <v>17</v>
      </c>
      <c r="D421" s="11">
        <v>3</v>
      </c>
      <c r="E421" s="11">
        <v>30</v>
      </c>
      <c r="F421" s="15">
        <f t="shared" si="23"/>
        <v>90</v>
      </c>
    </row>
    <row r="422" spans="1:6" x14ac:dyDescent="0.35">
      <c r="A422" s="68"/>
      <c r="B422" s="3">
        <v>44485</v>
      </c>
      <c r="C422" s="24" t="s">
        <v>42</v>
      </c>
      <c r="D422" s="11">
        <v>7</v>
      </c>
      <c r="E422" s="11">
        <v>15</v>
      </c>
      <c r="F422" s="15">
        <f t="shared" si="23"/>
        <v>105</v>
      </c>
    </row>
    <row r="423" spans="1:6" x14ac:dyDescent="0.35">
      <c r="A423" s="68"/>
      <c r="B423" s="3">
        <v>44485</v>
      </c>
      <c r="C423" s="2" t="s">
        <v>20</v>
      </c>
      <c r="D423" s="11">
        <v>297.45</v>
      </c>
      <c r="E423" s="11">
        <v>18</v>
      </c>
      <c r="F423" s="15">
        <f t="shared" si="23"/>
        <v>5354.0999999999995</v>
      </c>
    </row>
    <row r="424" spans="1:6" x14ac:dyDescent="0.35">
      <c r="A424" s="68"/>
      <c r="B424" s="3">
        <v>44485</v>
      </c>
      <c r="C424" s="2" t="s">
        <v>13</v>
      </c>
      <c r="D424" s="11">
        <v>243.38</v>
      </c>
      <c r="E424" s="11">
        <v>28</v>
      </c>
      <c r="F424" s="15">
        <f t="shared" si="23"/>
        <v>6814.6399999999994</v>
      </c>
    </row>
    <row r="425" spans="1:6" x14ac:dyDescent="0.35">
      <c r="A425" s="68"/>
      <c r="B425" s="3">
        <v>44485</v>
      </c>
      <c r="C425" s="2" t="s">
        <v>21</v>
      </c>
      <c r="D425" s="11">
        <v>220.8</v>
      </c>
      <c r="E425" s="11">
        <v>40</v>
      </c>
      <c r="F425" s="15">
        <f t="shared" si="23"/>
        <v>8832</v>
      </c>
    </row>
    <row r="426" spans="1:6" x14ac:dyDescent="0.35">
      <c r="A426" s="68"/>
      <c r="B426" s="3">
        <v>44485</v>
      </c>
      <c r="C426" s="2" t="s">
        <v>10</v>
      </c>
      <c r="D426" s="11">
        <v>17.100000000000001</v>
      </c>
      <c r="E426" s="11">
        <v>17</v>
      </c>
      <c r="F426" s="15">
        <f t="shared" si="23"/>
        <v>290.70000000000005</v>
      </c>
    </row>
    <row r="427" spans="1:6" x14ac:dyDescent="0.35">
      <c r="A427" s="68"/>
      <c r="B427" s="3">
        <v>44485</v>
      </c>
      <c r="C427" s="2" t="s">
        <v>8</v>
      </c>
      <c r="D427" s="11">
        <v>21.6</v>
      </c>
      <c r="E427" s="11">
        <v>23.5</v>
      </c>
      <c r="F427" s="15">
        <f t="shared" si="23"/>
        <v>507.6</v>
      </c>
    </row>
    <row r="428" spans="1:6" x14ac:dyDescent="0.35">
      <c r="A428" s="68"/>
      <c r="B428" s="3">
        <v>44485</v>
      </c>
      <c r="C428" s="2" t="s">
        <v>8</v>
      </c>
      <c r="D428" s="11">
        <v>35.25</v>
      </c>
      <c r="E428" s="11">
        <v>23.5</v>
      </c>
      <c r="F428" s="15">
        <f t="shared" si="23"/>
        <v>828.375</v>
      </c>
    </row>
    <row r="429" spans="1:6" x14ac:dyDescent="0.35">
      <c r="A429" s="68"/>
      <c r="B429" s="3">
        <v>44485</v>
      </c>
      <c r="C429" s="2" t="s">
        <v>9</v>
      </c>
      <c r="D429" s="11">
        <v>1</v>
      </c>
      <c r="E429" s="11">
        <v>13</v>
      </c>
      <c r="F429" s="15">
        <f t="shared" si="23"/>
        <v>13</v>
      </c>
    </row>
    <row r="430" spans="1:6" x14ac:dyDescent="0.35">
      <c r="A430" s="68"/>
      <c r="B430" s="3">
        <v>44485</v>
      </c>
      <c r="C430" s="2" t="s">
        <v>9</v>
      </c>
      <c r="D430" s="11">
        <v>40</v>
      </c>
      <c r="E430" s="11">
        <v>13</v>
      </c>
      <c r="F430" s="15">
        <f t="shared" si="23"/>
        <v>520</v>
      </c>
    </row>
    <row r="431" spans="1:6" x14ac:dyDescent="0.35">
      <c r="A431" s="68"/>
      <c r="B431" s="3">
        <v>44485</v>
      </c>
      <c r="C431" s="2" t="s">
        <v>25</v>
      </c>
      <c r="D431" s="11">
        <v>29.5</v>
      </c>
      <c r="E431" s="11">
        <v>30</v>
      </c>
      <c r="F431" s="15">
        <f t="shared" si="23"/>
        <v>885</v>
      </c>
    </row>
    <row r="432" spans="1:6" x14ac:dyDescent="0.35">
      <c r="A432" s="68"/>
      <c r="B432" s="3">
        <v>44485</v>
      </c>
      <c r="C432" s="2" t="s">
        <v>10</v>
      </c>
      <c r="D432" s="11">
        <v>204.5</v>
      </c>
      <c r="E432" s="11">
        <v>12</v>
      </c>
      <c r="F432" s="15">
        <f t="shared" si="23"/>
        <v>2454</v>
      </c>
    </row>
    <row r="433" spans="1:6" x14ac:dyDescent="0.35">
      <c r="A433" s="68"/>
      <c r="B433" s="3">
        <v>44485</v>
      </c>
      <c r="C433" s="2" t="s">
        <v>8</v>
      </c>
      <c r="D433" s="11">
        <v>7</v>
      </c>
      <c r="E433" s="11">
        <v>22</v>
      </c>
      <c r="F433" s="15">
        <f t="shared" si="23"/>
        <v>154</v>
      </c>
    </row>
    <row r="434" spans="1:6" x14ac:dyDescent="0.35">
      <c r="A434" s="68"/>
      <c r="B434" s="3">
        <v>44485</v>
      </c>
      <c r="C434" s="2" t="s">
        <v>8</v>
      </c>
      <c r="D434" s="11">
        <v>18.899999999999999</v>
      </c>
      <c r="E434" s="11">
        <v>24</v>
      </c>
      <c r="F434" s="15">
        <f t="shared" si="23"/>
        <v>453.59999999999997</v>
      </c>
    </row>
    <row r="435" spans="1:6" x14ac:dyDescent="0.35">
      <c r="A435" s="68"/>
      <c r="B435" s="3">
        <v>44485</v>
      </c>
      <c r="C435" s="2" t="s">
        <v>8</v>
      </c>
      <c r="D435" s="11">
        <v>30.8</v>
      </c>
      <c r="E435" s="11">
        <v>24</v>
      </c>
      <c r="F435" s="15">
        <f t="shared" si="23"/>
        <v>739.2</v>
      </c>
    </row>
    <row r="436" spans="1:6" x14ac:dyDescent="0.35">
      <c r="A436" s="68"/>
      <c r="B436" s="3">
        <v>44485</v>
      </c>
      <c r="C436" s="2" t="s">
        <v>30</v>
      </c>
      <c r="D436" s="11">
        <v>30</v>
      </c>
      <c r="E436" s="11">
        <v>50</v>
      </c>
      <c r="F436" s="15">
        <f t="shared" si="23"/>
        <v>1500</v>
      </c>
    </row>
    <row r="437" spans="1:6" x14ac:dyDescent="0.35">
      <c r="A437" s="68"/>
      <c r="B437" s="3">
        <v>44485</v>
      </c>
      <c r="C437" s="2" t="s">
        <v>7</v>
      </c>
      <c r="D437" s="11">
        <v>9</v>
      </c>
      <c r="E437" s="11">
        <v>12</v>
      </c>
      <c r="F437" s="15">
        <f t="shared" si="23"/>
        <v>108</v>
      </c>
    </row>
    <row r="438" spans="1:6" x14ac:dyDescent="0.35">
      <c r="A438" s="68"/>
      <c r="B438" s="3">
        <v>44485</v>
      </c>
      <c r="C438" s="2" t="s">
        <v>7</v>
      </c>
      <c r="D438" s="11">
        <v>14.6</v>
      </c>
      <c r="E438" s="11">
        <v>12</v>
      </c>
      <c r="F438" s="15">
        <f t="shared" si="23"/>
        <v>175.2</v>
      </c>
    </row>
    <row r="439" spans="1:6" x14ac:dyDescent="0.35">
      <c r="A439" s="68"/>
      <c r="B439" s="3">
        <v>44485</v>
      </c>
      <c r="C439" s="2" t="s">
        <v>9</v>
      </c>
      <c r="D439" s="11">
        <v>12.9</v>
      </c>
      <c r="E439" s="11">
        <v>14</v>
      </c>
      <c r="F439" s="15">
        <f t="shared" si="23"/>
        <v>180.6</v>
      </c>
    </row>
    <row r="440" spans="1:6" x14ac:dyDescent="0.35">
      <c r="A440" s="68"/>
      <c r="B440" s="3">
        <v>44485</v>
      </c>
      <c r="C440" s="2" t="s">
        <v>25</v>
      </c>
      <c r="D440" s="11">
        <v>1</v>
      </c>
      <c r="E440" s="11">
        <v>38</v>
      </c>
      <c r="F440" s="15">
        <f t="shared" si="23"/>
        <v>38</v>
      </c>
    </row>
    <row r="441" spans="1:6" x14ac:dyDescent="0.35">
      <c r="A441" s="68"/>
      <c r="B441" s="3">
        <v>44485</v>
      </c>
      <c r="C441" s="2" t="s">
        <v>25</v>
      </c>
      <c r="D441" s="11">
        <v>1</v>
      </c>
      <c r="E441" s="11">
        <v>38</v>
      </c>
      <c r="F441" s="15">
        <f t="shared" si="23"/>
        <v>38</v>
      </c>
    </row>
    <row r="442" spans="1:6" x14ac:dyDescent="0.35">
      <c r="A442" s="68"/>
      <c r="B442" s="3">
        <v>44485</v>
      </c>
      <c r="C442" s="2" t="s">
        <v>25</v>
      </c>
      <c r="D442" s="11">
        <v>1</v>
      </c>
      <c r="E442" s="11">
        <v>38</v>
      </c>
      <c r="F442" s="15">
        <f t="shared" si="23"/>
        <v>38</v>
      </c>
    </row>
    <row r="443" spans="1:6" x14ac:dyDescent="0.35">
      <c r="A443" s="68"/>
      <c r="B443" s="3">
        <v>44485</v>
      </c>
      <c r="C443" s="2" t="s">
        <v>25</v>
      </c>
      <c r="D443" s="11">
        <v>217.2</v>
      </c>
      <c r="E443" s="11">
        <v>30</v>
      </c>
      <c r="F443" s="15">
        <f t="shared" si="23"/>
        <v>6516</v>
      </c>
    </row>
    <row r="444" spans="1:6" x14ac:dyDescent="0.35">
      <c r="A444" s="68"/>
      <c r="B444" s="3">
        <v>44485</v>
      </c>
      <c r="C444" s="2" t="s">
        <v>25</v>
      </c>
      <c r="D444" s="11">
        <v>182.55</v>
      </c>
      <c r="E444" s="11">
        <v>30</v>
      </c>
      <c r="F444" s="15">
        <f t="shared" si="23"/>
        <v>5476.5</v>
      </c>
    </row>
    <row r="445" spans="1:6" x14ac:dyDescent="0.35">
      <c r="A445" s="68"/>
      <c r="B445" s="3">
        <v>44485</v>
      </c>
      <c r="C445" s="2" t="s">
        <v>24</v>
      </c>
      <c r="D445" s="11">
        <v>34.4</v>
      </c>
      <c r="E445" s="11">
        <v>14</v>
      </c>
      <c r="F445" s="15">
        <f t="shared" si="23"/>
        <v>481.59999999999997</v>
      </c>
    </row>
    <row r="446" spans="1:6" x14ac:dyDescent="0.35">
      <c r="A446" s="68"/>
      <c r="B446" s="3">
        <v>44486</v>
      </c>
      <c r="C446" s="2" t="s">
        <v>10</v>
      </c>
      <c r="D446" s="11">
        <v>335.2</v>
      </c>
      <c r="E446" s="11">
        <v>11</v>
      </c>
      <c r="F446" s="15">
        <f t="shared" ref="F446:F452" si="24">D446*E446</f>
        <v>3687.2</v>
      </c>
    </row>
    <row r="447" spans="1:6" x14ac:dyDescent="0.35">
      <c r="A447" s="68"/>
      <c r="B447" s="3">
        <v>44486</v>
      </c>
      <c r="C447" s="2" t="s">
        <v>10</v>
      </c>
      <c r="D447" s="11">
        <v>157.80000000000001</v>
      </c>
      <c r="E447" s="11">
        <v>11</v>
      </c>
      <c r="F447" s="15">
        <f t="shared" si="24"/>
        <v>1735.8000000000002</v>
      </c>
    </row>
    <row r="448" spans="1:6" x14ac:dyDescent="0.35">
      <c r="A448" s="68"/>
      <c r="B448" s="3">
        <v>44486</v>
      </c>
      <c r="C448" s="2" t="s">
        <v>10</v>
      </c>
      <c r="D448" s="11">
        <v>23.8</v>
      </c>
      <c r="E448" s="11">
        <v>11</v>
      </c>
      <c r="F448" s="15">
        <f t="shared" si="24"/>
        <v>261.8</v>
      </c>
    </row>
    <row r="449" spans="1:6" x14ac:dyDescent="0.35">
      <c r="A449" s="68"/>
      <c r="B449" s="3">
        <v>44486</v>
      </c>
      <c r="C449" s="2" t="s">
        <v>10</v>
      </c>
      <c r="D449" s="11">
        <v>18.2</v>
      </c>
      <c r="E449" s="11">
        <v>11</v>
      </c>
      <c r="F449" s="15">
        <f t="shared" si="24"/>
        <v>200.2</v>
      </c>
    </row>
    <row r="450" spans="1:6" x14ac:dyDescent="0.35">
      <c r="A450" s="68"/>
      <c r="B450" s="3">
        <v>44486</v>
      </c>
      <c r="C450" s="2" t="s">
        <v>13</v>
      </c>
      <c r="D450" s="11">
        <v>117.65</v>
      </c>
      <c r="E450" s="11">
        <v>20</v>
      </c>
      <c r="F450" s="15">
        <f t="shared" si="24"/>
        <v>2353</v>
      </c>
    </row>
    <row r="451" spans="1:6" x14ac:dyDescent="0.35">
      <c r="A451" s="68"/>
      <c r="B451" s="3">
        <v>44486</v>
      </c>
      <c r="C451" s="2" t="s">
        <v>9</v>
      </c>
      <c r="D451" s="11">
        <v>99.45</v>
      </c>
      <c r="E451" s="11">
        <v>12</v>
      </c>
      <c r="F451" s="15">
        <f t="shared" si="24"/>
        <v>1193.4000000000001</v>
      </c>
    </row>
    <row r="452" spans="1:6" x14ac:dyDescent="0.35">
      <c r="A452" s="68"/>
      <c r="B452" s="9">
        <v>44486</v>
      </c>
      <c r="C452" s="18" t="s">
        <v>10</v>
      </c>
      <c r="D452" s="19">
        <v>220.3</v>
      </c>
      <c r="E452" s="19">
        <v>12</v>
      </c>
      <c r="F452" s="20">
        <f t="shared" si="24"/>
        <v>2643.6000000000004</v>
      </c>
    </row>
    <row r="453" spans="1:6" x14ac:dyDescent="0.35">
      <c r="A453" s="68"/>
      <c r="B453" s="9">
        <v>44486</v>
      </c>
      <c r="C453" s="18" t="s">
        <v>10</v>
      </c>
      <c r="D453" s="19">
        <v>3</v>
      </c>
      <c r="E453" s="19">
        <v>12</v>
      </c>
      <c r="F453" s="20">
        <v>75</v>
      </c>
    </row>
    <row r="454" spans="1:6" x14ac:dyDescent="0.35">
      <c r="A454" s="68"/>
      <c r="B454" s="3">
        <v>44486</v>
      </c>
      <c r="C454" s="2" t="s">
        <v>20</v>
      </c>
      <c r="D454" s="11">
        <v>57.55</v>
      </c>
      <c r="E454" s="11">
        <v>18</v>
      </c>
      <c r="F454" s="15">
        <f>E454*D454</f>
        <v>1035.8999999999999</v>
      </c>
    </row>
    <row r="455" spans="1:6" x14ac:dyDescent="0.35">
      <c r="A455" s="68"/>
      <c r="B455" s="3">
        <v>44486</v>
      </c>
      <c r="C455" s="2" t="s">
        <v>20</v>
      </c>
      <c r="D455" s="11">
        <v>114.3</v>
      </c>
      <c r="E455" s="11">
        <v>18</v>
      </c>
      <c r="F455" s="15">
        <f>E455*D455</f>
        <v>2057.4</v>
      </c>
    </row>
    <row r="456" spans="1:6" x14ac:dyDescent="0.35">
      <c r="A456" s="68"/>
      <c r="B456" s="3">
        <v>44486</v>
      </c>
      <c r="C456" s="2" t="s">
        <v>13</v>
      </c>
      <c r="D456" s="11">
        <v>20.64</v>
      </c>
      <c r="E456" s="11">
        <v>28</v>
      </c>
      <c r="F456" s="15">
        <f>E456*D456</f>
        <v>577.92000000000007</v>
      </c>
    </row>
    <row r="457" spans="1:6" x14ac:dyDescent="0.35">
      <c r="A457" s="68"/>
      <c r="B457" s="3">
        <v>44486</v>
      </c>
      <c r="C457" s="2" t="s">
        <v>21</v>
      </c>
      <c r="D457" s="11">
        <v>451.18</v>
      </c>
      <c r="E457" s="11">
        <v>40</v>
      </c>
      <c r="F457" s="15">
        <f>E457*D457</f>
        <v>18047.2</v>
      </c>
    </row>
    <row r="458" spans="1:6" x14ac:dyDescent="0.35">
      <c r="A458" s="68"/>
      <c r="B458" s="9">
        <v>44486</v>
      </c>
      <c r="C458" s="18" t="s">
        <v>13</v>
      </c>
      <c r="D458" s="19">
        <v>1</v>
      </c>
      <c r="E458" s="19">
        <v>28</v>
      </c>
      <c r="F458" s="20">
        <v>250</v>
      </c>
    </row>
    <row r="459" spans="1:6" x14ac:dyDescent="0.35">
      <c r="A459" s="68"/>
      <c r="B459" s="3">
        <v>44486</v>
      </c>
      <c r="C459" s="2" t="s">
        <v>13</v>
      </c>
      <c r="D459" s="11">
        <v>175.82</v>
      </c>
      <c r="E459" s="11">
        <v>28</v>
      </c>
      <c r="F459" s="15">
        <f t="shared" ref="F459:F477" si="25">E459*D459</f>
        <v>4922.96</v>
      </c>
    </row>
    <row r="460" spans="1:6" x14ac:dyDescent="0.35">
      <c r="A460" s="68"/>
      <c r="B460" s="3">
        <v>44486</v>
      </c>
      <c r="C460" s="2" t="s">
        <v>23</v>
      </c>
      <c r="D460" s="11">
        <v>257.72000000000003</v>
      </c>
      <c r="E460" s="11">
        <v>14</v>
      </c>
      <c r="F460" s="15">
        <f t="shared" si="25"/>
        <v>3608.0800000000004</v>
      </c>
    </row>
    <row r="461" spans="1:6" x14ac:dyDescent="0.35">
      <c r="A461" s="68"/>
      <c r="B461" s="3">
        <v>44486</v>
      </c>
      <c r="C461" s="2" t="s">
        <v>24</v>
      </c>
      <c r="D461" s="11">
        <v>286.5</v>
      </c>
      <c r="E461" s="11">
        <v>14</v>
      </c>
      <c r="F461" s="15">
        <f t="shared" si="25"/>
        <v>4011</v>
      </c>
    </row>
    <row r="462" spans="1:6" x14ac:dyDescent="0.35">
      <c r="A462" s="68"/>
      <c r="B462" s="3">
        <v>44486</v>
      </c>
      <c r="C462" s="2" t="s">
        <v>10</v>
      </c>
      <c r="D462" s="11">
        <v>9.75</v>
      </c>
      <c r="E462" s="11">
        <v>17</v>
      </c>
      <c r="F462" s="15">
        <f t="shared" si="25"/>
        <v>165.75</v>
      </c>
    </row>
    <row r="463" spans="1:6" x14ac:dyDescent="0.35">
      <c r="A463" s="68"/>
      <c r="B463" s="3">
        <v>44486</v>
      </c>
      <c r="C463" s="2" t="s">
        <v>25</v>
      </c>
      <c r="D463" s="11">
        <v>5.3</v>
      </c>
      <c r="E463" s="11">
        <v>35</v>
      </c>
      <c r="F463" s="15">
        <f t="shared" si="25"/>
        <v>185.5</v>
      </c>
    </row>
    <row r="464" spans="1:6" x14ac:dyDescent="0.35">
      <c r="A464" s="68"/>
      <c r="B464" s="3">
        <v>44487</v>
      </c>
      <c r="C464" s="2" t="s">
        <v>9</v>
      </c>
      <c r="D464" s="11">
        <v>5</v>
      </c>
      <c r="E464" s="11">
        <v>11</v>
      </c>
      <c r="F464" s="15">
        <f t="shared" si="25"/>
        <v>55</v>
      </c>
    </row>
    <row r="465" spans="1:6" x14ac:dyDescent="0.35">
      <c r="A465" s="68"/>
      <c r="B465" s="3">
        <v>44487</v>
      </c>
      <c r="C465" s="2" t="s">
        <v>9</v>
      </c>
      <c r="D465" s="11">
        <v>5</v>
      </c>
      <c r="E465" s="11">
        <v>11</v>
      </c>
      <c r="F465" s="15">
        <f t="shared" si="25"/>
        <v>55</v>
      </c>
    </row>
    <row r="466" spans="1:6" x14ac:dyDescent="0.35">
      <c r="A466" s="68"/>
      <c r="B466" s="3">
        <v>44487</v>
      </c>
      <c r="C466" s="2" t="s">
        <v>16</v>
      </c>
      <c r="D466" s="11">
        <v>2.5</v>
      </c>
      <c r="E466" s="11">
        <v>20</v>
      </c>
      <c r="F466" s="15">
        <f t="shared" si="25"/>
        <v>50</v>
      </c>
    </row>
    <row r="467" spans="1:6" x14ac:dyDescent="0.35">
      <c r="A467" s="68"/>
      <c r="B467" s="3">
        <v>44487</v>
      </c>
      <c r="C467" s="2" t="s">
        <v>9</v>
      </c>
      <c r="D467" s="11">
        <v>21.8</v>
      </c>
      <c r="E467" s="11">
        <v>11</v>
      </c>
      <c r="F467" s="15">
        <f t="shared" si="25"/>
        <v>239.8</v>
      </c>
    </row>
    <row r="468" spans="1:6" x14ac:dyDescent="0.35">
      <c r="A468" s="68"/>
      <c r="B468" s="3">
        <v>44487</v>
      </c>
      <c r="C468" s="2" t="s">
        <v>9</v>
      </c>
      <c r="D468" s="11">
        <v>20.8</v>
      </c>
      <c r="E468" s="11">
        <v>11</v>
      </c>
      <c r="F468" s="15">
        <f t="shared" si="25"/>
        <v>228.8</v>
      </c>
    </row>
    <row r="469" spans="1:6" x14ac:dyDescent="0.35">
      <c r="A469" s="68"/>
      <c r="B469" s="3">
        <v>44487</v>
      </c>
      <c r="C469" s="2" t="s">
        <v>8</v>
      </c>
      <c r="D469" s="11">
        <v>133.4</v>
      </c>
      <c r="E469" s="11">
        <v>23.5</v>
      </c>
      <c r="F469" s="15">
        <f t="shared" si="25"/>
        <v>3134.9</v>
      </c>
    </row>
    <row r="470" spans="1:6" x14ac:dyDescent="0.35">
      <c r="A470" s="68"/>
      <c r="B470" s="3">
        <v>44487</v>
      </c>
      <c r="C470" s="2" t="s">
        <v>8</v>
      </c>
      <c r="D470" s="11">
        <v>3.6</v>
      </c>
      <c r="E470" s="11">
        <v>20</v>
      </c>
      <c r="F470" s="15">
        <f t="shared" si="25"/>
        <v>72</v>
      </c>
    </row>
    <row r="471" spans="1:6" x14ac:dyDescent="0.35">
      <c r="A471" s="68"/>
      <c r="B471" s="3">
        <v>44487</v>
      </c>
      <c r="C471" s="2" t="s">
        <v>8</v>
      </c>
      <c r="D471" s="11">
        <v>5.4</v>
      </c>
      <c r="E471" s="11">
        <v>20</v>
      </c>
      <c r="F471" s="15">
        <f t="shared" si="25"/>
        <v>108</v>
      </c>
    </row>
    <row r="472" spans="1:6" x14ac:dyDescent="0.35">
      <c r="A472" s="68"/>
      <c r="B472" s="3">
        <v>44487</v>
      </c>
      <c r="C472" s="2" t="s">
        <v>26</v>
      </c>
      <c r="D472" s="11">
        <v>6.6</v>
      </c>
      <c r="E472" s="11">
        <v>13</v>
      </c>
      <c r="F472" s="15">
        <f t="shared" si="25"/>
        <v>85.8</v>
      </c>
    </row>
    <row r="473" spans="1:6" x14ac:dyDescent="0.35">
      <c r="A473" s="68"/>
      <c r="B473" s="3">
        <v>44487</v>
      </c>
      <c r="C473" s="2" t="s">
        <v>31</v>
      </c>
      <c r="D473" s="11">
        <v>3.65</v>
      </c>
      <c r="E473" s="11">
        <v>32</v>
      </c>
      <c r="F473" s="15">
        <f t="shared" si="25"/>
        <v>116.8</v>
      </c>
    </row>
    <row r="474" spans="1:6" x14ac:dyDescent="0.35">
      <c r="A474" s="68"/>
      <c r="B474" s="3">
        <v>44487</v>
      </c>
      <c r="C474" s="2" t="s">
        <v>30</v>
      </c>
      <c r="D474" s="11">
        <v>3</v>
      </c>
      <c r="E474" s="11">
        <v>50</v>
      </c>
      <c r="F474" s="15">
        <f t="shared" si="25"/>
        <v>150</v>
      </c>
    </row>
    <row r="475" spans="1:6" x14ac:dyDescent="0.35">
      <c r="A475" s="68"/>
      <c r="B475" s="3">
        <v>44487</v>
      </c>
      <c r="C475" s="2" t="s">
        <v>8</v>
      </c>
      <c r="D475" s="11">
        <v>2.2000000000000002</v>
      </c>
      <c r="E475" s="11">
        <v>20</v>
      </c>
      <c r="F475" s="15">
        <f t="shared" si="25"/>
        <v>44</v>
      </c>
    </row>
    <row r="476" spans="1:6" x14ac:dyDescent="0.35">
      <c r="A476" s="68"/>
      <c r="B476" s="3">
        <v>44487</v>
      </c>
      <c r="C476" s="2" t="s">
        <v>25</v>
      </c>
      <c r="D476" s="11">
        <v>150.35</v>
      </c>
      <c r="E476" s="11">
        <v>30</v>
      </c>
      <c r="F476" s="15">
        <f t="shared" si="25"/>
        <v>4510.5</v>
      </c>
    </row>
    <row r="477" spans="1:6" x14ac:dyDescent="0.35">
      <c r="A477" s="68"/>
      <c r="B477" s="3">
        <v>44487</v>
      </c>
      <c r="C477" s="2" t="s">
        <v>10</v>
      </c>
      <c r="D477" s="11">
        <v>15</v>
      </c>
      <c r="E477" s="11">
        <v>13</v>
      </c>
      <c r="F477" s="15">
        <f t="shared" si="25"/>
        <v>195</v>
      </c>
    </row>
    <row r="478" spans="1:6" x14ac:dyDescent="0.35">
      <c r="A478" s="68"/>
      <c r="B478" s="3">
        <v>44488</v>
      </c>
      <c r="C478" s="2" t="s">
        <v>9</v>
      </c>
      <c r="D478" s="11">
        <v>16.2</v>
      </c>
      <c r="E478" s="11">
        <v>13</v>
      </c>
      <c r="F478" s="15">
        <f>D478*E478</f>
        <v>210.6</v>
      </c>
    </row>
    <row r="479" spans="1:6" x14ac:dyDescent="0.35">
      <c r="A479" s="68"/>
      <c r="B479" s="3">
        <v>44488</v>
      </c>
      <c r="C479" s="2" t="s">
        <v>8</v>
      </c>
      <c r="D479" s="11">
        <v>34.5</v>
      </c>
      <c r="E479" s="11">
        <v>24</v>
      </c>
      <c r="F479" s="15">
        <f>D479*E479</f>
        <v>828</v>
      </c>
    </row>
    <row r="480" spans="1:6" x14ac:dyDescent="0.35">
      <c r="A480" s="68"/>
      <c r="B480" s="3">
        <v>44488</v>
      </c>
      <c r="C480" s="2" t="s">
        <v>21</v>
      </c>
      <c r="D480" s="11">
        <v>612.36</v>
      </c>
      <c r="E480" s="11">
        <v>40</v>
      </c>
      <c r="F480" s="15">
        <f t="shared" ref="F480:F490" si="26">E480*D480</f>
        <v>24494.400000000001</v>
      </c>
    </row>
    <row r="481" spans="1:6" x14ac:dyDescent="0.35">
      <c r="A481" s="68"/>
      <c r="B481" s="3">
        <v>44488</v>
      </c>
      <c r="C481" s="2" t="s">
        <v>8</v>
      </c>
      <c r="D481" s="11">
        <v>50.8</v>
      </c>
      <c r="E481" s="11">
        <v>23.5</v>
      </c>
      <c r="F481" s="15">
        <f t="shared" si="26"/>
        <v>1193.8</v>
      </c>
    </row>
    <row r="482" spans="1:6" x14ac:dyDescent="0.35">
      <c r="A482" s="68"/>
      <c r="B482" s="3">
        <v>44488</v>
      </c>
      <c r="C482" s="2" t="s">
        <v>8</v>
      </c>
      <c r="D482" s="11">
        <v>93.7</v>
      </c>
      <c r="E482" s="11">
        <v>23.5</v>
      </c>
      <c r="F482" s="15">
        <f t="shared" si="26"/>
        <v>2201.9500000000003</v>
      </c>
    </row>
    <row r="483" spans="1:6" x14ac:dyDescent="0.35">
      <c r="A483" s="68"/>
      <c r="B483" s="3">
        <v>44488</v>
      </c>
      <c r="C483" s="2" t="s">
        <v>8</v>
      </c>
      <c r="D483" s="11">
        <v>3.6</v>
      </c>
      <c r="E483" s="11">
        <v>20</v>
      </c>
      <c r="F483" s="15">
        <f t="shared" si="26"/>
        <v>72</v>
      </c>
    </row>
    <row r="484" spans="1:6" x14ac:dyDescent="0.35">
      <c r="A484" s="68"/>
      <c r="B484" s="3">
        <v>44488</v>
      </c>
      <c r="C484" s="2" t="s">
        <v>8</v>
      </c>
      <c r="D484" s="11">
        <v>8.6</v>
      </c>
      <c r="E484" s="11">
        <v>21</v>
      </c>
      <c r="F484" s="15">
        <f t="shared" si="26"/>
        <v>180.6</v>
      </c>
    </row>
    <row r="485" spans="1:6" x14ac:dyDescent="0.35">
      <c r="A485" s="68"/>
      <c r="B485" s="3">
        <v>44488</v>
      </c>
      <c r="C485" s="2" t="s">
        <v>8</v>
      </c>
      <c r="D485" s="11">
        <v>6</v>
      </c>
      <c r="E485" s="11">
        <v>21</v>
      </c>
      <c r="F485" s="15">
        <f t="shared" si="26"/>
        <v>126</v>
      </c>
    </row>
    <row r="486" spans="1:6" x14ac:dyDescent="0.35">
      <c r="A486" s="68"/>
      <c r="B486" s="3">
        <v>44488</v>
      </c>
      <c r="C486" s="2" t="s">
        <v>37</v>
      </c>
      <c r="D486" s="11">
        <v>1.1000000000000001</v>
      </c>
      <c r="E486" s="11">
        <v>100</v>
      </c>
      <c r="F486" s="15">
        <f t="shared" si="26"/>
        <v>110.00000000000001</v>
      </c>
    </row>
    <row r="487" spans="1:6" x14ac:dyDescent="0.35">
      <c r="A487" s="68"/>
      <c r="B487" s="3">
        <v>44488</v>
      </c>
      <c r="C487" s="2" t="s">
        <v>40</v>
      </c>
      <c r="D487" s="11">
        <v>2.2000000000000002</v>
      </c>
      <c r="E487" s="11">
        <v>10</v>
      </c>
      <c r="F487" s="15">
        <f t="shared" si="26"/>
        <v>22</v>
      </c>
    </row>
    <row r="488" spans="1:6" x14ac:dyDescent="0.35">
      <c r="A488" s="68"/>
      <c r="B488" s="3">
        <v>44488</v>
      </c>
      <c r="C488" s="2" t="s">
        <v>8</v>
      </c>
      <c r="D488" s="11">
        <v>59.9</v>
      </c>
      <c r="E488" s="11">
        <v>24</v>
      </c>
      <c r="F488" s="15">
        <f t="shared" si="26"/>
        <v>1437.6</v>
      </c>
    </row>
    <row r="489" spans="1:6" x14ac:dyDescent="0.35">
      <c r="A489" s="68"/>
      <c r="B489" s="3">
        <v>44488</v>
      </c>
      <c r="C489" s="2" t="s">
        <v>8</v>
      </c>
      <c r="D489" s="11">
        <v>9.1</v>
      </c>
      <c r="E489" s="11">
        <v>24</v>
      </c>
      <c r="F489" s="15">
        <f t="shared" si="26"/>
        <v>218.39999999999998</v>
      </c>
    </row>
    <row r="490" spans="1:6" x14ac:dyDescent="0.35">
      <c r="A490" s="68"/>
      <c r="B490" s="3">
        <v>44488</v>
      </c>
      <c r="C490" s="2" t="s">
        <v>8</v>
      </c>
      <c r="D490" s="11">
        <v>94.2</v>
      </c>
      <c r="E490" s="11">
        <v>24</v>
      </c>
      <c r="F490" s="15">
        <f t="shared" si="26"/>
        <v>2260.8000000000002</v>
      </c>
    </row>
    <row r="491" spans="1:6" x14ac:dyDescent="0.35">
      <c r="A491" s="68"/>
      <c r="B491" s="9">
        <v>44488</v>
      </c>
      <c r="C491" s="18" t="s">
        <v>10</v>
      </c>
      <c r="D491" s="19">
        <v>4.2</v>
      </c>
      <c r="E491" s="19">
        <v>14</v>
      </c>
      <c r="F491" s="20">
        <v>75</v>
      </c>
    </row>
    <row r="492" spans="1:6" x14ac:dyDescent="0.35">
      <c r="A492" s="68"/>
      <c r="B492" s="3">
        <v>44488</v>
      </c>
      <c r="C492" s="2" t="s">
        <v>10</v>
      </c>
      <c r="D492" s="11">
        <v>554.70000000000005</v>
      </c>
      <c r="E492" s="11">
        <v>12</v>
      </c>
      <c r="F492" s="15">
        <f t="shared" ref="F492:F529" si="27">E492*D492</f>
        <v>6656.4000000000005</v>
      </c>
    </row>
    <row r="493" spans="1:6" x14ac:dyDescent="0.35">
      <c r="A493" s="68"/>
      <c r="B493" s="3">
        <v>44488</v>
      </c>
      <c r="C493" s="2" t="s">
        <v>8</v>
      </c>
      <c r="D493" s="11">
        <v>79.5</v>
      </c>
      <c r="E493" s="11">
        <v>22</v>
      </c>
      <c r="F493" s="15">
        <f t="shared" si="27"/>
        <v>1749</v>
      </c>
    </row>
    <row r="494" spans="1:6" x14ac:dyDescent="0.35">
      <c r="A494" s="68"/>
      <c r="B494" s="3">
        <v>44488</v>
      </c>
      <c r="C494" s="2" t="s">
        <v>8</v>
      </c>
      <c r="D494" s="11">
        <v>48.6</v>
      </c>
      <c r="E494" s="11">
        <v>22</v>
      </c>
      <c r="F494" s="15">
        <f t="shared" si="27"/>
        <v>1069.2</v>
      </c>
    </row>
    <row r="495" spans="1:6" x14ac:dyDescent="0.35">
      <c r="A495" s="68"/>
      <c r="B495" s="3">
        <v>44488</v>
      </c>
      <c r="C495" s="2" t="s">
        <v>8</v>
      </c>
      <c r="D495" s="11">
        <v>4.5999999999999996</v>
      </c>
      <c r="E495" s="11">
        <v>20</v>
      </c>
      <c r="F495" s="15">
        <f t="shared" si="27"/>
        <v>92</v>
      </c>
    </row>
    <row r="496" spans="1:6" x14ac:dyDescent="0.35">
      <c r="A496" s="68"/>
      <c r="B496" s="3">
        <v>44488</v>
      </c>
      <c r="C496" s="2" t="s">
        <v>8</v>
      </c>
      <c r="D496" s="11">
        <v>4.8</v>
      </c>
      <c r="E496" s="11">
        <v>20</v>
      </c>
      <c r="F496" s="15">
        <f t="shared" si="27"/>
        <v>96</v>
      </c>
    </row>
    <row r="497" spans="1:6" x14ac:dyDescent="0.35">
      <c r="A497" s="68"/>
      <c r="B497" s="3">
        <v>44488</v>
      </c>
      <c r="C497" s="2" t="s">
        <v>9</v>
      </c>
      <c r="D497" s="11">
        <v>28.6</v>
      </c>
      <c r="E497" s="11">
        <v>11</v>
      </c>
      <c r="F497" s="15">
        <f t="shared" si="27"/>
        <v>314.60000000000002</v>
      </c>
    </row>
    <row r="498" spans="1:6" x14ac:dyDescent="0.35">
      <c r="A498" s="68"/>
      <c r="B498" s="3">
        <v>44488</v>
      </c>
      <c r="C498" s="2" t="s">
        <v>9</v>
      </c>
      <c r="D498" s="11">
        <v>28.8</v>
      </c>
      <c r="E498" s="11">
        <v>11</v>
      </c>
      <c r="F498" s="15">
        <f t="shared" si="27"/>
        <v>316.8</v>
      </c>
    </row>
    <row r="499" spans="1:6" x14ac:dyDescent="0.35">
      <c r="A499" s="68"/>
      <c r="B499" s="3">
        <v>44488</v>
      </c>
      <c r="C499" s="2" t="s">
        <v>8</v>
      </c>
      <c r="D499" s="11">
        <v>124.7</v>
      </c>
      <c r="E499" s="11">
        <v>20</v>
      </c>
      <c r="F499" s="15">
        <f t="shared" si="27"/>
        <v>2494</v>
      </c>
    </row>
    <row r="500" spans="1:6" x14ac:dyDescent="0.35">
      <c r="A500" s="68"/>
      <c r="B500" s="3">
        <v>44488</v>
      </c>
      <c r="C500" s="2" t="s">
        <v>8</v>
      </c>
      <c r="D500" s="11">
        <v>121.8</v>
      </c>
      <c r="E500" s="11">
        <v>20</v>
      </c>
      <c r="F500" s="15">
        <f t="shared" si="27"/>
        <v>2436</v>
      </c>
    </row>
    <row r="501" spans="1:6" x14ac:dyDescent="0.35">
      <c r="A501" s="68"/>
      <c r="B501" s="3">
        <v>44488</v>
      </c>
      <c r="C501" s="2" t="s">
        <v>24</v>
      </c>
      <c r="D501" s="11">
        <v>156</v>
      </c>
      <c r="E501" s="11">
        <v>12</v>
      </c>
      <c r="F501" s="15">
        <f t="shared" si="27"/>
        <v>1872</v>
      </c>
    </row>
    <row r="502" spans="1:6" x14ac:dyDescent="0.35">
      <c r="A502" s="68"/>
      <c r="B502" s="3">
        <v>44488</v>
      </c>
      <c r="C502" s="2" t="s">
        <v>13</v>
      </c>
      <c r="D502" s="11">
        <v>102.7</v>
      </c>
      <c r="E502" s="11">
        <v>20</v>
      </c>
      <c r="F502" s="15">
        <f t="shared" si="27"/>
        <v>2054</v>
      </c>
    </row>
    <row r="503" spans="1:6" x14ac:dyDescent="0.35">
      <c r="A503" s="68"/>
      <c r="B503" s="3">
        <v>44488</v>
      </c>
      <c r="C503" s="2" t="s">
        <v>13</v>
      </c>
      <c r="D503" s="11">
        <v>108.4</v>
      </c>
      <c r="E503" s="11">
        <v>20</v>
      </c>
      <c r="F503" s="15">
        <f t="shared" si="27"/>
        <v>2168</v>
      </c>
    </row>
    <row r="504" spans="1:6" x14ac:dyDescent="0.35">
      <c r="A504" s="68"/>
      <c r="B504" s="3">
        <v>44488</v>
      </c>
      <c r="C504" s="2" t="s">
        <v>24</v>
      </c>
      <c r="D504" s="11">
        <v>94.45</v>
      </c>
      <c r="E504" s="11">
        <v>12</v>
      </c>
      <c r="F504" s="15">
        <f t="shared" si="27"/>
        <v>1133.4000000000001</v>
      </c>
    </row>
    <row r="505" spans="1:6" x14ac:dyDescent="0.35">
      <c r="A505" s="68"/>
      <c r="B505" s="3">
        <v>44488</v>
      </c>
      <c r="C505" s="2" t="s">
        <v>24</v>
      </c>
      <c r="D505" s="11">
        <v>66.8</v>
      </c>
      <c r="E505" s="11">
        <v>18</v>
      </c>
      <c r="F505" s="15">
        <f t="shared" si="27"/>
        <v>1202.3999999999999</v>
      </c>
    </row>
    <row r="506" spans="1:6" x14ac:dyDescent="0.35">
      <c r="A506" s="68"/>
      <c r="B506" s="3">
        <v>44488</v>
      </c>
      <c r="C506" s="2" t="s">
        <v>7</v>
      </c>
      <c r="D506" s="11">
        <v>50</v>
      </c>
      <c r="E506" s="11">
        <v>9</v>
      </c>
      <c r="F506" s="15">
        <f t="shared" si="27"/>
        <v>450</v>
      </c>
    </row>
    <row r="507" spans="1:6" x14ac:dyDescent="0.35">
      <c r="A507" s="68"/>
      <c r="B507" s="3">
        <v>44488</v>
      </c>
      <c r="C507" s="2" t="s">
        <v>7</v>
      </c>
      <c r="D507" s="11">
        <v>8</v>
      </c>
      <c r="E507" s="11">
        <v>9</v>
      </c>
      <c r="F507" s="15">
        <f t="shared" si="27"/>
        <v>72</v>
      </c>
    </row>
    <row r="508" spans="1:6" x14ac:dyDescent="0.35">
      <c r="A508" s="68"/>
      <c r="B508" s="3">
        <v>44488</v>
      </c>
      <c r="C508" s="2" t="s">
        <v>23</v>
      </c>
      <c r="D508" s="11">
        <v>233.1</v>
      </c>
      <c r="E508" s="11">
        <v>14</v>
      </c>
      <c r="F508" s="15">
        <f t="shared" si="27"/>
        <v>3263.4</v>
      </c>
    </row>
    <row r="509" spans="1:6" x14ac:dyDescent="0.35">
      <c r="A509" s="68"/>
      <c r="B509" s="3">
        <v>44488</v>
      </c>
      <c r="C509" s="2" t="s">
        <v>23</v>
      </c>
      <c r="D509" s="11">
        <v>238.86</v>
      </c>
      <c r="E509" s="11">
        <v>14</v>
      </c>
      <c r="F509" s="15">
        <f t="shared" si="27"/>
        <v>3344.04</v>
      </c>
    </row>
    <row r="510" spans="1:6" x14ac:dyDescent="0.35">
      <c r="A510" s="68"/>
      <c r="B510" s="3">
        <v>44488</v>
      </c>
      <c r="C510" s="2" t="s">
        <v>13</v>
      </c>
      <c r="D510" s="11">
        <v>20.239999999999998</v>
      </c>
      <c r="E510" s="11">
        <v>28</v>
      </c>
      <c r="F510" s="15">
        <f t="shared" si="27"/>
        <v>566.71999999999991</v>
      </c>
    </row>
    <row r="511" spans="1:6" x14ac:dyDescent="0.35">
      <c r="A511" s="68"/>
      <c r="B511" s="3">
        <v>44488</v>
      </c>
      <c r="C511" s="2" t="s">
        <v>23</v>
      </c>
      <c r="D511" s="11">
        <v>137.88</v>
      </c>
      <c r="E511" s="11">
        <v>14</v>
      </c>
      <c r="F511" s="15">
        <f t="shared" si="27"/>
        <v>1930.32</v>
      </c>
    </row>
    <row r="512" spans="1:6" x14ac:dyDescent="0.35">
      <c r="A512" s="68"/>
      <c r="B512" s="3">
        <v>44488</v>
      </c>
      <c r="C512" s="2" t="s">
        <v>7</v>
      </c>
      <c r="D512" s="11">
        <v>8.1999999999999993</v>
      </c>
      <c r="E512" s="11">
        <v>13</v>
      </c>
      <c r="F512" s="15">
        <f t="shared" si="27"/>
        <v>106.6</v>
      </c>
    </row>
    <row r="513" spans="1:6" x14ac:dyDescent="0.35">
      <c r="A513" s="68"/>
      <c r="B513" s="3">
        <v>44488</v>
      </c>
      <c r="C513" s="2" t="s">
        <v>8</v>
      </c>
      <c r="D513" s="11">
        <v>4</v>
      </c>
      <c r="E513" s="11">
        <v>20</v>
      </c>
      <c r="F513" s="15">
        <f t="shared" si="27"/>
        <v>80</v>
      </c>
    </row>
    <row r="514" spans="1:6" x14ac:dyDescent="0.35">
      <c r="A514" s="68"/>
      <c r="B514" s="3">
        <v>44488</v>
      </c>
      <c r="C514" s="2" t="s">
        <v>31</v>
      </c>
      <c r="D514" s="11">
        <v>13.45</v>
      </c>
      <c r="E514" s="11">
        <v>32</v>
      </c>
      <c r="F514" s="15">
        <f t="shared" si="27"/>
        <v>430.4</v>
      </c>
    </row>
    <row r="515" spans="1:6" x14ac:dyDescent="0.35">
      <c r="A515" s="68"/>
      <c r="B515" s="3">
        <v>44488</v>
      </c>
      <c r="C515" s="2" t="s">
        <v>25</v>
      </c>
      <c r="D515" s="11">
        <v>2</v>
      </c>
      <c r="E515" s="11">
        <v>38</v>
      </c>
      <c r="F515" s="15">
        <f t="shared" si="27"/>
        <v>76</v>
      </c>
    </row>
    <row r="516" spans="1:6" x14ac:dyDescent="0.35">
      <c r="A516" s="68"/>
      <c r="B516" s="3">
        <v>44488</v>
      </c>
      <c r="C516" s="2" t="s">
        <v>12</v>
      </c>
      <c r="D516" s="11">
        <v>9.1999999999999993</v>
      </c>
      <c r="E516" s="11">
        <v>9</v>
      </c>
      <c r="F516" s="15">
        <f t="shared" si="27"/>
        <v>82.8</v>
      </c>
    </row>
    <row r="517" spans="1:6" x14ac:dyDescent="0.35">
      <c r="A517" s="68"/>
      <c r="B517" s="3">
        <v>44489</v>
      </c>
      <c r="C517" s="2" t="s">
        <v>26</v>
      </c>
      <c r="D517" s="11">
        <v>32.950000000000003</v>
      </c>
      <c r="E517" s="11">
        <v>13</v>
      </c>
      <c r="F517" s="15">
        <f t="shared" si="27"/>
        <v>428.35</v>
      </c>
    </row>
    <row r="518" spans="1:6" x14ac:dyDescent="0.35">
      <c r="A518" s="68"/>
      <c r="B518" s="3">
        <v>44489</v>
      </c>
      <c r="C518" s="2" t="s">
        <v>8</v>
      </c>
      <c r="D518" s="11">
        <v>65.2</v>
      </c>
      <c r="E518" s="11">
        <v>23.5</v>
      </c>
      <c r="F518" s="15">
        <f t="shared" si="27"/>
        <v>1532.2</v>
      </c>
    </row>
    <row r="519" spans="1:6" x14ac:dyDescent="0.35">
      <c r="A519" s="68"/>
      <c r="B519" s="3">
        <v>44489</v>
      </c>
      <c r="C519" s="2" t="s">
        <v>8</v>
      </c>
      <c r="D519" s="11">
        <v>49.8</v>
      </c>
      <c r="E519" s="11">
        <v>20</v>
      </c>
      <c r="F519" s="15">
        <f t="shared" si="27"/>
        <v>996</v>
      </c>
    </row>
    <row r="520" spans="1:6" x14ac:dyDescent="0.35">
      <c r="A520" s="68"/>
      <c r="B520" s="3">
        <v>44489</v>
      </c>
      <c r="C520" s="2" t="s">
        <v>8</v>
      </c>
      <c r="D520" s="11">
        <v>51.15</v>
      </c>
      <c r="E520" s="11">
        <v>22</v>
      </c>
      <c r="F520" s="15">
        <f t="shared" si="27"/>
        <v>1125.3</v>
      </c>
    </row>
    <row r="521" spans="1:6" x14ac:dyDescent="0.35">
      <c r="A521" s="68"/>
      <c r="B521" s="3">
        <v>44489</v>
      </c>
      <c r="C521" s="2" t="s">
        <v>10</v>
      </c>
      <c r="D521" s="11">
        <v>15.7</v>
      </c>
      <c r="E521" s="11">
        <v>17</v>
      </c>
      <c r="F521" s="15">
        <f t="shared" si="27"/>
        <v>266.89999999999998</v>
      </c>
    </row>
    <row r="522" spans="1:6" x14ac:dyDescent="0.35">
      <c r="A522" s="68"/>
      <c r="B522" s="3">
        <v>44489</v>
      </c>
      <c r="C522" s="2" t="s">
        <v>12</v>
      </c>
      <c r="D522" s="11">
        <v>202.6</v>
      </c>
      <c r="E522" s="11">
        <v>15</v>
      </c>
      <c r="F522" s="15">
        <f t="shared" si="27"/>
        <v>3039</v>
      </c>
    </row>
    <row r="523" spans="1:6" x14ac:dyDescent="0.35">
      <c r="A523" s="68"/>
      <c r="B523" s="3">
        <v>44489</v>
      </c>
      <c r="C523" s="2" t="s">
        <v>12</v>
      </c>
      <c r="D523" s="11">
        <v>325.39999999999998</v>
      </c>
      <c r="E523" s="11">
        <v>16</v>
      </c>
      <c r="F523" s="15">
        <f t="shared" si="27"/>
        <v>5206.3999999999996</v>
      </c>
    </row>
    <row r="524" spans="1:6" x14ac:dyDescent="0.35">
      <c r="A524" s="68"/>
      <c r="B524" s="3">
        <v>44489</v>
      </c>
      <c r="C524" s="2" t="s">
        <v>12</v>
      </c>
      <c r="D524" s="11">
        <v>309</v>
      </c>
      <c r="E524" s="11">
        <v>16</v>
      </c>
      <c r="F524" s="15">
        <f t="shared" si="27"/>
        <v>4944</v>
      </c>
    </row>
    <row r="525" spans="1:6" x14ac:dyDescent="0.35">
      <c r="A525" s="68"/>
      <c r="B525" s="3">
        <v>44489</v>
      </c>
      <c r="C525" s="2" t="s">
        <v>40</v>
      </c>
      <c r="D525" s="11">
        <v>220.4</v>
      </c>
      <c r="E525" s="11">
        <v>10</v>
      </c>
      <c r="F525" s="15">
        <f t="shared" si="27"/>
        <v>2204</v>
      </c>
    </row>
    <row r="526" spans="1:6" x14ac:dyDescent="0.35">
      <c r="A526" s="68"/>
      <c r="B526" s="3">
        <v>44489</v>
      </c>
      <c r="C526" s="2" t="s">
        <v>10</v>
      </c>
      <c r="D526" s="11">
        <v>23.8</v>
      </c>
      <c r="E526" s="11">
        <v>12</v>
      </c>
      <c r="F526" s="15">
        <f t="shared" si="27"/>
        <v>285.60000000000002</v>
      </c>
    </row>
    <row r="527" spans="1:6" x14ac:dyDescent="0.35">
      <c r="A527" s="68"/>
      <c r="B527" s="3">
        <v>44489</v>
      </c>
      <c r="C527" s="2" t="s">
        <v>8</v>
      </c>
      <c r="D527" s="11">
        <v>16.350000000000001</v>
      </c>
      <c r="E527" s="11">
        <v>22</v>
      </c>
      <c r="F527" s="15">
        <f t="shared" si="27"/>
        <v>359.70000000000005</v>
      </c>
    </row>
    <row r="528" spans="1:6" x14ac:dyDescent="0.35">
      <c r="A528" s="68"/>
      <c r="B528" s="3">
        <v>44489</v>
      </c>
      <c r="C528" s="2" t="s">
        <v>8</v>
      </c>
      <c r="D528" s="11">
        <v>11.28</v>
      </c>
      <c r="E528" s="11">
        <v>22</v>
      </c>
      <c r="F528" s="15">
        <f t="shared" si="27"/>
        <v>248.16</v>
      </c>
    </row>
    <row r="529" spans="1:6" x14ac:dyDescent="0.35">
      <c r="A529" s="68"/>
      <c r="B529" s="3">
        <v>44489</v>
      </c>
      <c r="C529" s="2" t="s">
        <v>8</v>
      </c>
      <c r="D529" s="11">
        <v>15.5</v>
      </c>
      <c r="E529" s="11">
        <v>20</v>
      </c>
      <c r="F529" s="15">
        <f t="shared" si="27"/>
        <v>310</v>
      </c>
    </row>
    <row r="530" spans="1:6" x14ac:dyDescent="0.35">
      <c r="A530" s="68"/>
      <c r="B530" s="9">
        <v>44489</v>
      </c>
      <c r="C530" s="18" t="s">
        <v>25</v>
      </c>
      <c r="D530" s="19">
        <v>2.1</v>
      </c>
      <c r="E530" s="19">
        <v>38</v>
      </c>
      <c r="F530" s="20">
        <v>250</v>
      </c>
    </row>
    <row r="531" spans="1:6" x14ac:dyDescent="0.35">
      <c r="A531" s="68"/>
      <c r="B531" s="9">
        <v>44489</v>
      </c>
      <c r="C531" s="18" t="s">
        <v>9</v>
      </c>
      <c r="D531" s="19">
        <v>2.1</v>
      </c>
      <c r="E531" s="19">
        <v>13</v>
      </c>
      <c r="F531" s="20">
        <v>75</v>
      </c>
    </row>
    <row r="532" spans="1:6" x14ac:dyDescent="0.35">
      <c r="A532" s="68"/>
      <c r="B532" s="3">
        <v>44489</v>
      </c>
      <c r="C532" s="2" t="s">
        <v>23</v>
      </c>
      <c r="D532" s="11">
        <v>22.38</v>
      </c>
      <c r="E532" s="11">
        <v>14</v>
      </c>
      <c r="F532" s="15">
        <f t="shared" ref="F532:F551" si="28">E532*D532</f>
        <v>313.32</v>
      </c>
    </row>
    <row r="533" spans="1:6" x14ac:dyDescent="0.35">
      <c r="A533" s="68"/>
      <c r="B533" s="3">
        <v>44489</v>
      </c>
      <c r="C533" s="2" t="s">
        <v>23</v>
      </c>
      <c r="D533" s="11">
        <v>179.78</v>
      </c>
      <c r="E533" s="11">
        <v>14</v>
      </c>
      <c r="F533" s="15">
        <f t="shared" si="28"/>
        <v>2516.92</v>
      </c>
    </row>
    <row r="534" spans="1:6" x14ac:dyDescent="0.35">
      <c r="A534" s="68"/>
      <c r="B534" s="3">
        <v>44489</v>
      </c>
      <c r="C534" s="2" t="s">
        <v>23</v>
      </c>
      <c r="D534" s="11">
        <v>120.62</v>
      </c>
      <c r="E534" s="11">
        <v>14</v>
      </c>
      <c r="F534" s="15">
        <f t="shared" si="28"/>
        <v>1688.68</v>
      </c>
    </row>
    <row r="535" spans="1:6" x14ac:dyDescent="0.35">
      <c r="A535" s="68"/>
      <c r="B535" s="3">
        <v>44489</v>
      </c>
      <c r="C535" s="2" t="s">
        <v>21</v>
      </c>
      <c r="D535" s="11">
        <v>299.10000000000002</v>
      </c>
      <c r="E535" s="11">
        <v>40</v>
      </c>
      <c r="F535" s="15">
        <f t="shared" si="28"/>
        <v>11964</v>
      </c>
    </row>
    <row r="536" spans="1:6" x14ac:dyDescent="0.35">
      <c r="A536" s="68"/>
      <c r="B536" s="3">
        <v>44489</v>
      </c>
      <c r="C536" s="2" t="s">
        <v>13</v>
      </c>
      <c r="D536" s="11">
        <v>212.16</v>
      </c>
      <c r="E536" s="11">
        <v>28</v>
      </c>
      <c r="F536" s="15">
        <f t="shared" si="28"/>
        <v>5940.48</v>
      </c>
    </row>
    <row r="537" spans="1:6" x14ac:dyDescent="0.35">
      <c r="A537" s="68"/>
      <c r="B537" s="3">
        <v>44489</v>
      </c>
      <c r="C537" s="2" t="s">
        <v>13</v>
      </c>
      <c r="D537" s="11">
        <v>147.16</v>
      </c>
      <c r="E537" s="11">
        <v>28</v>
      </c>
      <c r="F537" s="15">
        <f t="shared" si="28"/>
        <v>4120.4799999999996</v>
      </c>
    </row>
    <row r="538" spans="1:6" x14ac:dyDescent="0.35">
      <c r="A538" s="68"/>
      <c r="B538" s="3">
        <v>44489</v>
      </c>
      <c r="C538" s="2" t="s">
        <v>23</v>
      </c>
      <c r="D538" s="11">
        <v>264.48</v>
      </c>
      <c r="E538" s="11">
        <v>14</v>
      </c>
      <c r="F538" s="15">
        <f t="shared" si="28"/>
        <v>3702.7200000000003</v>
      </c>
    </row>
    <row r="539" spans="1:6" x14ac:dyDescent="0.35">
      <c r="A539" s="68"/>
      <c r="B539" s="3">
        <v>44489</v>
      </c>
      <c r="C539" s="2" t="s">
        <v>23</v>
      </c>
      <c r="D539" s="11">
        <v>203.38</v>
      </c>
      <c r="E539" s="11">
        <v>14</v>
      </c>
      <c r="F539" s="15">
        <f t="shared" si="28"/>
        <v>2847.3199999999997</v>
      </c>
    </row>
    <row r="540" spans="1:6" x14ac:dyDescent="0.35">
      <c r="A540" s="68"/>
      <c r="B540" s="9">
        <v>44489</v>
      </c>
      <c r="C540" s="18" t="s">
        <v>25</v>
      </c>
      <c r="D540" s="19">
        <v>1</v>
      </c>
      <c r="E540" s="19">
        <v>38</v>
      </c>
      <c r="F540" s="20">
        <f t="shared" si="28"/>
        <v>38</v>
      </c>
    </row>
    <row r="541" spans="1:6" x14ac:dyDescent="0.35">
      <c r="A541" s="68"/>
      <c r="B541" s="9">
        <v>44489</v>
      </c>
      <c r="C541" s="18" t="s">
        <v>25</v>
      </c>
      <c r="D541" s="19">
        <v>1</v>
      </c>
      <c r="E541" s="19">
        <v>38</v>
      </c>
      <c r="F541" s="20">
        <f t="shared" si="28"/>
        <v>38</v>
      </c>
    </row>
    <row r="542" spans="1:6" x14ac:dyDescent="0.35">
      <c r="A542" s="68"/>
      <c r="B542" s="9">
        <v>44489</v>
      </c>
      <c r="C542" s="18" t="s">
        <v>23</v>
      </c>
      <c r="D542" s="19">
        <v>1</v>
      </c>
      <c r="E542" s="19">
        <v>14</v>
      </c>
      <c r="F542" s="20">
        <f t="shared" si="28"/>
        <v>14</v>
      </c>
    </row>
    <row r="543" spans="1:6" x14ac:dyDescent="0.35">
      <c r="A543" s="68"/>
      <c r="B543" s="3">
        <v>44489</v>
      </c>
      <c r="C543" s="2" t="s">
        <v>30</v>
      </c>
      <c r="D543" s="11">
        <v>8</v>
      </c>
      <c r="E543" s="11">
        <v>50</v>
      </c>
      <c r="F543" s="15">
        <f t="shared" si="28"/>
        <v>400</v>
      </c>
    </row>
    <row r="544" spans="1:6" x14ac:dyDescent="0.35">
      <c r="A544" s="68"/>
      <c r="B544" s="3">
        <v>44489</v>
      </c>
      <c r="C544" s="2" t="s">
        <v>8</v>
      </c>
      <c r="D544" s="11">
        <v>5.5</v>
      </c>
      <c r="E544" s="11">
        <v>20</v>
      </c>
      <c r="F544" s="15">
        <f t="shared" si="28"/>
        <v>110</v>
      </c>
    </row>
    <row r="545" spans="1:6" x14ac:dyDescent="0.35">
      <c r="A545" s="68"/>
      <c r="B545" s="3">
        <v>44489</v>
      </c>
      <c r="C545" s="2" t="s">
        <v>35</v>
      </c>
      <c r="D545" s="11">
        <v>18.8</v>
      </c>
      <c r="E545" s="11">
        <v>20</v>
      </c>
      <c r="F545" s="15">
        <f t="shared" si="28"/>
        <v>376</v>
      </c>
    </row>
    <row r="546" spans="1:6" x14ac:dyDescent="0.35">
      <c r="A546" s="68"/>
      <c r="B546" s="3">
        <v>44489</v>
      </c>
      <c r="C546" s="2" t="s">
        <v>8</v>
      </c>
      <c r="D546" s="11">
        <v>10.75</v>
      </c>
      <c r="E546" s="11">
        <v>24</v>
      </c>
      <c r="F546" s="15">
        <f t="shared" si="28"/>
        <v>258</v>
      </c>
    </row>
    <row r="547" spans="1:6" x14ac:dyDescent="0.35">
      <c r="A547" s="68"/>
      <c r="B547" s="3">
        <v>44489</v>
      </c>
      <c r="C547" s="2" t="s">
        <v>25</v>
      </c>
      <c r="D547" s="11">
        <v>9.1999999999999993</v>
      </c>
      <c r="E547" s="11">
        <v>38</v>
      </c>
      <c r="F547" s="15">
        <f t="shared" si="28"/>
        <v>349.59999999999997</v>
      </c>
    </row>
    <row r="548" spans="1:6" x14ac:dyDescent="0.35">
      <c r="A548" s="68"/>
      <c r="B548" s="3">
        <v>44489</v>
      </c>
      <c r="C548" s="2" t="s">
        <v>24</v>
      </c>
      <c r="D548" s="11">
        <v>95.5</v>
      </c>
      <c r="E548" s="11">
        <v>14</v>
      </c>
      <c r="F548" s="15">
        <f t="shared" si="28"/>
        <v>1337</v>
      </c>
    </row>
    <row r="549" spans="1:6" x14ac:dyDescent="0.35">
      <c r="A549" s="68"/>
      <c r="B549" s="3">
        <v>44489</v>
      </c>
      <c r="C549" s="2" t="s">
        <v>24</v>
      </c>
      <c r="D549" s="11">
        <v>36.1</v>
      </c>
      <c r="E549" s="11">
        <v>14</v>
      </c>
      <c r="F549" s="15">
        <f t="shared" si="28"/>
        <v>505.40000000000003</v>
      </c>
    </row>
    <row r="550" spans="1:6" x14ac:dyDescent="0.35">
      <c r="A550" s="68"/>
      <c r="B550" s="3">
        <v>44489</v>
      </c>
      <c r="C550" s="2" t="s">
        <v>25</v>
      </c>
      <c r="D550" s="11">
        <v>18.899999999999999</v>
      </c>
      <c r="E550" s="11">
        <v>35</v>
      </c>
      <c r="F550" s="15">
        <f t="shared" si="28"/>
        <v>661.5</v>
      </c>
    </row>
    <row r="551" spans="1:6" x14ac:dyDescent="0.35">
      <c r="A551" s="68"/>
      <c r="B551" s="3">
        <v>44490</v>
      </c>
      <c r="C551" s="2" t="s">
        <v>13</v>
      </c>
      <c r="D551" s="11">
        <v>4.2</v>
      </c>
      <c r="E551" s="11">
        <v>20</v>
      </c>
      <c r="F551" s="15">
        <f t="shared" si="28"/>
        <v>84</v>
      </c>
    </row>
    <row r="552" spans="1:6" x14ac:dyDescent="0.35">
      <c r="A552" s="68"/>
      <c r="B552" s="9">
        <v>44490</v>
      </c>
      <c r="C552" s="18" t="s">
        <v>30</v>
      </c>
      <c r="D552" s="19">
        <v>3</v>
      </c>
      <c r="E552" s="19">
        <v>50</v>
      </c>
      <c r="F552" s="20">
        <v>150</v>
      </c>
    </row>
    <row r="553" spans="1:6" x14ac:dyDescent="0.35">
      <c r="A553" s="68"/>
      <c r="B553" s="3">
        <v>44490</v>
      </c>
      <c r="C553" s="2" t="s">
        <v>35</v>
      </c>
      <c r="D553" s="11">
        <v>18.3</v>
      </c>
      <c r="E553" s="11">
        <v>34</v>
      </c>
      <c r="F553" s="15">
        <f t="shared" ref="F553:F585" si="29">E553*D553</f>
        <v>622.20000000000005</v>
      </c>
    </row>
    <row r="554" spans="1:6" x14ac:dyDescent="0.35">
      <c r="A554" s="68"/>
      <c r="B554" s="3">
        <v>44490</v>
      </c>
      <c r="C554" s="2" t="s">
        <v>8</v>
      </c>
      <c r="D554" s="11">
        <v>275.39999999999998</v>
      </c>
      <c r="E554" s="11">
        <v>23.5</v>
      </c>
      <c r="F554" s="15">
        <f t="shared" si="29"/>
        <v>6471.9</v>
      </c>
    </row>
    <row r="555" spans="1:6" x14ac:dyDescent="0.35">
      <c r="A555" s="68"/>
      <c r="B555" s="3">
        <v>44490</v>
      </c>
      <c r="C555" s="2" t="s">
        <v>8</v>
      </c>
      <c r="D555" s="11">
        <v>141.35</v>
      </c>
      <c r="E555" s="11">
        <v>23.5</v>
      </c>
      <c r="F555" s="15">
        <f t="shared" si="29"/>
        <v>3321.7249999999999</v>
      </c>
    </row>
    <row r="556" spans="1:6" x14ac:dyDescent="0.35">
      <c r="A556" s="68"/>
      <c r="B556" s="3">
        <v>44490</v>
      </c>
      <c r="C556" s="2" t="s">
        <v>8</v>
      </c>
      <c r="D556" s="11">
        <v>73.599999999999994</v>
      </c>
      <c r="E556" s="11">
        <v>23.5</v>
      </c>
      <c r="F556" s="15">
        <f t="shared" si="29"/>
        <v>1729.6</v>
      </c>
    </row>
    <row r="557" spans="1:6" x14ac:dyDescent="0.35">
      <c r="A557" s="68"/>
      <c r="B557" s="3">
        <v>44490</v>
      </c>
      <c r="C557" s="2" t="s">
        <v>25</v>
      </c>
      <c r="D557" s="11">
        <v>12.3</v>
      </c>
      <c r="E557" s="11">
        <v>38</v>
      </c>
      <c r="F557" s="15">
        <f t="shared" si="29"/>
        <v>467.40000000000003</v>
      </c>
    </row>
    <row r="558" spans="1:6" x14ac:dyDescent="0.35">
      <c r="A558" s="68"/>
      <c r="B558" s="3">
        <v>44490</v>
      </c>
      <c r="C558" s="2" t="s">
        <v>9</v>
      </c>
      <c r="D558" s="11">
        <v>3.2</v>
      </c>
      <c r="E558" s="11">
        <v>13</v>
      </c>
      <c r="F558" s="15">
        <f t="shared" si="29"/>
        <v>41.6</v>
      </c>
    </row>
    <row r="559" spans="1:6" x14ac:dyDescent="0.35">
      <c r="A559" s="68"/>
      <c r="B559" s="3">
        <v>44490</v>
      </c>
      <c r="C559" s="2" t="s">
        <v>24</v>
      </c>
      <c r="D559" s="11">
        <v>123.4</v>
      </c>
      <c r="E559" s="11">
        <v>14</v>
      </c>
      <c r="F559" s="15">
        <f t="shared" si="29"/>
        <v>1727.6000000000001</v>
      </c>
    </row>
    <row r="560" spans="1:6" x14ac:dyDescent="0.35">
      <c r="A560" s="68"/>
      <c r="B560" s="3">
        <v>44490</v>
      </c>
      <c r="C560" s="2" t="s">
        <v>8</v>
      </c>
      <c r="D560" s="11">
        <v>6.2</v>
      </c>
      <c r="E560" s="11">
        <v>22</v>
      </c>
      <c r="F560" s="15">
        <f t="shared" si="29"/>
        <v>136.4</v>
      </c>
    </row>
    <row r="561" spans="1:6" x14ac:dyDescent="0.35">
      <c r="A561" s="68"/>
      <c r="B561" s="3">
        <v>44490</v>
      </c>
      <c r="C561" s="2" t="s">
        <v>8</v>
      </c>
      <c r="D561" s="11">
        <v>9.75</v>
      </c>
      <c r="E561" s="11">
        <v>22</v>
      </c>
      <c r="F561" s="15">
        <f t="shared" si="29"/>
        <v>214.5</v>
      </c>
    </row>
    <row r="562" spans="1:6" x14ac:dyDescent="0.35">
      <c r="A562" s="68"/>
      <c r="B562" s="3">
        <v>44490</v>
      </c>
      <c r="C562" s="2" t="s">
        <v>10</v>
      </c>
      <c r="D562" s="11">
        <v>11.5</v>
      </c>
      <c r="E562" s="11">
        <v>17</v>
      </c>
      <c r="F562" s="15">
        <f t="shared" si="29"/>
        <v>195.5</v>
      </c>
    </row>
    <row r="563" spans="1:6" x14ac:dyDescent="0.35">
      <c r="A563" s="68"/>
      <c r="B563" s="3">
        <v>44490</v>
      </c>
      <c r="C563" s="2" t="s">
        <v>12</v>
      </c>
      <c r="D563" s="11">
        <v>409.4</v>
      </c>
      <c r="E563" s="11">
        <v>16</v>
      </c>
      <c r="F563" s="15">
        <f t="shared" si="29"/>
        <v>6550.4</v>
      </c>
    </row>
    <row r="564" spans="1:6" x14ac:dyDescent="0.35">
      <c r="A564" s="68"/>
      <c r="B564" s="3">
        <v>44490</v>
      </c>
      <c r="C564" s="2" t="s">
        <v>7</v>
      </c>
      <c r="D564" s="11">
        <v>36.4</v>
      </c>
      <c r="E564" s="11">
        <v>12</v>
      </c>
      <c r="F564" s="15">
        <f t="shared" si="29"/>
        <v>436.79999999999995</v>
      </c>
    </row>
    <row r="565" spans="1:6" x14ac:dyDescent="0.35">
      <c r="A565" s="68"/>
      <c r="B565" s="3">
        <v>44490</v>
      </c>
      <c r="C565" s="2" t="s">
        <v>36</v>
      </c>
      <c r="D565" s="11">
        <v>40</v>
      </c>
      <c r="E565" s="11">
        <v>24</v>
      </c>
      <c r="F565" s="15">
        <f t="shared" si="29"/>
        <v>960</v>
      </c>
    </row>
    <row r="566" spans="1:6" x14ac:dyDescent="0.35">
      <c r="A566" s="68"/>
      <c r="B566" s="3">
        <v>44490</v>
      </c>
      <c r="C566" s="2" t="s">
        <v>10</v>
      </c>
      <c r="D566" s="11">
        <v>107.4</v>
      </c>
      <c r="E566" s="11">
        <v>12</v>
      </c>
      <c r="F566" s="15">
        <f t="shared" si="29"/>
        <v>1288.8000000000002</v>
      </c>
    </row>
    <row r="567" spans="1:6" x14ac:dyDescent="0.35">
      <c r="A567" s="68"/>
      <c r="B567" s="3">
        <v>44490</v>
      </c>
      <c r="C567" s="2" t="s">
        <v>10</v>
      </c>
      <c r="D567" s="11">
        <v>190.8</v>
      </c>
      <c r="E567" s="11">
        <v>12</v>
      </c>
      <c r="F567" s="15">
        <f t="shared" si="29"/>
        <v>2289.6000000000004</v>
      </c>
    </row>
    <row r="568" spans="1:6" x14ac:dyDescent="0.35">
      <c r="A568" s="68"/>
      <c r="B568" s="3">
        <v>44490</v>
      </c>
      <c r="C568" s="2" t="s">
        <v>10</v>
      </c>
      <c r="D568" s="11">
        <v>18.2</v>
      </c>
      <c r="E568" s="11">
        <v>12</v>
      </c>
      <c r="F568" s="15">
        <f t="shared" si="29"/>
        <v>218.39999999999998</v>
      </c>
    </row>
    <row r="569" spans="1:6" x14ac:dyDescent="0.35">
      <c r="A569" s="68"/>
      <c r="B569" s="3">
        <v>44490</v>
      </c>
      <c r="C569" s="2" t="s">
        <v>14</v>
      </c>
      <c r="D569" s="11">
        <v>1.4</v>
      </c>
      <c r="E569" s="11">
        <v>22</v>
      </c>
      <c r="F569" s="15">
        <f t="shared" si="29"/>
        <v>30.799999999999997</v>
      </c>
    </row>
    <row r="570" spans="1:6" x14ac:dyDescent="0.35">
      <c r="A570" s="68"/>
      <c r="B570" s="3">
        <v>44490</v>
      </c>
      <c r="C570" s="2" t="s">
        <v>14</v>
      </c>
      <c r="D570" s="11">
        <v>2.1</v>
      </c>
      <c r="E570" s="11">
        <v>22</v>
      </c>
      <c r="F570" s="15">
        <f t="shared" si="29"/>
        <v>46.2</v>
      </c>
    </row>
    <row r="571" spans="1:6" x14ac:dyDescent="0.35">
      <c r="A571" s="68"/>
      <c r="B571" s="9">
        <v>44490</v>
      </c>
      <c r="C571" s="18" t="s">
        <v>8</v>
      </c>
      <c r="D571" s="19">
        <v>1</v>
      </c>
      <c r="E571" s="19">
        <v>22</v>
      </c>
      <c r="F571" s="20">
        <f t="shared" si="29"/>
        <v>22</v>
      </c>
    </row>
    <row r="572" spans="1:6" x14ac:dyDescent="0.35">
      <c r="A572" s="68"/>
      <c r="B572" s="3">
        <v>44490</v>
      </c>
      <c r="C572" s="2" t="s">
        <v>8</v>
      </c>
      <c r="D572" s="11">
        <v>122.8</v>
      </c>
      <c r="E572" s="11">
        <v>20</v>
      </c>
      <c r="F572" s="15">
        <f t="shared" si="29"/>
        <v>2456</v>
      </c>
    </row>
    <row r="573" spans="1:6" x14ac:dyDescent="0.35">
      <c r="A573" s="68"/>
      <c r="B573" s="3">
        <v>44490</v>
      </c>
      <c r="C573" s="2" t="s">
        <v>8</v>
      </c>
      <c r="D573" s="11">
        <v>147.1</v>
      </c>
      <c r="E573" s="11">
        <v>20</v>
      </c>
      <c r="F573" s="15">
        <f t="shared" si="29"/>
        <v>2942</v>
      </c>
    </row>
    <row r="574" spans="1:6" x14ac:dyDescent="0.35">
      <c r="A574" s="68"/>
      <c r="B574" s="3">
        <v>44490</v>
      </c>
      <c r="C574" s="2" t="s">
        <v>8</v>
      </c>
      <c r="D574" s="11">
        <v>3.9</v>
      </c>
      <c r="E574" s="11">
        <v>20</v>
      </c>
      <c r="F574" s="15">
        <f t="shared" si="29"/>
        <v>78</v>
      </c>
    </row>
    <row r="575" spans="1:6" x14ac:dyDescent="0.35">
      <c r="A575" s="68"/>
      <c r="B575" s="3">
        <v>44490</v>
      </c>
      <c r="C575" s="2" t="s">
        <v>24</v>
      </c>
      <c r="D575" s="11">
        <v>211.85</v>
      </c>
      <c r="E575" s="11">
        <v>12</v>
      </c>
      <c r="F575" s="15">
        <f t="shared" si="29"/>
        <v>2542.1999999999998</v>
      </c>
    </row>
    <row r="576" spans="1:6" x14ac:dyDescent="0.35">
      <c r="A576" s="68"/>
      <c r="B576" s="3">
        <v>44490</v>
      </c>
      <c r="C576" s="2" t="s">
        <v>9</v>
      </c>
      <c r="D576" s="11">
        <v>30</v>
      </c>
      <c r="E576" s="11">
        <v>13</v>
      </c>
      <c r="F576" s="15">
        <f t="shared" si="29"/>
        <v>390</v>
      </c>
    </row>
    <row r="577" spans="1:6" x14ac:dyDescent="0.35">
      <c r="A577" s="68"/>
      <c r="B577" s="3">
        <v>44490</v>
      </c>
      <c r="C577" s="2" t="s">
        <v>9</v>
      </c>
      <c r="D577" s="11">
        <v>40</v>
      </c>
      <c r="E577" s="11">
        <v>13</v>
      </c>
      <c r="F577" s="15">
        <f t="shared" si="29"/>
        <v>520</v>
      </c>
    </row>
    <row r="578" spans="1:6" x14ac:dyDescent="0.35">
      <c r="A578" s="68"/>
      <c r="B578" s="3">
        <v>44490</v>
      </c>
      <c r="C578" s="2" t="s">
        <v>9</v>
      </c>
      <c r="D578" s="11">
        <v>8</v>
      </c>
      <c r="E578" s="11">
        <v>13</v>
      </c>
      <c r="F578" s="15">
        <f t="shared" si="29"/>
        <v>104</v>
      </c>
    </row>
    <row r="579" spans="1:6" x14ac:dyDescent="0.35">
      <c r="A579" s="68"/>
      <c r="B579" s="3">
        <v>44490</v>
      </c>
      <c r="C579" s="2" t="s">
        <v>23</v>
      </c>
      <c r="D579" s="11">
        <v>19.739999999999998</v>
      </c>
      <c r="E579" s="11">
        <v>14</v>
      </c>
      <c r="F579" s="15">
        <f t="shared" si="29"/>
        <v>276.35999999999996</v>
      </c>
    </row>
    <row r="580" spans="1:6" x14ac:dyDescent="0.35">
      <c r="A580" s="68"/>
      <c r="B580" s="3">
        <v>44490</v>
      </c>
      <c r="C580" s="2" t="s">
        <v>21</v>
      </c>
      <c r="D580" s="11">
        <v>428.68</v>
      </c>
      <c r="E580" s="11">
        <v>40</v>
      </c>
      <c r="F580" s="15">
        <f t="shared" si="29"/>
        <v>17147.2</v>
      </c>
    </row>
    <row r="581" spans="1:6" x14ac:dyDescent="0.35">
      <c r="A581" s="68"/>
      <c r="B581" s="3">
        <v>44490</v>
      </c>
      <c r="C581" s="2" t="s">
        <v>30</v>
      </c>
      <c r="D581" s="11">
        <v>381</v>
      </c>
      <c r="E581" s="11">
        <v>25</v>
      </c>
      <c r="F581" s="15">
        <f t="shared" si="29"/>
        <v>9525</v>
      </c>
    </row>
    <row r="582" spans="1:6" x14ac:dyDescent="0.35">
      <c r="A582" s="68"/>
      <c r="B582" s="3">
        <v>44490</v>
      </c>
      <c r="C582" s="2" t="s">
        <v>30</v>
      </c>
      <c r="D582" s="11">
        <v>8</v>
      </c>
      <c r="E582" s="11">
        <v>50</v>
      </c>
      <c r="F582" s="15">
        <f t="shared" si="29"/>
        <v>400</v>
      </c>
    </row>
    <row r="583" spans="1:6" x14ac:dyDescent="0.35">
      <c r="A583" s="68"/>
      <c r="B583" s="3">
        <v>44490</v>
      </c>
      <c r="C583" s="2" t="s">
        <v>25</v>
      </c>
      <c r="D583" s="11">
        <v>5.8</v>
      </c>
      <c r="E583" s="11">
        <v>30</v>
      </c>
      <c r="F583" s="15">
        <f t="shared" si="29"/>
        <v>174</v>
      </c>
    </row>
    <row r="584" spans="1:6" x14ac:dyDescent="0.35">
      <c r="A584" s="68"/>
      <c r="B584" s="3">
        <v>44490</v>
      </c>
      <c r="C584" s="2" t="s">
        <v>8</v>
      </c>
      <c r="D584" s="11">
        <v>4</v>
      </c>
      <c r="E584" s="11">
        <v>22</v>
      </c>
      <c r="F584" s="15">
        <f t="shared" si="29"/>
        <v>88</v>
      </c>
    </row>
    <row r="585" spans="1:6" x14ac:dyDescent="0.35">
      <c r="A585" s="68"/>
      <c r="B585" s="3">
        <v>44490</v>
      </c>
      <c r="C585" s="2" t="s">
        <v>35</v>
      </c>
      <c r="D585" s="11">
        <v>254.9</v>
      </c>
      <c r="E585" s="11">
        <v>20</v>
      </c>
      <c r="F585" s="15">
        <f t="shared" si="29"/>
        <v>5098</v>
      </c>
    </row>
    <row r="586" spans="1:6" x14ac:dyDescent="0.35">
      <c r="A586" s="68"/>
      <c r="B586" s="9">
        <v>44490</v>
      </c>
      <c r="C586" s="18" t="s">
        <v>8</v>
      </c>
      <c r="D586" s="19">
        <v>2.4</v>
      </c>
      <c r="E586" s="19">
        <v>24</v>
      </c>
      <c r="F586" s="20">
        <v>150</v>
      </c>
    </row>
    <row r="587" spans="1:6" x14ac:dyDescent="0.35">
      <c r="A587" s="68"/>
      <c r="B587" s="9">
        <v>44490</v>
      </c>
      <c r="C587" s="18" t="s">
        <v>8</v>
      </c>
      <c r="D587" s="19">
        <v>3</v>
      </c>
      <c r="E587" s="19">
        <v>24</v>
      </c>
      <c r="F587" s="20">
        <v>150</v>
      </c>
    </row>
    <row r="588" spans="1:6" x14ac:dyDescent="0.35">
      <c r="A588" s="68"/>
      <c r="B588" s="3">
        <v>44490</v>
      </c>
      <c r="C588" s="2" t="s">
        <v>25</v>
      </c>
      <c r="D588" s="11">
        <v>53.1</v>
      </c>
      <c r="E588" s="11">
        <v>36</v>
      </c>
      <c r="F588" s="15">
        <f t="shared" ref="F588:F618" si="30">E588*D588</f>
        <v>1911.6000000000001</v>
      </c>
    </row>
    <row r="589" spans="1:6" x14ac:dyDescent="0.35">
      <c r="A589" s="68"/>
      <c r="B589" s="3">
        <v>44490</v>
      </c>
      <c r="C589" s="2" t="s">
        <v>24</v>
      </c>
      <c r="D589" s="11">
        <v>69.900000000000006</v>
      </c>
      <c r="E589" s="11">
        <v>14</v>
      </c>
      <c r="F589" s="15">
        <f t="shared" si="30"/>
        <v>978.60000000000014</v>
      </c>
    </row>
    <row r="590" spans="1:6" x14ac:dyDescent="0.35">
      <c r="A590" s="68"/>
      <c r="B590" s="3">
        <v>44490</v>
      </c>
      <c r="C590" s="2" t="s">
        <v>24</v>
      </c>
      <c r="D590" s="11">
        <v>16.399999999999999</v>
      </c>
      <c r="E590" s="11">
        <v>14</v>
      </c>
      <c r="F590" s="15">
        <f t="shared" si="30"/>
        <v>229.59999999999997</v>
      </c>
    </row>
    <row r="591" spans="1:6" x14ac:dyDescent="0.35">
      <c r="A591" s="68"/>
      <c r="B591" s="3">
        <v>44491</v>
      </c>
      <c r="C591" s="2" t="s">
        <v>35</v>
      </c>
      <c r="D591" s="11">
        <v>19.5</v>
      </c>
      <c r="E591" s="11">
        <v>34</v>
      </c>
      <c r="F591" s="15">
        <f t="shared" si="30"/>
        <v>663</v>
      </c>
    </row>
    <row r="592" spans="1:6" x14ac:dyDescent="0.35">
      <c r="A592" s="68"/>
      <c r="B592" s="3">
        <v>44491</v>
      </c>
      <c r="C592" s="2" t="s">
        <v>35</v>
      </c>
      <c r="D592" s="11">
        <v>149.19999999999999</v>
      </c>
      <c r="E592" s="11">
        <v>34</v>
      </c>
      <c r="F592" s="15">
        <f t="shared" si="30"/>
        <v>5072.7999999999993</v>
      </c>
    </row>
    <row r="593" spans="1:6" x14ac:dyDescent="0.35">
      <c r="A593" s="68"/>
      <c r="B593" s="3">
        <v>44491</v>
      </c>
      <c r="C593" s="2" t="s">
        <v>35</v>
      </c>
      <c r="D593" s="11">
        <v>153.19999999999999</v>
      </c>
      <c r="E593" s="11">
        <v>34</v>
      </c>
      <c r="F593" s="15">
        <f t="shared" si="30"/>
        <v>5208.7999999999993</v>
      </c>
    </row>
    <row r="594" spans="1:6" x14ac:dyDescent="0.35">
      <c r="A594" s="68"/>
      <c r="B594" s="3">
        <v>44491</v>
      </c>
      <c r="C594" s="2" t="s">
        <v>8</v>
      </c>
      <c r="D594" s="11">
        <v>75.25</v>
      </c>
      <c r="E594" s="11">
        <v>23.5</v>
      </c>
      <c r="F594" s="15">
        <f t="shared" si="30"/>
        <v>1768.375</v>
      </c>
    </row>
    <row r="595" spans="1:6" x14ac:dyDescent="0.35">
      <c r="A595" s="68"/>
      <c r="B595" s="3">
        <v>44491</v>
      </c>
      <c r="C595" s="2" t="s">
        <v>8</v>
      </c>
      <c r="D595" s="11">
        <v>112.3</v>
      </c>
      <c r="E595" s="11">
        <v>23.5</v>
      </c>
      <c r="F595" s="15">
        <f t="shared" si="30"/>
        <v>2639.0499999999997</v>
      </c>
    </row>
    <row r="596" spans="1:6" x14ac:dyDescent="0.35">
      <c r="A596" s="68"/>
      <c r="B596" s="3">
        <v>44491</v>
      </c>
      <c r="C596" s="2" t="s">
        <v>8</v>
      </c>
      <c r="D596" s="11">
        <v>18.8</v>
      </c>
      <c r="E596" s="11">
        <v>23.5</v>
      </c>
      <c r="F596" s="15">
        <f t="shared" si="30"/>
        <v>441.8</v>
      </c>
    </row>
    <row r="597" spans="1:6" x14ac:dyDescent="0.35">
      <c r="A597" s="68"/>
      <c r="B597" s="3">
        <v>44491</v>
      </c>
      <c r="C597" s="2" t="s">
        <v>8</v>
      </c>
      <c r="D597" s="11">
        <v>2.9</v>
      </c>
      <c r="E597" s="11">
        <v>20</v>
      </c>
      <c r="F597" s="15">
        <f t="shared" si="30"/>
        <v>58</v>
      </c>
    </row>
    <row r="598" spans="1:6" x14ac:dyDescent="0.35">
      <c r="A598" s="68"/>
      <c r="B598" s="3">
        <v>44491</v>
      </c>
      <c r="C598" s="2" t="s">
        <v>8</v>
      </c>
      <c r="D598" s="11">
        <v>133.19999999999999</v>
      </c>
      <c r="E598" s="11">
        <v>20</v>
      </c>
      <c r="F598" s="15">
        <f t="shared" si="30"/>
        <v>2664</v>
      </c>
    </row>
    <row r="599" spans="1:6" x14ac:dyDescent="0.35">
      <c r="A599" s="68"/>
      <c r="B599" s="3">
        <v>44491</v>
      </c>
      <c r="C599" s="2" t="s">
        <v>8</v>
      </c>
      <c r="D599" s="11">
        <v>135.80000000000001</v>
      </c>
      <c r="E599" s="11">
        <v>20</v>
      </c>
      <c r="F599" s="15">
        <f t="shared" si="30"/>
        <v>2716</v>
      </c>
    </row>
    <row r="600" spans="1:6" x14ac:dyDescent="0.35">
      <c r="A600" s="68"/>
      <c r="B600" s="3">
        <v>44491</v>
      </c>
      <c r="C600" s="2" t="s">
        <v>8</v>
      </c>
      <c r="D600" s="11">
        <v>129.69999999999999</v>
      </c>
      <c r="E600" s="11">
        <v>20</v>
      </c>
      <c r="F600" s="15">
        <f t="shared" si="30"/>
        <v>2594</v>
      </c>
    </row>
    <row r="601" spans="1:6" x14ac:dyDescent="0.35">
      <c r="A601" s="68"/>
      <c r="B601" s="3">
        <v>44491</v>
      </c>
      <c r="C601" s="2" t="s">
        <v>9</v>
      </c>
      <c r="D601" s="11">
        <v>4.3499999999999996</v>
      </c>
      <c r="E601" s="11">
        <v>14</v>
      </c>
      <c r="F601" s="15">
        <f t="shared" si="30"/>
        <v>60.899999999999991</v>
      </c>
    </row>
    <row r="602" spans="1:6" x14ac:dyDescent="0.35">
      <c r="A602" s="68"/>
      <c r="B602" s="3">
        <v>44491</v>
      </c>
      <c r="C602" s="2" t="s">
        <v>9</v>
      </c>
      <c r="D602" s="11">
        <v>534.5</v>
      </c>
      <c r="E602" s="11">
        <v>14</v>
      </c>
      <c r="F602" s="15">
        <f t="shared" si="30"/>
        <v>7483</v>
      </c>
    </row>
    <row r="603" spans="1:6" x14ac:dyDescent="0.35">
      <c r="A603" s="68"/>
      <c r="B603" s="3">
        <v>44491</v>
      </c>
      <c r="C603" s="2" t="s">
        <v>23</v>
      </c>
      <c r="D603" s="11">
        <v>75.739999999999995</v>
      </c>
      <c r="E603" s="11">
        <v>14</v>
      </c>
      <c r="F603" s="15">
        <f t="shared" si="30"/>
        <v>1060.3599999999999</v>
      </c>
    </row>
    <row r="604" spans="1:6" x14ac:dyDescent="0.35">
      <c r="A604" s="68"/>
      <c r="B604" s="3">
        <v>44491</v>
      </c>
      <c r="C604" s="2" t="s">
        <v>13</v>
      </c>
      <c r="D604" s="11">
        <v>17.46</v>
      </c>
      <c r="E604" s="11">
        <v>28</v>
      </c>
      <c r="F604" s="15">
        <f t="shared" si="30"/>
        <v>488.88</v>
      </c>
    </row>
    <row r="605" spans="1:6" x14ac:dyDescent="0.35">
      <c r="A605" s="68"/>
      <c r="B605" s="3">
        <v>44491</v>
      </c>
      <c r="C605" s="2" t="s">
        <v>24</v>
      </c>
      <c r="D605" s="11">
        <v>42.1</v>
      </c>
      <c r="E605" s="11">
        <v>18</v>
      </c>
      <c r="F605" s="15">
        <f t="shared" si="30"/>
        <v>757.80000000000007</v>
      </c>
    </row>
    <row r="606" spans="1:6" x14ac:dyDescent="0.35">
      <c r="A606" s="68"/>
      <c r="B606" s="3">
        <v>44491</v>
      </c>
      <c r="C606" s="2" t="s">
        <v>10</v>
      </c>
      <c r="D606" s="11">
        <v>16.100000000000001</v>
      </c>
      <c r="E606" s="11">
        <v>12</v>
      </c>
      <c r="F606" s="15">
        <f t="shared" si="30"/>
        <v>193.20000000000002</v>
      </c>
    </row>
    <row r="607" spans="1:6" x14ac:dyDescent="0.35">
      <c r="A607" s="68"/>
      <c r="B607" s="3">
        <v>44491</v>
      </c>
      <c r="C607" s="2" t="s">
        <v>9</v>
      </c>
      <c r="D607" s="11">
        <v>10.4</v>
      </c>
      <c r="E607" s="11">
        <v>12</v>
      </c>
      <c r="F607" s="15">
        <f t="shared" si="30"/>
        <v>124.80000000000001</v>
      </c>
    </row>
    <row r="608" spans="1:6" x14ac:dyDescent="0.35">
      <c r="A608" s="68"/>
      <c r="B608" s="3">
        <v>44491</v>
      </c>
      <c r="C608" s="2" t="s">
        <v>9</v>
      </c>
      <c r="D608" s="11">
        <v>1</v>
      </c>
      <c r="E608" s="11">
        <v>12</v>
      </c>
      <c r="F608" s="15">
        <f t="shared" si="30"/>
        <v>12</v>
      </c>
    </row>
    <row r="609" spans="1:6" x14ac:dyDescent="0.35">
      <c r="A609" s="68"/>
      <c r="B609" s="3">
        <v>44491</v>
      </c>
      <c r="C609" s="2" t="s">
        <v>8</v>
      </c>
      <c r="D609" s="11">
        <v>84.1</v>
      </c>
      <c r="E609" s="11">
        <v>21</v>
      </c>
      <c r="F609" s="15">
        <f t="shared" si="30"/>
        <v>1766.1</v>
      </c>
    </row>
    <row r="610" spans="1:6" x14ac:dyDescent="0.35">
      <c r="A610" s="68"/>
      <c r="B610" s="3">
        <v>44491</v>
      </c>
      <c r="C610" s="2" t="s">
        <v>8</v>
      </c>
      <c r="D610" s="11">
        <v>92.9</v>
      </c>
      <c r="E610" s="11">
        <v>21</v>
      </c>
      <c r="F610" s="15">
        <f t="shared" si="30"/>
        <v>1950.9</v>
      </c>
    </row>
    <row r="611" spans="1:6" x14ac:dyDescent="0.35">
      <c r="A611" s="68"/>
      <c r="B611" s="3">
        <v>44491</v>
      </c>
      <c r="C611" s="2" t="s">
        <v>9</v>
      </c>
      <c r="D611" s="11">
        <v>7</v>
      </c>
      <c r="E611" s="11">
        <v>12</v>
      </c>
      <c r="F611" s="15">
        <f t="shared" si="30"/>
        <v>84</v>
      </c>
    </row>
    <row r="612" spans="1:6" x14ac:dyDescent="0.35">
      <c r="A612" s="68"/>
      <c r="B612" s="3">
        <v>44491</v>
      </c>
      <c r="C612" s="2" t="s">
        <v>35</v>
      </c>
      <c r="D612" s="11">
        <v>255.2</v>
      </c>
      <c r="E612" s="11">
        <v>20</v>
      </c>
      <c r="F612" s="15">
        <f t="shared" si="30"/>
        <v>5104</v>
      </c>
    </row>
    <row r="613" spans="1:6" x14ac:dyDescent="0.35">
      <c r="A613" s="68"/>
      <c r="B613" s="3">
        <v>44491</v>
      </c>
      <c r="C613" s="2" t="s">
        <v>25</v>
      </c>
      <c r="D613" s="11">
        <v>8</v>
      </c>
      <c r="E613" s="11">
        <v>34</v>
      </c>
      <c r="F613" s="15">
        <f t="shared" si="30"/>
        <v>272</v>
      </c>
    </row>
    <row r="614" spans="1:6" x14ac:dyDescent="0.35">
      <c r="A614" s="68"/>
      <c r="B614" s="3">
        <v>44491</v>
      </c>
      <c r="C614" s="2" t="s">
        <v>7</v>
      </c>
      <c r="D614" s="11">
        <v>18</v>
      </c>
      <c r="E614" s="11">
        <v>13</v>
      </c>
      <c r="F614" s="15">
        <f t="shared" si="30"/>
        <v>234</v>
      </c>
    </row>
    <row r="615" spans="1:6" x14ac:dyDescent="0.35">
      <c r="A615" s="68"/>
      <c r="B615" s="3">
        <v>44491</v>
      </c>
      <c r="C615" s="2" t="s">
        <v>9</v>
      </c>
      <c r="D615" s="11">
        <v>12.8</v>
      </c>
      <c r="E615" s="11">
        <v>13</v>
      </c>
      <c r="F615" s="15">
        <f t="shared" si="30"/>
        <v>166.4</v>
      </c>
    </row>
    <row r="616" spans="1:6" x14ac:dyDescent="0.35">
      <c r="A616" s="68"/>
      <c r="B616" s="3">
        <v>44491</v>
      </c>
      <c r="C616" s="2" t="s">
        <v>8</v>
      </c>
      <c r="D616" s="11">
        <v>6</v>
      </c>
      <c r="E616" s="11">
        <v>24</v>
      </c>
      <c r="F616" s="15">
        <f t="shared" si="30"/>
        <v>144</v>
      </c>
    </row>
    <row r="617" spans="1:6" x14ac:dyDescent="0.35">
      <c r="A617" s="68"/>
      <c r="B617" s="3">
        <v>44491</v>
      </c>
      <c r="C617" s="2" t="s">
        <v>9</v>
      </c>
      <c r="D617" s="11">
        <v>11.6</v>
      </c>
      <c r="E617" s="11">
        <v>13</v>
      </c>
      <c r="F617" s="15">
        <f t="shared" si="30"/>
        <v>150.79999999999998</v>
      </c>
    </row>
    <row r="618" spans="1:6" x14ac:dyDescent="0.35">
      <c r="A618" s="68"/>
      <c r="B618" s="3">
        <v>44491</v>
      </c>
      <c r="C618" s="2" t="s">
        <v>25</v>
      </c>
      <c r="D618" s="11">
        <v>11.7</v>
      </c>
      <c r="E618" s="11">
        <v>38</v>
      </c>
      <c r="F618" s="15">
        <f t="shared" si="30"/>
        <v>444.59999999999997</v>
      </c>
    </row>
    <row r="619" spans="1:6" x14ac:dyDescent="0.35">
      <c r="A619" s="68"/>
      <c r="B619" s="9">
        <v>44491</v>
      </c>
      <c r="C619" s="18" t="s">
        <v>25</v>
      </c>
      <c r="D619" s="19">
        <v>3.2</v>
      </c>
      <c r="E619" s="19">
        <v>38</v>
      </c>
      <c r="F619" s="20">
        <v>250</v>
      </c>
    </row>
    <row r="620" spans="1:6" x14ac:dyDescent="0.35">
      <c r="A620" s="68"/>
      <c r="B620" s="3">
        <v>44491</v>
      </c>
      <c r="C620" s="2" t="s">
        <v>10</v>
      </c>
      <c r="D620" s="11">
        <v>23.7</v>
      </c>
      <c r="E620" s="11">
        <v>11</v>
      </c>
      <c r="F620" s="15">
        <f t="shared" ref="F620:F632" si="31">E620*D620</f>
        <v>260.7</v>
      </c>
    </row>
    <row r="621" spans="1:6" x14ac:dyDescent="0.35">
      <c r="A621" s="68"/>
      <c r="B621" s="3">
        <v>44491</v>
      </c>
      <c r="C621" s="2" t="s">
        <v>10</v>
      </c>
      <c r="D621" s="11">
        <v>15.4</v>
      </c>
      <c r="E621" s="11">
        <v>11</v>
      </c>
      <c r="F621" s="15">
        <f t="shared" si="31"/>
        <v>169.4</v>
      </c>
    </row>
    <row r="622" spans="1:6" x14ac:dyDescent="0.35">
      <c r="A622" s="68"/>
      <c r="B622" s="3">
        <v>44491</v>
      </c>
      <c r="C622" s="2" t="s">
        <v>10</v>
      </c>
      <c r="D622" s="11">
        <v>223.6</v>
      </c>
      <c r="E622" s="11">
        <v>11</v>
      </c>
      <c r="F622" s="15">
        <f t="shared" si="31"/>
        <v>2459.6</v>
      </c>
    </row>
    <row r="623" spans="1:6" x14ac:dyDescent="0.35">
      <c r="A623" s="68"/>
      <c r="B623" s="3">
        <v>44491</v>
      </c>
      <c r="C623" s="2" t="s">
        <v>13</v>
      </c>
      <c r="D623" s="11">
        <v>11.1</v>
      </c>
      <c r="E623" s="11">
        <v>20</v>
      </c>
      <c r="F623" s="15">
        <f t="shared" si="31"/>
        <v>222</v>
      </c>
    </row>
    <row r="624" spans="1:6" x14ac:dyDescent="0.35">
      <c r="A624" s="68"/>
      <c r="B624" s="3">
        <v>44491</v>
      </c>
      <c r="C624" s="2" t="s">
        <v>24</v>
      </c>
      <c r="D624" s="11">
        <v>239.8</v>
      </c>
      <c r="E624" s="11">
        <v>12</v>
      </c>
      <c r="F624" s="15">
        <f t="shared" si="31"/>
        <v>2877.6000000000004</v>
      </c>
    </row>
    <row r="625" spans="1:6" x14ac:dyDescent="0.35">
      <c r="A625" s="68"/>
      <c r="B625" s="3">
        <v>44491</v>
      </c>
      <c r="C625" s="2" t="s">
        <v>24</v>
      </c>
      <c r="D625" s="11">
        <v>24.2</v>
      </c>
      <c r="E625" s="11">
        <v>14</v>
      </c>
      <c r="F625" s="15">
        <f t="shared" si="31"/>
        <v>338.8</v>
      </c>
    </row>
    <row r="626" spans="1:6" x14ac:dyDescent="0.35">
      <c r="A626" s="68"/>
      <c r="B626" s="3">
        <v>44492</v>
      </c>
      <c r="C626" s="2" t="s">
        <v>7</v>
      </c>
      <c r="D626" s="11">
        <v>27.2</v>
      </c>
      <c r="E626" s="11">
        <v>12</v>
      </c>
      <c r="F626" s="15">
        <f t="shared" si="31"/>
        <v>326.39999999999998</v>
      </c>
    </row>
    <row r="627" spans="1:6" x14ac:dyDescent="0.35">
      <c r="A627" s="68"/>
      <c r="B627" s="3">
        <v>44492</v>
      </c>
      <c r="C627" s="2" t="s">
        <v>31</v>
      </c>
      <c r="D627" s="11">
        <v>8.9</v>
      </c>
      <c r="E627" s="11">
        <v>32</v>
      </c>
      <c r="F627" s="15">
        <f t="shared" si="31"/>
        <v>284.8</v>
      </c>
    </row>
    <row r="628" spans="1:6" x14ac:dyDescent="0.35">
      <c r="A628" s="68"/>
      <c r="B628" s="3">
        <v>44492</v>
      </c>
      <c r="C628" s="2" t="s">
        <v>26</v>
      </c>
      <c r="D628" s="11">
        <v>2.6</v>
      </c>
      <c r="E628" s="11">
        <v>13</v>
      </c>
      <c r="F628" s="15">
        <f t="shared" si="31"/>
        <v>33.800000000000004</v>
      </c>
    </row>
    <row r="629" spans="1:6" x14ac:dyDescent="0.35">
      <c r="A629" s="68"/>
      <c r="B629" s="3">
        <v>44492</v>
      </c>
      <c r="C629" s="2" t="s">
        <v>9</v>
      </c>
      <c r="D629" s="11">
        <v>5</v>
      </c>
      <c r="E629" s="11">
        <v>11</v>
      </c>
      <c r="F629" s="15">
        <f t="shared" si="31"/>
        <v>55</v>
      </c>
    </row>
    <row r="630" spans="1:6" x14ac:dyDescent="0.35">
      <c r="A630" s="68"/>
      <c r="B630" s="3">
        <v>44492</v>
      </c>
      <c r="C630" s="2" t="s">
        <v>10</v>
      </c>
      <c r="D630" s="11">
        <v>5.2</v>
      </c>
      <c r="E630" s="11">
        <v>20</v>
      </c>
      <c r="F630" s="15">
        <f t="shared" si="31"/>
        <v>104</v>
      </c>
    </row>
    <row r="631" spans="1:6" x14ac:dyDescent="0.35">
      <c r="A631" s="68"/>
      <c r="B631" s="3">
        <v>44492</v>
      </c>
      <c r="C631" s="2" t="s">
        <v>9</v>
      </c>
      <c r="D631" s="11">
        <v>244.4</v>
      </c>
      <c r="E631" s="11">
        <v>14</v>
      </c>
      <c r="F631" s="15">
        <f t="shared" si="31"/>
        <v>3421.6</v>
      </c>
    </row>
    <row r="632" spans="1:6" x14ac:dyDescent="0.35">
      <c r="A632" s="68"/>
      <c r="B632" s="3">
        <v>44492</v>
      </c>
      <c r="C632" s="2" t="s">
        <v>30</v>
      </c>
      <c r="D632" s="11">
        <v>5</v>
      </c>
      <c r="E632" s="11">
        <v>50</v>
      </c>
      <c r="F632" s="15">
        <f t="shared" si="31"/>
        <v>250</v>
      </c>
    </row>
    <row r="633" spans="1:6" x14ac:dyDescent="0.35">
      <c r="A633" s="68"/>
      <c r="B633" s="9">
        <v>44492</v>
      </c>
      <c r="C633" s="18" t="s">
        <v>13</v>
      </c>
      <c r="D633" s="19">
        <v>4.5599999999999996</v>
      </c>
      <c r="E633" s="19">
        <v>28</v>
      </c>
      <c r="F633" s="19">
        <v>250</v>
      </c>
    </row>
    <row r="634" spans="1:6" x14ac:dyDescent="0.35">
      <c r="A634" s="68"/>
      <c r="B634" s="3">
        <v>44492</v>
      </c>
      <c r="C634" s="2" t="s">
        <v>8</v>
      </c>
      <c r="D634" s="11">
        <v>11.58</v>
      </c>
      <c r="E634" s="11">
        <v>20</v>
      </c>
      <c r="F634" s="15">
        <f t="shared" ref="F634:F639" si="32">E634*D634</f>
        <v>231.6</v>
      </c>
    </row>
    <row r="635" spans="1:6" x14ac:dyDescent="0.35">
      <c r="A635" s="68"/>
      <c r="B635" s="3">
        <v>44492</v>
      </c>
      <c r="C635" s="2" t="s">
        <v>8</v>
      </c>
      <c r="D635" s="11">
        <v>8.4</v>
      </c>
      <c r="E635" s="11">
        <v>20</v>
      </c>
      <c r="F635" s="15">
        <f t="shared" si="32"/>
        <v>168</v>
      </c>
    </row>
    <row r="636" spans="1:6" x14ac:dyDescent="0.35">
      <c r="A636" s="68"/>
      <c r="B636" s="3">
        <v>44492</v>
      </c>
      <c r="C636" s="2" t="s">
        <v>8</v>
      </c>
      <c r="D636" s="11">
        <v>11.8</v>
      </c>
      <c r="E636" s="11">
        <v>20</v>
      </c>
      <c r="F636" s="15">
        <f t="shared" si="32"/>
        <v>236</v>
      </c>
    </row>
    <row r="637" spans="1:6" x14ac:dyDescent="0.35">
      <c r="A637" s="68"/>
      <c r="B637" s="3">
        <v>44492</v>
      </c>
      <c r="C637" s="2" t="s">
        <v>8</v>
      </c>
      <c r="D637" s="11">
        <v>8.1999999999999993</v>
      </c>
      <c r="E637" s="11">
        <v>20</v>
      </c>
      <c r="F637" s="15">
        <f t="shared" si="32"/>
        <v>164</v>
      </c>
    </row>
    <row r="638" spans="1:6" x14ac:dyDescent="0.35">
      <c r="A638" s="68"/>
      <c r="B638" s="3">
        <v>44492</v>
      </c>
      <c r="C638" s="2" t="s">
        <v>8</v>
      </c>
      <c r="D638" s="11">
        <v>11.36</v>
      </c>
      <c r="E638" s="11">
        <v>20</v>
      </c>
      <c r="F638" s="15">
        <f t="shared" si="32"/>
        <v>227.2</v>
      </c>
    </row>
    <row r="639" spans="1:6" x14ac:dyDescent="0.35">
      <c r="A639" s="68"/>
      <c r="B639" s="3">
        <v>44492</v>
      </c>
      <c r="C639" s="2" t="s">
        <v>31</v>
      </c>
      <c r="D639" s="11">
        <v>18</v>
      </c>
      <c r="E639" s="11">
        <v>40</v>
      </c>
      <c r="F639" s="15">
        <f t="shared" si="32"/>
        <v>720</v>
      </c>
    </row>
    <row r="640" spans="1:6" x14ac:dyDescent="0.35">
      <c r="A640" s="68"/>
      <c r="B640" s="9">
        <v>44492</v>
      </c>
      <c r="C640" s="18" t="s">
        <v>31</v>
      </c>
      <c r="D640" s="19">
        <v>2</v>
      </c>
      <c r="E640" s="19">
        <v>40</v>
      </c>
      <c r="F640" s="20">
        <v>300</v>
      </c>
    </row>
    <row r="641" spans="1:6" x14ac:dyDescent="0.35">
      <c r="A641" s="68"/>
      <c r="B641" s="9">
        <v>44492</v>
      </c>
      <c r="C641" s="18" t="s">
        <v>31</v>
      </c>
      <c r="D641" s="19">
        <v>1</v>
      </c>
      <c r="E641" s="19">
        <v>40</v>
      </c>
      <c r="F641" s="20">
        <v>300</v>
      </c>
    </row>
    <row r="642" spans="1:6" x14ac:dyDescent="0.35">
      <c r="A642" s="68"/>
      <c r="B642" s="9">
        <v>44492</v>
      </c>
      <c r="C642" s="18" t="s">
        <v>31</v>
      </c>
      <c r="D642" s="19">
        <v>2</v>
      </c>
      <c r="E642" s="19">
        <v>40</v>
      </c>
      <c r="F642" s="20">
        <v>300</v>
      </c>
    </row>
    <row r="643" spans="1:6" x14ac:dyDescent="0.35">
      <c r="A643" s="68"/>
      <c r="B643" s="9">
        <v>44492</v>
      </c>
      <c r="C643" s="18" t="s">
        <v>31</v>
      </c>
      <c r="D643" s="19">
        <v>4.5</v>
      </c>
      <c r="E643" s="19">
        <v>40</v>
      </c>
      <c r="F643" s="20">
        <v>300</v>
      </c>
    </row>
    <row r="644" spans="1:6" x14ac:dyDescent="0.35">
      <c r="A644" s="68"/>
      <c r="B644" s="9">
        <v>44492</v>
      </c>
      <c r="C644" s="18" t="s">
        <v>31</v>
      </c>
      <c r="D644" s="19">
        <v>2</v>
      </c>
      <c r="E644" s="19">
        <v>40</v>
      </c>
      <c r="F644" s="20">
        <v>300</v>
      </c>
    </row>
    <row r="645" spans="1:6" x14ac:dyDescent="0.35">
      <c r="A645" s="68"/>
      <c r="B645" s="9">
        <v>44492</v>
      </c>
      <c r="C645" s="18" t="s">
        <v>31</v>
      </c>
      <c r="D645" s="19">
        <v>1.7</v>
      </c>
      <c r="E645" s="19">
        <v>40</v>
      </c>
      <c r="F645" s="20">
        <v>300</v>
      </c>
    </row>
    <row r="646" spans="1:6" x14ac:dyDescent="0.35">
      <c r="A646" s="68"/>
      <c r="B646" s="9">
        <v>44492</v>
      </c>
      <c r="C646" s="18" t="s">
        <v>31</v>
      </c>
      <c r="D646" s="19">
        <v>1.8</v>
      </c>
      <c r="E646" s="19">
        <v>40</v>
      </c>
      <c r="F646" s="20">
        <v>300</v>
      </c>
    </row>
    <row r="647" spans="1:6" x14ac:dyDescent="0.35">
      <c r="A647" s="68"/>
      <c r="B647" s="9">
        <v>44492</v>
      </c>
      <c r="C647" s="18" t="s">
        <v>25</v>
      </c>
      <c r="D647" s="19">
        <v>3</v>
      </c>
      <c r="E647" s="19">
        <v>38</v>
      </c>
      <c r="F647" s="20">
        <v>238</v>
      </c>
    </row>
    <row r="648" spans="1:6" x14ac:dyDescent="0.35">
      <c r="A648" s="68"/>
      <c r="B648" s="3">
        <v>44492</v>
      </c>
      <c r="C648" s="2" t="s">
        <v>10</v>
      </c>
      <c r="D648" s="11">
        <v>31.2</v>
      </c>
      <c r="E648" s="11">
        <v>17</v>
      </c>
      <c r="F648" s="15">
        <f t="shared" ref="F648:F663" si="33">E648*D648</f>
        <v>530.4</v>
      </c>
    </row>
    <row r="649" spans="1:6" x14ac:dyDescent="0.35">
      <c r="A649" s="68"/>
      <c r="B649" s="3">
        <v>44492</v>
      </c>
      <c r="C649" s="2" t="s">
        <v>30</v>
      </c>
      <c r="D649" s="11">
        <v>38</v>
      </c>
      <c r="E649" s="11">
        <v>27</v>
      </c>
      <c r="F649" s="15">
        <f t="shared" si="33"/>
        <v>1026</v>
      </c>
    </row>
    <row r="650" spans="1:6" x14ac:dyDescent="0.35">
      <c r="A650" s="68"/>
      <c r="B650" s="3">
        <v>44492</v>
      </c>
      <c r="C650" s="2" t="s">
        <v>7</v>
      </c>
      <c r="D650" s="11">
        <v>15.8</v>
      </c>
      <c r="E650" s="11">
        <v>13</v>
      </c>
      <c r="F650" s="15">
        <f t="shared" si="33"/>
        <v>205.4</v>
      </c>
    </row>
    <row r="651" spans="1:6" x14ac:dyDescent="0.35">
      <c r="A651" s="68"/>
      <c r="B651" s="3">
        <v>44492</v>
      </c>
      <c r="C651" s="2" t="s">
        <v>7</v>
      </c>
      <c r="D651" s="11">
        <v>116.4</v>
      </c>
      <c r="E651" s="11">
        <v>13</v>
      </c>
      <c r="F651" s="15">
        <f t="shared" si="33"/>
        <v>1513.2</v>
      </c>
    </row>
    <row r="652" spans="1:6" x14ac:dyDescent="0.35">
      <c r="A652" s="68"/>
      <c r="B652" s="3">
        <v>44492</v>
      </c>
      <c r="C652" s="2" t="s">
        <v>8</v>
      </c>
      <c r="D652" s="11">
        <v>6</v>
      </c>
      <c r="E652" s="11">
        <v>24</v>
      </c>
      <c r="F652" s="15">
        <f t="shared" si="33"/>
        <v>144</v>
      </c>
    </row>
    <row r="653" spans="1:6" x14ac:dyDescent="0.35">
      <c r="A653" s="68"/>
      <c r="B653" s="3">
        <v>44492</v>
      </c>
      <c r="C653" s="2" t="s">
        <v>7</v>
      </c>
      <c r="D653" s="11">
        <v>22</v>
      </c>
      <c r="E653" s="11">
        <v>12</v>
      </c>
      <c r="F653" s="15">
        <f t="shared" si="33"/>
        <v>264</v>
      </c>
    </row>
    <row r="654" spans="1:6" x14ac:dyDescent="0.35">
      <c r="A654" s="68"/>
      <c r="B654" s="3">
        <v>44492</v>
      </c>
      <c r="C654" s="2" t="s">
        <v>9</v>
      </c>
      <c r="D654" s="11">
        <v>18.2</v>
      </c>
      <c r="E654" s="11">
        <v>13</v>
      </c>
      <c r="F654" s="15">
        <f t="shared" si="33"/>
        <v>236.6</v>
      </c>
    </row>
    <row r="655" spans="1:6" x14ac:dyDescent="0.35">
      <c r="A655" s="68"/>
      <c r="B655" s="9">
        <v>44492</v>
      </c>
      <c r="C655" s="18" t="s">
        <v>9</v>
      </c>
      <c r="D655" s="19">
        <v>1</v>
      </c>
      <c r="E655" s="19">
        <v>13</v>
      </c>
      <c r="F655" s="20">
        <f t="shared" si="33"/>
        <v>13</v>
      </c>
    </row>
    <row r="656" spans="1:6" x14ac:dyDescent="0.35">
      <c r="A656" s="68"/>
      <c r="B656" s="3">
        <v>44492</v>
      </c>
      <c r="C656" s="2" t="s">
        <v>10</v>
      </c>
      <c r="D656" s="11">
        <v>302</v>
      </c>
      <c r="E656" s="11">
        <v>11</v>
      </c>
      <c r="F656" s="15">
        <f t="shared" si="33"/>
        <v>3322</v>
      </c>
    </row>
    <row r="657" spans="1:6" x14ac:dyDescent="0.35">
      <c r="A657" s="68"/>
      <c r="B657" s="3">
        <v>44492</v>
      </c>
      <c r="C657" s="2" t="s">
        <v>10</v>
      </c>
      <c r="D657" s="11">
        <v>334.8</v>
      </c>
      <c r="E657" s="11">
        <v>11</v>
      </c>
      <c r="F657" s="15">
        <f t="shared" si="33"/>
        <v>3682.8</v>
      </c>
    </row>
    <row r="658" spans="1:6" x14ac:dyDescent="0.35">
      <c r="A658" s="68"/>
      <c r="B658" s="3">
        <v>44493</v>
      </c>
      <c r="C658" s="2" t="s">
        <v>24</v>
      </c>
      <c r="D658" s="11">
        <v>3.3</v>
      </c>
      <c r="E658" s="11">
        <v>13</v>
      </c>
      <c r="F658" s="15">
        <f t="shared" si="33"/>
        <v>42.9</v>
      </c>
    </row>
    <row r="659" spans="1:6" x14ac:dyDescent="0.35">
      <c r="A659" s="68"/>
      <c r="B659" s="3">
        <v>44493</v>
      </c>
      <c r="C659" s="2" t="s">
        <v>24</v>
      </c>
      <c r="D659" s="11">
        <v>4.3</v>
      </c>
      <c r="E659" s="11">
        <v>13</v>
      </c>
      <c r="F659" s="15">
        <f t="shared" si="33"/>
        <v>55.9</v>
      </c>
    </row>
    <row r="660" spans="1:6" x14ac:dyDescent="0.35">
      <c r="A660" s="68"/>
      <c r="B660" s="3">
        <v>44493</v>
      </c>
      <c r="C660" s="2" t="s">
        <v>35</v>
      </c>
      <c r="D660" s="11">
        <v>155.30000000000001</v>
      </c>
      <c r="E660" s="11">
        <v>34</v>
      </c>
      <c r="F660" s="15">
        <f t="shared" si="33"/>
        <v>5280.2000000000007</v>
      </c>
    </row>
    <row r="661" spans="1:6" x14ac:dyDescent="0.35">
      <c r="A661" s="68"/>
      <c r="B661" s="3">
        <v>44493</v>
      </c>
      <c r="C661" s="2" t="s">
        <v>35</v>
      </c>
      <c r="D661" s="11">
        <v>154.1</v>
      </c>
      <c r="E661" s="11">
        <v>34</v>
      </c>
      <c r="F661" s="15">
        <f t="shared" si="33"/>
        <v>5239.3999999999996</v>
      </c>
    </row>
    <row r="662" spans="1:6" x14ac:dyDescent="0.35">
      <c r="A662" s="68"/>
      <c r="B662" s="3">
        <v>44493</v>
      </c>
      <c r="C662" s="2" t="s">
        <v>13</v>
      </c>
      <c r="D662" s="11">
        <v>5.42</v>
      </c>
      <c r="E662" s="11">
        <v>28</v>
      </c>
      <c r="F662" s="15">
        <f t="shared" si="33"/>
        <v>151.76</v>
      </c>
    </row>
    <row r="663" spans="1:6" x14ac:dyDescent="0.35">
      <c r="A663" s="68"/>
      <c r="B663" s="3">
        <v>44493</v>
      </c>
      <c r="C663" s="2" t="s">
        <v>13</v>
      </c>
      <c r="D663" s="11">
        <v>90.22</v>
      </c>
      <c r="E663" s="11">
        <v>28</v>
      </c>
      <c r="F663" s="15">
        <f t="shared" si="33"/>
        <v>2526.16</v>
      </c>
    </row>
    <row r="664" spans="1:6" x14ac:dyDescent="0.35">
      <c r="A664" s="68"/>
      <c r="B664" s="9">
        <v>44493</v>
      </c>
      <c r="C664" s="18" t="s">
        <v>13</v>
      </c>
      <c r="D664" s="19">
        <v>3</v>
      </c>
      <c r="E664" s="19">
        <v>28</v>
      </c>
      <c r="F664" s="19">
        <v>250</v>
      </c>
    </row>
    <row r="665" spans="1:6" x14ac:dyDescent="0.35">
      <c r="A665" s="68"/>
      <c r="B665" s="9">
        <v>44493</v>
      </c>
      <c r="C665" s="18" t="s">
        <v>13</v>
      </c>
      <c r="D665" s="19">
        <v>3</v>
      </c>
      <c r="E665" s="19">
        <v>28</v>
      </c>
      <c r="F665" s="19">
        <v>250</v>
      </c>
    </row>
    <row r="666" spans="1:6" x14ac:dyDescent="0.35">
      <c r="A666" s="68"/>
      <c r="B666" s="9">
        <v>44493</v>
      </c>
      <c r="C666" s="18" t="s">
        <v>13</v>
      </c>
      <c r="D666" s="19">
        <v>4.42</v>
      </c>
      <c r="E666" s="19">
        <v>28</v>
      </c>
      <c r="F666" s="19">
        <v>250</v>
      </c>
    </row>
    <row r="667" spans="1:6" x14ac:dyDescent="0.35">
      <c r="A667" s="68"/>
      <c r="B667" s="9">
        <v>44493</v>
      </c>
      <c r="C667" s="18" t="s">
        <v>13</v>
      </c>
      <c r="D667" s="19">
        <v>1.5</v>
      </c>
      <c r="E667" s="19">
        <v>28</v>
      </c>
      <c r="F667" s="19">
        <v>250</v>
      </c>
    </row>
    <row r="668" spans="1:6" x14ac:dyDescent="0.35">
      <c r="A668" s="68"/>
      <c r="B668" s="9">
        <v>44493</v>
      </c>
      <c r="C668" s="18" t="s">
        <v>13</v>
      </c>
      <c r="D668" s="19">
        <v>1.5</v>
      </c>
      <c r="E668" s="19">
        <v>28</v>
      </c>
      <c r="F668" s="19">
        <v>250</v>
      </c>
    </row>
    <row r="669" spans="1:6" x14ac:dyDescent="0.35">
      <c r="A669" s="68"/>
      <c r="B669" s="3">
        <v>44493</v>
      </c>
      <c r="C669" s="2" t="s">
        <v>7</v>
      </c>
      <c r="D669" s="11">
        <v>40</v>
      </c>
      <c r="E669" s="11">
        <v>13</v>
      </c>
      <c r="F669" s="15">
        <f>E669*D669</f>
        <v>520</v>
      </c>
    </row>
    <row r="670" spans="1:6" x14ac:dyDescent="0.35">
      <c r="A670" s="68"/>
      <c r="B670" s="9">
        <v>44493</v>
      </c>
      <c r="C670" s="18" t="s">
        <v>8</v>
      </c>
      <c r="D670" s="19">
        <v>2.5</v>
      </c>
      <c r="E670" s="19">
        <v>24</v>
      </c>
      <c r="F670" s="20">
        <v>150</v>
      </c>
    </row>
    <row r="671" spans="1:6" x14ac:dyDescent="0.35">
      <c r="A671" s="68"/>
      <c r="B671" s="3">
        <v>44493</v>
      </c>
      <c r="C671" s="2" t="s">
        <v>13</v>
      </c>
      <c r="D671" s="11">
        <v>29.4</v>
      </c>
      <c r="E671" s="11">
        <v>20</v>
      </c>
      <c r="F671" s="15">
        <f t="shared" ref="F671:F702" si="34">E671*D671</f>
        <v>588</v>
      </c>
    </row>
    <row r="672" spans="1:6" x14ac:dyDescent="0.35">
      <c r="A672" s="68"/>
      <c r="B672" s="3">
        <v>44493</v>
      </c>
      <c r="C672" s="2" t="s">
        <v>13</v>
      </c>
      <c r="D672" s="11">
        <v>3.4</v>
      </c>
      <c r="E672" s="11">
        <v>20</v>
      </c>
      <c r="F672" s="15">
        <f t="shared" si="34"/>
        <v>68</v>
      </c>
    </row>
    <row r="673" spans="1:6" x14ac:dyDescent="0.35">
      <c r="A673" s="68"/>
      <c r="B673" s="3">
        <v>44493</v>
      </c>
      <c r="C673" s="2" t="s">
        <v>13</v>
      </c>
      <c r="D673" s="11">
        <v>3.8</v>
      </c>
      <c r="E673" s="11">
        <v>20</v>
      </c>
      <c r="F673" s="15">
        <f t="shared" si="34"/>
        <v>76</v>
      </c>
    </row>
    <row r="674" spans="1:6" x14ac:dyDescent="0.35">
      <c r="A674" s="68"/>
      <c r="B674" s="3">
        <v>44493</v>
      </c>
      <c r="C674" s="2" t="s">
        <v>24</v>
      </c>
      <c r="D674" s="11">
        <v>97.3</v>
      </c>
      <c r="E674" s="11">
        <v>12</v>
      </c>
      <c r="F674" s="15">
        <f t="shared" si="34"/>
        <v>1167.5999999999999</v>
      </c>
    </row>
    <row r="675" spans="1:6" x14ac:dyDescent="0.35">
      <c r="A675" s="68"/>
      <c r="B675" s="3">
        <v>44493</v>
      </c>
      <c r="C675" s="2" t="s">
        <v>24</v>
      </c>
      <c r="D675" s="11">
        <v>244.4</v>
      </c>
      <c r="E675" s="11">
        <v>12</v>
      </c>
      <c r="F675" s="15">
        <f t="shared" si="34"/>
        <v>2932.8</v>
      </c>
    </row>
    <row r="676" spans="1:6" x14ac:dyDescent="0.35">
      <c r="A676" s="68"/>
      <c r="B676" s="3">
        <v>44494</v>
      </c>
      <c r="C676" s="2" t="s">
        <v>24</v>
      </c>
      <c r="D676" s="11">
        <v>6</v>
      </c>
      <c r="E676" s="11">
        <v>13</v>
      </c>
      <c r="F676" s="15">
        <f t="shared" si="34"/>
        <v>78</v>
      </c>
    </row>
    <row r="677" spans="1:6" x14ac:dyDescent="0.35">
      <c r="A677" s="68"/>
      <c r="B677" s="3">
        <v>44494</v>
      </c>
      <c r="C677" s="2" t="s">
        <v>25</v>
      </c>
      <c r="D677" s="11">
        <v>4.8</v>
      </c>
      <c r="E677" s="11">
        <v>30</v>
      </c>
      <c r="F677" s="15">
        <f t="shared" si="34"/>
        <v>144</v>
      </c>
    </row>
    <row r="678" spans="1:6" x14ac:dyDescent="0.35">
      <c r="A678" s="68"/>
      <c r="B678" s="3">
        <v>44494</v>
      </c>
      <c r="C678" s="2" t="s">
        <v>8</v>
      </c>
      <c r="D678" s="11">
        <v>105.5</v>
      </c>
      <c r="E678" s="11">
        <v>23.5</v>
      </c>
      <c r="F678" s="15">
        <f t="shared" si="34"/>
        <v>2479.25</v>
      </c>
    </row>
    <row r="679" spans="1:6" x14ac:dyDescent="0.35">
      <c r="A679" s="68"/>
      <c r="B679" s="3">
        <v>44494</v>
      </c>
      <c r="C679" s="2" t="s">
        <v>8</v>
      </c>
      <c r="D679" s="11">
        <v>165.4</v>
      </c>
      <c r="E679" s="11">
        <v>23.5</v>
      </c>
      <c r="F679" s="15">
        <f t="shared" si="34"/>
        <v>3886.9</v>
      </c>
    </row>
    <row r="680" spans="1:6" x14ac:dyDescent="0.35">
      <c r="A680" s="68"/>
      <c r="B680" s="3">
        <v>44494</v>
      </c>
      <c r="C680" s="2" t="s">
        <v>9</v>
      </c>
      <c r="D680" s="11">
        <v>2.2000000000000002</v>
      </c>
      <c r="E680" s="11">
        <v>11</v>
      </c>
      <c r="F680" s="15">
        <f t="shared" si="34"/>
        <v>24.200000000000003</v>
      </c>
    </row>
    <row r="681" spans="1:6" x14ac:dyDescent="0.35">
      <c r="A681" s="68"/>
      <c r="B681" s="3">
        <v>44494</v>
      </c>
      <c r="C681" s="2" t="s">
        <v>9</v>
      </c>
      <c r="D681" s="11">
        <v>3.9</v>
      </c>
      <c r="E681" s="11">
        <v>14</v>
      </c>
      <c r="F681" s="15">
        <f t="shared" si="34"/>
        <v>54.6</v>
      </c>
    </row>
    <row r="682" spans="1:6" x14ac:dyDescent="0.35">
      <c r="A682" s="68"/>
      <c r="B682" s="3">
        <v>44494</v>
      </c>
      <c r="C682" s="2" t="s">
        <v>23</v>
      </c>
      <c r="D682" s="11">
        <v>10.82</v>
      </c>
      <c r="E682" s="11">
        <v>14</v>
      </c>
      <c r="F682" s="15">
        <f t="shared" si="34"/>
        <v>151.48000000000002</v>
      </c>
    </row>
    <row r="683" spans="1:6" x14ac:dyDescent="0.35">
      <c r="A683" s="68"/>
      <c r="B683" s="3">
        <v>44494</v>
      </c>
      <c r="C683" s="2" t="s">
        <v>8</v>
      </c>
      <c r="D683" s="11">
        <v>24.6</v>
      </c>
      <c r="E683" s="11">
        <v>20</v>
      </c>
      <c r="F683" s="15">
        <f t="shared" si="34"/>
        <v>492</v>
      </c>
    </row>
    <row r="684" spans="1:6" x14ac:dyDescent="0.35">
      <c r="A684" s="68"/>
      <c r="B684" s="3">
        <v>44494</v>
      </c>
      <c r="C684" s="2" t="s">
        <v>8</v>
      </c>
      <c r="D684" s="11">
        <v>25.6</v>
      </c>
      <c r="E684" s="11">
        <v>20</v>
      </c>
      <c r="F684" s="15">
        <f t="shared" si="34"/>
        <v>512</v>
      </c>
    </row>
    <row r="685" spans="1:6" x14ac:dyDescent="0.35">
      <c r="A685" s="68"/>
      <c r="B685" s="3">
        <v>44494</v>
      </c>
      <c r="C685" s="2" t="s">
        <v>8</v>
      </c>
      <c r="D685" s="11">
        <v>17.399999999999999</v>
      </c>
      <c r="E685" s="11">
        <v>20</v>
      </c>
      <c r="F685" s="15">
        <f t="shared" si="34"/>
        <v>348</v>
      </c>
    </row>
    <row r="686" spans="1:6" x14ac:dyDescent="0.35">
      <c r="A686" s="68"/>
      <c r="B686" s="3">
        <v>44494</v>
      </c>
      <c r="C686" s="2" t="s">
        <v>8</v>
      </c>
      <c r="D686" s="11">
        <v>18.2</v>
      </c>
      <c r="E686" s="11">
        <v>20</v>
      </c>
      <c r="F686" s="15">
        <f t="shared" si="34"/>
        <v>364</v>
      </c>
    </row>
    <row r="687" spans="1:6" x14ac:dyDescent="0.35">
      <c r="A687" s="68"/>
      <c r="B687" s="3">
        <v>44494</v>
      </c>
      <c r="C687" s="2" t="s">
        <v>8</v>
      </c>
      <c r="D687" s="11">
        <v>16.600000000000001</v>
      </c>
      <c r="E687" s="11">
        <v>20</v>
      </c>
      <c r="F687" s="15">
        <f t="shared" si="34"/>
        <v>332</v>
      </c>
    </row>
    <row r="688" spans="1:6" x14ac:dyDescent="0.35">
      <c r="A688" s="68"/>
      <c r="B688" s="3">
        <v>44494</v>
      </c>
      <c r="C688" s="2" t="s">
        <v>8</v>
      </c>
      <c r="D688" s="11">
        <v>1</v>
      </c>
      <c r="E688" s="11">
        <v>20</v>
      </c>
      <c r="F688" s="15">
        <f t="shared" si="34"/>
        <v>20</v>
      </c>
    </row>
    <row r="689" spans="1:6" x14ac:dyDescent="0.35">
      <c r="A689" s="68"/>
      <c r="B689" s="3">
        <v>44494</v>
      </c>
      <c r="C689" s="2" t="s">
        <v>25</v>
      </c>
      <c r="D689" s="11">
        <v>6</v>
      </c>
      <c r="E689" s="11">
        <v>38</v>
      </c>
      <c r="F689" s="15">
        <f t="shared" si="34"/>
        <v>228</v>
      </c>
    </row>
    <row r="690" spans="1:6" x14ac:dyDescent="0.35">
      <c r="A690" s="68"/>
      <c r="B690" s="3">
        <v>44495</v>
      </c>
      <c r="C690" s="2" t="s">
        <v>8</v>
      </c>
      <c r="D690" s="11">
        <v>1</v>
      </c>
      <c r="E690" s="11">
        <v>21</v>
      </c>
      <c r="F690" s="15">
        <f t="shared" si="34"/>
        <v>21</v>
      </c>
    </row>
    <row r="691" spans="1:6" x14ac:dyDescent="0.35">
      <c r="A691" s="68"/>
      <c r="B691" s="3">
        <v>44495</v>
      </c>
      <c r="C691" s="2" t="s">
        <v>8</v>
      </c>
      <c r="D691" s="11">
        <v>1</v>
      </c>
      <c r="E691" s="11">
        <v>21</v>
      </c>
      <c r="F691" s="15">
        <f t="shared" si="34"/>
        <v>21</v>
      </c>
    </row>
    <row r="692" spans="1:6" x14ac:dyDescent="0.35">
      <c r="A692" s="68"/>
      <c r="B692" s="3">
        <v>44495</v>
      </c>
      <c r="C692" s="2" t="s">
        <v>35</v>
      </c>
      <c r="D692" s="11">
        <v>58.5</v>
      </c>
      <c r="E692" s="11">
        <v>34</v>
      </c>
      <c r="F692" s="15">
        <f t="shared" si="34"/>
        <v>1989</v>
      </c>
    </row>
    <row r="693" spans="1:6" x14ac:dyDescent="0.35">
      <c r="A693" s="68"/>
      <c r="B693" s="3">
        <v>44495</v>
      </c>
      <c r="C693" s="2" t="s">
        <v>35</v>
      </c>
      <c r="D693" s="11">
        <v>154.5</v>
      </c>
      <c r="E693" s="11">
        <v>34</v>
      </c>
      <c r="F693" s="15">
        <f t="shared" si="34"/>
        <v>5253</v>
      </c>
    </row>
    <row r="694" spans="1:6" x14ac:dyDescent="0.35">
      <c r="A694" s="68"/>
      <c r="B694" s="3">
        <v>44495</v>
      </c>
      <c r="C694" s="2" t="s">
        <v>35</v>
      </c>
      <c r="D694" s="11">
        <v>151.19999999999999</v>
      </c>
      <c r="E694" s="11">
        <v>34</v>
      </c>
      <c r="F694" s="15">
        <f t="shared" si="34"/>
        <v>5140.7999999999993</v>
      </c>
    </row>
    <row r="695" spans="1:6" x14ac:dyDescent="0.35">
      <c r="A695" s="68"/>
      <c r="B695" s="3">
        <v>44495</v>
      </c>
      <c r="C695" s="2" t="s">
        <v>26</v>
      </c>
      <c r="D695" s="11">
        <v>10.1</v>
      </c>
      <c r="E695" s="11">
        <v>13</v>
      </c>
      <c r="F695" s="15">
        <f t="shared" si="34"/>
        <v>131.29999999999998</v>
      </c>
    </row>
    <row r="696" spans="1:6" x14ac:dyDescent="0.35">
      <c r="A696" s="68"/>
      <c r="B696" s="3">
        <v>44495</v>
      </c>
      <c r="C696" s="2" t="s">
        <v>25</v>
      </c>
      <c r="D696" s="11">
        <v>30.6</v>
      </c>
      <c r="E696" s="11">
        <v>30</v>
      </c>
      <c r="F696" s="15">
        <f t="shared" si="34"/>
        <v>918</v>
      </c>
    </row>
    <row r="697" spans="1:6" x14ac:dyDescent="0.35">
      <c r="A697" s="68"/>
      <c r="B697" s="3">
        <v>44495</v>
      </c>
      <c r="C697" s="2" t="s">
        <v>25</v>
      </c>
      <c r="D697" s="11">
        <v>7.6</v>
      </c>
      <c r="E697" s="11">
        <v>38</v>
      </c>
      <c r="F697" s="15">
        <f t="shared" si="34"/>
        <v>288.8</v>
      </c>
    </row>
    <row r="698" spans="1:6" x14ac:dyDescent="0.35">
      <c r="A698" s="68"/>
      <c r="B698" s="3">
        <v>44495</v>
      </c>
      <c r="C698" s="2" t="s">
        <v>31</v>
      </c>
      <c r="D698" s="11">
        <v>20.8</v>
      </c>
      <c r="E698" s="11">
        <v>30</v>
      </c>
      <c r="F698" s="15">
        <f t="shared" si="34"/>
        <v>624</v>
      </c>
    </row>
    <row r="699" spans="1:6" x14ac:dyDescent="0.35">
      <c r="A699" s="68"/>
      <c r="B699" s="3">
        <v>44495</v>
      </c>
      <c r="C699" s="2" t="s">
        <v>8</v>
      </c>
      <c r="D699" s="11">
        <v>138.80000000000001</v>
      </c>
      <c r="E699" s="11">
        <v>20</v>
      </c>
      <c r="F699" s="15">
        <f t="shared" si="34"/>
        <v>2776</v>
      </c>
    </row>
    <row r="700" spans="1:6" x14ac:dyDescent="0.35">
      <c r="A700" s="68"/>
      <c r="B700" s="3">
        <v>44495</v>
      </c>
      <c r="C700" s="2" t="s">
        <v>8</v>
      </c>
      <c r="D700" s="11">
        <v>5.2</v>
      </c>
      <c r="E700" s="11">
        <v>20</v>
      </c>
      <c r="F700" s="15">
        <f t="shared" si="34"/>
        <v>104</v>
      </c>
    </row>
    <row r="701" spans="1:6" x14ac:dyDescent="0.35">
      <c r="A701" s="68"/>
      <c r="B701" s="3">
        <v>44495</v>
      </c>
      <c r="C701" s="2" t="s">
        <v>8</v>
      </c>
      <c r="D701" s="11">
        <v>4</v>
      </c>
      <c r="E701" s="11">
        <v>20</v>
      </c>
      <c r="F701" s="15">
        <f t="shared" si="34"/>
        <v>80</v>
      </c>
    </row>
    <row r="702" spans="1:6" x14ac:dyDescent="0.35">
      <c r="A702" s="68"/>
      <c r="B702" s="3">
        <v>44495</v>
      </c>
      <c r="C702" s="2" t="s">
        <v>9</v>
      </c>
      <c r="D702" s="11">
        <v>4.2</v>
      </c>
      <c r="E702" s="11">
        <v>14</v>
      </c>
      <c r="F702" s="15">
        <f t="shared" si="34"/>
        <v>58.800000000000004</v>
      </c>
    </row>
    <row r="703" spans="1:6" x14ac:dyDescent="0.35">
      <c r="A703" s="68"/>
      <c r="B703" s="3">
        <v>44495</v>
      </c>
      <c r="C703" s="2" t="s">
        <v>21</v>
      </c>
      <c r="D703" s="11">
        <v>44.9</v>
      </c>
      <c r="E703" s="11">
        <v>40</v>
      </c>
      <c r="F703" s="15">
        <f t="shared" ref="F703:F719" si="35">E703*D703</f>
        <v>1796</v>
      </c>
    </row>
    <row r="704" spans="1:6" x14ac:dyDescent="0.35">
      <c r="A704" s="68"/>
      <c r="B704" s="3">
        <v>44495</v>
      </c>
      <c r="C704" s="2" t="s">
        <v>13</v>
      </c>
      <c r="D704" s="11">
        <v>5.43</v>
      </c>
      <c r="E704" s="11">
        <v>28</v>
      </c>
      <c r="F704" s="15">
        <f t="shared" si="35"/>
        <v>152.04</v>
      </c>
    </row>
    <row r="705" spans="1:6" x14ac:dyDescent="0.35">
      <c r="A705" s="68"/>
      <c r="B705" s="3">
        <v>44495</v>
      </c>
      <c r="C705" s="2" t="s">
        <v>13</v>
      </c>
      <c r="D705" s="11">
        <v>23.14</v>
      </c>
      <c r="E705" s="11">
        <v>28</v>
      </c>
      <c r="F705" s="15">
        <f t="shared" si="35"/>
        <v>647.92000000000007</v>
      </c>
    </row>
    <row r="706" spans="1:6" x14ac:dyDescent="0.35">
      <c r="A706" s="68"/>
      <c r="B706" s="3">
        <v>44495</v>
      </c>
      <c r="C706" s="2" t="s">
        <v>9</v>
      </c>
      <c r="D706" s="11">
        <v>94.9</v>
      </c>
      <c r="E706" s="11">
        <v>13</v>
      </c>
      <c r="F706" s="15">
        <f t="shared" si="35"/>
        <v>1233.7</v>
      </c>
    </row>
    <row r="707" spans="1:6" x14ac:dyDescent="0.35">
      <c r="A707" s="68"/>
      <c r="B707" s="3">
        <v>44495</v>
      </c>
      <c r="C707" s="2" t="s">
        <v>24</v>
      </c>
      <c r="D707" s="11">
        <v>52.45</v>
      </c>
      <c r="E707" s="11">
        <v>18</v>
      </c>
      <c r="F707" s="15">
        <f t="shared" si="35"/>
        <v>944.1</v>
      </c>
    </row>
    <row r="708" spans="1:6" x14ac:dyDescent="0.35">
      <c r="A708" s="68"/>
      <c r="B708" s="3">
        <v>44495</v>
      </c>
      <c r="C708" s="2" t="s">
        <v>8</v>
      </c>
      <c r="D708" s="11">
        <v>1</v>
      </c>
      <c r="E708" s="11">
        <v>20</v>
      </c>
      <c r="F708" s="15">
        <f t="shared" si="35"/>
        <v>20</v>
      </c>
    </row>
    <row r="709" spans="1:6" x14ac:dyDescent="0.35">
      <c r="A709" s="68"/>
      <c r="B709" s="3">
        <v>44495</v>
      </c>
      <c r="C709" s="2" t="s">
        <v>9</v>
      </c>
      <c r="D709" s="11">
        <v>3.8</v>
      </c>
      <c r="E709" s="11">
        <v>12</v>
      </c>
      <c r="F709" s="15">
        <f t="shared" si="35"/>
        <v>45.599999999999994</v>
      </c>
    </row>
    <row r="710" spans="1:6" x14ac:dyDescent="0.35">
      <c r="A710" s="68"/>
      <c r="B710" s="3">
        <v>44495</v>
      </c>
      <c r="C710" s="2" t="s">
        <v>24</v>
      </c>
      <c r="D710" s="11">
        <v>20.399999999999999</v>
      </c>
      <c r="E710" s="11">
        <v>14</v>
      </c>
      <c r="F710" s="15">
        <f t="shared" si="35"/>
        <v>285.59999999999997</v>
      </c>
    </row>
    <row r="711" spans="1:6" x14ac:dyDescent="0.35">
      <c r="A711" s="68"/>
      <c r="B711" s="3">
        <v>44495</v>
      </c>
      <c r="C711" s="2" t="s">
        <v>24</v>
      </c>
      <c r="D711" s="11">
        <v>18.2</v>
      </c>
      <c r="E711" s="11">
        <v>14</v>
      </c>
      <c r="F711" s="15">
        <f t="shared" si="35"/>
        <v>254.79999999999998</v>
      </c>
    </row>
    <row r="712" spans="1:6" x14ac:dyDescent="0.35">
      <c r="A712" s="68"/>
      <c r="B712" s="3">
        <v>44495</v>
      </c>
      <c r="C712" s="2" t="s">
        <v>24</v>
      </c>
      <c r="D712" s="11">
        <v>72.8</v>
      </c>
      <c r="E712" s="11">
        <v>14</v>
      </c>
      <c r="F712" s="15">
        <f t="shared" si="35"/>
        <v>1019.1999999999999</v>
      </c>
    </row>
    <row r="713" spans="1:6" x14ac:dyDescent="0.35">
      <c r="A713" s="68"/>
      <c r="B713" s="3">
        <v>44495</v>
      </c>
      <c r="C713" s="2" t="s">
        <v>24</v>
      </c>
      <c r="D713" s="11">
        <v>2.6</v>
      </c>
      <c r="E713" s="11">
        <v>14</v>
      </c>
      <c r="F713" s="15">
        <f t="shared" si="35"/>
        <v>36.4</v>
      </c>
    </row>
    <row r="714" spans="1:6" x14ac:dyDescent="0.35">
      <c r="A714" s="68"/>
      <c r="B714" s="3">
        <v>44495</v>
      </c>
      <c r="C714" s="2" t="s">
        <v>8</v>
      </c>
      <c r="D714" s="11">
        <v>13.8</v>
      </c>
      <c r="E714" s="11">
        <v>22</v>
      </c>
      <c r="F714" s="15">
        <f t="shared" si="35"/>
        <v>303.60000000000002</v>
      </c>
    </row>
    <row r="715" spans="1:6" x14ac:dyDescent="0.35">
      <c r="A715" s="68"/>
      <c r="B715" s="3">
        <v>44495</v>
      </c>
      <c r="C715" s="2" t="s">
        <v>26</v>
      </c>
      <c r="D715" s="11">
        <v>499.5</v>
      </c>
      <c r="E715" s="11">
        <v>12</v>
      </c>
      <c r="F715" s="15">
        <f t="shared" si="35"/>
        <v>5994</v>
      </c>
    </row>
    <row r="716" spans="1:6" x14ac:dyDescent="0.35">
      <c r="A716" s="68"/>
      <c r="B716" s="3">
        <v>44495</v>
      </c>
      <c r="C716" s="2" t="s">
        <v>8</v>
      </c>
      <c r="D716" s="11">
        <v>91.4</v>
      </c>
      <c r="E716" s="11">
        <v>24</v>
      </c>
      <c r="F716" s="15">
        <f t="shared" si="35"/>
        <v>2193.6000000000004</v>
      </c>
    </row>
    <row r="717" spans="1:6" x14ac:dyDescent="0.35">
      <c r="A717" s="68"/>
      <c r="B717" s="3">
        <v>44495</v>
      </c>
      <c r="C717" s="2" t="s">
        <v>8</v>
      </c>
      <c r="D717" s="11">
        <v>144.5</v>
      </c>
      <c r="E717" s="11">
        <v>24</v>
      </c>
      <c r="F717" s="15">
        <f t="shared" si="35"/>
        <v>3468</v>
      </c>
    </row>
    <row r="718" spans="1:6" x14ac:dyDescent="0.35">
      <c r="A718" s="68"/>
      <c r="B718" s="3">
        <v>44495</v>
      </c>
      <c r="C718" s="2" t="s">
        <v>30</v>
      </c>
      <c r="D718" s="11">
        <v>800</v>
      </c>
      <c r="E718" s="11">
        <v>25</v>
      </c>
      <c r="F718" s="15">
        <f t="shared" si="35"/>
        <v>20000</v>
      </c>
    </row>
    <row r="719" spans="1:6" x14ac:dyDescent="0.35">
      <c r="A719" s="68"/>
      <c r="B719" s="3">
        <v>44495</v>
      </c>
      <c r="C719" s="2" t="s">
        <v>30</v>
      </c>
      <c r="D719" s="11">
        <v>7694</v>
      </c>
      <c r="E719" s="11">
        <v>25</v>
      </c>
      <c r="F719" s="15">
        <f t="shared" si="35"/>
        <v>192350</v>
      </c>
    </row>
    <row r="720" spans="1:6" x14ac:dyDescent="0.35">
      <c r="A720" s="68"/>
      <c r="B720" s="9">
        <v>44495</v>
      </c>
      <c r="C720" s="18" t="s">
        <v>8</v>
      </c>
      <c r="D720" s="19">
        <v>3.9</v>
      </c>
      <c r="E720" s="19">
        <v>24</v>
      </c>
      <c r="F720" s="20">
        <v>200</v>
      </c>
    </row>
    <row r="721" spans="1:6" x14ac:dyDescent="0.35">
      <c r="A721" s="68"/>
      <c r="B721" s="3">
        <v>44495</v>
      </c>
      <c r="C721" s="2" t="s">
        <v>25</v>
      </c>
      <c r="D721" s="11">
        <v>2.8</v>
      </c>
      <c r="E721" s="11">
        <v>38</v>
      </c>
      <c r="F721" s="15">
        <f>E721*D721</f>
        <v>106.39999999999999</v>
      </c>
    </row>
    <row r="722" spans="1:6" x14ac:dyDescent="0.35">
      <c r="A722" s="68"/>
      <c r="B722" s="3">
        <v>44495</v>
      </c>
      <c r="C722" s="2" t="s">
        <v>7</v>
      </c>
      <c r="D722" s="11">
        <v>14</v>
      </c>
      <c r="E722" s="11">
        <v>13</v>
      </c>
      <c r="F722" s="15">
        <f>E722*D722</f>
        <v>182</v>
      </c>
    </row>
    <row r="723" spans="1:6" x14ac:dyDescent="0.35">
      <c r="A723" s="68"/>
      <c r="B723" s="3">
        <v>44495</v>
      </c>
      <c r="C723" s="2" t="s">
        <v>7</v>
      </c>
      <c r="D723" s="11">
        <v>26</v>
      </c>
      <c r="E723" s="11">
        <v>13</v>
      </c>
      <c r="F723" s="15">
        <f>E723*D723</f>
        <v>338</v>
      </c>
    </row>
    <row r="724" spans="1:6" x14ac:dyDescent="0.35">
      <c r="A724" s="68"/>
      <c r="B724" s="9">
        <v>44495</v>
      </c>
      <c r="C724" s="18" t="s">
        <v>8</v>
      </c>
      <c r="D724" s="19">
        <v>2</v>
      </c>
      <c r="E724" s="19">
        <v>24</v>
      </c>
      <c r="F724" s="20">
        <v>150</v>
      </c>
    </row>
    <row r="725" spans="1:6" x14ac:dyDescent="0.35">
      <c r="A725" s="68"/>
      <c r="B725" s="9">
        <v>44495</v>
      </c>
      <c r="C725" s="18" t="s">
        <v>8</v>
      </c>
      <c r="D725" s="19">
        <v>2.5</v>
      </c>
      <c r="E725" s="19">
        <v>24</v>
      </c>
      <c r="F725" s="20">
        <v>150</v>
      </c>
    </row>
    <row r="726" spans="1:6" x14ac:dyDescent="0.35">
      <c r="A726" s="68"/>
      <c r="B726" s="3">
        <v>44495</v>
      </c>
      <c r="C726" s="2" t="s">
        <v>9</v>
      </c>
      <c r="D726" s="11">
        <v>14</v>
      </c>
      <c r="E726" s="11">
        <v>13</v>
      </c>
      <c r="F726" s="15">
        <f t="shared" ref="F726:F742" si="36">E726*D726</f>
        <v>182</v>
      </c>
    </row>
    <row r="727" spans="1:6" x14ac:dyDescent="0.35">
      <c r="A727" s="68"/>
      <c r="B727" s="9">
        <v>44495</v>
      </c>
      <c r="C727" s="18" t="s">
        <v>9</v>
      </c>
      <c r="D727" s="19">
        <v>1</v>
      </c>
      <c r="E727" s="19">
        <v>13</v>
      </c>
      <c r="F727" s="20">
        <f t="shared" si="36"/>
        <v>13</v>
      </c>
    </row>
    <row r="728" spans="1:6" x14ac:dyDescent="0.35">
      <c r="A728" s="68"/>
      <c r="B728" s="3">
        <v>44495</v>
      </c>
      <c r="C728" s="2" t="s">
        <v>24</v>
      </c>
      <c r="D728" s="11">
        <v>100.4</v>
      </c>
      <c r="E728" s="11">
        <v>12</v>
      </c>
      <c r="F728" s="15">
        <f t="shared" si="36"/>
        <v>1204.8000000000002</v>
      </c>
    </row>
    <row r="729" spans="1:6" x14ac:dyDescent="0.35">
      <c r="A729" s="68"/>
      <c r="B729" s="3">
        <v>44495</v>
      </c>
      <c r="C729" s="2" t="s">
        <v>24</v>
      </c>
      <c r="D729" s="11">
        <v>301.64999999999998</v>
      </c>
      <c r="E729" s="11">
        <v>12</v>
      </c>
      <c r="F729" s="15">
        <f t="shared" si="36"/>
        <v>3619.7999999999997</v>
      </c>
    </row>
    <row r="730" spans="1:6" x14ac:dyDescent="0.35">
      <c r="A730" s="68"/>
      <c r="B730" s="3">
        <v>44496</v>
      </c>
      <c r="C730" s="2" t="s">
        <v>25</v>
      </c>
      <c r="D730" s="11">
        <v>4.3499999999999996</v>
      </c>
      <c r="E730" s="11">
        <v>30</v>
      </c>
      <c r="F730" s="15">
        <f t="shared" si="36"/>
        <v>130.5</v>
      </c>
    </row>
    <row r="731" spans="1:6" x14ac:dyDescent="0.35">
      <c r="A731" s="68"/>
      <c r="B731" s="3">
        <v>44496</v>
      </c>
      <c r="C731" s="2" t="s">
        <v>8</v>
      </c>
      <c r="D731" s="11">
        <v>77.5</v>
      </c>
      <c r="E731" s="11">
        <v>23.5</v>
      </c>
      <c r="F731" s="15">
        <f t="shared" si="36"/>
        <v>1821.25</v>
      </c>
    </row>
    <row r="732" spans="1:6" x14ac:dyDescent="0.35">
      <c r="A732" s="68"/>
      <c r="B732" s="3">
        <v>44496</v>
      </c>
      <c r="C732" s="2" t="s">
        <v>8</v>
      </c>
      <c r="D732" s="11">
        <v>53.95</v>
      </c>
      <c r="E732" s="11">
        <v>23.5</v>
      </c>
      <c r="F732" s="15">
        <f t="shared" si="36"/>
        <v>1267.825</v>
      </c>
    </row>
    <row r="733" spans="1:6" x14ac:dyDescent="0.35">
      <c r="A733" s="68"/>
      <c r="B733" s="3">
        <v>44496</v>
      </c>
      <c r="C733" s="2" t="s">
        <v>8</v>
      </c>
      <c r="D733" s="11">
        <v>111.1</v>
      </c>
      <c r="E733" s="11">
        <v>20</v>
      </c>
      <c r="F733" s="15">
        <f t="shared" si="36"/>
        <v>2222</v>
      </c>
    </row>
    <row r="734" spans="1:6" x14ac:dyDescent="0.35">
      <c r="A734" s="68"/>
      <c r="B734" s="3">
        <v>44496</v>
      </c>
      <c r="C734" s="2" t="s">
        <v>7</v>
      </c>
      <c r="D734" s="11">
        <v>17</v>
      </c>
      <c r="E734" s="11">
        <v>12</v>
      </c>
      <c r="F734" s="15">
        <f t="shared" si="36"/>
        <v>204</v>
      </c>
    </row>
    <row r="735" spans="1:6" x14ac:dyDescent="0.35">
      <c r="A735" s="68"/>
      <c r="B735" s="3">
        <v>44496</v>
      </c>
      <c r="C735" s="2" t="s">
        <v>9</v>
      </c>
      <c r="D735" s="11">
        <v>3.5</v>
      </c>
      <c r="E735" s="11">
        <v>14</v>
      </c>
      <c r="F735" s="15">
        <f t="shared" si="36"/>
        <v>49</v>
      </c>
    </row>
    <row r="736" spans="1:6" x14ac:dyDescent="0.35">
      <c r="A736" s="68"/>
      <c r="B736" s="3">
        <v>44496</v>
      </c>
      <c r="C736" s="2" t="s">
        <v>9</v>
      </c>
      <c r="D736" s="11">
        <v>1.6</v>
      </c>
      <c r="E736" s="11">
        <v>14</v>
      </c>
      <c r="F736" s="15">
        <f t="shared" si="36"/>
        <v>22.400000000000002</v>
      </c>
    </row>
    <row r="737" spans="1:6" x14ac:dyDescent="0.35">
      <c r="A737" s="68"/>
      <c r="B737" s="3">
        <v>44496</v>
      </c>
      <c r="C737" s="2" t="s">
        <v>9</v>
      </c>
      <c r="D737" s="11">
        <v>1.4</v>
      </c>
      <c r="E737" s="11">
        <v>14</v>
      </c>
      <c r="F737" s="15">
        <f t="shared" si="36"/>
        <v>19.599999999999998</v>
      </c>
    </row>
    <row r="738" spans="1:6" x14ac:dyDescent="0.35">
      <c r="A738" s="68"/>
      <c r="B738" s="3">
        <v>44496</v>
      </c>
      <c r="C738" s="2" t="s">
        <v>21</v>
      </c>
      <c r="D738" s="11">
        <v>655.20000000000005</v>
      </c>
      <c r="E738" s="11">
        <v>40</v>
      </c>
      <c r="F738" s="15">
        <f t="shared" si="36"/>
        <v>26208</v>
      </c>
    </row>
    <row r="739" spans="1:6" x14ac:dyDescent="0.35">
      <c r="A739" s="68"/>
      <c r="B739" s="3">
        <v>44496</v>
      </c>
      <c r="C739" s="2" t="s">
        <v>23</v>
      </c>
      <c r="D739" s="11">
        <v>161.58000000000001</v>
      </c>
      <c r="E739" s="11">
        <v>14</v>
      </c>
      <c r="F739" s="15">
        <f t="shared" si="36"/>
        <v>2262.1200000000003</v>
      </c>
    </row>
    <row r="740" spans="1:6" x14ac:dyDescent="0.35">
      <c r="A740" s="68"/>
      <c r="B740" s="3">
        <v>44496</v>
      </c>
      <c r="C740" s="2" t="s">
        <v>23</v>
      </c>
      <c r="D740" s="11">
        <v>175.9</v>
      </c>
      <c r="E740" s="11">
        <v>14</v>
      </c>
      <c r="F740" s="15">
        <f t="shared" si="36"/>
        <v>2462.6</v>
      </c>
    </row>
    <row r="741" spans="1:6" x14ac:dyDescent="0.35">
      <c r="A741" s="68"/>
      <c r="B741" s="3">
        <v>44496</v>
      </c>
      <c r="C741" s="2" t="s">
        <v>13</v>
      </c>
      <c r="D741" s="11">
        <v>27.3</v>
      </c>
      <c r="E741" s="11">
        <v>28</v>
      </c>
      <c r="F741" s="15">
        <f t="shared" si="36"/>
        <v>764.4</v>
      </c>
    </row>
    <row r="742" spans="1:6" x14ac:dyDescent="0.35">
      <c r="A742" s="68"/>
      <c r="B742" s="3">
        <v>44496</v>
      </c>
      <c r="C742" s="2" t="s">
        <v>13</v>
      </c>
      <c r="D742" s="11">
        <v>41.68</v>
      </c>
      <c r="E742" s="11">
        <v>28</v>
      </c>
      <c r="F742" s="15">
        <f t="shared" si="36"/>
        <v>1167.04</v>
      </c>
    </row>
    <row r="743" spans="1:6" x14ac:dyDescent="0.35">
      <c r="A743" s="68"/>
      <c r="B743" s="9">
        <v>44496</v>
      </c>
      <c r="C743" s="18" t="s">
        <v>13</v>
      </c>
      <c r="D743" s="19">
        <v>1.2</v>
      </c>
      <c r="E743" s="19">
        <v>28</v>
      </c>
      <c r="F743" s="19">
        <v>250</v>
      </c>
    </row>
    <row r="744" spans="1:6" x14ac:dyDescent="0.35">
      <c r="A744" s="68"/>
      <c r="B744" s="3">
        <v>44496</v>
      </c>
      <c r="C744" s="2" t="s">
        <v>24</v>
      </c>
      <c r="D744" s="11">
        <v>2.4</v>
      </c>
      <c r="E744" s="11">
        <v>14</v>
      </c>
      <c r="F744" s="15">
        <f t="shared" ref="F744:F759" si="37">E744*D744</f>
        <v>33.6</v>
      </c>
    </row>
    <row r="745" spans="1:6" x14ac:dyDescent="0.35">
      <c r="A745" s="68"/>
      <c r="B745" s="3">
        <v>44496</v>
      </c>
      <c r="C745" s="2" t="s">
        <v>25</v>
      </c>
      <c r="D745" s="11">
        <v>1</v>
      </c>
      <c r="E745" s="11">
        <v>36</v>
      </c>
      <c r="F745" s="15">
        <f t="shared" si="37"/>
        <v>36</v>
      </c>
    </row>
    <row r="746" spans="1:6" x14ac:dyDescent="0.35">
      <c r="A746" s="68"/>
      <c r="B746" s="3">
        <v>44496</v>
      </c>
      <c r="C746" s="2" t="s">
        <v>26</v>
      </c>
      <c r="D746" s="11">
        <v>15.15</v>
      </c>
      <c r="E746" s="11">
        <v>12</v>
      </c>
      <c r="F746" s="15">
        <f t="shared" si="37"/>
        <v>181.8</v>
      </c>
    </row>
    <row r="747" spans="1:6" x14ac:dyDescent="0.35">
      <c r="A747" s="68"/>
      <c r="B747" s="3">
        <v>44496</v>
      </c>
      <c r="C747" s="2" t="s">
        <v>26</v>
      </c>
      <c r="D747" s="11">
        <v>15.18</v>
      </c>
      <c r="E747" s="11">
        <v>12</v>
      </c>
      <c r="F747" s="15">
        <f t="shared" si="37"/>
        <v>182.16</v>
      </c>
    </row>
    <row r="748" spans="1:6" x14ac:dyDescent="0.35">
      <c r="A748" s="68"/>
      <c r="B748" s="3">
        <v>44496</v>
      </c>
      <c r="C748" s="2" t="s">
        <v>39</v>
      </c>
      <c r="D748" s="11">
        <v>6</v>
      </c>
      <c r="E748" s="11">
        <v>50</v>
      </c>
      <c r="F748" s="15">
        <f t="shared" si="37"/>
        <v>300</v>
      </c>
    </row>
    <row r="749" spans="1:6" x14ac:dyDescent="0.35">
      <c r="A749" s="68"/>
      <c r="B749" s="3">
        <v>44496</v>
      </c>
      <c r="C749" s="2" t="s">
        <v>8</v>
      </c>
      <c r="D749" s="11">
        <v>6.9</v>
      </c>
      <c r="E749" s="11">
        <v>24</v>
      </c>
      <c r="F749" s="15">
        <f t="shared" si="37"/>
        <v>165.60000000000002</v>
      </c>
    </row>
    <row r="750" spans="1:6" x14ac:dyDescent="0.35">
      <c r="A750" s="68"/>
      <c r="B750" s="3">
        <v>44496</v>
      </c>
      <c r="C750" s="2" t="s">
        <v>7</v>
      </c>
      <c r="D750" s="11">
        <v>53.2</v>
      </c>
      <c r="E750" s="11">
        <v>13</v>
      </c>
      <c r="F750" s="15">
        <f t="shared" si="37"/>
        <v>691.6</v>
      </c>
    </row>
    <row r="751" spans="1:6" x14ac:dyDescent="0.35">
      <c r="A751" s="68"/>
      <c r="B751" s="3">
        <v>44496</v>
      </c>
      <c r="C751" s="2" t="s">
        <v>13</v>
      </c>
      <c r="D751" s="11">
        <v>74.8</v>
      </c>
      <c r="E751" s="11">
        <v>20</v>
      </c>
      <c r="F751" s="15">
        <f t="shared" si="37"/>
        <v>1496</v>
      </c>
    </row>
    <row r="752" spans="1:6" x14ac:dyDescent="0.35">
      <c r="A752" s="68"/>
      <c r="B752" s="3">
        <v>44496</v>
      </c>
      <c r="C752" s="2" t="s">
        <v>9</v>
      </c>
      <c r="D752" s="11">
        <v>21.35</v>
      </c>
      <c r="E752" s="11">
        <v>12</v>
      </c>
      <c r="F752" s="15">
        <f t="shared" si="37"/>
        <v>256.20000000000005</v>
      </c>
    </row>
    <row r="753" spans="1:6" x14ac:dyDescent="0.35">
      <c r="A753" s="68"/>
      <c r="B753" s="3">
        <v>44497</v>
      </c>
      <c r="C753" s="2" t="s">
        <v>25</v>
      </c>
      <c r="D753" s="11">
        <v>7.2</v>
      </c>
      <c r="E753" s="11">
        <v>35</v>
      </c>
      <c r="F753" s="15">
        <f t="shared" si="37"/>
        <v>252</v>
      </c>
    </row>
    <row r="754" spans="1:6" x14ac:dyDescent="0.35">
      <c r="A754" s="68"/>
      <c r="B754" s="3">
        <v>44497</v>
      </c>
      <c r="C754" s="2" t="s">
        <v>25</v>
      </c>
      <c r="D754" s="11">
        <v>20.100000000000001</v>
      </c>
      <c r="E754" s="11">
        <v>30</v>
      </c>
      <c r="F754" s="15">
        <f t="shared" si="37"/>
        <v>603</v>
      </c>
    </row>
    <row r="755" spans="1:6" x14ac:dyDescent="0.35">
      <c r="A755" s="68"/>
      <c r="B755" s="3">
        <v>44497</v>
      </c>
      <c r="C755" s="2" t="s">
        <v>8</v>
      </c>
      <c r="D755" s="11">
        <v>51.2</v>
      </c>
      <c r="E755" s="11">
        <v>23.5</v>
      </c>
      <c r="F755" s="15">
        <f t="shared" si="37"/>
        <v>1203.2</v>
      </c>
    </row>
    <row r="756" spans="1:6" x14ac:dyDescent="0.35">
      <c r="A756" s="68"/>
      <c r="B756" s="3">
        <v>44497</v>
      </c>
      <c r="C756" s="2" t="s">
        <v>8</v>
      </c>
      <c r="D756" s="11">
        <v>96.15</v>
      </c>
      <c r="E756" s="11">
        <v>23.5</v>
      </c>
      <c r="F756" s="15">
        <f t="shared" si="37"/>
        <v>2259.5250000000001</v>
      </c>
    </row>
    <row r="757" spans="1:6" x14ac:dyDescent="0.35">
      <c r="A757" s="68"/>
      <c r="B757" s="3">
        <v>44497</v>
      </c>
      <c r="C757" s="2" t="s">
        <v>7</v>
      </c>
      <c r="D757" s="11">
        <v>52.2</v>
      </c>
      <c r="E757" s="11">
        <v>12</v>
      </c>
      <c r="F757" s="15">
        <f t="shared" si="37"/>
        <v>626.40000000000009</v>
      </c>
    </row>
    <row r="758" spans="1:6" x14ac:dyDescent="0.35">
      <c r="A758" s="68"/>
      <c r="B758" s="3">
        <v>44497</v>
      </c>
      <c r="C758" s="2" t="s">
        <v>21</v>
      </c>
      <c r="D758" s="11">
        <v>561.14</v>
      </c>
      <c r="E758" s="11">
        <v>40</v>
      </c>
      <c r="F758" s="15">
        <f t="shared" si="37"/>
        <v>22445.599999999999</v>
      </c>
    </row>
    <row r="759" spans="1:6" x14ac:dyDescent="0.35">
      <c r="A759" s="68"/>
      <c r="B759" s="3">
        <v>44497</v>
      </c>
      <c r="C759" s="2" t="s">
        <v>13</v>
      </c>
      <c r="D759" s="11">
        <v>30.2</v>
      </c>
      <c r="E759" s="11">
        <v>28</v>
      </c>
      <c r="F759" s="15">
        <f t="shared" si="37"/>
        <v>845.6</v>
      </c>
    </row>
    <row r="760" spans="1:6" x14ac:dyDescent="0.35">
      <c r="A760" s="68"/>
      <c r="B760" s="9">
        <v>44497</v>
      </c>
      <c r="C760" s="18" t="s">
        <v>13</v>
      </c>
      <c r="D760" s="19">
        <v>2.2000000000000002</v>
      </c>
      <c r="E760" s="19">
        <v>28</v>
      </c>
      <c r="F760" s="19">
        <v>250</v>
      </c>
    </row>
    <row r="761" spans="1:6" x14ac:dyDescent="0.35">
      <c r="A761" s="68"/>
      <c r="B761" s="3">
        <v>44497</v>
      </c>
      <c r="C761" s="2" t="s">
        <v>24</v>
      </c>
      <c r="D761" s="11">
        <v>6.95</v>
      </c>
      <c r="E761" s="11">
        <v>18</v>
      </c>
      <c r="F761" s="15">
        <f t="shared" ref="F761:F769" si="38">E761*D761</f>
        <v>125.10000000000001</v>
      </c>
    </row>
    <row r="762" spans="1:6" x14ac:dyDescent="0.35">
      <c r="A762" s="68"/>
      <c r="B762" s="3">
        <v>44497</v>
      </c>
      <c r="C762" s="2" t="s">
        <v>25</v>
      </c>
      <c r="D762" s="11">
        <v>6.8</v>
      </c>
      <c r="E762" s="11">
        <v>36</v>
      </c>
      <c r="F762" s="15">
        <f t="shared" si="38"/>
        <v>244.79999999999998</v>
      </c>
    </row>
    <row r="763" spans="1:6" x14ac:dyDescent="0.35">
      <c r="A763" s="68"/>
      <c r="B763" s="3">
        <v>44497</v>
      </c>
      <c r="C763" s="2" t="s">
        <v>8</v>
      </c>
      <c r="D763" s="11">
        <v>81.8</v>
      </c>
      <c r="E763" s="11">
        <v>24</v>
      </c>
      <c r="F763" s="15">
        <f t="shared" si="38"/>
        <v>1963.1999999999998</v>
      </c>
    </row>
    <row r="764" spans="1:6" x14ac:dyDescent="0.35">
      <c r="A764" s="68"/>
      <c r="B764" s="3">
        <v>44497</v>
      </c>
      <c r="C764" s="2" t="s">
        <v>8</v>
      </c>
      <c r="D764" s="11">
        <v>6.9</v>
      </c>
      <c r="E764" s="11">
        <v>24</v>
      </c>
      <c r="F764" s="15">
        <f t="shared" si="38"/>
        <v>165.60000000000002</v>
      </c>
    </row>
    <row r="765" spans="1:6" x14ac:dyDescent="0.35">
      <c r="A765" s="68"/>
      <c r="B765" s="3">
        <v>44497</v>
      </c>
      <c r="C765" s="2" t="s">
        <v>30</v>
      </c>
      <c r="D765" s="11">
        <v>625</v>
      </c>
      <c r="E765" s="11">
        <v>21</v>
      </c>
      <c r="F765" s="15">
        <f t="shared" si="38"/>
        <v>13125</v>
      </c>
    </row>
    <row r="766" spans="1:6" x14ac:dyDescent="0.35">
      <c r="A766" s="68"/>
      <c r="B766" s="3">
        <v>44497</v>
      </c>
      <c r="C766" s="2" t="s">
        <v>30</v>
      </c>
      <c r="D766" s="11">
        <v>1085</v>
      </c>
      <c r="E766" s="11">
        <v>21</v>
      </c>
      <c r="F766" s="15">
        <f t="shared" si="38"/>
        <v>22785</v>
      </c>
    </row>
    <row r="767" spans="1:6" x14ac:dyDescent="0.35">
      <c r="A767" s="68"/>
      <c r="B767" s="3">
        <v>44497</v>
      </c>
      <c r="C767" s="2" t="s">
        <v>9</v>
      </c>
      <c r="D767" s="11">
        <v>4</v>
      </c>
      <c r="E767" s="11">
        <v>14</v>
      </c>
      <c r="F767" s="15">
        <f t="shared" si="38"/>
        <v>56</v>
      </c>
    </row>
    <row r="768" spans="1:6" x14ac:dyDescent="0.35">
      <c r="A768" s="68"/>
      <c r="B768" s="3">
        <v>44497</v>
      </c>
      <c r="C768" s="2" t="s">
        <v>25</v>
      </c>
      <c r="D768" s="11">
        <v>4</v>
      </c>
      <c r="E768" s="11">
        <v>30</v>
      </c>
      <c r="F768" s="15">
        <f t="shared" si="38"/>
        <v>120</v>
      </c>
    </row>
    <row r="769" spans="1:6" x14ac:dyDescent="0.35">
      <c r="A769" s="68"/>
      <c r="B769" s="9">
        <v>44497</v>
      </c>
      <c r="C769" s="18" t="s">
        <v>8</v>
      </c>
      <c r="D769" s="19">
        <v>1</v>
      </c>
      <c r="E769" s="19">
        <v>24</v>
      </c>
      <c r="F769" s="20">
        <f t="shared" si="38"/>
        <v>24</v>
      </c>
    </row>
    <row r="770" spans="1:6" x14ac:dyDescent="0.35">
      <c r="A770" s="68"/>
      <c r="B770" s="9">
        <v>44497</v>
      </c>
      <c r="C770" s="18" t="s">
        <v>8</v>
      </c>
      <c r="D770" s="19">
        <v>2.6</v>
      </c>
      <c r="E770" s="19">
        <v>24</v>
      </c>
      <c r="F770" s="20">
        <v>150</v>
      </c>
    </row>
    <row r="771" spans="1:6" x14ac:dyDescent="0.35">
      <c r="A771" s="68"/>
      <c r="B771" s="9">
        <v>44497</v>
      </c>
      <c r="C771" s="18" t="s">
        <v>8</v>
      </c>
      <c r="D771" s="19">
        <v>1</v>
      </c>
      <c r="E771" s="19">
        <v>24</v>
      </c>
      <c r="F771" s="20">
        <f>E771*D771</f>
        <v>24</v>
      </c>
    </row>
    <row r="772" spans="1:6" x14ac:dyDescent="0.35">
      <c r="A772" s="68"/>
      <c r="B772" s="9">
        <v>44497</v>
      </c>
      <c r="C772" s="18" t="s">
        <v>8</v>
      </c>
      <c r="D772" s="19">
        <v>1</v>
      </c>
      <c r="E772" s="19">
        <v>24</v>
      </c>
      <c r="F772" s="20">
        <f>E772*D772</f>
        <v>24</v>
      </c>
    </row>
    <row r="773" spans="1:6" x14ac:dyDescent="0.35">
      <c r="A773" s="68"/>
      <c r="B773" s="9">
        <v>44497</v>
      </c>
      <c r="C773" s="18" t="s">
        <v>8</v>
      </c>
      <c r="D773" s="19">
        <v>1</v>
      </c>
      <c r="E773" s="19">
        <v>24</v>
      </c>
      <c r="F773" s="20">
        <f>E773*D773</f>
        <v>24</v>
      </c>
    </row>
    <row r="774" spans="1:6" x14ac:dyDescent="0.35">
      <c r="A774" s="68"/>
      <c r="B774" s="9">
        <v>44497</v>
      </c>
      <c r="C774" s="18" t="s">
        <v>8</v>
      </c>
      <c r="D774" s="19">
        <v>1</v>
      </c>
      <c r="E774" s="19">
        <v>24</v>
      </c>
      <c r="F774" s="20">
        <f>E774*D774</f>
        <v>24</v>
      </c>
    </row>
    <row r="775" spans="1:6" x14ac:dyDescent="0.35">
      <c r="A775" s="68"/>
      <c r="B775" s="9">
        <v>44497</v>
      </c>
      <c r="C775" s="18" t="s">
        <v>8</v>
      </c>
      <c r="D775" s="19">
        <v>2.5</v>
      </c>
      <c r="E775" s="19">
        <v>24</v>
      </c>
      <c r="F775" s="20">
        <v>150</v>
      </c>
    </row>
    <row r="776" spans="1:6" x14ac:dyDescent="0.35">
      <c r="A776" s="68"/>
      <c r="B776" s="3">
        <v>44498</v>
      </c>
      <c r="C776" s="2" t="s">
        <v>10</v>
      </c>
      <c r="D776" s="11">
        <v>5</v>
      </c>
      <c r="E776" s="11">
        <v>15</v>
      </c>
      <c r="F776" s="15">
        <f t="shared" ref="F776:F783" si="39">E776*D776</f>
        <v>75</v>
      </c>
    </row>
    <row r="777" spans="1:6" x14ac:dyDescent="0.35">
      <c r="A777" s="68"/>
      <c r="B777" s="3">
        <v>44498</v>
      </c>
      <c r="C777" s="2" t="s">
        <v>25</v>
      </c>
      <c r="D777" s="11">
        <v>10.5</v>
      </c>
      <c r="E777" s="11">
        <v>35</v>
      </c>
      <c r="F777" s="15">
        <f t="shared" si="39"/>
        <v>367.5</v>
      </c>
    </row>
    <row r="778" spans="1:6" x14ac:dyDescent="0.35">
      <c r="A778" s="68"/>
      <c r="B778" s="3">
        <v>44498</v>
      </c>
      <c r="C778" s="2" t="s">
        <v>26</v>
      </c>
      <c r="D778" s="11">
        <v>11.1</v>
      </c>
      <c r="E778" s="11">
        <v>13</v>
      </c>
      <c r="F778" s="15">
        <f t="shared" si="39"/>
        <v>144.29999999999998</v>
      </c>
    </row>
    <row r="779" spans="1:6" x14ac:dyDescent="0.35">
      <c r="A779" s="68"/>
      <c r="B779" s="3">
        <v>44498</v>
      </c>
      <c r="C779" s="2" t="s">
        <v>8</v>
      </c>
      <c r="D779" s="11">
        <v>10.199999999999999</v>
      </c>
      <c r="E779" s="11">
        <v>20</v>
      </c>
      <c r="F779" s="15">
        <f t="shared" si="39"/>
        <v>204</v>
      </c>
    </row>
    <row r="780" spans="1:6" x14ac:dyDescent="0.35">
      <c r="A780" s="68"/>
      <c r="B780" s="3">
        <v>44498</v>
      </c>
      <c r="C780" s="2" t="s">
        <v>25</v>
      </c>
      <c r="D780" s="11">
        <v>30.1</v>
      </c>
      <c r="E780" s="11">
        <v>30</v>
      </c>
      <c r="F780" s="15">
        <f t="shared" si="39"/>
        <v>903</v>
      </c>
    </row>
    <row r="781" spans="1:6" x14ac:dyDescent="0.35">
      <c r="A781" s="68"/>
      <c r="B781" s="3">
        <v>44498</v>
      </c>
      <c r="C781" s="2" t="s">
        <v>8</v>
      </c>
      <c r="D781" s="11">
        <v>51</v>
      </c>
      <c r="E781" s="11">
        <v>23.5</v>
      </c>
      <c r="F781" s="15">
        <f t="shared" si="39"/>
        <v>1198.5</v>
      </c>
    </row>
    <row r="782" spans="1:6" x14ac:dyDescent="0.35">
      <c r="A782" s="68"/>
      <c r="B782" s="3">
        <v>44498</v>
      </c>
      <c r="C782" s="2" t="s">
        <v>21</v>
      </c>
      <c r="D782" s="11">
        <v>671.68</v>
      </c>
      <c r="E782" s="11">
        <v>40</v>
      </c>
      <c r="F782" s="15">
        <f t="shared" si="39"/>
        <v>26867.199999999997</v>
      </c>
    </row>
    <row r="783" spans="1:6" x14ac:dyDescent="0.35">
      <c r="A783" s="68"/>
      <c r="B783" s="3">
        <v>44498</v>
      </c>
      <c r="C783" s="2" t="s">
        <v>13</v>
      </c>
      <c r="D783" s="11">
        <v>165.44</v>
      </c>
      <c r="E783" s="11">
        <v>28</v>
      </c>
      <c r="F783" s="15">
        <f t="shared" si="39"/>
        <v>4632.32</v>
      </c>
    </row>
    <row r="784" spans="1:6" x14ac:dyDescent="0.35">
      <c r="A784" s="68"/>
      <c r="B784" s="9">
        <v>44498</v>
      </c>
      <c r="C784" s="18" t="s">
        <v>13</v>
      </c>
      <c r="D784" s="19">
        <v>3.96</v>
      </c>
      <c r="E784" s="19">
        <v>28</v>
      </c>
      <c r="F784" s="19">
        <v>250</v>
      </c>
    </row>
    <row r="785" spans="1:6" x14ac:dyDescent="0.35">
      <c r="A785" s="68"/>
      <c r="B785" s="3">
        <v>44498</v>
      </c>
      <c r="C785" s="2" t="s">
        <v>24</v>
      </c>
      <c r="D785" s="11">
        <v>5</v>
      </c>
      <c r="E785" s="11">
        <v>14</v>
      </c>
      <c r="F785" s="15">
        <f>E785*D785</f>
        <v>70</v>
      </c>
    </row>
    <row r="786" spans="1:6" x14ac:dyDescent="0.35">
      <c r="A786" s="68"/>
      <c r="B786" s="9">
        <v>44498</v>
      </c>
      <c r="C786" s="18" t="s">
        <v>8</v>
      </c>
      <c r="D786" s="19">
        <v>1</v>
      </c>
      <c r="E786" s="19">
        <v>22</v>
      </c>
      <c r="F786" s="20">
        <v>100</v>
      </c>
    </row>
    <row r="787" spans="1:6" x14ac:dyDescent="0.35">
      <c r="A787" s="68"/>
      <c r="B787" s="9">
        <v>44498</v>
      </c>
      <c r="C787" s="18" t="s">
        <v>8</v>
      </c>
      <c r="D787" s="19">
        <v>1</v>
      </c>
      <c r="E787" s="19">
        <v>22</v>
      </c>
      <c r="F787" s="20">
        <v>100</v>
      </c>
    </row>
    <row r="788" spans="1:6" x14ac:dyDescent="0.35">
      <c r="A788" s="68"/>
      <c r="B788" s="3">
        <v>44498</v>
      </c>
      <c r="C788" s="2" t="s">
        <v>8</v>
      </c>
      <c r="D788" s="11">
        <v>80</v>
      </c>
      <c r="E788" s="11">
        <v>24</v>
      </c>
      <c r="F788" s="15">
        <f t="shared" ref="F788:F793" si="40">E788*D788</f>
        <v>1920</v>
      </c>
    </row>
    <row r="789" spans="1:6" x14ac:dyDescent="0.35">
      <c r="A789" s="68"/>
      <c r="B789" s="3">
        <v>44498</v>
      </c>
      <c r="C789" s="2" t="s">
        <v>8</v>
      </c>
      <c r="D789" s="11">
        <v>48.9</v>
      </c>
      <c r="E789" s="11">
        <v>24</v>
      </c>
      <c r="F789" s="15">
        <f t="shared" si="40"/>
        <v>1173.5999999999999</v>
      </c>
    </row>
    <row r="790" spans="1:6" x14ac:dyDescent="0.35">
      <c r="A790" s="68"/>
      <c r="B790" s="3">
        <v>44498</v>
      </c>
      <c r="C790" s="2" t="s">
        <v>30</v>
      </c>
      <c r="D790" s="11">
        <v>625</v>
      </c>
      <c r="E790" s="11">
        <v>21</v>
      </c>
      <c r="F790" s="15">
        <f t="shared" si="40"/>
        <v>13125</v>
      </c>
    </row>
    <row r="791" spans="1:6" x14ac:dyDescent="0.35">
      <c r="A791" s="68"/>
      <c r="B791" s="3">
        <v>44498</v>
      </c>
      <c r="C791" s="2" t="s">
        <v>7</v>
      </c>
      <c r="D791" s="11">
        <v>79.8</v>
      </c>
      <c r="E791" s="11">
        <v>13</v>
      </c>
      <c r="F791" s="15">
        <f t="shared" si="40"/>
        <v>1037.3999999999999</v>
      </c>
    </row>
    <row r="792" spans="1:6" x14ac:dyDescent="0.35">
      <c r="A792" s="68"/>
      <c r="B792" s="3">
        <v>44498</v>
      </c>
      <c r="C792" s="2" t="s">
        <v>7</v>
      </c>
      <c r="D792" s="11">
        <v>212.6</v>
      </c>
      <c r="E792" s="11">
        <v>13</v>
      </c>
      <c r="F792" s="15">
        <f t="shared" si="40"/>
        <v>2763.7999999999997</v>
      </c>
    </row>
    <row r="793" spans="1:6" x14ac:dyDescent="0.35">
      <c r="A793" s="68"/>
      <c r="B793" s="3">
        <v>44498</v>
      </c>
      <c r="C793" s="2" t="s">
        <v>7</v>
      </c>
      <c r="D793" s="11">
        <v>209.5</v>
      </c>
      <c r="E793" s="11">
        <v>13</v>
      </c>
      <c r="F793" s="15">
        <f t="shared" si="40"/>
        <v>2723.5</v>
      </c>
    </row>
    <row r="794" spans="1:6" x14ac:dyDescent="0.35">
      <c r="A794" s="68"/>
      <c r="B794" s="9">
        <v>44498</v>
      </c>
      <c r="C794" s="18" t="s">
        <v>9</v>
      </c>
      <c r="D794" s="19">
        <v>3.3</v>
      </c>
      <c r="E794" s="19">
        <v>13</v>
      </c>
      <c r="F794" s="20">
        <v>75</v>
      </c>
    </row>
    <row r="795" spans="1:6" x14ac:dyDescent="0.35">
      <c r="A795" s="68"/>
      <c r="B795" s="9">
        <v>44498</v>
      </c>
      <c r="C795" s="18" t="s">
        <v>8</v>
      </c>
      <c r="D795" s="19">
        <v>1</v>
      </c>
      <c r="E795" s="19">
        <v>24</v>
      </c>
      <c r="F795" s="20">
        <f>E795*D795</f>
        <v>24</v>
      </c>
    </row>
    <row r="796" spans="1:6" x14ac:dyDescent="0.35">
      <c r="A796" s="68"/>
      <c r="B796" s="9">
        <v>44498</v>
      </c>
      <c r="C796" s="18" t="s">
        <v>25</v>
      </c>
      <c r="D796" s="19">
        <v>2.4</v>
      </c>
      <c r="E796" s="19">
        <v>38</v>
      </c>
      <c r="F796" s="20">
        <v>250</v>
      </c>
    </row>
    <row r="797" spans="1:6" x14ac:dyDescent="0.35">
      <c r="A797" s="68"/>
      <c r="B797" s="3">
        <v>44498</v>
      </c>
      <c r="C797" s="2" t="s">
        <v>10</v>
      </c>
      <c r="D797" s="11">
        <v>19.399999999999999</v>
      </c>
      <c r="E797" s="11">
        <v>11</v>
      </c>
      <c r="F797" s="15">
        <f t="shared" ref="F797:F808" si="41">E797*D797</f>
        <v>213.39999999999998</v>
      </c>
    </row>
    <row r="798" spans="1:6" x14ac:dyDescent="0.35">
      <c r="A798" s="68"/>
      <c r="B798" s="3">
        <v>44498</v>
      </c>
      <c r="C798" s="2" t="s">
        <v>10</v>
      </c>
      <c r="D798" s="11">
        <v>16.5</v>
      </c>
      <c r="E798" s="11">
        <v>11</v>
      </c>
      <c r="F798" s="15">
        <f t="shared" si="41"/>
        <v>181.5</v>
      </c>
    </row>
    <row r="799" spans="1:6" x14ac:dyDescent="0.35">
      <c r="A799" s="68"/>
      <c r="B799" s="3">
        <v>44498</v>
      </c>
      <c r="C799" s="2" t="s">
        <v>10</v>
      </c>
      <c r="D799" s="11">
        <v>18.3</v>
      </c>
      <c r="E799" s="11">
        <v>11</v>
      </c>
      <c r="F799" s="15">
        <f t="shared" si="41"/>
        <v>201.3</v>
      </c>
    </row>
    <row r="800" spans="1:6" x14ac:dyDescent="0.35">
      <c r="A800" s="68"/>
      <c r="B800" s="3">
        <v>44498</v>
      </c>
      <c r="C800" s="2" t="s">
        <v>13</v>
      </c>
      <c r="D800" s="11">
        <v>162.05000000000001</v>
      </c>
      <c r="E800" s="11">
        <v>20</v>
      </c>
      <c r="F800" s="15">
        <f t="shared" si="41"/>
        <v>3241</v>
      </c>
    </row>
    <row r="801" spans="1:6" x14ac:dyDescent="0.35">
      <c r="A801" s="68"/>
      <c r="B801" s="3">
        <v>44498</v>
      </c>
      <c r="C801" s="2" t="s">
        <v>13</v>
      </c>
      <c r="D801" s="11">
        <v>4.9000000000000004</v>
      </c>
      <c r="E801" s="11">
        <v>20</v>
      </c>
      <c r="F801" s="15">
        <f t="shared" si="41"/>
        <v>98</v>
      </c>
    </row>
    <row r="802" spans="1:6" x14ac:dyDescent="0.35">
      <c r="A802" s="68"/>
      <c r="B802" s="3">
        <v>44498</v>
      </c>
      <c r="C802" s="2" t="s">
        <v>9</v>
      </c>
      <c r="D802" s="11">
        <v>135.1</v>
      </c>
      <c r="E802" s="11">
        <v>12</v>
      </c>
      <c r="F802" s="15">
        <f t="shared" si="41"/>
        <v>1621.1999999999998</v>
      </c>
    </row>
    <row r="803" spans="1:6" x14ac:dyDescent="0.35">
      <c r="A803" s="68"/>
      <c r="B803" s="3">
        <v>44498</v>
      </c>
      <c r="C803" s="2" t="s">
        <v>9</v>
      </c>
      <c r="D803" s="11">
        <v>80.7</v>
      </c>
      <c r="E803" s="11">
        <v>12</v>
      </c>
      <c r="F803" s="15">
        <f t="shared" si="41"/>
        <v>968.40000000000009</v>
      </c>
    </row>
    <row r="804" spans="1:6" x14ac:dyDescent="0.35">
      <c r="A804" s="68"/>
      <c r="B804" s="3">
        <v>44499</v>
      </c>
      <c r="C804" s="2" t="s">
        <v>30</v>
      </c>
      <c r="D804" s="11">
        <v>179</v>
      </c>
      <c r="E804" s="11">
        <v>18</v>
      </c>
      <c r="F804" s="15">
        <f t="shared" si="41"/>
        <v>3222</v>
      </c>
    </row>
    <row r="805" spans="1:6" x14ac:dyDescent="0.35">
      <c r="A805" s="68"/>
      <c r="B805" s="3">
        <v>44499</v>
      </c>
      <c r="C805" s="2" t="s">
        <v>10</v>
      </c>
      <c r="D805" s="11">
        <v>91.2</v>
      </c>
      <c r="E805" s="11">
        <v>15</v>
      </c>
      <c r="F805" s="15">
        <f t="shared" si="41"/>
        <v>1368</v>
      </c>
    </row>
    <row r="806" spans="1:6" x14ac:dyDescent="0.35">
      <c r="A806" s="68"/>
      <c r="B806" s="3">
        <v>44499</v>
      </c>
      <c r="C806" s="2" t="s">
        <v>10</v>
      </c>
      <c r="D806" s="11">
        <v>428</v>
      </c>
      <c r="E806" s="11">
        <v>12</v>
      </c>
      <c r="F806" s="15">
        <f t="shared" si="41"/>
        <v>5136</v>
      </c>
    </row>
    <row r="807" spans="1:6" x14ac:dyDescent="0.35">
      <c r="A807" s="68"/>
      <c r="B807" s="3">
        <v>44499</v>
      </c>
      <c r="C807" s="2" t="s">
        <v>10</v>
      </c>
      <c r="D807" s="11">
        <v>235.7</v>
      </c>
      <c r="E807" s="11">
        <v>12</v>
      </c>
      <c r="F807" s="15">
        <f t="shared" si="41"/>
        <v>2828.3999999999996</v>
      </c>
    </row>
    <row r="808" spans="1:6" x14ac:dyDescent="0.35">
      <c r="A808" s="68"/>
      <c r="B808" s="3">
        <v>44499</v>
      </c>
      <c r="C808" s="2" t="s">
        <v>30</v>
      </c>
      <c r="D808" s="11">
        <v>650</v>
      </c>
      <c r="E808" s="11">
        <v>21</v>
      </c>
      <c r="F808" s="15">
        <f t="shared" si="41"/>
        <v>13650</v>
      </c>
    </row>
    <row r="809" spans="1:6" x14ac:dyDescent="0.35">
      <c r="A809" s="68"/>
      <c r="B809" s="23">
        <v>44499</v>
      </c>
      <c r="C809" s="24" t="s">
        <v>24</v>
      </c>
      <c r="D809" s="25">
        <v>3.2</v>
      </c>
      <c r="E809" s="25">
        <v>13</v>
      </c>
      <c r="F809" s="26">
        <v>150</v>
      </c>
    </row>
    <row r="810" spans="1:6" x14ac:dyDescent="0.35">
      <c r="A810" s="68"/>
      <c r="B810" s="23">
        <v>44499</v>
      </c>
      <c r="C810" s="24" t="s">
        <v>24</v>
      </c>
      <c r="D810" s="25">
        <v>3.2</v>
      </c>
      <c r="E810" s="25">
        <v>13</v>
      </c>
      <c r="F810" s="26">
        <v>150</v>
      </c>
    </row>
    <row r="811" spans="1:6" x14ac:dyDescent="0.35">
      <c r="A811" s="68"/>
      <c r="B811" s="23">
        <v>44499</v>
      </c>
      <c r="C811" s="24" t="s">
        <v>24</v>
      </c>
      <c r="D811" s="25">
        <v>3.28</v>
      </c>
      <c r="E811" s="25">
        <v>13</v>
      </c>
      <c r="F811" s="26">
        <v>150</v>
      </c>
    </row>
    <row r="812" spans="1:6" x14ac:dyDescent="0.35">
      <c r="A812" s="68"/>
      <c r="B812" s="23">
        <v>44499</v>
      </c>
      <c r="C812" s="24" t="s">
        <v>24</v>
      </c>
      <c r="D812" s="25">
        <v>0.3</v>
      </c>
      <c r="E812" s="25">
        <v>13</v>
      </c>
      <c r="F812" s="26">
        <v>150</v>
      </c>
    </row>
    <row r="813" spans="1:6" x14ac:dyDescent="0.35">
      <c r="A813" s="68"/>
      <c r="B813" s="3">
        <v>44499</v>
      </c>
      <c r="C813" s="2" t="s">
        <v>26</v>
      </c>
      <c r="D813" s="11">
        <v>20.100000000000001</v>
      </c>
      <c r="E813" s="11">
        <v>13</v>
      </c>
      <c r="F813" s="15">
        <f t="shared" ref="F813:F824" si="42">E813*D813</f>
        <v>261.3</v>
      </c>
    </row>
    <row r="814" spans="1:6" x14ac:dyDescent="0.35">
      <c r="A814" s="68"/>
      <c r="B814" s="3">
        <v>44499</v>
      </c>
      <c r="C814" s="2" t="s">
        <v>8</v>
      </c>
      <c r="D814" s="11">
        <v>116.25</v>
      </c>
      <c r="E814" s="11">
        <v>23.5</v>
      </c>
      <c r="F814" s="15">
        <f t="shared" si="42"/>
        <v>2731.875</v>
      </c>
    </row>
    <row r="815" spans="1:6" x14ac:dyDescent="0.35">
      <c r="A815" s="68"/>
      <c r="B815" s="3">
        <v>44499</v>
      </c>
      <c r="C815" s="2" t="s">
        <v>8</v>
      </c>
      <c r="D815" s="11">
        <v>81.55</v>
      </c>
      <c r="E815" s="11">
        <v>23.5</v>
      </c>
      <c r="F815" s="15">
        <f t="shared" si="42"/>
        <v>1916.425</v>
      </c>
    </row>
    <row r="816" spans="1:6" x14ac:dyDescent="0.35">
      <c r="A816" s="68"/>
      <c r="B816" s="3">
        <v>44499</v>
      </c>
      <c r="C816" s="2" t="s">
        <v>21</v>
      </c>
      <c r="D816" s="11">
        <v>508.1</v>
      </c>
      <c r="E816" s="11">
        <v>40</v>
      </c>
      <c r="F816" s="15">
        <f t="shared" si="42"/>
        <v>20324</v>
      </c>
    </row>
    <row r="817" spans="1:6" x14ac:dyDescent="0.35">
      <c r="A817" s="68"/>
      <c r="B817" s="3">
        <v>44499</v>
      </c>
      <c r="C817" s="2" t="s">
        <v>21</v>
      </c>
      <c r="D817" s="11">
        <v>10.38</v>
      </c>
      <c r="E817" s="11">
        <v>40</v>
      </c>
      <c r="F817" s="15">
        <f t="shared" si="42"/>
        <v>415.20000000000005</v>
      </c>
    </row>
    <row r="818" spans="1:6" x14ac:dyDescent="0.35">
      <c r="A818" s="68"/>
      <c r="B818" s="3">
        <v>44499</v>
      </c>
      <c r="C818" s="2" t="s">
        <v>23</v>
      </c>
      <c r="D818" s="11">
        <v>8.56</v>
      </c>
      <c r="E818" s="11">
        <v>14</v>
      </c>
      <c r="F818" s="15">
        <f t="shared" si="42"/>
        <v>119.84</v>
      </c>
    </row>
    <row r="819" spans="1:6" x14ac:dyDescent="0.35">
      <c r="A819" s="68"/>
      <c r="B819" s="3">
        <v>44499</v>
      </c>
      <c r="C819" s="2" t="s">
        <v>13</v>
      </c>
      <c r="D819" s="11">
        <v>248.2</v>
      </c>
      <c r="E819" s="11">
        <v>28</v>
      </c>
      <c r="F819" s="15">
        <f t="shared" si="42"/>
        <v>6949.5999999999995</v>
      </c>
    </row>
    <row r="820" spans="1:6" x14ac:dyDescent="0.35">
      <c r="A820" s="68"/>
      <c r="B820" s="3">
        <v>44499</v>
      </c>
      <c r="C820" s="2" t="s">
        <v>9</v>
      </c>
      <c r="D820" s="11">
        <v>70.3</v>
      </c>
      <c r="E820" s="11">
        <v>13</v>
      </c>
      <c r="F820" s="15">
        <f t="shared" si="42"/>
        <v>913.9</v>
      </c>
    </row>
    <row r="821" spans="1:6" x14ac:dyDescent="0.35">
      <c r="A821" s="68"/>
      <c r="B821" s="3">
        <v>44499</v>
      </c>
      <c r="C821" s="2" t="s">
        <v>25</v>
      </c>
      <c r="D821" s="11">
        <v>4.5999999999999996</v>
      </c>
      <c r="E821" s="11">
        <v>36</v>
      </c>
      <c r="F821" s="15">
        <f t="shared" si="42"/>
        <v>165.6</v>
      </c>
    </row>
    <row r="822" spans="1:6" x14ac:dyDescent="0.35">
      <c r="A822" s="68"/>
      <c r="B822" s="3">
        <v>44499</v>
      </c>
      <c r="C822" s="2" t="s">
        <v>11</v>
      </c>
      <c r="D822" s="11">
        <v>1</v>
      </c>
      <c r="E822" s="11">
        <v>18</v>
      </c>
      <c r="F822" s="15">
        <f t="shared" si="42"/>
        <v>18</v>
      </c>
    </row>
    <row r="823" spans="1:6" x14ac:dyDescent="0.35">
      <c r="A823" s="68"/>
      <c r="B823" s="3">
        <v>44499</v>
      </c>
      <c r="C823" s="2" t="s">
        <v>9</v>
      </c>
      <c r="D823" s="11">
        <v>5.8</v>
      </c>
      <c r="E823" s="11">
        <v>12</v>
      </c>
      <c r="F823" s="15">
        <f t="shared" si="42"/>
        <v>69.599999999999994</v>
      </c>
    </row>
    <row r="824" spans="1:6" x14ac:dyDescent="0.35">
      <c r="A824" s="68"/>
      <c r="B824" s="3">
        <v>44499</v>
      </c>
      <c r="C824" s="2" t="s">
        <v>9</v>
      </c>
      <c r="D824" s="11">
        <v>5.2</v>
      </c>
      <c r="E824" s="11">
        <v>12</v>
      </c>
      <c r="F824" s="15">
        <f t="shared" si="42"/>
        <v>62.400000000000006</v>
      </c>
    </row>
    <row r="825" spans="1:6" x14ac:dyDescent="0.35">
      <c r="A825" s="68"/>
      <c r="B825" s="9">
        <v>44499</v>
      </c>
      <c r="C825" s="18" t="s">
        <v>8</v>
      </c>
      <c r="D825" s="19">
        <v>1</v>
      </c>
      <c r="E825" s="19">
        <v>22</v>
      </c>
      <c r="F825" s="20">
        <v>100</v>
      </c>
    </row>
    <row r="826" spans="1:6" x14ac:dyDescent="0.35">
      <c r="A826" s="68"/>
      <c r="B826" s="3">
        <v>44499</v>
      </c>
      <c r="C826" s="2" t="s">
        <v>7</v>
      </c>
      <c r="D826" s="11">
        <v>169</v>
      </c>
      <c r="E826" s="11">
        <v>13</v>
      </c>
      <c r="F826" s="15">
        <f t="shared" ref="F826:F834" si="43">E826*D826</f>
        <v>2197</v>
      </c>
    </row>
    <row r="827" spans="1:6" x14ac:dyDescent="0.35">
      <c r="A827" s="68"/>
      <c r="B827" s="3">
        <v>44499</v>
      </c>
      <c r="C827" s="2" t="s">
        <v>7</v>
      </c>
      <c r="D827" s="11">
        <v>454</v>
      </c>
      <c r="E827" s="11">
        <v>13</v>
      </c>
      <c r="F827" s="15">
        <f t="shared" si="43"/>
        <v>5902</v>
      </c>
    </row>
    <row r="828" spans="1:6" x14ac:dyDescent="0.35">
      <c r="A828" s="68"/>
      <c r="B828" s="3">
        <v>44499</v>
      </c>
      <c r="C828" s="2" t="s">
        <v>8</v>
      </c>
      <c r="D828" s="11">
        <v>5.72</v>
      </c>
      <c r="E828" s="11">
        <v>21</v>
      </c>
      <c r="F828" s="15">
        <f t="shared" si="43"/>
        <v>120.11999999999999</v>
      </c>
    </row>
    <row r="829" spans="1:6" x14ac:dyDescent="0.35">
      <c r="A829" s="68"/>
      <c r="B829" s="3">
        <v>44499</v>
      </c>
      <c r="C829" s="2" t="s">
        <v>25</v>
      </c>
      <c r="D829" s="11">
        <v>16.899999999999999</v>
      </c>
      <c r="E829" s="11">
        <v>34</v>
      </c>
      <c r="F829" s="15">
        <f t="shared" si="43"/>
        <v>574.59999999999991</v>
      </c>
    </row>
    <row r="830" spans="1:6" x14ac:dyDescent="0.35">
      <c r="A830" s="68"/>
      <c r="B830" s="3">
        <v>44499</v>
      </c>
      <c r="C830" s="2" t="s">
        <v>25</v>
      </c>
      <c r="D830" s="11">
        <v>14.35</v>
      </c>
      <c r="E830" s="11">
        <v>34</v>
      </c>
      <c r="F830" s="15">
        <f t="shared" si="43"/>
        <v>487.9</v>
      </c>
    </row>
    <row r="831" spans="1:6" x14ac:dyDescent="0.35">
      <c r="A831" s="68"/>
      <c r="B831" s="3">
        <v>44499</v>
      </c>
      <c r="C831" s="2" t="s">
        <v>25</v>
      </c>
      <c r="D831" s="11">
        <v>10.85</v>
      </c>
      <c r="E831" s="11">
        <v>34</v>
      </c>
      <c r="F831" s="15">
        <f t="shared" si="43"/>
        <v>368.9</v>
      </c>
    </row>
    <row r="832" spans="1:6" x14ac:dyDescent="0.35">
      <c r="A832" s="68"/>
      <c r="B832" s="3">
        <v>44499</v>
      </c>
      <c r="C832" s="2" t="s">
        <v>10</v>
      </c>
      <c r="D832" s="11">
        <v>230.5</v>
      </c>
      <c r="E832" s="11">
        <v>13</v>
      </c>
      <c r="F832" s="15">
        <f t="shared" si="43"/>
        <v>2996.5</v>
      </c>
    </row>
    <row r="833" spans="1:6" x14ac:dyDescent="0.35">
      <c r="A833" s="68"/>
      <c r="B833" s="3">
        <v>44499</v>
      </c>
      <c r="C833" s="2" t="s">
        <v>10</v>
      </c>
      <c r="D833" s="11">
        <v>159.44999999999999</v>
      </c>
      <c r="E833" s="11">
        <v>13</v>
      </c>
      <c r="F833" s="15">
        <f t="shared" si="43"/>
        <v>2072.85</v>
      </c>
    </row>
    <row r="834" spans="1:6" x14ac:dyDescent="0.35">
      <c r="A834" s="68"/>
      <c r="B834" s="3">
        <v>44499</v>
      </c>
      <c r="C834" s="2" t="s">
        <v>10</v>
      </c>
      <c r="D834" s="11">
        <v>288.35000000000002</v>
      </c>
      <c r="E834" s="11">
        <v>13</v>
      </c>
      <c r="F834" s="15">
        <f t="shared" si="43"/>
        <v>3748.55</v>
      </c>
    </row>
    <row r="835" spans="1:6" x14ac:dyDescent="0.35">
      <c r="A835" s="68"/>
      <c r="B835" s="9">
        <v>44499</v>
      </c>
      <c r="C835" s="18" t="s">
        <v>8</v>
      </c>
      <c r="D835" s="19">
        <v>4</v>
      </c>
      <c r="E835" s="19">
        <v>24</v>
      </c>
      <c r="F835" s="20">
        <v>150</v>
      </c>
    </row>
    <row r="836" spans="1:6" x14ac:dyDescent="0.35">
      <c r="A836" s="68"/>
      <c r="B836" s="9">
        <v>44499</v>
      </c>
      <c r="C836" s="18" t="s">
        <v>8</v>
      </c>
      <c r="D836" s="19">
        <v>4.2</v>
      </c>
      <c r="E836" s="19">
        <v>24</v>
      </c>
      <c r="F836" s="20">
        <v>150</v>
      </c>
    </row>
    <row r="837" spans="1:6" x14ac:dyDescent="0.35">
      <c r="A837" s="68"/>
      <c r="B837" s="9">
        <v>44499</v>
      </c>
      <c r="C837" s="18" t="s">
        <v>8</v>
      </c>
      <c r="D837" s="19">
        <v>4.3</v>
      </c>
      <c r="E837" s="19">
        <v>24</v>
      </c>
      <c r="F837" s="20">
        <v>150</v>
      </c>
    </row>
    <row r="838" spans="1:6" x14ac:dyDescent="0.35">
      <c r="A838" s="68"/>
      <c r="B838" s="3">
        <v>44499</v>
      </c>
      <c r="C838" s="2" t="s">
        <v>10</v>
      </c>
      <c r="D838" s="11">
        <v>234.8</v>
      </c>
      <c r="E838" s="11">
        <v>11</v>
      </c>
      <c r="F838" s="15">
        <f t="shared" ref="F838:F858" si="44">E838*D838</f>
        <v>2582.8000000000002</v>
      </c>
    </row>
    <row r="839" spans="1:6" x14ac:dyDescent="0.35">
      <c r="A839" s="68"/>
      <c r="B839" s="3">
        <v>44499</v>
      </c>
      <c r="C839" s="2" t="s">
        <v>8</v>
      </c>
      <c r="D839" s="11">
        <v>124.9</v>
      </c>
      <c r="E839" s="11">
        <v>20</v>
      </c>
      <c r="F839" s="15">
        <f t="shared" si="44"/>
        <v>2498</v>
      </c>
    </row>
    <row r="840" spans="1:6" x14ac:dyDescent="0.35">
      <c r="A840" s="68"/>
      <c r="B840" s="3">
        <v>44500</v>
      </c>
      <c r="C840" s="2" t="s">
        <v>30</v>
      </c>
      <c r="D840" s="11">
        <v>545</v>
      </c>
      <c r="E840" s="11">
        <v>18</v>
      </c>
      <c r="F840" s="15">
        <f t="shared" si="44"/>
        <v>9810</v>
      </c>
    </row>
    <row r="841" spans="1:6" x14ac:dyDescent="0.35">
      <c r="A841" s="68"/>
      <c r="B841" s="3">
        <v>44500</v>
      </c>
      <c r="C841" s="2" t="s">
        <v>24</v>
      </c>
      <c r="D841" s="11">
        <v>78.099999999999994</v>
      </c>
      <c r="E841" s="11">
        <v>13</v>
      </c>
      <c r="F841" s="15">
        <f t="shared" si="44"/>
        <v>1015.3</v>
      </c>
    </row>
    <row r="842" spans="1:6" x14ac:dyDescent="0.35">
      <c r="A842" s="68"/>
      <c r="B842" s="3">
        <v>44500</v>
      </c>
      <c r="C842" s="2" t="s">
        <v>30</v>
      </c>
      <c r="D842" s="11">
        <v>700</v>
      </c>
      <c r="E842" s="11">
        <v>21</v>
      </c>
      <c r="F842" s="15">
        <f t="shared" si="44"/>
        <v>14700</v>
      </c>
    </row>
    <row r="843" spans="1:6" x14ac:dyDescent="0.35">
      <c r="A843" s="68"/>
      <c r="B843" s="3">
        <v>44500</v>
      </c>
      <c r="C843" s="2" t="s">
        <v>30</v>
      </c>
      <c r="D843" s="11">
        <v>1175</v>
      </c>
      <c r="E843" s="11">
        <v>21</v>
      </c>
      <c r="F843" s="15">
        <f t="shared" si="44"/>
        <v>24675</v>
      </c>
    </row>
    <row r="844" spans="1:6" x14ac:dyDescent="0.35">
      <c r="A844" s="68"/>
      <c r="B844" s="3">
        <v>44500</v>
      </c>
      <c r="C844" s="2" t="s">
        <v>21</v>
      </c>
      <c r="D844" s="11">
        <v>508.3</v>
      </c>
      <c r="E844" s="11">
        <v>40</v>
      </c>
      <c r="F844" s="15">
        <f t="shared" si="44"/>
        <v>20332</v>
      </c>
    </row>
    <row r="845" spans="1:6" x14ac:dyDescent="0.35">
      <c r="A845" s="68"/>
      <c r="B845" s="3">
        <v>44500</v>
      </c>
      <c r="C845" s="2" t="s">
        <v>13</v>
      </c>
      <c r="D845" s="11">
        <v>56.22</v>
      </c>
      <c r="E845" s="11">
        <v>28</v>
      </c>
      <c r="F845" s="15">
        <f t="shared" si="44"/>
        <v>1574.1599999999999</v>
      </c>
    </row>
    <row r="846" spans="1:6" x14ac:dyDescent="0.35">
      <c r="A846" s="68"/>
      <c r="B846" s="3">
        <v>44500</v>
      </c>
      <c r="C846" s="2" t="s">
        <v>13</v>
      </c>
      <c r="D846" s="11">
        <v>122.5</v>
      </c>
      <c r="E846" s="11">
        <v>28</v>
      </c>
      <c r="F846" s="15">
        <f t="shared" si="44"/>
        <v>3430</v>
      </c>
    </row>
    <row r="847" spans="1:6" x14ac:dyDescent="0.35">
      <c r="A847" s="68"/>
      <c r="B847" s="3">
        <v>44500</v>
      </c>
      <c r="C847" s="2" t="s">
        <v>8</v>
      </c>
      <c r="D847" s="11">
        <v>64.5</v>
      </c>
      <c r="E847" s="11">
        <v>23.5</v>
      </c>
      <c r="F847" s="15">
        <f t="shared" si="44"/>
        <v>1515.75</v>
      </c>
    </row>
    <row r="848" spans="1:6" x14ac:dyDescent="0.35">
      <c r="A848" s="68"/>
      <c r="B848" s="3">
        <v>44500</v>
      </c>
      <c r="C848" s="2" t="s">
        <v>8</v>
      </c>
      <c r="D848" s="11">
        <v>78.75</v>
      </c>
      <c r="E848" s="11">
        <v>23.5</v>
      </c>
      <c r="F848" s="15">
        <f t="shared" si="44"/>
        <v>1850.625</v>
      </c>
    </row>
    <row r="849" spans="1:6" x14ac:dyDescent="0.35">
      <c r="A849" s="68"/>
      <c r="B849" s="3">
        <v>44500</v>
      </c>
      <c r="C849" s="2" t="s">
        <v>7</v>
      </c>
      <c r="D849" s="11">
        <v>238.7</v>
      </c>
      <c r="E849" s="11">
        <v>13</v>
      </c>
      <c r="F849" s="15">
        <f t="shared" si="44"/>
        <v>3103.1</v>
      </c>
    </row>
    <row r="850" spans="1:6" x14ac:dyDescent="0.35">
      <c r="A850" s="68"/>
      <c r="B850" s="3">
        <v>44500</v>
      </c>
      <c r="C850" s="2" t="s">
        <v>35</v>
      </c>
      <c r="D850" s="11">
        <v>85.7</v>
      </c>
      <c r="E850" s="11">
        <v>20</v>
      </c>
      <c r="F850" s="15">
        <f t="shared" si="44"/>
        <v>1714</v>
      </c>
    </row>
    <row r="851" spans="1:6" x14ac:dyDescent="0.35">
      <c r="A851" s="68"/>
      <c r="B851" s="3">
        <v>44500</v>
      </c>
      <c r="C851" s="2" t="s">
        <v>13</v>
      </c>
      <c r="D851" s="11">
        <v>3.3</v>
      </c>
      <c r="E851" s="11">
        <v>20</v>
      </c>
      <c r="F851" s="15">
        <f t="shared" si="44"/>
        <v>66</v>
      </c>
    </row>
    <row r="852" spans="1:6" x14ac:dyDescent="0.35">
      <c r="A852" s="68"/>
      <c r="B852" s="3">
        <v>44500</v>
      </c>
      <c r="C852" s="2" t="s">
        <v>13</v>
      </c>
      <c r="D852" s="11">
        <v>7.1</v>
      </c>
      <c r="E852" s="11">
        <v>20</v>
      </c>
      <c r="F852" s="15">
        <f t="shared" si="44"/>
        <v>142</v>
      </c>
    </row>
    <row r="853" spans="1:6" x14ac:dyDescent="0.35">
      <c r="A853" s="68"/>
      <c r="B853" s="3">
        <v>44500</v>
      </c>
      <c r="C853" s="2" t="s">
        <v>24</v>
      </c>
      <c r="D853" s="11">
        <v>77.5</v>
      </c>
      <c r="E853" s="11">
        <v>12</v>
      </c>
      <c r="F853" s="15">
        <f t="shared" si="44"/>
        <v>930</v>
      </c>
    </row>
    <row r="854" spans="1:6" x14ac:dyDescent="0.35">
      <c r="A854" s="68"/>
      <c r="B854" s="3">
        <v>44500</v>
      </c>
      <c r="C854" s="2" t="s">
        <v>24</v>
      </c>
      <c r="D854" s="11">
        <v>116</v>
      </c>
      <c r="E854" s="11">
        <v>12</v>
      </c>
      <c r="F854" s="15">
        <f t="shared" si="44"/>
        <v>1392</v>
      </c>
    </row>
    <row r="855" spans="1:6" ht="15" thickBot="1" x14ac:dyDescent="0.4">
      <c r="A855" s="69"/>
      <c r="B855" s="3">
        <v>44500</v>
      </c>
      <c r="C855" s="2" t="s">
        <v>24</v>
      </c>
      <c r="D855" s="11">
        <v>135.69999999999999</v>
      </c>
      <c r="E855" s="11">
        <v>12</v>
      </c>
      <c r="F855" s="15">
        <f t="shared" si="44"/>
        <v>1628.3999999999999</v>
      </c>
    </row>
    <row r="856" spans="1:6" ht="14.5" customHeight="1" x14ac:dyDescent="0.35">
      <c r="A856" s="58" t="s">
        <v>44</v>
      </c>
      <c r="B856" s="3">
        <v>44501</v>
      </c>
      <c r="C856" s="2" t="s">
        <v>8</v>
      </c>
      <c r="D856" s="11">
        <v>1</v>
      </c>
      <c r="E856" s="11">
        <v>20</v>
      </c>
      <c r="F856" s="15">
        <f t="shared" si="44"/>
        <v>20</v>
      </c>
    </row>
    <row r="857" spans="1:6" x14ac:dyDescent="0.35">
      <c r="A857" s="59"/>
      <c r="B857" s="3">
        <v>44501</v>
      </c>
      <c r="C857" s="2" t="s">
        <v>10</v>
      </c>
      <c r="D857" s="11">
        <v>358</v>
      </c>
      <c r="E857" s="11">
        <v>12</v>
      </c>
      <c r="F857" s="15">
        <f t="shared" si="44"/>
        <v>4296</v>
      </c>
    </row>
    <row r="858" spans="1:6" x14ac:dyDescent="0.35">
      <c r="A858" s="59"/>
      <c r="B858" s="3">
        <v>44501</v>
      </c>
      <c r="C858" s="2" t="s">
        <v>30</v>
      </c>
      <c r="D858" s="11">
        <v>875</v>
      </c>
      <c r="E858" s="11">
        <v>21</v>
      </c>
      <c r="F858" s="15">
        <f t="shared" si="44"/>
        <v>18375</v>
      </c>
    </row>
    <row r="859" spans="1:6" x14ac:dyDescent="0.35">
      <c r="A859" s="59"/>
      <c r="B859" s="23">
        <v>44501</v>
      </c>
      <c r="C859" s="24" t="s">
        <v>23</v>
      </c>
      <c r="D859" s="25">
        <v>1</v>
      </c>
      <c r="E859" s="25">
        <v>13</v>
      </c>
      <c r="F859" s="26">
        <v>150</v>
      </c>
    </row>
    <row r="860" spans="1:6" x14ac:dyDescent="0.35">
      <c r="A860" s="59"/>
      <c r="B860" s="23">
        <v>44501</v>
      </c>
      <c r="C860" s="24" t="s">
        <v>23</v>
      </c>
      <c r="D860" s="25">
        <v>1</v>
      </c>
      <c r="E860" s="25">
        <v>13</v>
      </c>
      <c r="F860" s="26">
        <v>150</v>
      </c>
    </row>
    <row r="861" spans="1:6" x14ac:dyDescent="0.35">
      <c r="A861" s="59"/>
      <c r="B861" s="3">
        <v>44501</v>
      </c>
      <c r="C861" s="2" t="s">
        <v>35</v>
      </c>
      <c r="D861" s="11">
        <v>118.8</v>
      </c>
      <c r="E861" s="11">
        <v>34</v>
      </c>
      <c r="F861" s="15">
        <f t="shared" ref="F861:F866" si="45">E861*D861</f>
        <v>4039.2</v>
      </c>
    </row>
    <row r="862" spans="1:6" x14ac:dyDescent="0.35">
      <c r="A862" s="59"/>
      <c r="B862" s="3">
        <v>44501</v>
      </c>
      <c r="C862" s="2" t="s">
        <v>35</v>
      </c>
      <c r="D862" s="11">
        <v>150.69999999999999</v>
      </c>
      <c r="E862" s="11">
        <v>34</v>
      </c>
      <c r="F862" s="15">
        <f t="shared" si="45"/>
        <v>5123.7999999999993</v>
      </c>
    </row>
    <row r="863" spans="1:6" x14ac:dyDescent="0.35">
      <c r="A863" s="59"/>
      <c r="B863" s="3">
        <v>44501</v>
      </c>
      <c r="C863" s="2" t="s">
        <v>8</v>
      </c>
      <c r="D863" s="11">
        <v>1.6</v>
      </c>
      <c r="E863" s="11">
        <v>20</v>
      </c>
      <c r="F863" s="15">
        <f t="shared" si="45"/>
        <v>32</v>
      </c>
    </row>
    <row r="864" spans="1:6" x14ac:dyDescent="0.35">
      <c r="A864" s="59"/>
      <c r="B864" s="3">
        <v>44501</v>
      </c>
      <c r="C864" s="2" t="s">
        <v>8</v>
      </c>
      <c r="D864" s="11">
        <v>75.45</v>
      </c>
      <c r="E864" s="11">
        <v>23.5</v>
      </c>
      <c r="F864" s="15">
        <f t="shared" si="45"/>
        <v>1773.075</v>
      </c>
    </row>
    <row r="865" spans="1:6" x14ac:dyDescent="0.35">
      <c r="A865" s="59"/>
      <c r="B865" s="3">
        <v>44501</v>
      </c>
      <c r="C865" s="2" t="s">
        <v>8</v>
      </c>
      <c r="D865" s="11">
        <v>118.05</v>
      </c>
      <c r="E865" s="11">
        <v>23.5</v>
      </c>
      <c r="F865" s="15">
        <f t="shared" si="45"/>
        <v>2774.1749999999997</v>
      </c>
    </row>
    <row r="866" spans="1:6" x14ac:dyDescent="0.35">
      <c r="A866" s="59"/>
      <c r="B866" s="3">
        <v>44501</v>
      </c>
      <c r="C866" s="2" t="s">
        <v>9</v>
      </c>
      <c r="D866" s="11">
        <v>55.9</v>
      </c>
      <c r="E866" s="11">
        <v>13</v>
      </c>
      <c r="F866" s="15">
        <f t="shared" si="45"/>
        <v>726.69999999999993</v>
      </c>
    </row>
    <row r="867" spans="1:6" x14ac:dyDescent="0.35">
      <c r="A867" s="59"/>
      <c r="B867" s="9">
        <v>44501</v>
      </c>
      <c r="C867" s="18" t="s">
        <v>9</v>
      </c>
      <c r="D867" s="19">
        <v>3.5</v>
      </c>
      <c r="E867" s="19">
        <v>13</v>
      </c>
      <c r="F867" s="20">
        <v>75</v>
      </c>
    </row>
    <row r="868" spans="1:6" x14ac:dyDescent="0.35">
      <c r="A868" s="59"/>
      <c r="B868" s="9">
        <v>44501</v>
      </c>
      <c r="C868" s="18" t="s">
        <v>8</v>
      </c>
      <c r="D868" s="19">
        <v>3.6</v>
      </c>
      <c r="E868" s="19">
        <v>24</v>
      </c>
      <c r="F868" s="20">
        <v>150</v>
      </c>
    </row>
    <row r="869" spans="1:6" x14ac:dyDescent="0.35">
      <c r="A869" s="59"/>
      <c r="B869" s="3">
        <v>44501</v>
      </c>
      <c r="C869" s="2" t="s">
        <v>10</v>
      </c>
      <c r="D869" s="11">
        <v>31.7</v>
      </c>
      <c r="E869" s="11">
        <v>11</v>
      </c>
      <c r="F869" s="15">
        <f>E869*D869</f>
        <v>348.7</v>
      </c>
    </row>
    <row r="870" spans="1:6" x14ac:dyDescent="0.35">
      <c r="A870" s="59"/>
      <c r="B870" s="3">
        <v>44501</v>
      </c>
      <c r="C870" s="2" t="s">
        <v>10</v>
      </c>
      <c r="D870" s="11">
        <v>1</v>
      </c>
      <c r="E870" s="11">
        <v>11</v>
      </c>
      <c r="F870" s="15">
        <f>E870*D870</f>
        <v>11</v>
      </c>
    </row>
    <row r="871" spans="1:6" x14ac:dyDescent="0.35">
      <c r="A871" s="59"/>
      <c r="B871" s="3">
        <v>44501</v>
      </c>
      <c r="C871" s="2" t="s">
        <v>8</v>
      </c>
      <c r="D871" s="11">
        <v>8.4</v>
      </c>
      <c r="E871" s="11">
        <v>24</v>
      </c>
      <c r="F871" s="15">
        <f>E871*D871</f>
        <v>201.60000000000002</v>
      </c>
    </row>
    <row r="872" spans="1:6" x14ac:dyDescent="0.35">
      <c r="A872" s="59"/>
      <c r="B872" s="3">
        <v>44501</v>
      </c>
      <c r="C872" s="2" t="s">
        <v>34</v>
      </c>
      <c r="D872" s="11">
        <v>26.1</v>
      </c>
      <c r="E872" s="11">
        <v>28</v>
      </c>
      <c r="F872" s="15">
        <f>E872*D872</f>
        <v>730.80000000000007</v>
      </c>
    </row>
    <row r="873" spans="1:6" x14ac:dyDescent="0.35">
      <c r="A873" s="59"/>
      <c r="B873" s="9">
        <v>44501</v>
      </c>
      <c r="C873" s="18" t="s">
        <v>8</v>
      </c>
      <c r="D873" s="19">
        <v>1.3</v>
      </c>
      <c r="E873" s="19">
        <v>24</v>
      </c>
      <c r="F873" s="20">
        <v>100</v>
      </c>
    </row>
    <row r="874" spans="1:6" x14ac:dyDescent="0.35">
      <c r="A874" s="59"/>
      <c r="B874" s="3">
        <v>44502</v>
      </c>
      <c r="C874" s="2" t="s">
        <v>30</v>
      </c>
      <c r="D874" s="11">
        <v>509</v>
      </c>
      <c r="E874" s="11">
        <v>18</v>
      </c>
      <c r="F874" s="15">
        <f t="shared" ref="F874:F885" si="46">E874*D874</f>
        <v>9162</v>
      </c>
    </row>
    <row r="875" spans="1:6" x14ac:dyDescent="0.35">
      <c r="A875" s="59"/>
      <c r="B875" s="3">
        <v>44502</v>
      </c>
      <c r="C875" s="2" t="s">
        <v>30</v>
      </c>
      <c r="D875" s="11">
        <v>196</v>
      </c>
      <c r="E875" s="11">
        <v>18</v>
      </c>
      <c r="F875" s="15">
        <f t="shared" si="46"/>
        <v>3528</v>
      </c>
    </row>
    <row r="876" spans="1:6" x14ac:dyDescent="0.35">
      <c r="A876" s="59"/>
      <c r="B876" s="3">
        <v>44502</v>
      </c>
      <c r="C876" s="2" t="s">
        <v>30</v>
      </c>
      <c r="D876" s="11">
        <v>182</v>
      </c>
      <c r="E876" s="11">
        <v>18</v>
      </c>
      <c r="F876" s="15">
        <f t="shared" si="46"/>
        <v>3276</v>
      </c>
    </row>
    <row r="877" spans="1:6" x14ac:dyDescent="0.35">
      <c r="A877" s="59"/>
      <c r="B877" s="3">
        <v>44502</v>
      </c>
      <c r="C877" s="2" t="s">
        <v>24</v>
      </c>
      <c r="D877" s="11">
        <v>704.15</v>
      </c>
      <c r="E877" s="11">
        <v>13</v>
      </c>
      <c r="F877" s="15">
        <f t="shared" si="46"/>
        <v>9153.9499999999989</v>
      </c>
    </row>
    <row r="878" spans="1:6" x14ac:dyDescent="0.35">
      <c r="A878" s="59"/>
      <c r="B878" s="3">
        <v>44502</v>
      </c>
      <c r="C878" s="2" t="s">
        <v>30</v>
      </c>
      <c r="D878" s="11">
        <v>950</v>
      </c>
      <c r="E878" s="11">
        <v>21</v>
      </c>
      <c r="F878" s="15">
        <f t="shared" si="46"/>
        <v>19950</v>
      </c>
    </row>
    <row r="879" spans="1:6" x14ac:dyDescent="0.35">
      <c r="A879" s="59"/>
      <c r="B879" s="3">
        <v>44502</v>
      </c>
      <c r="C879" s="2" t="s">
        <v>30</v>
      </c>
      <c r="D879" s="11">
        <v>1125</v>
      </c>
      <c r="E879" s="11">
        <v>21</v>
      </c>
      <c r="F879" s="15">
        <f t="shared" si="46"/>
        <v>23625</v>
      </c>
    </row>
    <row r="880" spans="1:6" x14ac:dyDescent="0.35">
      <c r="A880" s="59"/>
      <c r="B880" s="3">
        <v>44502</v>
      </c>
      <c r="C880" s="2" t="s">
        <v>21</v>
      </c>
      <c r="D880" s="11">
        <v>202.68</v>
      </c>
      <c r="E880" s="11">
        <v>40</v>
      </c>
      <c r="F880" s="15">
        <f t="shared" si="46"/>
        <v>8107.2000000000007</v>
      </c>
    </row>
    <row r="881" spans="1:6" x14ac:dyDescent="0.35">
      <c r="A881" s="59"/>
      <c r="B881" s="3">
        <v>44502</v>
      </c>
      <c r="C881" s="2" t="s">
        <v>13</v>
      </c>
      <c r="D881" s="11">
        <v>50.1</v>
      </c>
      <c r="E881" s="11">
        <v>28</v>
      </c>
      <c r="F881" s="15">
        <f t="shared" si="46"/>
        <v>1402.8</v>
      </c>
    </row>
    <row r="882" spans="1:6" x14ac:dyDescent="0.35">
      <c r="A882" s="59"/>
      <c r="B882" s="3">
        <v>44502</v>
      </c>
      <c r="C882" s="2" t="s">
        <v>8</v>
      </c>
      <c r="D882" s="11">
        <v>1.6</v>
      </c>
      <c r="E882" s="11">
        <v>20</v>
      </c>
      <c r="F882" s="15">
        <f t="shared" si="46"/>
        <v>32</v>
      </c>
    </row>
    <row r="883" spans="1:6" x14ac:dyDescent="0.35">
      <c r="A883" s="59"/>
      <c r="B883" s="3">
        <v>44502</v>
      </c>
      <c r="C883" s="2" t="s">
        <v>38</v>
      </c>
      <c r="D883" s="11">
        <v>16</v>
      </c>
      <c r="E883" s="11">
        <v>25</v>
      </c>
      <c r="F883" s="15">
        <f t="shared" si="46"/>
        <v>400</v>
      </c>
    </row>
    <row r="884" spans="1:6" x14ac:dyDescent="0.35">
      <c r="A884" s="59"/>
      <c r="B884" s="3">
        <v>44502</v>
      </c>
      <c r="C884" s="2" t="s">
        <v>7</v>
      </c>
      <c r="D884" s="11">
        <v>29</v>
      </c>
      <c r="E884" s="11">
        <v>13</v>
      </c>
      <c r="F884" s="15">
        <f t="shared" si="46"/>
        <v>377</v>
      </c>
    </row>
    <row r="885" spans="1:6" x14ac:dyDescent="0.35">
      <c r="A885" s="59"/>
      <c r="B885" s="3">
        <v>44502</v>
      </c>
      <c r="C885" s="2" t="s">
        <v>7</v>
      </c>
      <c r="D885" s="11">
        <v>7</v>
      </c>
      <c r="E885" s="11">
        <v>13</v>
      </c>
      <c r="F885" s="15">
        <f t="shared" si="46"/>
        <v>91</v>
      </c>
    </row>
    <row r="886" spans="1:6" x14ac:dyDescent="0.35">
      <c r="A886" s="59"/>
      <c r="B886" s="9">
        <v>44502</v>
      </c>
      <c r="C886" s="18" t="s">
        <v>8</v>
      </c>
      <c r="D886" s="19">
        <v>5</v>
      </c>
      <c r="E886" s="19">
        <v>24</v>
      </c>
      <c r="F886" s="20">
        <v>150</v>
      </c>
    </row>
    <row r="887" spans="1:6" x14ac:dyDescent="0.35">
      <c r="A887" s="59"/>
      <c r="B887" s="3">
        <v>44502</v>
      </c>
      <c r="C887" s="2" t="s">
        <v>8</v>
      </c>
      <c r="D887" s="11">
        <v>56.1</v>
      </c>
      <c r="E887" s="11">
        <v>24</v>
      </c>
      <c r="F887" s="15">
        <f>E887*D887</f>
        <v>1346.4</v>
      </c>
    </row>
    <row r="888" spans="1:6" x14ac:dyDescent="0.35">
      <c r="A888" s="59"/>
      <c r="B888" s="3">
        <v>44502</v>
      </c>
      <c r="C888" s="2" t="s">
        <v>8</v>
      </c>
      <c r="D888" s="11">
        <v>31.8</v>
      </c>
      <c r="E888" s="11">
        <v>24</v>
      </c>
      <c r="F888" s="15">
        <f>E888*D888</f>
        <v>763.2</v>
      </c>
    </row>
    <row r="889" spans="1:6" x14ac:dyDescent="0.35">
      <c r="A889" s="59"/>
      <c r="B889" s="3">
        <v>44502</v>
      </c>
      <c r="C889" s="2" t="s">
        <v>8</v>
      </c>
      <c r="D889" s="11">
        <v>27.8</v>
      </c>
      <c r="E889" s="11">
        <v>24</v>
      </c>
      <c r="F889" s="15">
        <f>E889*D889</f>
        <v>667.2</v>
      </c>
    </row>
    <row r="890" spans="1:6" x14ac:dyDescent="0.35">
      <c r="A890" s="59"/>
      <c r="B890" s="3">
        <v>44502</v>
      </c>
      <c r="C890" s="2" t="s">
        <v>8</v>
      </c>
      <c r="D890" s="11">
        <v>26.8</v>
      </c>
      <c r="E890" s="11">
        <v>24</v>
      </c>
      <c r="F890" s="15">
        <f>E890*D890</f>
        <v>643.20000000000005</v>
      </c>
    </row>
    <row r="891" spans="1:6" x14ac:dyDescent="0.35">
      <c r="A891" s="59"/>
      <c r="B891" s="9">
        <v>44502</v>
      </c>
      <c r="C891" s="18" t="s">
        <v>8</v>
      </c>
      <c r="D891" s="19">
        <v>76.2</v>
      </c>
      <c r="E891" s="19">
        <v>22</v>
      </c>
      <c r="F891" s="20">
        <v>1676.4</v>
      </c>
    </row>
    <row r="892" spans="1:6" x14ac:dyDescent="0.35">
      <c r="A892" s="59"/>
      <c r="B892" s="3">
        <v>44502</v>
      </c>
      <c r="C892" s="2" t="s">
        <v>9</v>
      </c>
      <c r="D892" s="11">
        <v>33.799999999999997</v>
      </c>
      <c r="E892" s="11">
        <v>11</v>
      </c>
      <c r="F892" s="15">
        <f t="shared" ref="F892:F911" si="47">E892*D892</f>
        <v>371.79999999999995</v>
      </c>
    </row>
    <row r="893" spans="1:6" x14ac:dyDescent="0.35">
      <c r="A893" s="59"/>
      <c r="B893" s="3">
        <v>44502</v>
      </c>
      <c r="C893" s="2" t="s">
        <v>9</v>
      </c>
      <c r="D893" s="11">
        <v>36.6</v>
      </c>
      <c r="E893" s="11">
        <v>11</v>
      </c>
      <c r="F893" s="15">
        <f t="shared" si="47"/>
        <v>402.6</v>
      </c>
    </row>
    <row r="894" spans="1:6" x14ac:dyDescent="0.35">
      <c r="A894" s="59"/>
      <c r="B894" s="3">
        <v>44502</v>
      </c>
      <c r="C894" s="2" t="s">
        <v>13</v>
      </c>
      <c r="D894" s="11">
        <v>65.599999999999994</v>
      </c>
      <c r="E894" s="11">
        <v>20</v>
      </c>
      <c r="F894" s="15">
        <f t="shared" si="47"/>
        <v>1312</v>
      </c>
    </row>
    <row r="895" spans="1:6" x14ac:dyDescent="0.35">
      <c r="A895" s="59"/>
      <c r="B895" s="3">
        <v>44502</v>
      </c>
      <c r="C895" s="2" t="s">
        <v>13</v>
      </c>
      <c r="D895" s="11">
        <v>20</v>
      </c>
      <c r="E895" s="11">
        <v>20</v>
      </c>
      <c r="F895" s="15">
        <f t="shared" si="47"/>
        <v>400</v>
      </c>
    </row>
    <row r="896" spans="1:6" x14ac:dyDescent="0.35">
      <c r="A896" s="59"/>
      <c r="B896" s="3">
        <v>44502</v>
      </c>
      <c r="C896" s="2" t="s">
        <v>24</v>
      </c>
      <c r="D896" s="11">
        <v>80.099999999999994</v>
      </c>
      <c r="E896" s="11">
        <v>12</v>
      </c>
      <c r="F896" s="15">
        <f t="shared" si="47"/>
        <v>961.19999999999993</v>
      </c>
    </row>
    <row r="897" spans="1:6" x14ac:dyDescent="0.35">
      <c r="A897" s="59"/>
      <c r="B897" s="3">
        <v>44503</v>
      </c>
      <c r="C897" s="2" t="s">
        <v>8</v>
      </c>
      <c r="D897" s="11">
        <v>97.6</v>
      </c>
      <c r="E897" s="11">
        <v>20</v>
      </c>
      <c r="F897" s="15">
        <f t="shared" si="47"/>
        <v>1952</v>
      </c>
    </row>
    <row r="898" spans="1:6" x14ac:dyDescent="0.35">
      <c r="A898" s="59"/>
      <c r="B898" s="3">
        <v>44503</v>
      </c>
      <c r="C898" s="2" t="s">
        <v>8</v>
      </c>
      <c r="D898" s="11">
        <v>95.8</v>
      </c>
      <c r="E898" s="11">
        <v>20</v>
      </c>
      <c r="F898" s="15">
        <f t="shared" si="47"/>
        <v>1916</v>
      </c>
    </row>
    <row r="899" spans="1:6" x14ac:dyDescent="0.35">
      <c r="A899" s="59"/>
      <c r="B899" s="3">
        <v>44503</v>
      </c>
      <c r="C899" s="2" t="s">
        <v>8</v>
      </c>
      <c r="D899" s="11">
        <v>15.6</v>
      </c>
      <c r="E899" s="11">
        <v>20</v>
      </c>
      <c r="F899" s="15">
        <f t="shared" si="47"/>
        <v>312</v>
      </c>
    </row>
    <row r="900" spans="1:6" x14ac:dyDescent="0.35">
      <c r="A900" s="59"/>
      <c r="B900" s="3">
        <v>44503</v>
      </c>
      <c r="C900" s="2" t="s">
        <v>8</v>
      </c>
      <c r="D900" s="11">
        <v>99.8</v>
      </c>
      <c r="E900" s="11">
        <v>20</v>
      </c>
      <c r="F900" s="15">
        <f t="shared" si="47"/>
        <v>1996</v>
      </c>
    </row>
    <row r="901" spans="1:6" x14ac:dyDescent="0.35">
      <c r="A901" s="59"/>
      <c r="B901" s="3">
        <v>44503</v>
      </c>
      <c r="C901" s="2" t="s">
        <v>8</v>
      </c>
      <c r="D901" s="11">
        <v>65.2</v>
      </c>
      <c r="E901" s="11">
        <v>20</v>
      </c>
      <c r="F901" s="15">
        <f t="shared" si="47"/>
        <v>1304</v>
      </c>
    </row>
    <row r="902" spans="1:6" x14ac:dyDescent="0.35">
      <c r="A902" s="59"/>
      <c r="B902" s="3">
        <v>44503</v>
      </c>
      <c r="C902" s="2" t="s">
        <v>8</v>
      </c>
      <c r="D902" s="11">
        <v>95.8</v>
      </c>
      <c r="E902" s="11">
        <v>20</v>
      </c>
      <c r="F902" s="15">
        <f t="shared" si="47"/>
        <v>1916</v>
      </c>
    </row>
    <row r="903" spans="1:6" x14ac:dyDescent="0.35">
      <c r="A903" s="59"/>
      <c r="B903" s="3">
        <v>44503</v>
      </c>
      <c r="C903" s="2" t="s">
        <v>24</v>
      </c>
      <c r="D903" s="11">
        <v>378.8</v>
      </c>
      <c r="E903" s="11">
        <v>15</v>
      </c>
      <c r="F903" s="15">
        <f t="shared" si="47"/>
        <v>5682</v>
      </c>
    </row>
    <row r="904" spans="1:6" x14ac:dyDescent="0.35">
      <c r="A904" s="59"/>
      <c r="B904" s="3">
        <v>44503</v>
      </c>
      <c r="C904" s="2" t="s">
        <v>30</v>
      </c>
      <c r="D904" s="11">
        <v>1530</v>
      </c>
      <c r="E904" s="11">
        <v>21</v>
      </c>
      <c r="F904" s="15">
        <f t="shared" si="47"/>
        <v>32130</v>
      </c>
    </row>
    <row r="905" spans="1:6" x14ac:dyDescent="0.35">
      <c r="A905" s="59"/>
      <c r="B905" s="3">
        <v>44503</v>
      </c>
      <c r="C905" s="2" t="s">
        <v>12</v>
      </c>
      <c r="D905" s="11">
        <v>391.9</v>
      </c>
      <c r="E905" s="11">
        <v>18</v>
      </c>
      <c r="F905" s="15">
        <f t="shared" si="47"/>
        <v>7054.2</v>
      </c>
    </row>
    <row r="906" spans="1:6" x14ac:dyDescent="0.35">
      <c r="A906" s="59"/>
      <c r="B906" s="3">
        <v>44503</v>
      </c>
      <c r="C906" s="2" t="s">
        <v>24</v>
      </c>
      <c r="D906" s="11">
        <v>196.4</v>
      </c>
      <c r="E906" s="11">
        <v>12</v>
      </c>
      <c r="F906" s="15">
        <f t="shared" si="47"/>
        <v>2356.8000000000002</v>
      </c>
    </row>
    <row r="907" spans="1:6" x14ac:dyDescent="0.35">
      <c r="A907" s="59"/>
      <c r="B907" s="3">
        <v>44508</v>
      </c>
      <c r="C907" s="2" t="s">
        <v>21</v>
      </c>
      <c r="D907" s="11">
        <v>304.12</v>
      </c>
      <c r="E907" s="11">
        <v>40</v>
      </c>
      <c r="F907" s="15">
        <f t="shared" si="47"/>
        <v>12164.8</v>
      </c>
    </row>
    <row r="908" spans="1:6" x14ac:dyDescent="0.35">
      <c r="A908" s="59"/>
      <c r="B908" s="3">
        <v>44508</v>
      </c>
      <c r="C908" s="2" t="s">
        <v>13</v>
      </c>
      <c r="D908" s="11">
        <v>5.14</v>
      </c>
      <c r="E908" s="11">
        <v>28</v>
      </c>
      <c r="F908" s="15">
        <f t="shared" si="47"/>
        <v>143.91999999999999</v>
      </c>
    </row>
    <row r="909" spans="1:6" x14ac:dyDescent="0.35">
      <c r="A909" s="59"/>
      <c r="B909" s="3">
        <v>44509</v>
      </c>
      <c r="C909" s="2" t="s">
        <v>8</v>
      </c>
      <c r="D909" s="11">
        <v>23.4</v>
      </c>
      <c r="E909" s="11">
        <v>20</v>
      </c>
      <c r="F909" s="15">
        <f t="shared" si="47"/>
        <v>468</v>
      </c>
    </row>
    <row r="910" spans="1:6" x14ac:dyDescent="0.35">
      <c r="A910" s="59"/>
      <c r="B910" s="3">
        <v>44509</v>
      </c>
      <c r="C910" s="2" t="s">
        <v>23</v>
      </c>
      <c r="D910" s="11">
        <v>303.39999999999998</v>
      </c>
      <c r="E910" s="11">
        <v>14</v>
      </c>
      <c r="F910" s="15">
        <f t="shared" si="47"/>
        <v>4247.5999999999995</v>
      </c>
    </row>
    <row r="911" spans="1:6" x14ac:dyDescent="0.35">
      <c r="A911" s="59"/>
      <c r="B911" s="3">
        <v>44509</v>
      </c>
      <c r="C911" s="2" t="s">
        <v>21</v>
      </c>
      <c r="D911" s="11">
        <v>291.33999999999997</v>
      </c>
      <c r="E911" s="11">
        <v>40</v>
      </c>
      <c r="F911" s="15">
        <f t="shared" si="47"/>
        <v>11653.599999999999</v>
      </c>
    </row>
    <row r="912" spans="1:6" x14ac:dyDescent="0.35">
      <c r="A912" s="59"/>
      <c r="B912" s="9">
        <v>44509</v>
      </c>
      <c r="C912" s="18" t="s">
        <v>13</v>
      </c>
      <c r="D912" s="19">
        <v>1.28</v>
      </c>
      <c r="E912" s="19">
        <v>28</v>
      </c>
      <c r="F912" s="20">
        <v>250</v>
      </c>
    </row>
    <row r="913" spans="1:6" x14ac:dyDescent="0.35">
      <c r="A913" s="59"/>
      <c r="B913" s="3">
        <v>44509</v>
      </c>
      <c r="C913" s="2" t="s">
        <v>35</v>
      </c>
      <c r="D913" s="11">
        <v>13.2</v>
      </c>
      <c r="E913" s="11">
        <v>34</v>
      </c>
      <c r="F913" s="15">
        <f t="shared" ref="F913:F930" si="48">E913*D913</f>
        <v>448.79999999999995</v>
      </c>
    </row>
    <row r="914" spans="1:6" x14ac:dyDescent="0.35">
      <c r="A914" s="59"/>
      <c r="B914" s="3">
        <v>44509</v>
      </c>
      <c r="C914" s="2" t="s">
        <v>35</v>
      </c>
      <c r="D914" s="11">
        <v>36.299999999999997</v>
      </c>
      <c r="E914" s="11">
        <v>34</v>
      </c>
      <c r="F914" s="15">
        <f t="shared" si="48"/>
        <v>1234.1999999999998</v>
      </c>
    </row>
    <row r="915" spans="1:6" x14ac:dyDescent="0.35">
      <c r="A915" s="59"/>
      <c r="B915" s="3">
        <v>44509</v>
      </c>
      <c r="C915" s="2" t="s">
        <v>37</v>
      </c>
      <c r="D915" s="11">
        <v>3</v>
      </c>
      <c r="E915" s="11">
        <v>102</v>
      </c>
      <c r="F915" s="15">
        <f t="shared" si="48"/>
        <v>306</v>
      </c>
    </row>
    <row r="916" spans="1:6" x14ac:dyDescent="0.35">
      <c r="A916" s="59"/>
      <c r="B916" s="3">
        <v>44510</v>
      </c>
      <c r="C916" s="2" t="s">
        <v>25</v>
      </c>
      <c r="D916" s="11">
        <v>3.2</v>
      </c>
      <c r="E916" s="11">
        <v>38</v>
      </c>
      <c r="F916" s="15">
        <f t="shared" si="48"/>
        <v>121.60000000000001</v>
      </c>
    </row>
    <row r="917" spans="1:6" x14ac:dyDescent="0.35">
      <c r="A917" s="59"/>
      <c r="B917" s="3">
        <v>44510</v>
      </c>
      <c r="C917" s="2" t="s">
        <v>8</v>
      </c>
      <c r="D917" s="11">
        <v>23</v>
      </c>
      <c r="E917" s="11">
        <v>20</v>
      </c>
      <c r="F917" s="15">
        <f t="shared" si="48"/>
        <v>460</v>
      </c>
    </row>
    <row r="918" spans="1:6" x14ac:dyDescent="0.35">
      <c r="A918" s="59"/>
      <c r="B918" s="3">
        <v>44510</v>
      </c>
      <c r="C918" s="2" t="s">
        <v>21</v>
      </c>
      <c r="D918" s="11">
        <v>283.72000000000003</v>
      </c>
      <c r="E918" s="11">
        <v>40</v>
      </c>
      <c r="F918" s="15">
        <f t="shared" si="48"/>
        <v>11348.800000000001</v>
      </c>
    </row>
    <row r="919" spans="1:6" x14ac:dyDescent="0.35">
      <c r="A919" s="59"/>
      <c r="B919" s="3">
        <v>44510</v>
      </c>
      <c r="C919" s="2" t="s">
        <v>13</v>
      </c>
      <c r="D919" s="11">
        <v>15.29</v>
      </c>
      <c r="E919" s="11">
        <v>28</v>
      </c>
      <c r="F919" s="15">
        <f t="shared" si="48"/>
        <v>428.12</v>
      </c>
    </row>
    <row r="920" spans="1:6" x14ac:dyDescent="0.35">
      <c r="A920" s="59"/>
      <c r="B920" s="3">
        <v>44510</v>
      </c>
      <c r="C920" s="2" t="s">
        <v>35</v>
      </c>
      <c r="D920" s="11">
        <v>18.600000000000001</v>
      </c>
      <c r="E920" s="11">
        <v>34</v>
      </c>
      <c r="F920" s="15">
        <f t="shared" si="48"/>
        <v>632.40000000000009</v>
      </c>
    </row>
    <row r="921" spans="1:6" x14ac:dyDescent="0.35">
      <c r="A921" s="59"/>
      <c r="B921" s="3">
        <v>44510</v>
      </c>
      <c r="C921" s="2" t="s">
        <v>36</v>
      </c>
      <c r="D921" s="11">
        <v>6.5</v>
      </c>
      <c r="E921" s="11">
        <v>22</v>
      </c>
      <c r="F921" s="15">
        <f t="shared" si="48"/>
        <v>143</v>
      </c>
    </row>
    <row r="922" spans="1:6" x14ac:dyDescent="0.35">
      <c r="A922" s="59"/>
      <c r="B922" s="3">
        <v>44510</v>
      </c>
      <c r="C922" s="2" t="s">
        <v>25</v>
      </c>
      <c r="D922" s="11">
        <v>8</v>
      </c>
      <c r="E922" s="11">
        <v>38</v>
      </c>
      <c r="F922" s="15">
        <f t="shared" si="48"/>
        <v>304</v>
      </c>
    </row>
    <row r="923" spans="1:6" x14ac:dyDescent="0.35">
      <c r="A923" s="59"/>
      <c r="B923" s="3">
        <v>44510</v>
      </c>
      <c r="C923" s="2" t="s">
        <v>26</v>
      </c>
      <c r="D923" s="11">
        <v>38.799999999999997</v>
      </c>
      <c r="E923" s="11">
        <v>16</v>
      </c>
      <c r="F923" s="15">
        <f t="shared" si="48"/>
        <v>620.79999999999995</v>
      </c>
    </row>
    <row r="924" spans="1:6" x14ac:dyDescent="0.35">
      <c r="A924" s="59"/>
      <c r="B924" s="3">
        <v>44510</v>
      </c>
      <c r="C924" s="2" t="s">
        <v>25</v>
      </c>
      <c r="D924" s="11">
        <v>2.5</v>
      </c>
      <c r="E924" s="11">
        <v>36</v>
      </c>
      <c r="F924" s="15">
        <f t="shared" si="48"/>
        <v>90</v>
      </c>
    </row>
    <row r="925" spans="1:6" x14ac:dyDescent="0.35">
      <c r="A925" s="59"/>
      <c r="B925" s="3">
        <v>44510</v>
      </c>
      <c r="C925" s="2" t="s">
        <v>7</v>
      </c>
      <c r="D925" s="11">
        <v>50.4</v>
      </c>
      <c r="E925" s="11">
        <v>13</v>
      </c>
      <c r="F925" s="15">
        <f t="shared" si="48"/>
        <v>655.19999999999993</v>
      </c>
    </row>
    <row r="926" spans="1:6" x14ac:dyDescent="0.35">
      <c r="A926" s="59"/>
      <c r="B926" s="3">
        <v>44510</v>
      </c>
      <c r="C926" s="2" t="s">
        <v>25</v>
      </c>
      <c r="D926" s="11">
        <v>1.6</v>
      </c>
      <c r="E926" s="11">
        <v>35</v>
      </c>
      <c r="F926" s="15">
        <f t="shared" si="48"/>
        <v>56</v>
      </c>
    </row>
    <row r="927" spans="1:6" x14ac:dyDescent="0.35">
      <c r="A927" s="59"/>
      <c r="B927" s="3">
        <v>44510</v>
      </c>
      <c r="C927" s="2" t="s">
        <v>25</v>
      </c>
      <c r="D927" s="11">
        <v>2.5</v>
      </c>
      <c r="E927" s="11">
        <v>36</v>
      </c>
      <c r="F927" s="15">
        <f t="shared" si="48"/>
        <v>90</v>
      </c>
    </row>
    <row r="928" spans="1:6" x14ac:dyDescent="0.35">
      <c r="A928" s="59"/>
      <c r="B928" s="3">
        <v>44510</v>
      </c>
      <c r="C928" s="2" t="s">
        <v>13</v>
      </c>
      <c r="D928" s="11">
        <v>83.35</v>
      </c>
      <c r="E928" s="11">
        <v>20</v>
      </c>
      <c r="F928" s="15">
        <f t="shared" si="48"/>
        <v>1667</v>
      </c>
    </row>
    <row r="929" spans="1:6" x14ac:dyDescent="0.35">
      <c r="A929" s="59"/>
      <c r="B929" s="3">
        <v>44510</v>
      </c>
      <c r="C929" s="2" t="s">
        <v>13</v>
      </c>
      <c r="D929" s="11">
        <v>9.3000000000000007</v>
      </c>
      <c r="E929" s="11">
        <v>20</v>
      </c>
      <c r="F929" s="15">
        <f t="shared" si="48"/>
        <v>186</v>
      </c>
    </row>
    <row r="930" spans="1:6" x14ac:dyDescent="0.35">
      <c r="A930" s="59"/>
      <c r="B930" s="3">
        <v>44511</v>
      </c>
      <c r="C930" s="2" t="s">
        <v>21</v>
      </c>
      <c r="D930" s="11">
        <v>165.72</v>
      </c>
      <c r="E930" s="11">
        <v>40</v>
      </c>
      <c r="F930" s="15">
        <f t="shared" si="48"/>
        <v>6628.8</v>
      </c>
    </row>
    <row r="931" spans="1:6" x14ac:dyDescent="0.35">
      <c r="A931" s="59"/>
      <c r="B931" s="9">
        <v>44511</v>
      </c>
      <c r="C931" s="18" t="s">
        <v>23</v>
      </c>
      <c r="D931" s="19">
        <v>1.8</v>
      </c>
      <c r="E931" s="19">
        <v>14</v>
      </c>
      <c r="F931" s="20">
        <v>150</v>
      </c>
    </row>
    <row r="932" spans="1:6" x14ac:dyDescent="0.35">
      <c r="A932" s="59"/>
      <c r="B932" s="3">
        <v>44511</v>
      </c>
      <c r="C932" s="2" t="s">
        <v>13</v>
      </c>
      <c r="D932" s="11">
        <v>15.44</v>
      </c>
      <c r="E932" s="11">
        <v>28</v>
      </c>
      <c r="F932" s="15">
        <f>E932*D932</f>
        <v>432.32</v>
      </c>
    </row>
    <row r="933" spans="1:6" x14ac:dyDescent="0.35">
      <c r="A933" s="59"/>
      <c r="B933" s="3">
        <v>44511</v>
      </c>
      <c r="C933" s="2" t="s">
        <v>13</v>
      </c>
      <c r="D933" s="11">
        <v>23.74</v>
      </c>
      <c r="E933" s="11">
        <v>28</v>
      </c>
      <c r="F933" s="15">
        <f>E933*D933</f>
        <v>664.71999999999991</v>
      </c>
    </row>
    <row r="934" spans="1:6" x14ac:dyDescent="0.35">
      <c r="A934" s="59"/>
      <c r="B934" s="3">
        <v>44511</v>
      </c>
      <c r="C934" s="2" t="s">
        <v>7</v>
      </c>
      <c r="D934" s="11">
        <v>58.6</v>
      </c>
      <c r="E934" s="11">
        <v>13</v>
      </c>
      <c r="F934" s="15">
        <f>E934*D934</f>
        <v>761.80000000000007</v>
      </c>
    </row>
    <row r="935" spans="1:6" x14ac:dyDescent="0.35">
      <c r="A935" s="59"/>
      <c r="B935" s="9">
        <v>44511</v>
      </c>
      <c r="C935" s="18" t="s">
        <v>26</v>
      </c>
      <c r="D935" s="19">
        <v>29.65</v>
      </c>
      <c r="E935" s="19">
        <v>12</v>
      </c>
      <c r="F935" s="20">
        <v>355.8</v>
      </c>
    </row>
    <row r="936" spans="1:6" x14ac:dyDescent="0.35">
      <c r="A936" s="59"/>
      <c r="B936" s="9">
        <v>44511</v>
      </c>
      <c r="C936" s="18" t="s">
        <v>40</v>
      </c>
      <c r="D936" s="19">
        <v>8.6</v>
      </c>
      <c r="E936" s="19">
        <v>10</v>
      </c>
      <c r="F936" s="20">
        <v>86</v>
      </c>
    </row>
    <row r="937" spans="1:6" x14ac:dyDescent="0.35">
      <c r="A937" s="59"/>
      <c r="B937" s="9">
        <v>44511</v>
      </c>
      <c r="C937" s="18" t="s">
        <v>34</v>
      </c>
      <c r="D937" s="19">
        <v>4.8</v>
      </c>
      <c r="E937" s="19">
        <v>28</v>
      </c>
      <c r="F937" s="20">
        <v>100</v>
      </c>
    </row>
    <row r="938" spans="1:6" x14ac:dyDescent="0.35">
      <c r="A938" s="59"/>
      <c r="B938" s="9">
        <v>44511</v>
      </c>
      <c r="C938" s="18" t="s">
        <v>34</v>
      </c>
      <c r="D938" s="19">
        <v>3.4</v>
      </c>
      <c r="E938" s="19">
        <v>28</v>
      </c>
      <c r="F938" s="20">
        <v>100</v>
      </c>
    </row>
    <row r="939" spans="1:6" x14ac:dyDescent="0.35">
      <c r="A939" s="59"/>
      <c r="B939" s="9">
        <v>44511</v>
      </c>
      <c r="C939" s="18" t="s">
        <v>34</v>
      </c>
      <c r="D939" s="19">
        <v>4</v>
      </c>
      <c r="E939" s="19">
        <v>28</v>
      </c>
      <c r="F939" s="20">
        <v>100</v>
      </c>
    </row>
    <row r="940" spans="1:6" x14ac:dyDescent="0.35">
      <c r="A940" s="59"/>
      <c r="B940" s="3">
        <v>44511</v>
      </c>
      <c r="C940" s="2" t="s">
        <v>24</v>
      </c>
      <c r="D940" s="11">
        <v>149.1</v>
      </c>
      <c r="E940" s="11">
        <v>12</v>
      </c>
      <c r="F940" s="15">
        <f t="shared" ref="F940:F973" si="49">E940*D940</f>
        <v>1789.1999999999998</v>
      </c>
    </row>
    <row r="941" spans="1:6" x14ac:dyDescent="0.35">
      <c r="A941" s="59"/>
      <c r="B941" s="3">
        <v>44511</v>
      </c>
      <c r="C941" s="2" t="s">
        <v>24</v>
      </c>
      <c r="D941" s="11">
        <v>111.8</v>
      </c>
      <c r="E941" s="11">
        <v>12</v>
      </c>
      <c r="F941" s="15">
        <f t="shared" si="49"/>
        <v>1341.6</v>
      </c>
    </row>
    <row r="942" spans="1:6" x14ac:dyDescent="0.35">
      <c r="A942" s="59"/>
      <c r="B942" s="3">
        <v>44511</v>
      </c>
      <c r="C942" s="2" t="s">
        <v>10</v>
      </c>
      <c r="D942" s="11">
        <v>2.2000000000000002</v>
      </c>
      <c r="E942" s="11">
        <v>12</v>
      </c>
      <c r="F942" s="15">
        <f t="shared" si="49"/>
        <v>26.400000000000002</v>
      </c>
    </row>
    <row r="943" spans="1:6" x14ac:dyDescent="0.35">
      <c r="A943" s="59"/>
      <c r="B943" s="3">
        <v>44512</v>
      </c>
      <c r="C943" s="2" t="s">
        <v>9</v>
      </c>
      <c r="D943" s="11">
        <v>32.9</v>
      </c>
      <c r="E943" s="11">
        <v>10</v>
      </c>
      <c r="F943" s="15">
        <f t="shared" si="49"/>
        <v>329</v>
      </c>
    </row>
    <row r="944" spans="1:6" x14ac:dyDescent="0.35">
      <c r="A944" s="59"/>
      <c r="B944" s="3">
        <v>44512</v>
      </c>
      <c r="C944" s="2" t="s">
        <v>8</v>
      </c>
      <c r="D944" s="11">
        <v>1</v>
      </c>
      <c r="E944" s="11">
        <v>20</v>
      </c>
      <c r="F944" s="15">
        <f t="shared" si="49"/>
        <v>20</v>
      </c>
    </row>
    <row r="945" spans="1:6" x14ac:dyDescent="0.35">
      <c r="A945" s="59"/>
      <c r="B945" s="3">
        <v>44512</v>
      </c>
      <c r="C945" s="2" t="s">
        <v>21</v>
      </c>
      <c r="D945" s="11">
        <v>17.899999999999999</v>
      </c>
      <c r="E945" s="11">
        <v>40</v>
      </c>
      <c r="F945" s="15">
        <f t="shared" si="49"/>
        <v>716</v>
      </c>
    </row>
    <row r="946" spans="1:6" x14ac:dyDescent="0.35">
      <c r="A946" s="59"/>
      <c r="B946" s="3">
        <v>44512</v>
      </c>
      <c r="C946" s="2" t="s">
        <v>9</v>
      </c>
      <c r="D946" s="11">
        <v>8</v>
      </c>
      <c r="E946" s="11">
        <v>14</v>
      </c>
      <c r="F946" s="15">
        <f t="shared" si="49"/>
        <v>112</v>
      </c>
    </row>
    <row r="947" spans="1:6" x14ac:dyDescent="0.35">
      <c r="A947" s="59"/>
      <c r="B947" s="3">
        <v>44512</v>
      </c>
      <c r="C947" s="2" t="s">
        <v>25</v>
      </c>
      <c r="D947" s="11">
        <v>5.4</v>
      </c>
      <c r="E947" s="11">
        <v>38</v>
      </c>
      <c r="F947" s="15">
        <f t="shared" si="49"/>
        <v>205.20000000000002</v>
      </c>
    </row>
    <row r="948" spans="1:6" x14ac:dyDescent="0.35">
      <c r="A948" s="59"/>
      <c r="B948" s="3">
        <v>44512</v>
      </c>
      <c r="C948" s="2" t="s">
        <v>25</v>
      </c>
      <c r="D948" s="11">
        <v>4.8</v>
      </c>
      <c r="E948" s="11">
        <v>38</v>
      </c>
      <c r="F948" s="15">
        <f t="shared" si="49"/>
        <v>182.4</v>
      </c>
    </row>
    <row r="949" spans="1:6" x14ac:dyDescent="0.35">
      <c r="A949" s="59"/>
      <c r="B949" s="3">
        <v>44512</v>
      </c>
      <c r="C949" s="2" t="s">
        <v>25</v>
      </c>
      <c r="D949" s="11">
        <v>4.8</v>
      </c>
      <c r="E949" s="11">
        <v>30</v>
      </c>
      <c r="F949" s="15">
        <f t="shared" si="49"/>
        <v>144</v>
      </c>
    </row>
    <row r="950" spans="1:6" x14ac:dyDescent="0.35">
      <c r="A950" s="59"/>
      <c r="B950" s="3">
        <v>44512</v>
      </c>
      <c r="C950" s="2" t="s">
        <v>37</v>
      </c>
      <c r="D950" s="11">
        <v>1</v>
      </c>
      <c r="E950" s="11">
        <v>102</v>
      </c>
      <c r="F950" s="15">
        <f t="shared" si="49"/>
        <v>102</v>
      </c>
    </row>
    <row r="951" spans="1:6" x14ac:dyDescent="0.35">
      <c r="A951" s="59"/>
      <c r="B951" s="3">
        <v>44512</v>
      </c>
      <c r="C951" s="2" t="s">
        <v>10</v>
      </c>
      <c r="D951" s="11">
        <v>154.4</v>
      </c>
      <c r="E951" s="11">
        <v>13</v>
      </c>
      <c r="F951" s="15">
        <f t="shared" si="49"/>
        <v>2007.2</v>
      </c>
    </row>
    <row r="952" spans="1:6" x14ac:dyDescent="0.35">
      <c r="A952" s="59"/>
      <c r="B952" s="3">
        <v>44512</v>
      </c>
      <c r="C952" s="2" t="s">
        <v>8</v>
      </c>
      <c r="D952" s="11">
        <v>2.7</v>
      </c>
      <c r="E952" s="11">
        <v>20</v>
      </c>
      <c r="F952" s="15">
        <f t="shared" si="49"/>
        <v>54</v>
      </c>
    </row>
    <row r="953" spans="1:6" x14ac:dyDescent="0.35">
      <c r="A953" s="59"/>
      <c r="B953" s="3">
        <v>44512</v>
      </c>
      <c r="C953" s="2" t="s">
        <v>8</v>
      </c>
      <c r="D953" s="11">
        <v>2.9</v>
      </c>
      <c r="E953" s="11">
        <v>20</v>
      </c>
      <c r="F953" s="15">
        <f t="shared" si="49"/>
        <v>58</v>
      </c>
    </row>
    <row r="954" spans="1:6" x14ac:dyDescent="0.35">
      <c r="A954" s="59"/>
      <c r="B954" s="3">
        <v>44512</v>
      </c>
      <c r="C954" s="2" t="s">
        <v>8</v>
      </c>
      <c r="D954" s="11">
        <v>4.2</v>
      </c>
      <c r="E954" s="11">
        <v>20</v>
      </c>
      <c r="F954" s="15">
        <f t="shared" si="49"/>
        <v>84</v>
      </c>
    </row>
    <row r="955" spans="1:6" x14ac:dyDescent="0.35">
      <c r="A955" s="59"/>
      <c r="B955" s="3">
        <v>44512</v>
      </c>
      <c r="C955" s="2" t="s">
        <v>8</v>
      </c>
      <c r="D955" s="11">
        <v>3.6</v>
      </c>
      <c r="E955" s="11">
        <v>20</v>
      </c>
      <c r="F955" s="15">
        <f t="shared" si="49"/>
        <v>72</v>
      </c>
    </row>
    <row r="956" spans="1:6" x14ac:dyDescent="0.35">
      <c r="A956" s="59"/>
      <c r="B956" s="3">
        <v>44512</v>
      </c>
      <c r="C956" s="2" t="s">
        <v>8</v>
      </c>
      <c r="D956" s="11">
        <v>3.8</v>
      </c>
      <c r="E956" s="11">
        <v>20</v>
      </c>
      <c r="F956" s="15">
        <f t="shared" si="49"/>
        <v>76</v>
      </c>
    </row>
    <row r="957" spans="1:6" x14ac:dyDescent="0.35">
      <c r="A957" s="59"/>
      <c r="B957" s="3">
        <v>44512</v>
      </c>
      <c r="C957" s="2" t="s">
        <v>8</v>
      </c>
      <c r="D957" s="11">
        <v>4.2</v>
      </c>
      <c r="E957" s="11">
        <v>20</v>
      </c>
      <c r="F957" s="15">
        <f t="shared" si="49"/>
        <v>84</v>
      </c>
    </row>
    <row r="958" spans="1:6" x14ac:dyDescent="0.35">
      <c r="A958" s="59"/>
      <c r="B958" s="3">
        <v>44512</v>
      </c>
      <c r="C958" s="2" t="s">
        <v>8</v>
      </c>
      <c r="D958" s="11">
        <v>13</v>
      </c>
      <c r="E958" s="11">
        <v>20</v>
      </c>
      <c r="F958" s="15">
        <f t="shared" si="49"/>
        <v>260</v>
      </c>
    </row>
    <row r="959" spans="1:6" x14ac:dyDescent="0.35">
      <c r="A959" s="59"/>
      <c r="B959" s="3">
        <v>44512</v>
      </c>
      <c r="C959" s="2" t="s">
        <v>13</v>
      </c>
      <c r="D959" s="11">
        <v>175.6</v>
      </c>
      <c r="E959" s="11">
        <v>20</v>
      </c>
      <c r="F959" s="15">
        <f t="shared" si="49"/>
        <v>3512</v>
      </c>
    </row>
    <row r="960" spans="1:6" x14ac:dyDescent="0.35">
      <c r="A960" s="59"/>
      <c r="B960" s="3">
        <v>44512</v>
      </c>
      <c r="C960" s="2" t="s">
        <v>9</v>
      </c>
      <c r="D960" s="11">
        <v>32.4</v>
      </c>
      <c r="E960" s="11">
        <v>12</v>
      </c>
      <c r="F960" s="15">
        <f t="shared" si="49"/>
        <v>388.79999999999995</v>
      </c>
    </row>
    <row r="961" spans="1:6" x14ac:dyDescent="0.35">
      <c r="A961" s="59"/>
      <c r="B961" s="3">
        <v>44512</v>
      </c>
      <c r="C961" s="2" t="s">
        <v>9</v>
      </c>
      <c r="D961" s="11">
        <v>71</v>
      </c>
      <c r="E961" s="11">
        <v>13</v>
      </c>
      <c r="F961" s="15">
        <f t="shared" si="49"/>
        <v>923</v>
      </c>
    </row>
    <row r="962" spans="1:6" x14ac:dyDescent="0.35">
      <c r="A962" s="59"/>
      <c r="B962" s="3">
        <v>44512</v>
      </c>
      <c r="C962" s="2" t="s">
        <v>9</v>
      </c>
      <c r="D962" s="11">
        <v>67.2</v>
      </c>
      <c r="E962" s="11">
        <v>13</v>
      </c>
      <c r="F962" s="15">
        <f t="shared" si="49"/>
        <v>873.6</v>
      </c>
    </row>
    <row r="963" spans="1:6" x14ac:dyDescent="0.35">
      <c r="A963" s="59"/>
      <c r="B963" s="3">
        <v>44513</v>
      </c>
      <c r="C963" s="2" t="s">
        <v>9</v>
      </c>
      <c r="D963" s="11">
        <v>9.1999999999999993</v>
      </c>
      <c r="E963" s="11">
        <v>14</v>
      </c>
      <c r="F963" s="15">
        <f t="shared" si="49"/>
        <v>128.79999999999998</v>
      </c>
    </row>
    <row r="964" spans="1:6" x14ac:dyDescent="0.35">
      <c r="A964" s="59"/>
      <c r="B964" s="3">
        <v>44513</v>
      </c>
      <c r="C964" s="2" t="s">
        <v>34</v>
      </c>
      <c r="D964" s="11">
        <v>198</v>
      </c>
      <c r="E964" s="11">
        <v>28</v>
      </c>
      <c r="F964" s="15">
        <f t="shared" si="49"/>
        <v>5544</v>
      </c>
    </row>
    <row r="965" spans="1:6" x14ac:dyDescent="0.35">
      <c r="A965" s="59"/>
      <c r="B965" s="3">
        <v>44513</v>
      </c>
      <c r="C965" s="2" t="s">
        <v>8</v>
      </c>
      <c r="D965" s="11">
        <v>13</v>
      </c>
      <c r="E965" s="11">
        <v>22</v>
      </c>
      <c r="F965" s="15">
        <f t="shared" si="49"/>
        <v>286</v>
      </c>
    </row>
    <row r="966" spans="1:6" x14ac:dyDescent="0.35">
      <c r="A966" s="59"/>
      <c r="B966" s="3">
        <v>44513</v>
      </c>
      <c r="C966" s="2" t="s">
        <v>8</v>
      </c>
      <c r="D966" s="11">
        <v>5</v>
      </c>
      <c r="E966" s="11">
        <v>20</v>
      </c>
      <c r="F966" s="15">
        <f t="shared" si="49"/>
        <v>100</v>
      </c>
    </row>
    <row r="967" spans="1:6" x14ac:dyDescent="0.35">
      <c r="A967" s="59"/>
      <c r="B967" s="3">
        <v>44513</v>
      </c>
      <c r="C967" s="2" t="s">
        <v>8</v>
      </c>
      <c r="D967" s="11">
        <v>53.6</v>
      </c>
      <c r="E967" s="11">
        <v>20</v>
      </c>
      <c r="F967" s="15">
        <f t="shared" si="49"/>
        <v>1072</v>
      </c>
    </row>
    <row r="968" spans="1:6" x14ac:dyDescent="0.35">
      <c r="A968" s="59"/>
      <c r="B968" s="3">
        <v>44513</v>
      </c>
      <c r="C968" s="2" t="s">
        <v>9</v>
      </c>
      <c r="D968" s="11">
        <v>23.2</v>
      </c>
      <c r="E968" s="11">
        <v>11</v>
      </c>
      <c r="F968" s="15">
        <f t="shared" si="49"/>
        <v>255.2</v>
      </c>
    </row>
    <row r="969" spans="1:6" x14ac:dyDescent="0.35">
      <c r="A969" s="59"/>
      <c r="B969" s="3">
        <v>44513</v>
      </c>
      <c r="C969" s="2" t="s">
        <v>25</v>
      </c>
      <c r="D969" s="11">
        <v>3.75</v>
      </c>
      <c r="E969" s="11">
        <v>30</v>
      </c>
      <c r="F969" s="15">
        <f t="shared" si="49"/>
        <v>112.5</v>
      </c>
    </row>
    <row r="970" spans="1:6" x14ac:dyDescent="0.35">
      <c r="A970" s="59"/>
      <c r="B970" s="3">
        <v>44513</v>
      </c>
      <c r="C970" s="2" t="s">
        <v>25</v>
      </c>
      <c r="D970" s="11">
        <v>507.4</v>
      </c>
      <c r="E970" s="11">
        <v>30</v>
      </c>
      <c r="F970" s="15">
        <f t="shared" si="49"/>
        <v>15222</v>
      </c>
    </row>
    <row r="971" spans="1:6" x14ac:dyDescent="0.35">
      <c r="A971" s="59"/>
      <c r="B971" s="3">
        <v>44513</v>
      </c>
      <c r="C971" s="2" t="s">
        <v>8</v>
      </c>
      <c r="D971" s="11">
        <v>9.8000000000000007</v>
      </c>
      <c r="E971" s="11">
        <v>20</v>
      </c>
      <c r="F971" s="15">
        <f t="shared" si="49"/>
        <v>196</v>
      </c>
    </row>
    <row r="972" spans="1:6" x14ac:dyDescent="0.35">
      <c r="A972" s="59"/>
      <c r="B972" s="3">
        <v>44513</v>
      </c>
      <c r="C972" s="2" t="s">
        <v>25</v>
      </c>
      <c r="D972" s="11">
        <v>30.8</v>
      </c>
      <c r="E972" s="11">
        <v>34</v>
      </c>
      <c r="F972" s="15">
        <f t="shared" si="49"/>
        <v>1047.2</v>
      </c>
    </row>
    <row r="973" spans="1:6" x14ac:dyDescent="0.35">
      <c r="A973" s="59"/>
      <c r="B973" s="3">
        <v>44513</v>
      </c>
      <c r="C973" s="2" t="s">
        <v>13</v>
      </c>
      <c r="D973" s="11">
        <v>159.16</v>
      </c>
      <c r="E973" s="11">
        <v>28</v>
      </c>
      <c r="F973" s="15">
        <f t="shared" si="49"/>
        <v>4456.4799999999996</v>
      </c>
    </row>
    <row r="974" spans="1:6" x14ac:dyDescent="0.35">
      <c r="A974" s="59"/>
      <c r="B974" s="9">
        <v>44513</v>
      </c>
      <c r="C974" s="18" t="s">
        <v>23</v>
      </c>
      <c r="D974" s="19">
        <v>5.32</v>
      </c>
      <c r="E974" s="19">
        <v>14</v>
      </c>
      <c r="F974" s="20">
        <v>150</v>
      </c>
    </row>
    <row r="975" spans="1:6" x14ac:dyDescent="0.35">
      <c r="A975" s="59"/>
      <c r="B975" s="9">
        <v>44513</v>
      </c>
      <c r="C975" s="18" t="s">
        <v>8</v>
      </c>
      <c r="D975" s="19">
        <v>4.9000000000000004</v>
      </c>
      <c r="E975" s="19">
        <v>24</v>
      </c>
      <c r="F975" s="20">
        <v>150</v>
      </c>
    </row>
    <row r="976" spans="1:6" x14ac:dyDescent="0.35">
      <c r="A976" s="59"/>
      <c r="B976" s="3">
        <v>44514</v>
      </c>
      <c r="C976" s="2" t="s">
        <v>25</v>
      </c>
      <c r="D976" s="11">
        <v>333.45</v>
      </c>
      <c r="E976" s="11">
        <v>38</v>
      </c>
      <c r="F976" s="15">
        <f t="shared" ref="F976:F997" si="50">E976*D976</f>
        <v>12671.1</v>
      </c>
    </row>
    <row r="977" spans="1:6" x14ac:dyDescent="0.35">
      <c r="A977" s="59"/>
      <c r="B977" s="3">
        <v>44514</v>
      </c>
      <c r="C977" s="2" t="s">
        <v>8</v>
      </c>
      <c r="D977" s="11">
        <v>192.4</v>
      </c>
      <c r="E977" s="11">
        <v>20</v>
      </c>
      <c r="F977" s="15">
        <f t="shared" si="50"/>
        <v>3848</v>
      </c>
    </row>
    <row r="978" spans="1:6" x14ac:dyDescent="0.35">
      <c r="A978" s="59"/>
      <c r="B978" s="3">
        <v>44514</v>
      </c>
      <c r="C978" s="2" t="s">
        <v>8</v>
      </c>
      <c r="D978" s="11">
        <v>117.3</v>
      </c>
      <c r="E978" s="11">
        <v>20</v>
      </c>
      <c r="F978" s="15">
        <f t="shared" si="50"/>
        <v>2346</v>
      </c>
    </row>
    <row r="979" spans="1:6" x14ac:dyDescent="0.35">
      <c r="A979" s="59"/>
      <c r="B979" s="3">
        <v>44514</v>
      </c>
      <c r="C979" s="2" t="s">
        <v>8</v>
      </c>
      <c r="D979" s="11">
        <v>57.6</v>
      </c>
      <c r="E979" s="11">
        <v>20</v>
      </c>
      <c r="F979" s="15">
        <f t="shared" si="50"/>
        <v>1152</v>
      </c>
    </row>
    <row r="980" spans="1:6" x14ac:dyDescent="0.35">
      <c r="A980" s="59"/>
      <c r="B980" s="3">
        <v>44514</v>
      </c>
      <c r="C980" s="2" t="s">
        <v>8</v>
      </c>
      <c r="D980" s="11">
        <v>58.7</v>
      </c>
      <c r="E980" s="11">
        <v>20</v>
      </c>
      <c r="F980" s="15">
        <f t="shared" si="50"/>
        <v>1174</v>
      </c>
    </row>
    <row r="981" spans="1:6" x14ac:dyDescent="0.35">
      <c r="A981" s="59"/>
      <c r="B981" s="3">
        <v>44514</v>
      </c>
      <c r="C981" s="2" t="s">
        <v>8</v>
      </c>
      <c r="D981" s="11">
        <v>61.8</v>
      </c>
      <c r="E981" s="11">
        <v>20</v>
      </c>
      <c r="F981" s="15">
        <f t="shared" si="50"/>
        <v>1236</v>
      </c>
    </row>
    <row r="982" spans="1:6" x14ac:dyDescent="0.35">
      <c r="A982" s="59"/>
      <c r="B982" s="3">
        <v>44514</v>
      </c>
      <c r="C982" s="2" t="s">
        <v>10</v>
      </c>
      <c r="D982" s="11">
        <v>5.2</v>
      </c>
      <c r="E982" s="11">
        <v>11</v>
      </c>
      <c r="F982" s="15">
        <f t="shared" si="50"/>
        <v>57.2</v>
      </c>
    </row>
    <row r="983" spans="1:6" x14ac:dyDescent="0.35">
      <c r="A983" s="59"/>
      <c r="B983" s="3">
        <v>44514</v>
      </c>
      <c r="C983" s="2" t="s">
        <v>8</v>
      </c>
      <c r="D983" s="11">
        <v>8.8000000000000007</v>
      </c>
      <c r="E983" s="11">
        <v>20</v>
      </c>
      <c r="F983" s="15">
        <f t="shared" si="50"/>
        <v>176</v>
      </c>
    </row>
    <row r="984" spans="1:6" x14ac:dyDescent="0.35">
      <c r="A984" s="59"/>
      <c r="B984" s="3">
        <v>44514</v>
      </c>
      <c r="C984" s="2" t="s">
        <v>8</v>
      </c>
      <c r="D984" s="11">
        <v>154.30000000000001</v>
      </c>
      <c r="E984" s="11">
        <v>20</v>
      </c>
      <c r="F984" s="15">
        <f t="shared" si="50"/>
        <v>3086</v>
      </c>
    </row>
    <row r="985" spans="1:6" x14ac:dyDescent="0.35">
      <c r="A985" s="59"/>
      <c r="B985" s="3">
        <v>44514</v>
      </c>
      <c r="C985" s="2" t="s">
        <v>8</v>
      </c>
      <c r="D985" s="11">
        <v>80.75</v>
      </c>
      <c r="E985" s="11">
        <v>20</v>
      </c>
      <c r="F985" s="15">
        <f t="shared" si="50"/>
        <v>1615</v>
      </c>
    </row>
    <row r="986" spans="1:6" x14ac:dyDescent="0.35">
      <c r="A986" s="59"/>
      <c r="B986" s="3">
        <v>44514</v>
      </c>
      <c r="C986" s="2" t="s">
        <v>25</v>
      </c>
      <c r="D986" s="11">
        <v>21</v>
      </c>
      <c r="E986" s="11">
        <v>34</v>
      </c>
      <c r="F986" s="15">
        <f t="shared" si="50"/>
        <v>714</v>
      </c>
    </row>
    <row r="987" spans="1:6" x14ac:dyDescent="0.35">
      <c r="A987" s="59"/>
      <c r="B987" s="3">
        <v>44514</v>
      </c>
      <c r="C987" s="2" t="s">
        <v>9</v>
      </c>
      <c r="D987" s="11">
        <v>541.9</v>
      </c>
      <c r="E987" s="11">
        <v>15</v>
      </c>
      <c r="F987" s="15">
        <f t="shared" si="50"/>
        <v>8128.5</v>
      </c>
    </row>
    <row r="988" spans="1:6" x14ac:dyDescent="0.35">
      <c r="A988" s="59"/>
      <c r="B988" s="3">
        <v>44515</v>
      </c>
      <c r="C988" s="2" t="s">
        <v>25</v>
      </c>
      <c r="D988" s="11">
        <v>1.5</v>
      </c>
      <c r="E988" s="11">
        <v>38</v>
      </c>
      <c r="F988" s="15">
        <f t="shared" si="50"/>
        <v>57</v>
      </c>
    </row>
    <row r="989" spans="1:6" x14ac:dyDescent="0.35">
      <c r="A989" s="59"/>
      <c r="B989" s="3">
        <v>44515</v>
      </c>
      <c r="C989" s="2" t="s">
        <v>25</v>
      </c>
      <c r="D989" s="11">
        <v>1.5</v>
      </c>
      <c r="E989" s="11">
        <v>38</v>
      </c>
      <c r="F989" s="15">
        <f t="shared" si="50"/>
        <v>57</v>
      </c>
    </row>
    <row r="990" spans="1:6" x14ac:dyDescent="0.35">
      <c r="A990" s="59"/>
      <c r="B990" s="3">
        <v>44515</v>
      </c>
      <c r="C990" s="2" t="s">
        <v>34</v>
      </c>
      <c r="D990" s="11">
        <v>7</v>
      </c>
      <c r="E990" s="11">
        <v>28</v>
      </c>
      <c r="F990" s="15">
        <f t="shared" si="50"/>
        <v>196</v>
      </c>
    </row>
    <row r="991" spans="1:6" x14ac:dyDescent="0.35">
      <c r="A991" s="59"/>
      <c r="B991" s="3">
        <v>44515</v>
      </c>
      <c r="C991" s="2" t="s">
        <v>8</v>
      </c>
      <c r="D991" s="11">
        <v>9.6</v>
      </c>
      <c r="E991" s="11">
        <v>20</v>
      </c>
      <c r="F991" s="15">
        <f t="shared" si="50"/>
        <v>192</v>
      </c>
    </row>
    <row r="992" spans="1:6" x14ac:dyDescent="0.35">
      <c r="A992" s="59"/>
      <c r="B992" s="3">
        <v>44515</v>
      </c>
      <c r="C992" s="2" t="s">
        <v>8</v>
      </c>
      <c r="D992" s="11">
        <v>6.7</v>
      </c>
      <c r="E992" s="11">
        <v>20</v>
      </c>
      <c r="F992" s="15">
        <f t="shared" si="50"/>
        <v>134</v>
      </c>
    </row>
    <row r="993" spans="1:6" x14ac:dyDescent="0.35">
      <c r="A993" s="59"/>
      <c r="B993" s="3">
        <v>44515</v>
      </c>
      <c r="C993" s="2" t="s">
        <v>9</v>
      </c>
      <c r="D993" s="11">
        <v>4.9000000000000004</v>
      </c>
      <c r="E993" s="11">
        <v>11</v>
      </c>
      <c r="F993" s="15">
        <f t="shared" si="50"/>
        <v>53.900000000000006</v>
      </c>
    </row>
    <row r="994" spans="1:6" x14ac:dyDescent="0.35">
      <c r="A994" s="59"/>
      <c r="B994" s="3">
        <v>44515</v>
      </c>
      <c r="C994" s="2" t="s">
        <v>7</v>
      </c>
      <c r="D994" s="11">
        <v>42</v>
      </c>
      <c r="E994" s="11">
        <v>13</v>
      </c>
      <c r="F994" s="15">
        <f t="shared" si="50"/>
        <v>546</v>
      </c>
    </row>
    <row r="995" spans="1:6" x14ac:dyDescent="0.35">
      <c r="A995" s="59"/>
      <c r="B995" s="3">
        <v>44515</v>
      </c>
      <c r="C995" s="2" t="s">
        <v>13</v>
      </c>
      <c r="D995" s="11">
        <v>234.34</v>
      </c>
      <c r="E995" s="11">
        <v>28</v>
      </c>
      <c r="F995" s="15">
        <f t="shared" si="50"/>
        <v>6561.52</v>
      </c>
    </row>
    <row r="996" spans="1:6" x14ac:dyDescent="0.35">
      <c r="A996" s="59"/>
      <c r="B996" s="3">
        <v>44515</v>
      </c>
      <c r="C996" s="2" t="s">
        <v>23</v>
      </c>
      <c r="D996" s="11">
        <v>7.94</v>
      </c>
      <c r="E996" s="11">
        <v>14</v>
      </c>
      <c r="F996" s="15">
        <f t="shared" si="50"/>
        <v>111.16000000000001</v>
      </c>
    </row>
    <row r="997" spans="1:6" x14ac:dyDescent="0.35">
      <c r="A997" s="59"/>
      <c r="B997" s="3">
        <v>44515</v>
      </c>
      <c r="C997" s="2" t="s">
        <v>21</v>
      </c>
      <c r="D997" s="11">
        <v>14.56</v>
      </c>
      <c r="E997" s="11">
        <v>40</v>
      </c>
      <c r="F997" s="15">
        <f t="shared" si="50"/>
        <v>582.4</v>
      </c>
    </row>
    <row r="998" spans="1:6" x14ac:dyDescent="0.35">
      <c r="A998" s="59"/>
      <c r="B998" s="9">
        <v>44515</v>
      </c>
      <c r="C998" s="18" t="s">
        <v>13</v>
      </c>
      <c r="D998" s="19">
        <v>1.64</v>
      </c>
      <c r="E998" s="19">
        <v>28</v>
      </c>
      <c r="F998" s="20">
        <v>250</v>
      </c>
    </row>
    <row r="999" spans="1:6" x14ac:dyDescent="0.35">
      <c r="A999" s="59"/>
      <c r="B999" s="9">
        <v>44515</v>
      </c>
      <c r="C999" s="18" t="s">
        <v>13</v>
      </c>
      <c r="D999" s="19">
        <v>1.8</v>
      </c>
      <c r="E999" s="19">
        <v>28</v>
      </c>
      <c r="F999" s="20">
        <v>250</v>
      </c>
    </row>
    <row r="1000" spans="1:6" x14ac:dyDescent="0.35">
      <c r="A1000" s="59"/>
      <c r="B1000" s="9">
        <v>44515</v>
      </c>
      <c r="C1000" s="18" t="s">
        <v>13</v>
      </c>
      <c r="D1000" s="19">
        <v>0.5</v>
      </c>
      <c r="E1000" s="19">
        <v>28</v>
      </c>
      <c r="F1000" s="20">
        <v>250</v>
      </c>
    </row>
    <row r="1001" spans="1:6" x14ac:dyDescent="0.35">
      <c r="A1001" s="59"/>
      <c r="B1001" s="9">
        <v>44515</v>
      </c>
      <c r="C1001" s="18" t="s">
        <v>13</v>
      </c>
      <c r="D1001" s="19">
        <v>0.5</v>
      </c>
      <c r="E1001" s="19">
        <v>28</v>
      </c>
      <c r="F1001" s="20">
        <v>250</v>
      </c>
    </row>
    <row r="1002" spans="1:6" x14ac:dyDescent="0.35">
      <c r="A1002" s="59"/>
      <c r="B1002" s="9">
        <v>44515</v>
      </c>
      <c r="C1002" s="18" t="s">
        <v>13</v>
      </c>
      <c r="D1002" s="19">
        <v>0.5</v>
      </c>
      <c r="E1002" s="19">
        <v>28</v>
      </c>
      <c r="F1002" s="20">
        <v>250</v>
      </c>
    </row>
    <row r="1003" spans="1:6" x14ac:dyDescent="0.35">
      <c r="A1003" s="59"/>
      <c r="B1003" s="9">
        <v>44515</v>
      </c>
      <c r="C1003" s="18" t="s">
        <v>13</v>
      </c>
      <c r="D1003" s="19">
        <v>0.5</v>
      </c>
      <c r="E1003" s="19">
        <v>28</v>
      </c>
      <c r="F1003" s="20">
        <v>250</v>
      </c>
    </row>
    <row r="1004" spans="1:6" x14ac:dyDescent="0.35">
      <c r="A1004" s="59"/>
      <c r="B1004" s="9">
        <v>44515</v>
      </c>
      <c r="C1004" s="18" t="s">
        <v>13</v>
      </c>
      <c r="D1004" s="19">
        <v>0.5</v>
      </c>
      <c r="E1004" s="19">
        <v>28</v>
      </c>
      <c r="F1004" s="20">
        <v>250</v>
      </c>
    </row>
    <row r="1005" spans="1:6" x14ac:dyDescent="0.35">
      <c r="A1005" s="59"/>
      <c r="B1005" s="9">
        <v>44515</v>
      </c>
      <c r="C1005" s="18" t="s">
        <v>13</v>
      </c>
      <c r="D1005" s="19">
        <v>0.5</v>
      </c>
      <c r="E1005" s="19">
        <v>28</v>
      </c>
      <c r="F1005" s="20">
        <v>250</v>
      </c>
    </row>
    <row r="1006" spans="1:6" x14ac:dyDescent="0.35">
      <c r="A1006" s="59"/>
      <c r="B1006" s="3">
        <v>44515</v>
      </c>
      <c r="C1006" s="18" t="s">
        <v>42</v>
      </c>
      <c r="D1006" s="11">
        <v>5.8</v>
      </c>
      <c r="E1006" s="11">
        <v>18</v>
      </c>
      <c r="F1006" s="15">
        <f>E1006*D1006</f>
        <v>104.39999999999999</v>
      </c>
    </row>
    <row r="1007" spans="1:6" x14ac:dyDescent="0.35">
      <c r="A1007" s="59"/>
      <c r="B1007" s="3">
        <v>44515</v>
      </c>
      <c r="C1007" s="18" t="s">
        <v>42</v>
      </c>
      <c r="D1007" s="11">
        <v>4.8</v>
      </c>
      <c r="E1007" s="11">
        <v>18</v>
      </c>
      <c r="F1007" s="15">
        <f>E1007*D1007</f>
        <v>86.399999999999991</v>
      </c>
    </row>
    <row r="1008" spans="1:6" x14ac:dyDescent="0.35">
      <c r="A1008" s="59"/>
      <c r="B1008" s="3">
        <v>44515</v>
      </c>
      <c r="C1008" s="18" t="s">
        <v>42</v>
      </c>
      <c r="D1008" s="11">
        <v>10.8</v>
      </c>
      <c r="E1008" s="11">
        <v>20</v>
      </c>
      <c r="F1008" s="15">
        <f>E1008*D1008</f>
        <v>216</v>
      </c>
    </row>
    <row r="1009" spans="1:6" x14ac:dyDescent="0.35">
      <c r="A1009" s="59"/>
      <c r="B1009" s="3">
        <v>44516</v>
      </c>
      <c r="C1009" s="2" t="s">
        <v>9</v>
      </c>
      <c r="D1009" s="11">
        <v>7.8</v>
      </c>
      <c r="E1009" s="11">
        <v>14</v>
      </c>
      <c r="F1009" s="15">
        <f>E1009*D1009</f>
        <v>109.2</v>
      </c>
    </row>
    <row r="1010" spans="1:6" x14ac:dyDescent="0.35">
      <c r="A1010" s="59"/>
      <c r="B1010" s="3">
        <v>44516</v>
      </c>
      <c r="C1010" s="2" t="s">
        <v>8</v>
      </c>
      <c r="D1010" s="11">
        <v>2</v>
      </c>
      <c r="E1010" s="11">
        <v>150</v>
      </c>
      <c r="F1010" s="15">
        <v>150</v>
      </c>
    </row>
    <row r="1011" spans="1:6" x14ac:dyDescent="0.35">
      <c r="A1011" s="59"/>
      <c r="B1011" s="3">
        <v>44516</v>
      </c>
      <c r="C1011" s="2" t="s">
        <v>25</v>
      </c>
      <c r="D1011" s="11">
        <v>4.5999999999999996</v>
      </c>
      <c r="E1011" s="11">
        <v>38</v>
      </c>
      <c r="F1011" s="15">
        <f t="shared" ref="F1011:F1049" si="51">E1011*D1011</f>
        <v>174.79999999999998</v>
      </c>
    </row>
    <row r="1012" spans="1:6" x14ac:dyDescent="0.35">
      <c r="A1012" s="59"/>
      <c r="B1012" s="3">
        <v>44516</v>
      </c>
      <c r="C1012" s="2" t="s">
        <v>25</v>
      </c>
      <c r="D1012" s="11">
        <v>45</v>
      </c>
      <c r="E1012" s="11">
        <v>38</v>
      </c>
      <c r="F1012" s="15">
        <f t="shared" si="51"/>
        <v>1710</v>
      </c>
    </row>
    <row r="1013" spans="1:6" x14ac:dyDescent="0.35">
      <c r="A1013" s="59"/>
      <c r="B1013" s="3">
        <v>44516</v>
      </c>
      <c r="C1013" s="2" t="s">
        <v>8</v>
      </c>
      <c r="D1013" s="11">
        <v>101.4</v>
      </c>
      <c r="E1013" s="11">
        <v>20</v>
      </c>
      <c r="F1013" s="15">
        <f t="shared" si="51"/>
        <v>2028</v>
      </c>
    </row>
    <row r="1014" spans="1:6" x14ac:dyDescent="0.35">
      <c r="A1014" s="59"/>
      <c r="B1014" s="3">
        <v>44516</v>
      </c>
      <c r="C1014" s="2" t="s">
        <v>8</v>
      </c>
      <c r="D1014" s="11">
        <v>62.8</v>
      </c>
      <c r="E1014" s="11">
        <v>20</v>
      </c>
      <c r="F1014" s="15">
        <f t="shared" si="51"/>
        <v>1256</v>
      </c>
    </row>
    <row r="1015" spans="1:6" x14ac:dyDescent="0.35">
      <c r="A1015" s="59"/>
      <c r="B1015" s="3">
        <v>44516</v>
      </c>
      <c r="C1015" s="2" t="s">
        <v>8</v>
      </c>
      <c r="D1015" s="11">
        <v>8.6</v>
      </c>
      <c r="E1015" s="11">
        <v>20</v>
      </c>
      <c r="F1015" s="15">
        <f t="shared" si="51"/>
        <v>172</v>
      </c>
    </row>
    <row r="1016" spans="1:6" x14ac:dyDescent="0.35">
      <c r="A1016" s="59"/>
      <c r="B1016" s="3">
        <v>44516</v>
      </c>
      <c r="C1016" s="2" t="s">
        <v>30</v>
      </c>
      <c r="D1016" s="11">
        <v>4</v>
      </c>
      <c r="E1016" s="11">
        <v>50</v>
      </c>
      <c r="F1016" s="15">
        <f t="shared" si="51"/>
        <v>200</v>
      </c>
    </row>
    <row r="1017" spans="1:6" x14ac:dyDescent="0.35">
      <c r="A1017" s="59"/>
      <c r="B1017" s="3">
        <v>44516</v>
      </c>
      <c r="C1017" s="2" t="s">
        <v>26</v>
      </c>
      <c r="D1017" s="11">
        <v>150.9</v>
      </c>
      <c r="E1017" s="11">
        <v>16</v>
      </c>
      <c r="F1017" s="15">
        <f t="shared" si="51"/>
        <v>2414.4</v>
      </c>
    </row>
    <row r="1018" spans="1:6" x14ac:dyDescent="0.35">
      <c r="A1018" s="59"/>
      <c r="B1018" s="3">
        <v>44516</v>
      </c>
      <c r="C1018" s="2" t="s">
        <v>26</v>
      </c>
      <c r="D1018" s="11">
        <v>198.8</v>
      </c>
      <c r="E1018" s="11">
        <v>16</v>
      </c>
      <c r="F1018" s="15">
        <f t="shared" si="51"/>
        <v>3180.8</v>
      </c>
    </row>
    <row r="1019" spans="1:6" x14ac:dyDescent="0.35">
      <c r="A1019" s="59"/>
      <c r="B1019" s="3">
        <v>44516</v>
      </c>
      <c r="C1019" s="2" t="s">
        <v>26</v>
      </c>
      <c r="D1019" s="11">
        <v>166.5</v>
      </c>
      <c r="E1019" s="11">
        <v>16</v>
      </c>
      <c r="F1019" s="15">
        <f t="shared" si="51"/>
        <v>2664</v>
      </c>
    </row>
    <row r="1020" spans="1:6" x14ac:dyDescent="0.35">
      <c r="A1020" s="59"/>
      <c r="B1020" s="3">
        <v>44516</v>
      </c>
      <c r="C1020" s="2" t="s">
        <v>30</v>
      </c>
      <c r="D1020" s="11">
        <v>859</v>
      </c>
      <c r="E1020" s="11">
        <v>27</v>
      </c>
      <c r="F1020" s="15">
        <f t="shared" si="51"/>
        <v>23193</v>
      </c>
    </row>
    <row r="1021" spans="1:6" x14ac:dyDescent="0.35">
      <c r="A1021" s="59"/>
      <c r="B1021" s="3">
        <v>44517</v>
      </c>
      <c r="C1021" s="2" t="s">
        <v>25</v>
      </c>
      <c r="D1021" s="11">
        <v>1</v>
      </c>
      <c r="E1021" s="11">
        <v>38</v>
      </c>
      <c r="F1021" s="15">
        <f t="shared" si="51"/>
        <v>38</v>
      </c>
    </row>
    <row r="1022" spans="1:6" x14ac:dyDescent="0.35">
      <c r="A1022" s="59"/>
      <c r="B1022" s="3">
        <v>44517</v>
      </c>
      <c r="C1022" s="2" t="s">
        <v>9</v>
      </c>
      <c r="D1022" s="11">
        <v>10</v>
      </c>
      <c r="E1022" s="11">
        <v>14</v>
      </c>
      <c r="F1022" s="15">
        <f t="shared" si="51"/>
        <v>140</v>
      </c>
    </row>
    <row r="1023" spans="1:6" x14ac:dyDescent="0.35">
      <c r="A1023" s="59"/>
      <c r="B1023" s="3">
        <v>44517</v>
      </c>
      <c r="C1023" s="2" t="s">
        <v>8</v>
      </c>
      <c r="D1023" s="11">
        <v>106.2</v>
      </c>
      <c r="E1023" s="11">
        <v>20</v>
      </c>
      <c r="F1023" s="15">
        <f t="shared" si="51"/>
        <v>2124</v>
      </c>
    </row>
    <row r="1024" spans="1:6" x14ac:dyDescent="0.35">
      <c r="A1024" s="59"/>
      <c r="B1024" s="3">
        <v>44517</v>
      </c>
      <c r="C1024" s="2" t="s">
        <v>8</v>
      </c>
      <c r="D1024" s="11">
        <v>1.8</v>
      </c>
      <c r="E1024" s="11">
        <v>20</v>
      </c>
      <c r="F1024" s="15">
        <f t="shared" si="51"/>
        <v>36</v>
      </c>
    </row>
    <row r="1025" spans="1:6" x14ac:dyDescent="0.35">
      <c r="A1025" s="59"/>
      <c r="B1025" s="3">
        <v>44517</v>
      </c>
      <c r="C1025" s="2" t="s">
        <v>8</v>
      </c>
      <c r="D1025" s="11">
        <v>2</v>
      </c>
      <c r="E1025" s="11">
        <v>20</v>
      </c>
      <c r="F1025" s="15">
        <f t="shared" si="51"/>
        <v>40</v>
      </c>
    </row>
    <row r="1026" spans="1:6" x14ac:dyDescent="0.35">
      <c r="A1026" s="59"/>
      <c r="B1026" s="3">
        <v>44517</v>
      </c>
      <c r="C1026" s="2" t="s">
        <v>25</v>
      </c>
      <c r="D1026" s="11">
        <v>151.4</v>
      </c>
      <c r="E1026" s="11">
        <v>34</v>
      </c>
      <c r="F1026" s="15">
        <f t="shared" si="51"/>
        <v>5147.6000000000004</v>
      </c>
    </row>
    <row r="1027" spans="1:6" x14ac:dyDescent="0.35">
      <c r="A1027" s="59"/>
      <c r="B1027" s="3">
        <v>44517</v>
      </c>
      <c r="C1027" s="2" t="s">
        <v>30</v>
      </c>
      <c r="D1027" s="11">
        <v>173</v>
      </c>
      <c r="E1027" s="11">
        <v>27</v>
      </c>
      <c r="F1027" s="15">
        <f t="shared" si="51"/>
        <v>4671</v>
      </c>
    </row>
    <row r="1028" spans="1:6" x14ac:dyDescent="0.35">
      <c r="A1028" s="59"/>
      <c r="B1028" s="3">
        <v>44517</v>
      </c>
      <c r="C1028" s="2" t="s">
        <v>30</v>
      </c>
      <c r="D1028" s="11">
        <v>1014</v>
      </c>
      <c r="E1028" s="11">
        <v>27</v>
      </c>
      <c r="F1028" s="15">
        <f t="shared" si="51"/>
        <v>27378</v>
      </c>
    </row>
    <row r="1029" spans="1:6" x14ac:dyDescent="0.35">
      <c r="A1029" s="59"/>
      <c r="B1029" s="3">
        <v>44517</v>
      </c>
      <c r="C1029" s="2" t="s">
        <v>30</v>
      </c>
      <c r="D1029" s="11">
        <v>766</v>
      </c>
      <c r="E1029" s="11">
        <v>27</v>
      </c>
      <c r="F1029" s="15">
        <f t="shared" si="51"/>
        <v>20682</v>
      </c>
    </row>
    <row r="1030" spans="1:6" x14ac:dyDescent="0.35">
      <c r="A1030" s="59"/>
      <c r="B1030" s="3">
        <v>44517</v>
      </c>
      <c r="C1030" s="2" t="s">
        <v>13</v>
      </c>
      <c r="D1030" s="11">
        <v>22.62</v>
      </c>
      <c r="E1030" s="11">
        <v>28</v>
      </c>
      <c r="F1030" s="15">
        <f t="shared" si="51"/>
        <v>633.36</v>
      </c>
    </row>
    <row r="1031" spans="1:6" x14ac:dyDescent="0.35">
      <c r="A1031" s="59"/>
      <c r="B1031" s="3">
        <v>44517</v>
      </c>
      <c r="C1031" s="2" t="s">
        <v>21</v>
      </c>
      <c r="D1031" s="11">
        <v>384.08</v>
      </c>
      <c r="E1031" s="11">
        <v>40</v>
      </c>
      <c r="F1031" s="15">
        <f t="shared" si="51"/>
        <v>15363.199999999999</v>
      </c>
    </row>
    <row r="1032" spans="1:6" x14ac:dyDescent="0.35">
      <c r="A1032" s="59"/>
      <c r="B1032" s="3">
        <v>44518</v>
      </c>
      <c r="C1032" s="2" t="s">
        <v>9</v>
      </c>
      <c r="D1032" s="11">
        <v>536</v>
      </c>
      <c r="E1032" s="11">
        <v>14</v>
      </c>
      <c r="F1032" s="15">
        <f t="shared" si="51"/>
        <v>7504</v>
      </c>
    </row>
    <row r="1033" spans="1:6" x14ac:dyDescent="0.35">
      <c r="A1033" s="59"/>
      <c r="B1033" s="3">
        <v>44518</v>
      </c>
      <c r="C1033" s="2" t="s">
        <v>25</v>
      </c>
      <c r="D1033" s="11">
        <v>20.8</v>
      </c>
      <c r="E1033" s="11">
        <v>38</v>
      </c>
      <c r="F1033" s="15">
        <f t="shared" si="51"/>
        <v>790.4</v>
      </c>
    </row>
    <row r="1034" spans="1:6" x14ac:dyDescent="0.35">
      <c r="A1034" s="59"/>
      <c r="B1034" s="3">
        <v>44518</v>
      </c>
      <c r="C1034" s="2" t="s">
        <v>25</v>
      </c>
      <c r="D1034" s="11">
        <v>212.9</v>
      </c>
      <c r="E1034" s="11">
        <v>38</v>
      </c>
      <c r="F1034" s="15">
        <f t="shared" si="51"/>
        <v>8090.2</v>
      </c>
    </row>
    <row r="1035" spans="1:6" x14ac:dyDescent="0.35">
      <c r="A1035" s="59"/>
      <c r="B1035" s="3">
        <v>44518</v>
      </c>
      <c r="C1035" s="2" t="s">
        <v>34</v>
      </c>
      <c r="D1035" s="11">
        <v>4.4000000000000004</v>
      </c>
      <c r="E1035" s="11">
        <v>28</v>
      </c>
      <c r="F1035" s="15">
        <f t="shared" si="51"/>
        <v>123.20000000000002</v>
      </c>
    </row>
    <row r="1036" spans="1:6" x14ac:dyDescent="0.35">
      <c r="A1036" s="59"/>
      <c r="B1036" s="3">
        <v>44518</v>
      </c>
      <c r="C1036" s="2" t="s">
        <v>8</v>
      </c>
      <c r="D1036" s="11">
        <v>71.400000000000006</v>
      </c>
      <c r="E1036" s="11">
        <v>20</v>
      </c>
      <c r="F1036" s="15">
        <f t="shared" si="51"/>
        <v>1428</v>
      </c>
    </row>
    <row r="1037" spans="1:6" x14ac:dyDescent="0.35">
      <c r="A1037" s="59"/>
      <c r="B1037" s="3">
        <v>44518</v>
      </c>
      <c r="C1037" s="2" t="s">
        <v>9</v>
      </c>
      <c r="D1037" s="11">
        <v>24.5</v>
      </c>
      <c r="E1037" s="11">
        <v>11</v>
      </c>
      <c r="F1037" s="15">
        <f t="shared" si="51"/>
        <v>269.5</v>
      </c>
    </row>
    <row r="1038" spans="1:6" x14ac:dyDescent="0.35">
      <c r="A1038" s="59"/>
      <c r="B1038" s="3">
        <v>44518</v>
      </c>
      <c r="C1038" s="2" t="s">
        <v>26</v>
      </c>
      <c r="D1038" s="11">
        <v>228.9</v>
      </c>
      <c r="E1038" s="11">
        <v>16</v>
      </c>
      <c r="F1038" s="15">
        <f t="shared" si="51"/>
        <v>3662.4</v>
      </c>
    </row>
    <row r="1039" spans="1:6" x14ac:dyDescent="0.35">
      <c r="A1039" s="59"/>
      <c r="B1039" s="3">
        <v>44518</v>
      </c>
      <c r="C1039" s="2" t="s">
        <v>26</v>
      </c>
      <c r="D1039" s="11">
        <v>56</v>
      </c>
      <c r="E1039" s="11">
        <v>16</v>
      </c>
      <c r="F1039" s="15">
        <f t="shared" si="51"/>
        <v>896</v>
      </c>
    </row>
    <row r="1040" spans="1:6" x14ac:dyDescent="0.35">
      <c r="A1040" s="59"/>
      <c r="B1040" s="3">
        <v>44518</v>
      </c>
      <c r="C1040" s="2" t="s">
        <v>26</v>
      </c>
      <c r="D1040" s="11">
        <v>282.89999999999998</v>
      </c>
      <c r="E1040" s="11">
        <v>16</v>
      </c>
      <c r="F1040" s="15">
        <f t="shared" si="51"/>
        <v>4526.3999999999996</v>
      </c>
    </row>
    <row r="1041" spans="1:6" x14ac:dyDescent="0.35">
      <c r="A1041" s="59"/>
      <c r="B1041" s="3">
        <v>44518</v>
      </c>
      <c r="C1041" s="2" t="s">
        <v>26</v>
      </c>
      <c r="D1041" s="11">
        <v>134.80000000000001</v>
      </c>
      <c r="E1041" s="11">
        <v>16</v>
      </c>
      <c r="F1041" s="15">
        <f t="shared" si="51"/>
        <v>2156.8000000000002</v>
      </c>
    </row>
    <row r="1042" spans="1:6" x14ac:dyDescent="0.35">
      <c r="A1042" s="59"/>
      <c r="B1042" s="3">
        <v>44518</v>
      </c>
      <c r="C1042" s="2" t="s">
        <v>25</v>
      </c>
      <c r="D1042" s="11">
        <v>2</v>
      </c>
      <c r="E1042" s="11">
        <v>36</v>
      </c>
      <c r="F1042" s="15">
        <f t="shared" si="51"/>
        <v>72</v>
      </c>
    </row>
    <row r="1043" spans="1:6" x14ac:dyDescent="0.35">
      <c r="A1043" s="59"/>
      <c r="B1043" s="3">
        <v>44518</v>
      </c>
      <c r="C1043" s="2" t="s">
        <v>25</v>
      </c>
      <c r="D1043" s="11">
        <v>244.5</v>
      </c>
      <c r="E1043" s="11">
        <v>30</v>
      </c>
      <c r="F1043" s="15">
        <f t="shared" si="51"/>
        <v>7335</v>
      </c>
    </row>
    <row r="1044" spans="1:6" x14ac:dyDescent="0.35">
      <c r="A1044" s="59"/>
      <c r="B1044" s="3">
        <v>44518</v>
      </c>
      <c r="C1044" s="2" t="s">
        <v>30</v>
      </c>
      <c r="D1044" s="11">
        <v>395</v>
      </c>
      <c r="E1044" s="11">
        <v>27</v>
      </c>
      <c r="F1044" s="15">
        <f t="shared" si="51"/>
        <v>10665</v>
      </c>
    </row>
    <row r="1045" spans="1:6" x14ac:dyDescent="0.35">
      <c r="A1045" s="59"/>
      <c r="B1045" s="3">
        <v>44518</v>
      </c>
      <c r="C1045" s="2" t="s">
        <v>30</v>
      </c>
      <c r="D1045" s="11">
        <v>1747</v>
      </c>
      <c r="E1045" s="11">
        <v>27</v>
      </c>
      <c r="F1045" s="15">
        <f t="shared" si="51"/>
        <v>47169</v>
      </c>
    </row>
    <row r="1046" spans="1:6" x14ac:dyDescent="0.35">
      <c r="A1046" s="59"/>
      <c r="B1046" s="3">
        <v>44518</v>
      </c>
      <c r="C1046" s="2" t="s">
        <v>30</v>
      </c>
      <c r="D1046" s="11">
        <v>1408</v>
      </c>
      <c r="E1046" s="11">
        <v>27</v>
      </c>
      <c r="F1046" s="15">
        <f t="shared" si="51"/>
        <v>38016</v>
      </c>
    </row>
    <row r="1047" spans="1:6" x14ac:dyDescent="0.35">
      <c r="A1047" s="59"/>
      <c r="B1047" s="3">
        <v>44518</v>
      </c>
      <c r="C1047" s="2" t="s">
        <v>23</v>
      </c>
      <c r="D1047" s="11">
        <v>242.56</v>
      </c>
      <c r="E1047" s="11">
        <v>14</v>
      </c>
      <c r="F1047" s="15">
        <f t="shared" si="51"/>
        <v>3395.84</v>
      </c>
    </row>
    <row r="1048" spans="1:6" x14ac:dyDescent="0.35">
      <c r="A1048" s="59"/>
      <c r="B1048" s="3">
        <v>44518</v>
      </c>
      <c r="C1048" s="2" t="s">
        <v>13</v>
      </c>
      <c r="D1048" s="11">
        <v>42.39</v>
      </c>
      <c r="E1048" s="11">
        <v>28</v>
      </c>
      <c r="F1048" s="15">
        <f t="shared" si="51"/>
        <v>1186.92</v>
      </c>
    </row>
    <row r="1049" spans="1:6" x14ac:dyDescent="0.35">
      <c r="A1049" s="59"/>
      <c r="B1049" s="3">
        <v>44518</v>
      </c>
      <c r="C1049" s="2" t="s">
        <v>21</v>
      </c>
      <c r="D1049" s="11">
        <v>410.8</v>
      </c>
      <c r="E1049" s="11">
        <v>40</v>
      </c>
      <c r="F1049" s="15">
        <f t="shared" si="51"/>
        <v>16432</v>
      </c>
    </row>
    <row r="1050" spans="1:6" x14ac:dyDescent="0.35">
      <c r="A1050" s="59"/>
      <c r="B1050" s="9">
        <v>44518</v>
      </c>
      <c r="C1050" s="18" t="s">
        <v>8</v>
      </c>
      <c r="D1050" s="19">
        <v>4</v>
      </c>
      <c r="E1050" s="19">
        <v>24</v>
      </c>
      <c r="F1050" s="20">
        <v>150</v>
      </c>
    </row>
    <row r="1051" spans="1:6" x14ac:dyDescent="0.35">
      <c r="A1051" s="59"/>
      <c r="B1051" s="9">
        <v>44518</v>
      </c>
      <c r="C1051" s="18" t="s">
        <v>8</v>
      </c>
      <c r="D1051" s="19">
        <v>4</v>
      </c>
      <c r="E1051" s="19">
        <v>24</v>
      </c>
      <c r="F1051" s="20">
        <v>150</v>
      </c>
    </row>
    <row r="1052" spans="1:6" x14ac:dyDescent="0.35">
      <c r="A1052" s="59"/>
      <c r="B1052" s="9">
        <v>44518</v>
      </c>
      <c r="C1052" s="18" t="s">
        <v>25</v>
      </c>
      <c r="D1052" s="19">
        <v>1</v>
      </c>
      <c r="E1052" s="19">
        <v>38</v>
      </c>
      <c r="F1052" s="20">
        <v>250</v>
      </c>
    </row>
    <row r="1053" spans="1:6" x14ac:dyDescent="0.35">
      <c r="A1053" s="59"/>
      <c r="B1053" s="3">
        <v>44518</v>
      </c>
      <c r="C1053" s="18" t="s">
        <v>42</v>
      </c>
      <c r="D1053" s="11">
        <v>234.4</v>
      </c>
      <c r="E1053" s="11">
        <v>18</v>
      </c>
      <c r="F1053" s="15">
        <f t="shared" ref="F1053:F1075" si="52">E1053*D1053</f>
        <v>4219.2</v>
      </c>
    </row>
    <row r="1054" spans="1:6" x14ac:dyDescent="0.35">
      <c r="A1054" s="59"/>
      <c r="B1054" s="3">
        <v>44518</v>
      </c>
      <c r="C1054" s="18" t="s">
        <v>42</v>
      </c>
      <c r="D1054" s="11">
        <v>282</v>
      </c>
      <c r="E1054" s="11">
        <v>18</v>
      </c>
      <c r="F1054" s="15">
        <f t="shared" si="52"/>
        <v>5076</v>
      </c>
    </row>
    <row r="1055" spans="1:6" x14ac:dyDescent="0.35">
      <c r="A1055" s="59"/>
      <c r="B1055" s="3">
        <v>44518</v>
      </c>
      <c r="C1055" s="18" t="s">
        <v>42</v>
      </c>
      <c r="D1055" s="11">
        <v>18.2</v>
      </c>
      <c r="E1055" s="11">
        <v>18</v>
      </c>
      <c r="F1055" s="15">
        <f t="shared" si="52"/>
        <v>327.59999999999997</v>
      </c>
    </row>
    <row r="1056" spans="1:6" x14ac:dyDescent="0.35">
      <c r="A1056" s="59"/>
      <c r="B1056" s="3">
        <v>44518</v>
      </c>
      <c r="C1056" s="18" t="s">
        <v>42</v>
      </c>
      <c r="D1056" s="11">
        <v>18</v>
      </c>
      <c r="E1056" s="11">
        <v>18</v>
      </c>
      <c r="F1056" s="15">
        <f t="shared" si="52"/>
        <v>324</v>
      </c>
    </row>
    <row r="1057" spans="1:6" x14ac:dyDescent="0.35">
      <c r="A1057" s="59"/>
      <c r="B1057" s="3">
        <v>44519</v>
      </c>
      <c r="C1057" s="2" t="s">
        <v>25</v>
      </c>
      <c r="D1057" s="11">
        <v>5.0999999999999996</v>
      </c>
      <c r="E1057" s="11">
        <v>38</v>
      </c>
      <c r="F1057" s="15">
        <f t="shared" si="52"/>
        <v>193.79999999999998</v>
      </c>
    </row>
    <row r="1058" spans="1:6" x14ac:dyDescent="0.35">
      <c r="A1058" s="59"/>
      <c r="B1058" s="3">
        <v>44519</v>
      </c>
      <c r="C1058" s="2" t="s">
        <v>25</v>
      </c>
      <c r="D1058" s="11">
        <v>189.6</v>
      </c>
      <c r="E1058" s="11">
        <v>38</v>
      </c>
      <c r="F1058" s="15">
        <f t="shared" si="52"/>
        <v>7204.8</v>
      </c>
    </row>
    <row r="1059" spans="1:6" x14ac:dyDescent="0.35">
      <c r="A1059" s="59"/>
      <c r="B1059" s="3">
        <v>44519</v>
      </c>
      <c r="C1059" s="2" t="s">
        <v>8</v>
      </c>
      <c r="D1059" s="11">
        <v>2.2999999999999998</v>
      </c>
      <c r="E1059" s="11">
        <v>20</v>
      </c>
      <c r="F1059" s="15">
        <f t="shared" si="52"/>
        <v>46</v>
      </c>
    </row>
    <row r="1060" spans="1:6" x14ac:dyDescent="0.35">
      <c r="A1060" s="59"/>
      <c r="B1060" s="3">
        <v>44519</v>
      </c>
      <c r="C1060" s="2" t="s">
        <v>8</v>
      </c>
      <c r="D1060" s="11">
        <v>71.8</v>
      </c>
      <c r="E1060" s="11">
        <v>20</v>
      </c>
      <c r="F1060" s="15">
        <f t="shared" si="52"/>
        <v>1436</v>
      </c>
    </row>
    <row r="1061" spans="1:6" x14ac:dyDescent="0.35">
      <c r="A1061" s="59"/>
      <c r="B1061" s="3">
        <v>44519</v>
      </c>
      <c r="C1061" s="2" t="s">
        <v>8</v>
      </c>
      <c r="D1061" s="11">
        <v>53.5</v>
      </c>
      <c r="E1061" s="11">
        <v>20</v>
      </c>
      <c r="F1061" s="15">
        <f t="shared" si="52"/>
        <v>1070</v>
      </c>
    </row>
    <row r="1062" spans="1:6" x14ac:dyDescent="0.35">
      <c r="A1062" s="59"/>
      <c r="B1062" s="3">
        <v>44519</v>
      </c>
      <c r="C1062" s="2" t="s">
        <v>9</v>
      </c>
      <c r="D1062" s="11">
        <v>5</v>
      </c>
      <c r="E1062" s="11">
        <v>11</v>
      </c>
      <c r="F1062" s="15">
        <f t="shared" si="52"/>
        <v>55</v>
      </c>
    </row>
    <row r="1063" spans="1:6" x14ac:dyDescent="0.35">
      <c r="A1063" s="59"/>
      <c r="B1063" s="3">
        <v>44519</v>
      </c>
      <c r="C1063" s="2" t="s">
        <v>25</v>
      </c>
      <c r="D1063" s="11">
        <v>244.7</v>
      </c>
      <c r="E1063" s="11">
        <v>30</v>
      </c>
      <c r="F1063" s="15">
        <f t="shared" si="52"/>
        <v>7341</v>
      </c>
    </row>
    <row r="1064" spans="1:6" x14ac:dyDescent="0.35">
      <c r="A1064" s="59"/>
      <c r="B1064" s="3">
        <v>44519</v>
      </c>
      <c r="C1064" s="2" t="s">
        <v>25</v>
      </c>
      <c r="D1064" s="11">
        <v>201.7</v>
      </c>
      <c r="E1064" s="11">
        <v>30</v>
      </c>
      <c r="F1064" s="15">
        <f t="shared" si="52"/>
        <v>6051</v>
      </c>
    </row>
    <row r="1065" spans="1:6" x14ac:dyDescent="0.35">
      <c r="A1065" s="59"/>
      <c r="B1065" s="3">
        <v>44519</v>
      </c>
      <c r="C1065" s="2" t="s">
        <v>25</v>
      </c>
      <c r="D1065" s="11">
        <v>5.2</v>
      </c>
      <c r="E1065" s="11">
        <v>30</v>
      </c>
      <c r="F1065" s="15">
        <f t="shared" si="52"/>
        <v>156</v>
      </c>
    </row>
    <row r="1066" spans="1:6" x14ac:dyDescent="0.35">
      <c r="A1066" s="59"/>
      <c r="B1066" s="3">
        <v>44519</v>
      </c>
      <c r="C1066" s="2" t="s">
        <v>30</v>
      </c>
      <c r="D1066" s="11">
        <v>519</v>
      </c>
      <c r="E1066" s="11">
        <v>27</v>
      </c>
      <c r="F1066" s="15">
        <f t="shared" si="52"/>
        <v>14013</v>
      </c>
    </row>
    <row r="1067" spans="1:6" x14ac:dyDescent="0.35">
      <c r="A1067" s="59"/>
      <c r="B1067" s="3">
        <v>44519</v>
      </c>
      <c r="C1067" s="2" t="s">
        <v>10</v>
      </c>
      <c r="D1067" s="11">
        <v>187.95</v>
      </c>
      <c r="E1067" s="11">
        <v>13</v>
      </c>
      <c r="F1067" s="15">
        <f t="shared" si="52"/>
        <v>2443.35</v>
      </c>
    </row>
    <row r="1068" spans="1:6" x14ac:dyDescent="0.35">
      <c r="A1068" s="59"/>
      <c r="B1068" s="3">
        <v>44519</v>
      </c>
      <c r="C1068" s="2" t="s">
        <v>10</v>
      </c>
      <c r="D1068" s="11">
        <v>14.6</v>
      </c>
      <c r="E1068" s="11">
        <v>13</v>
      </c>
      <c r="F1068" s="15">
        <f t="shared" si="52"/>
        <v>189.79999999999998</v>
      </c>
    </row>
    <row r="1069" spans="1:6" x14ac:dyDescent="0.35">
      <c r="A1069" s="59"/>
      <c r="B1069" s="3">
        <v>44519</v>
      </c>
      <c r="C1069" s="2" t="s">
        <v>10</v>
      </c>
      <c r="D1069" s="11">
        <v>27</v>
      </c>
      <c r="E1069" s="11">
        <v>13</v>
      </c>
      <c r="F1069" s="15">
        <f t="shared" si="52"/>
        <v>351</v>
      </c>
    </row>
    <row r="1070" spans="1:6" x14ac:dyDescent="0.35">
      <c r="A1070" s="59"/>
      <c r="B1070" s="3">
        <v>44519</v>
      </c>
      <c r="C1070" s="2" t="s">
        <v>13</v>
      </c>
      <c r="D1070" s="11">
        <v>10.9</v>
      </c>
      <c r="E1070" s="11">
        <v>28</v>
      </c>
      <c r="F1070" s="15">
        <f t="shared" si="52"/>
        <v>305.2</v>
      </c>
    </row>
    <row r="1071" spans="1:6" x14ac:dyDescent="0.35">
      <c r="A1071" s="59"/>
      <c r="B1071" s="3">
        <v>44519</v>
      </c>
      <c r="C1071" s="2" t="s">
        <v>13</v>
      </c>
      <c r="D1071" s="11">
        <v>6.08</v>
      </c>
      <c r="E1071" s="11">
        <v>28</v>
      </c>
      <c r="F1071" s="15">
        <f t="shared" si="52"/>
        <v>170.24</v>
      </c>
    </row>
    <row r="1072" spans="1:6" x14ac:dyDescent="0.35">
      <c r="A1072" s="59"/>
      <c r="B1072" s="3">
        <v>44519</v>
      </c>
      <c r="C1072" s="2" t="s">
        <v>23</v>
      </c>
      <c r="D1072" s="11">
        <v>448.88</v>
      </c>
      <c r="E1072" s="11">
        <v>14</v>
      </c>
      <c r="F1072" s="15">
        <f t="shared" si="52"/>
        <v>6284.32</v>
      </c>
    </row>
    <row r="1073" spans="1:6" x14ac:dyDescent="0.35">
      <c r="A1073" s="59"/>
      <c r="B1073" s="3">
        <v>44519</v>
      </c>
      <c r="C1073" s="2" t="s">
        <v>13</v>
      </c>
      <c r="D1073" s="11">
        <v>13.66</v>
      </c>
      <c r="E1073" s="11">
        <v>28</v>
      </c>
      <c r="F1073" s="15">
        <f t="shared" si="52"/>
        <v>382.48</v>
      </c>
    </row>
    <row r="1074" spans="1:6" x14ac:dyDescent="0.35">
      <c r="A1074" s="59"/>
      <c r="B1074" s="3">
        <v>44519</v>
      </c>
      <c r="C1074" s="2" t="s">
        <v>13</v>
      </c>
      <c r="D1074" s="11">
        <v>20.9</v>
      </c>
      <c r="E1074" s="11">
        <v>28</v>
      </c>
      <c r="F1074" s="15">
        <f t="shared" si="52"/>
        <v>585.19999999999993</v>
      </c>
    </row>
    <row r="1075" spans="1:6" x14ac:dyDescent="0.35">
      <c r="A1075" s="59"/>
      <c r="B1075" s="3">
        <v>44519</v>
      </c>
      <c r="C1075" s="2" t="s">
        <v>21</v>
      </c>
      <c r="D1075" s="11">
        <v>565.15</v>
      </c>
      <c r="E1075" s="11">
        <v>40</v>
      </c>
      <c r="F1075" s="15">
        <f t="shared" si="52"/>
        <v>22606</v>
      </c>
    </row>
    <row r="1076" spans="1:6" x14ac:dyDescent="0.35">
      <c r="A1076" s="59"/>
      <c r="B1076" s="9">
        <v>44519</v>
      </c>
      <c r="C1076" s="18" t="s">
        <v>13</v>
      </c>
      <c r="D1076" s="19">
        <v>2</v>
      </c>
      <c r="E1076" s="19">
        <v>28</v>
      </c>
      <c r="F1076" s="20">
        <v>250</v>
      </c>
    </row>
    <row r="1077" spans="1:6" x14ac:dyDescent="0.35">
      <c r="A1077" s="59"/>
      <c r="B1077" s="9">
        <v>44519</v>
      </c>
      <c r="C1077" s="18" t="s">
        <v>13</v>
      </c>
      <c r="D1077" s="19">
        <v>2.2400000000000002</v>
      </c>
      <c r="E1077" s="19">
        <v>28</v>
      </c>
      <c r="F1077" s="20">
        <v>250</v>
      </c>
    </row>
    <row r="1078" spans="1:6" x14ac:dyDescent="0.35">
      <c r="A1078" s="59"/>
      <c r="B1078" s="9">
        <v>44519</v>
      </c>
      <c r="C1078" s="18" t="s">
        <v>8</v>
      </c>
      <c r="D1078" s="19">
        <v>4.5</v>
      </c>
      <c r="E1078" s="19">
        <v>24</v>
      </c>
      <c r="F1078" s="20">
        <v>150</v>
      </c>
    </row>
    <row r="1079" spans="1:6" x14ac:dyDescent="0.35">
      <c r="A1079" s="59"/>
      <c r="B1079" s="9">
        <v>44519</v>
      </c>
      <c r="C1079" s="18" t="s">
        <v>8</v>
      </c>
      <c r="D1079" s="19">
        <v>4</v>
      </c>
      <c r="E1079" s="19">
        <v>24</v>
      </c>
      <c r="F1079" s="20">
        <v>150</v>
      </c>
    </row>
    <row r="1080" spans="1:6" x14ac:dyDescent="0.35">
      <c r="A1080" s="59"/>
      <c r="B1080" s="9">
        <v>44519</v>
      </c>
      <c r="C1080" s="18" t="s">
        <v>8</v>
      </c>
      <c r="D1080" s="19">
        <v>1</v>
      </c>
      <c r="E1080" s="19">
        <v>24</v>
      </c>
      <c r="F1080" s="20">
        <v>150</v>
      </c>
    </row>
    <row r="1081" spans="1:6" x14ac:dyDescent="0.35">
      <c r="A1081" s="59"/>
      <c r="B1081" s="3">
        <v>44519</v>
      </c>
      <c r="C1081" s="2" t="s">
        <v>7</v>
      </c>
      <c r="D1081" s="11">
        <v>15</v>
      </c>
      <c r="E1081" s="11">
        <v>9</v>
      </c>
      <c r="F1081" s="15">
        <f t="shared" ref="F1081:F1095" si="53">E1081*D1081</f>
        <v>135</v>
      </c>
    </row>
    <row r="1082" spans="1:6" x14ac:dyDescent="0.35">
      <c r="A1082" s="59"/>
      <c r="B1082" s="3">
        <v>44519</v>
      </c>
      <c r="C1082" s="18" t="s">
        <v>42</v>
      </c>
      <c r="D1082" s="11">
        <v>408</v>
      </c>
      <c r="E1082" s="11">
        <v>20</v>
      </c>
      <c r="F1082" s="15">
        <f t="shared" si="53"/>
        <v>8160</v>
      </c>
    </row>
    <row r="1083" spans="1:6" x14ac:dyDescent="0.35">
      <c r="A1083" s="59"/>
      <c r="B1083" s="3">
        <v>44520</v>
      </c>
      <c r="C1083" s="2" t="s">
        <v>8</v>
      </c>
      <c r="D1083" s="11">
        <v>15</v>
      </c>
      <c r="E1083" s="11">
        <v>21</v>
      </c>
      <c r="F1083" s="15">
        <f t="shared" si="53"/>
        <v>315</v>
      </c>
    </row>
    <row r="1084" spans="1:6" x14ac:dyDescent="0.35">
      <c r="A1084" s="59"/>
      <c r="B1084" s="3">
        <v>44520</v>
      </c>
      <c r="C1084" s="2" t="s">
        <v>25</v>
      </c>
      <c r="D1084" s="11">
        <v>28</v>
      </c>
      <c r="E1084" s="11">
        <v>38</v>
      </c>
      <c r="F1084" s="15">
        <f t="shared" si="53"/>
        <v>1064</v>
      </c>
    </row>
    <row r="1085" spans="1:6" x14ac:dyDescent="0.35">
      <c r="A1085" s="59"/>
      <c r="B1085" s="3">
        <v>44520</v>
      </c>
      <c r="C1085" s="2" t="s">
        <v>8</v>
      </c>
      <c r="D1085" s="11">
        <v>9.85</v>
      </c>
      <c r="E1085" s="11">
        <v>21</v>
      </c>
      <c r="F1085" s="15">
        <f t="shared" si="53"/>
        <v>206.85</v>
      </c>
    </row>
    <row r="1086" spans="1:6" x14ac:dyDescent="0.35">
      <c r="A1086" s="59"/>
      <c r="B1086" s="3">
        <v>44520</v>
      </c>
      <c r="C1086" s="2" t="s">
        <v>8</v>
      </c>
      <c r="D1086" s="11">
        <v>50.4</v>
      </c>
      <c r="E1086" s="11">
        <v>20</v>
      </c>
      <c r="F1086" s="15">
        <f t="shared" si="53"/>
        <v>1008</v>
      </c>
    </row>
    <row r="1087" spans="1:6" x14ac:dyDescent="0.35">
      <c r="A1087" s="59"/>
      <c r="B1087" s="3">
        <v>44520</v>
      </c>
      <c r="C1087" s="2" t="s">
        <v>8</v>
      </c>
      <c r="D1087" s="11">
        <v>49.2</v>
      </c>
      <c r="E1087" s="11">
        <v>20</v>
      </c>
      <c r="F1087" s="15">
        <f t="shared" si="53"/>
        <v>984</v>
      </c>
    </row>
    <row r="1088" spans="1:6" x14ac:dyDescent="0.35">
      <c r="A1088" s="59"/>
      <c r="B1088" s="3">
        <v>44520</v>
      </c>
      <c r="C1088" s="2" t="s">
        <v>26</v>
      </c>
      <c r="D1088" s="11">
        <v>4</v>
      </c>
      <c r="E1088" s="11">
        <v>34</v>
      </c>
      <c r="F1088" s="15">
        <f t="shared" si="53"/>
        <v>136</v>
      </c>
    </row>
    <row r="1089" spans="1:6" x14ac:dyDescent="0.35">
      <c r="A1089" s="59"/>
      <c r="B1089" s="3">
        <v>44520</v>
      </c>
      <c r="C1089" s="2" t="s">
        <v>26</v>
      </c>
      <c r="D1089" s="11">
        <v>95</v>
      </c>
      <c r="E1089" s="11">
        <v>16</v>
      </c>
      <c r="F1089" s="15">
        <f t="shared" si="53"/>
        <v>1520</v>
      </c>
    </row>
    <row r="1090" spans="1:6" x14ac:dyDescent="0.35">
      <c r="A1090" s="59"/>
      <c r="B1090" s="3">
        <v>44520</v>
      </c>
      <c r="C1090" s="2" t="s">
        <v>26</v>
      </c>
      <c r="D1090" s="11">
        <v>97.8</v>
      </c>
      <c r="E1090" s="11">
        <v>16</v>
      </c>
      <c r="F1090" s="15">
        <f t="shared" si="53"/>
        <v>1564.8</v>
      </c>
    </row>
    <row r="1091" spans="1:6" x14ac:dyDescent="0.35">
      <c r="A1091" s="59"/>
      <c r="B1091" s="3">
        <v>44520</v>
      </c>
      <c r="C1091" s="2" t="s">
        <v>7</v>
      </c>
      <c r="D1091" s="11">
        <v>30.4</v>
      </c>
      <c r="E1091" s="11">
        <v>13</v>
      </c>
      <c r="F1091" s="15">
        <f t="shared" si="53"/>
        <v>395.2</v>
      </c>
    </row>
    <row r="1092" spans="1:6" x14ac:dyDescent="0.35">
      <c r="A1092" s="59"/>
      <c r="B1092" s="3">
        <v>44520</v>
      </c>
      <c r="C1092" s="2" t="s">
        <v>23</v>
      </c>
      <c r="D1092" s="11">
        <v>781.2</v>
      </c>
      <c r="E1092" s="11">
        <v>14</v>
      </c>
      <c r="F1092" s="15">
        <f t="shared" si="53"/>
        <v>10936.800000000001</v>
      </c>
    </row>
    <row r="1093" spans="1:6" x14ac:dyDescent="0.35">
      <c r="A1093" s="59"/>
      <c r="B1093" s="3">
        <v>44520</v>
      </c>
      <c r="C1093" s="2" t="s">
        <v>13</v>
      </c>
      <c r="D1093" s="11">
        <v>17.100000000000001</v>
      </c>
      <c r="E1093" s="11">
        <v>28</v>
      </c>
      <c r="F1093" s="15">
        <f t="shared" si="53"/>
        <v>478.80000000000007</v>
      </c>
    </row>
    <row r="1094" spans="1:6" x14ac:dyDescent="0.35">
      <c r="A1094" s="59"/>
      <c r="B1094" s="3">
        <v>44520</v>
      </c>
      <c r="C1094" s="2" t="s">
        <v>13</v>
      </c>
      <c r="D1094" s="11">
        <v>36.950000000000003</v>
      </c>
      <c r="E1094" s="11">
        <v>28</v>
      </c>
      <c r="F1094" s="15">
        <f t="shared" si="53"/>
        <v>1034.6000000000001</v>
      </c>
    </row>
    <row r="1095" spans="1:6" x14ac:dyDescent="0.35">
      <c r="A1095" s="59"/>
      <c r="B1095" s="3">
        <v>44520</v>
      </c>
      <c r="C1095" s="2" t="s">
        <v>21</v>
      </c>
      <c r="D1095" s="11">
        <v>328.8</v>
      </c>
      <c r="E1095" s="11">
        <v>40</v>
      </c>
      <c r="F1095" s="15">
        <f t="shared" si="53"/>
        <v>13152</v>
      </c>
    </row>
    <row r="1096" spans="1:6" x14ac:dyDescent="0.35">
      <c r="A1096" s="59"/>
      <c r="B1096" s="9">
        <v>44520</v>
      </c>
      <c r="C1096" s="18" t="s">
        <v>13</v>
      </c>
      <c r="D1096" s="19">
        <v>1.26</v>
      </c>
      <c r="E1096" s="19">
        <v>28</v>
      </c>
      <c r="F1096" s="20">
        <v>250</v>
      </c>
    </row>
    <row r="1097" spans="1:6" x14ac:dyDescent="0.35">
      <c r="A1097" s="59"/>
      <c r="B1097" s="9">
        <v>44520</v>
      </c>
      <c r="C1097" s="18" t="s">
        <v>13</v>
      </c>
      <c r="D1097" s="19">
        <v>1.2</v>
      </c>
      <c r="E1097" s="19">
        <v>28</v>
      </c>
      <c r="F1097" s="20">
        <v>250</v>
      </c>
    </row>
    <row r="1098" spans="1:6" x14ac:dyDescent="0.35">
      <c r="A1098" s="59"/>
      <c r="B1098" s="3">
        <v>44521</v>
      </c>
      <c r="C1098" s="2" t="s">
        <v>9</v>
      </c>
      <c r="D1098" s="11">
        <v>20</v>
      </c>
      <c r="E1098" s="11">
        <v>13</v>
      </c>
      <c r="F1098" s="15">
        <f t="shared" ref="F1098:F1103" si="54">E1098*D1098</f>
        <v>260</v>
      </c>
    </row>
    <row r="1099" spans="1:6" x14ac:dyDescent="0.35">
      <c r="A1099" s="59"/>
      <c r="B1099" s="3">
        <v>44521</v>
      </c>
      <c r="C1099" s="2" t="s">
        <v>25</v>
      </c>
      <c r="D1099" s="11">
        <v>10.5</v>
      </c>
      <c r="E1099" s="11">
        <v>38</v>
      </c>
      <c r="F1099" s="15">
        <f t="shared" si="54"/>
        <v>399</v>
      </c>
    </row>
    <row r="1100" spans="1:6" x14ac:dyDescent="0.35">
      <c r="A1100" s="59"/>
      <c r="B1100" s="3">
        <v>44522</v>
      </c>
      <c r="C1100" s="2" t="s">
        <v>7</v>
      </c>
      <c r="D1100" s="11">
        <v>60.2</v>
      </c>
      <c r="E1100" s="11">
        <v>13</v>
      </c>
      <c r="F1100" s="15">
        <f t="shared" si="54"/>
        <v>782.6</v>
      </c>
    </row>
    <row r="1101" spans="1:6" x14ac:dyDescent="0.35">
      <c r="A1101" s="59"/>
      <c r="B1101" s="3">
        <v>44522</v>
      </c>
      <c r="C1101" s="2" t="s">
        <v>23</v>
      </c>
      <c r="D1101" s="11">
        <v>589.52</v>
      </c>
      <c r="E1101" s="11">
        <v>14</v>
      </c>
      <c r="F1101" s="15">
        <f t="shared" si="54"/>
        <v>8253.2799999999988</v>
      </c>
    </row>
    <row r="1102" spans="1:6" x14ac:dyDescent="0.35">
      <c r="A1102" s="59"/>
      <c r="B1102" s="3">
        <v>44522</v>
      </c>
      <c r="C1102" s="2" t="s">
        <v>13</v>
      </c>
      <c r="D1102" s="11">
        <v>22.54</v>
      </c>
      <c r="E1102" s="11">
        <v>28</v>
      </c>
      <c r="F1102" s="15">
        <f t="shared" si="54"/>
        <v>631.12</v>
      </c>
    </row>
    <row r="1103" spans="1:6" x14ac:dyDescent="0.35">
      <c r="A1103" s="59"/>
      <c r="B1103" s="3">
        <v>44522</v>
      </c>
      <c r="C1103" s="2" t="s">
        <v>21</v>
      </c>
      <c r="D1103" s="11">
        <v>74.36</v>
      </c>
      <c r="E1103" s="11">
        <v>40</v>
      </c>
      <c r="F1103" s="15">
        <f t="shared" si="54"/>
        <v>2974.4</v>
      </c>
    </row>
    <row r="1104" spans="1:6" x14ac:dyDescent="0.35">
      <c r="A1104" s="59"/>
      <c r="B1104" s="9">
        <v>44522</v>
      </c>
      <c r="C1104" s="18" t="s">
        <v>13</v>
      </c>
      <c r="D1104" s="19">
        <v>2.4</v>
      </c>
      <c r="E1104" s="19">
        <v>28</v>
      </c>
      <c r="F1104" s="20">
        <v>250</v>
      </c>
    </row>
    <row r="1105" spans="1:6" x14ac:dyDescent="0.35">
      <c r="A1105" s="59"/>
      <c r="B1105" s="9">
        <v>44522</v>
      </c>
      <c r="C1105" s="18" t="s">
        <v>13</v>
      </c>
      <c r="D1105" s="19">
        <v>2.42</v>
      </c>
      <c r="E1105" s="19">
        <v>28</v>
      </c>
      <c r="F1105" s="20">
        <v>250</v>
      </c>
    </row>
    <row r="1106" spans="1:6" x14ac:dyDescent="0.35">
      <c r="A1106" s="59"/>
      <c r="B1106" s="3">
        <v>44522</v>
      </c>
      <c r="C1106" s="2" t="s">
        <v>9</v>
      </c>
      <c r="D1106" s="11">
        <v>349.9</v>
      </c>
      <c r="E1106" s="11">
        <v>15</v>
      </c>
      <c r="F1106" s="15">
        <f>E1106*D1106</f>
        <v>5248.5</v>
      </c>
    </row>
    <row r="1107" spans="1:6" ht="14.5" customHeight="1" x14ac:dyDescent="0.35">
      <c r="A1107" s="59"/>
      <c r="B1107" s="3">
        <v>44522</v>
      </c>
      <c r="C1107" s="2" t="s">
        <v>10</v>
      </c>
      <c r="D1107" s="11">
        <v>437.3</v>
      </c>
      <c r="E1107" s="11">
        <v>13</v>
      </c>
      <c r="F1107" s="15">
        <f>E1107*D1107</f>
        <v>5684.9000000000005</v>
      </c>
    </row>
    <row r="1108" spans="1:6" ht="15" thickBot="1" x14ac:dyDescent="0.4">
      <c r="A1108" s="60"/>
      <c r="B1108" s="3">
        <v>44522</v>
      </c>
      <c r="C1108" s="2" t="s">
        <v>7</v>
      </c>
      <c r="D1108" s="11">
        <v>898.4</v>
      </c>
      <c r="E1108" s="11">
        <v>18</v>
      </c>
      <c r="F1108" s="15">
        <f>E1108*D1108</f>
        <v>16171.199999999999</v>
      </c>
    </row>
  </sheetData>
  <sortState xmlns:xlrd2="http://schemas.microsoft.com/office/spreadsheetml/2017/richdata2" ref="B2:G1108">
    <sortCondition ref="B2:B1108"/>
  </sortState>
  <mergeCells count="19">
    <mergeCell ref="H1:L1"/>
    <mergeCell ref="I2:L2"/>
    <mergeCell ref="I3:L3"/>
    <mergeCell ref="I4:L4"/>
    <mergeCell ref="A1:F1"/>
    <mergeCell ref="A3:A855"/>
    <mergeCell ref="A856:A1108"/>
    <mergeCell ref="H6:L6"/>
    <mergeCell ref="H7:H10"/>
    <mergeCell ref="H11:H14"/>
    <mergeCell ref="J7:L7"/>
    <mergeCell ref="J8:L8"/>
    <mergeCell ref="J9:L9"/>
    <mergeCell ref="J10:L10"/>
    <mergeCell ref="J11:L11"/>
    <mergeCell ref="J12:L12"/>
    <mergeCell ref="J13:L13"/>
    <mergeCell ref="J14:L14"/>
    <mergeCell ref="J15:L15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1836-789C-4A47-9E4B-B8506DCD896E}">
  <dimension ref="A1:H13"/>
  <sheetViews>
    <sheetView workbookViewId="0">
      <selection activeCell="E11" sqref="E11:H11"/>
    </sheetView>
  </sheetViews>
  <sheetFormatPr defaultRowHeight="14.5" x14ac:dyDescent="0.35"/>
  <cols>
    <col min="1" max="1" width="25.6328125" customWidth="1"/>
    <col min="2" max="2" width="19.6328125" customWidth="1"/>
    <col min="3" max="3" width="17.36328125" customWidth="1"/>
    <col min="4" max="4" width="19.1796875" customWidth="1"/>
  </cols>
  <sheetData>
    <row r="1" spans="1:8" x14ac:dyDescent="0.35">
      <c r="A1" s="1" t="s">
        <v>46</v>
      </c>
      <c r="B1" s="1" t="s">
        <v>53</v>
      </c>
      <c r="C1" s="1" t="s">
        <v>54</v>
      </c>
      <c r="D1" s="1" t="s">
        <v>58</v>
      </c>
    </row>
    <row r="2" spans="1:8" x14ac:dyDescent="0.35">
      <c r="A2" s="15" t="s">
        <v>48</v>
      </c>
      <c r="B2" s="39">
        <f>SUM(Chronological!F3:F855)</f>
        <v>1612127.915000001</v>
      </c>
      <c r="C2" s="15">
        <f>Chronological!I3</f>
        <v>312737.14</v>
      </c>
      <c r="D2" s="43">
        <f>730000/2</f>
        <v>365000</v>
      </c>
    </row>
    <row r="3" spans="1:8" x14ac:dyDescent="0.35">
      <c r="A3" s="2" t="s">
        <v>49</v>
      </c>
      <c r="B3" s="15">
        <f>SUM(Chronological!F856:F1108)</f>
        <v>761827.50000000012</v>
      </c>
      <c r="C3" s="15">
        <f>Chronological!I4</f>
        <v>655043</v>
      </c>
      <c r="D3" s="43">
        <f>730000/2</f>
        <v>365000</v>
      </c>
    </row>
    <row r="4" spans="1:8" x14ac:dyDescent="0.35">
      <c r="A4" s="40" t="s">
        <v>55</v>
      </c>
      <c r="B4" s="15">
        <f>B3+B2</f>
        <v>2373955.415000001</v>
      </c>
      <c r="C4" s="15">
        <f>C3+C2</f>
        <v>967780.14</v>
      </c>
      <c r="D4" s="43">
        <f>D2+D3</f>
        <v>730000</v>
      </c>
    </row>
    <row r="5" spans="1:8" x14ac:dyDescent="0.35">
      <c r="A5" s="15"/>
      <c r="C5" s="2"/>
    </row>
    <row r="6" spans="1:8" x14ac:dyDescent="0.35">
      <c r="A6" s="40" t="s">
        <v>56</v>
      </c>
      <c r="B6" s="15">
        <f>B5+B4</f>
        <v>2373955.415000001</v>
      </c>
    </row>
    <row r="8" spans="1:8" x14ac:dyDescent="0.35">
      <c r="A8" s="40" t="s">
        <v>57</v>
      </c>
      <c r="B8" s="15">
        <f>B6-C4-D4</f>
        <v>676175.27500000084</v>
      </c>
    </row>
    <row r="9" spans="1:8" x14ac:dyDescent="0.35">
      <c r="D9" s="53" t="s">
        <v>4</v>
      </c>
      <c r="E9" s="54"/>
      <c r="F9" s="54"/>
      <c r="G9" s="54"/>
      <c r="H9" s="54"/>
    </row>
    <row r="10" spans="1:8" x14ac:dyDescent="0.35">
      <c r="D10" s="77" t="s">
        <v>46</v>
      </c>
      <c r="E10" s="56" t="s">
        <v>53</v>
      </c>
      <c r="F10" s="56"/>
      <c r="G10" s="56"/>
      <c r="H10" s="56"/>
    </row>
    <row r="11" spans="1:8" x14ac:dyDescent="0.35">
      <c r="D11" s="78" t="s">
        <v>48</v>
      </c>
      <c r="E11" s="57">
        <v>1612127.915000001</v>
      </c>
      <c r="F11" s="57"/>
      <c r="G11" s="57"/>
      <c r="H11" s="57"/>
    </row>
    <row r="12" spans="1:8" x14ac:dyDescent="0.35">
      <c r="D12" t="s">
        <v>49</v>
      </c>
      <c r="E12" s="57">
        <v>761827.50000000012</v>
      </c>
      <c r="F12" s="57"/>
      <c r="G12" s="57"/>
      <c r="H12" s="57"/>
    </row>
    <row r="13" spans="1:8" x14ac:dyDescent="0.35">
      <c r="D13" s="40" t="s">
        <v>108</v>
      </c>
      <c r="E13" s="57">
        <v>2373955.415000001</v>
      </c>
      <c r="F13" s="57"/>
      <c r="G13" s="57"/>
      <c r="H13" s="57"/>
    </row>
  </sheetData>
  <mergeCells count="5">
    <mergeCell ref="D9:H9"/>
    <mergeCell ref="E10:H10"/>
    <mergeCell ref="E11:H11"/>
    <mergeCell ref="E12:H12"/>
    <mergeCell ref="E13:H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867C-B16A-48BD-9D86-BEDA0B4C32B9}">
  <dimension ref="A1:C33"/>
  <sheetViews>
    <sheetView topLeftCell="B6" zoomScaleNormal="100" workbookViewId="0">
      <selection activeCell="C20" sqref="C20"/>
    </sheetView>
  </sheetViews>
  <sheetFormatPr defaultRowHeight="14.5" x14ac:dyDescent="0.35"/>
  <cols>
    <col min="1" max="1" width="57.08984375" customWidth="1"/>
    <col min="2" max="2" width="28.90625" customWidth="1"/>
    <col min="3" max="3" width="25.81640625" customWidth="1"/>
  </cols>
  <sheetData>
    <row r="1" spans="1:3" x14ac:dyDescent="0.35">
      <c r="A1" s="36" t="s">
        <v>75</v>
      </c>
      <c r="B1" s="36" t="s">
        <v>76</v>
      </c>
      <c r="C1" s="36" t="s">
        <v>78</v>
      </c>
    </row>
    <row r="2" spans="1:3" x14ac:dyDescent="0.35">
      <c r="A2" s="27" t="s">
        <v>10</v>
      </c>
      <c r="B2" s="43">
        <f t="shared" ref="B2:B31" si="0">SUMIF(Type_of_wash,A2,Amount)</f>
        <v>136687.44999999998</v>
      </c>
      <c r="C2">
        <f t="shared" ref="C2:C31" si="1">SUMIF(Type_of_wash,A2,Weight__Kgs)</f>
        <v>11278.900000000001</v>
      </c>
    </row>
    <row r="3" spans="1:3" x14ac:dyDescent="0.35">
      <c r="A3" s="18" t="s">
        <v>8</v>
      </c>
      <c r="B3" s="43">
        <f t="shared" si="0"/>
        <v>221014.05500000008</v>
      </c>
      <c r="C3">
        <f t="shared" si="1"/>
        <v>9931.9399999999969</v>
      </c>
    </row>
    <row r="4" spans="1:3" x14ac:dyDescent="0.35">
      <c r="A4" s="27" t="s">
        <v>31</v>
      </c>
      <c r="B4" s="43">
        <f t="shared" si="0"/>
        <v>16305.899999999998</v>
      </c>
      <c r="C4">
        <f t="shared" si="1"/>
        <v>410.2999999999999</v>
      </c>
    </row>
    <row r="5" spans="1:3" x14ac:dyDescent="0.35">
      <c r="A5" s="27" t="s">
        <v>32</v>
      </c>
      <c r="B5" s="43">
        <f t="shared" si="0"/>
        <v>82.5</v>
      </c>
      <c r="C5">
        <f t="shared" si="1"/>
        <v>5.5</v>
      </c>
    </row>
    <row r="6" spans="1:3" x14ac:dyDescent="0.35">
      <c r="A6" s="27" t="s">
        <v>5</v>
      </c>
      <c r="B6" s="43">
        <f t="shared" si="0"/>
        <v>642.5</v>
      </c>
      <c r="C6">
        <f t="shared" si="1"/>
        <v>64.25</v>
      </c>
    </row>
    <row r="7" spans="1:3" x14ac:dyDescent="0.35">
      <c r="A7" s="27" t="s">
        <v>9</v>
      </c>
      <c r="B7" s="43">
        <f t="shared" si="0"/>
        <v>54968.549999999996</v>
      </c>
      <c r="C7">
        <f t="shared" si="1"/>
        <v>4071.5500000000006</v>
      </c>
    </row>
    <row r="8" spans="1:3" x14ac:dyDescent="0.35">
      <c r="A8" s="27" t="s">
        <v>13</v>
      </c>
      <c r="B8" s="43">
        <f t="shared" si="0"/>
        <v>171406.08000000002</v>
      </c>
      <c r="C8">
        <f t="shared" si="1"/>
        <v>6804.3600000000015</v>
      </c>
    </row>
    <row r="9" spans="1:3" x14ac:dyDescent="0.35">
      <c r="A9" s="27" t="s">
        <v>24</v>
      </c>
      <c r="B9" s="43">
        <f t="shared" si="0"/>
        <v>98585.07</v>
      </c>
      <c r="C9">
        <f t="shared" si="1"/>
        <v>7140.2099999999991</v>
      </c>
    </row>
    <row r="10" spans="1:3" x14ac:dyDescent="0.35">
      <c r="A10" s="27" t="s">
        <v>21</v>
      </c>
      <c r="B10" s="43">
        <f t="shared" si="0"/>
        <v>542458</v>
      </c>
      <c r="C10">
        <f t="shared" si="1"/>
        <v>13548.849999999999</v>
      </c>
    </row>
    <row r="11" spans="1:3" x14ac:dyDescent="0.35">
      <c r="A11" s="27" t="s">
        <v>25</v>
      </c>
      <c r="B11" s="43">
        <f t="shared" si="0"/>
        <v>152783.95000000001</v>
      </c>
      <c r="C11">
        <f t="shared" si="1"/>
        <v>4568.7499999999991</v>
      </c>
    </row>
    <row r="12" spans="1:3" x14ac:dyDescent="0.35">
      <c r="A12" s="27" t="s">
        <v>26</v>
      </c>
      <c r="B12" s="43">
        <f t="shared" si="0"/>
        <v>34336.36</v>
      </c>
      <c r="C12">
        <f t="shared" si="1"/>
        <v>2347.0800000000004</v>
      </c>
    </row>
    <row r="13" spans="1:3" x14ac:dyDescent="0.35">
      <c r="A13" s="27" t="s">
        <v>23</v>
      </c>
      <c r="B13" s="43">
        <f t="shared" si="0"/>
        <v>80956.2</v>
      </c>
      <c r="C13">
        <f t="shared" si="1"/>
        <v>5684.7800000000007</v>
      </c>
    </row>
    <row r="14" spans="1:3" x14ac:dyDescent="0.35">
      <c r="A14" s="27" t="s">
        <v>12</v>
      </c>
      <c r="B14" s="43">
        <f t="shared" si="0"/>
        <v>50264.799999999996</v>
      </c>
      <c r="C14">
        <f t="shared" si="1"/>
        <v>3253.4</v>
      </c>
    </row>
    <row r="15" spans="1:3" x14ac:dyDescent="0.35">
      <c r="A15" s="27" t="s">
        <v>7</v>
      </c>
      <c r="B15" s="43">
        <f t="shared" si="0"/>
        <v>50662.999999999993</v>
      </c>
      <c r="C15">
        <f t="shared" si="1"/>
        <v>3657.0999999999995</v>
      </c>
    </row>
    <row r="16" spans="1:3" x14ac:dyDescent="0.35">
      <c r="A16" s="24" t="s">
        <v>11</v>
      </c>
      <c r="B16" s="43">
        <f t="shared" si="0"/>
        <v>418</v>
      </c>
      <c r="C16">
        <f t="shared" si="1"/>
        <v>5.5</v>
      </c>
    </row>
    <row r="17" spans="1:3" x14ac:dyDescent="0.35">
      <c r="A17" s="27" t="s">
        <v>14</v>
      </c>
      <c r="B17" s="43">
        <f t="shared" si="0"/>
        <v>13122.999999999998</v>
      </c>
      <c r="C17">
        <f t="shared" si="1"/>
        <v>596.49999999999989</v>
      </c>
    </row>
    <row r="18" spans="1:3" x14ac:dyDescent="0.35">
      <c r="A18" s="27" t="s">
        <v>36</v>
      </c>
      <c r="B18" s="43">
        <f t="shared" si="0"/>
        <v>1336.4</v>
      </c>
      <c r="C18">
        <f t="shared" si="1"/>
        <v>55.6</v>
      </c>
    </row>
    <row r="19" spans="1:3" x14ac:dyDescent="0.35">
      <c r="A19" s="18" t="s">
        <v>30</v>
      </c>
      <c r="B19" s="43">
        <f t="shared" si="0"/>
        <v>642634</v>
      </c>
      <c r="C19">
        <f t="shared" si="1"/>
        <v>26941</v>
      </c>
    </row>
    <row r="20" spans="1:3" x14ac:dyDescent="0.35">
      <c r="A20" s="27" t="s">
        <v>41</v>
      </c>
      <c r="B20" s="43">
        <f t="shared" si="0"/>
        <v>60</v>
      </c>
      <c r="C20">
        <f t="shared" si="1"/>
        <v>2</v>
      </c>
    </row>
    <row r="21" spans="1:3" x14ac:dyDescent="0.35">
      <c r="A21" s="18" t="s">
        <v>28</v>
      </c>
      <c r="B21" s="43">
        <f t="shared" si="0"/>
        <v>500</v>
      </c>
      <c r="C21">
        <f t="shared" si="1"/>
        <v>2</v>
      </c>
    </row>
    <row r="22" spans="1:3" x14ac:dyDescent="0.35">
      <c r="A22" s="27" t="s">
        <v>16</v>
      </c>
      <c r="B22" s="43">
        <f t="shared" si="0"/>
        <v>5936</v>
      </c>
      <c r="C22">
        <f t="shared" si="1"/>
        <v>296.8</v>
      </c>
    </row>
    <row r="23" spans="1:3" x14ac:dyDescent="0.35">
      <c r="A23" s="27" t="s">
        <v>20</v>
      </c>
      <c r="B23" s="43">
        <f t="shared" si="0"/>
        <v>10906.199999999999</v>
      </c>
      <c r="C23">
        <f t="shared" si="1"/>
        <v>605.9</v>
      </c>
    </row>
    <row r="24" spans="1:3" x14ac:dyDescent="0.35">
      <c r="A24" s="27" t="s">
        <v>34</v>
      </c>
      <c r="B24" s="43">
        <f t="shared" si="0"/>
        <v>7409.2</v>
      </c>
      <c r="C24">
        <f t="shared" si="1"/>
        <v>266.09999999999997</v>
      </c>
    </row>
    <row r="25" spans="1:3" x14ac:dyDescent="0.35">
      <c r="A25" s="27" t="s">
        <v>17</v>
      </c>
      <c r="B25" s="43">
        <f t="shared" si="0"/>
        <v>90</v>
      </c>
      <c r="C25">
        <f t="shared" si="1"/>
        <v>3</v>
      </c>
    </row>
    <row r="26" spans="1:3" x14ac:dyDescent="0.35">
      <c r="A26" s="24" t="s">
        <v>42</v>
      </c>
      <c r="B26" s="43">
        <f t="shared" si="0"/>
        <v>18618.599999999999</v>
      </c>
      <c r="C26">
        <f t="shared" si="1"/>
        <v>989</v>
      </c>
    </row>
    <row r="27" spans="1:3" x14ac:dyDescent="0.35">
      <c r="A27" s="27" t="s">
        <v>37</v>
      </c>
      <c r="B27" s="43">
        <f t="shared" si="0"/>
        <v>518</v>
      </c>
      <c r="C27">
        <f t="shared" si="1"/>
        <v>5.0999999999999996</v>
      </c>
    </row>
    <row r="28" spans="1:3" x14ac:dyDescent="0.35">
      <c r="A28" s="27" t="s">
        <v>40</v>
      </c>
      <c r="B28" s="43">
        <f t="shared" si="0"/>
        <v>2312</v>
      </c>
      <c r="C28">
        <f t="shared" si="1"/>
        <v>231.2</v>
      </c>
    </row>
    <row r="29" spans="1:3" x14ac:dyDescent="0.35">
      <c r="A29" s="27" t="s">
        <v>35</v>
      </c>
      <c r="B29" s="43">
        <f t="shared" si="0"/>
        <v>58239.6</v>
      </c>
      <c r="C29">
        <f t="shared" si="1"/>
        <v>1965.9999999999998</v>
      </c>
    </row>
    <row r="30" spans="1:3" x14ac:dyDescent="0.35">
      <c r="A30" s="27" t="s">
        <v>39</v>
      </c>
      <c r="B30" s="43">
        <f t="shared" si="0"/>
        <v>300</v>
      </c>
      <c r="C30">
        <f t="shared" si="1"/>
        <v>6</v>
      </c>
    </row>
    <row r="31" spans="1:3" ht="15" thickBot="1" x14ac:dyDescent="0.4">
      <c r="A31" s="44" t="s">
        <v>38</v>
      </c>
      <c r="B31" s="45">
        <f t="shared" si="0"/>
        <v>400</v>
      </c>
      <c r="C31" s="46">
        <f t="shared" si="1"/>
        <v>16</v>
      </c>
    </row>
    <row r="32" spans="1:3" ht="15" thickBot="1" x14ac:dyDescent="0.4">
      <c r="A32" s="32" t="s">
        <v>77</v>
      </c>
      <c r="B32" s="47">
        <f>SUM(B2:B31)</f>
        <v>2373955.415000001</v>
      </c>
      <c r="C32" s="48">
        <f>SUM(C2:C31)</f>
        <v>104754.67000000001</v>
      </c>
    </row>
    <row r="33" spans="2:2" x14ac:dyDescent="0.35">
      <c r="B33" s="4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0445-B68E-4554-9752-D786FCF8CABA}">
  <dimension ref="A1:H50"/>
  <sheetViews>
    <sheetView topLeftCell="B1" workbookViewId="0">
      <selection activeCell="M11" sqref="M11"/>
    </sheetView>
  </sheetViews>
  <sheetFormatPr defaultRowHeight="14.5" x14ac:dyDescent="0.35"/>
  <cols>
    <col min="1" max="1" width="18.1796875" customWidth="1"/>
    <col min="2" max="2" width="24.26953125" customWidth="1"/>
    <col min="3" max="3" width="14.453125" style="43" customWidth="1"/>
    <col min="4" max="4" width="14.26953125" customWidth="1"/>
    <col min="6" max="6" width="11.1796875" customWidth="1"/>
    <col min="7" max="7" width="15.36328125" style="43" customWidth="1"/>
    <col min="8" max="8" width="14.36328125" customWidth="1"/>
  </cols>
  <sheetData>
    <row r="1" spans="1:8" x14ac:dyDescent="0.35">
      <c r="A1" s="49" t="s">
        <v>0</v>
      </c>
      <c r="B1" s="49" t="s">
        <v>80</v>
      </c>
      <c r="C1" s="52" t="s">
        <v>53</v>
      </c>
      <c r="D1" s="49" t="s">
        <v>79</v>
      </c>
      <c r="G1" s="52" t="s">
        <v>76</v>
      </c>
      <c r="H1" s="49" t="s">
        <v>88</v>
      </c>
    </row>
    <row r="2" spans="1:8" x14ac:dyDescent="0.35">
      <c r="A2" s="3">
        <v>44470</v>
      </c>
      <c r="B2" t="str">
        <f>TEXT(A2,"dddd")</f>
        <v>Friday</v>
      </c>
      <c r="C2" s="43">
        <f t="shared" ref="C2:C33" si="0">SUMIF(Date,A2,Amount)</f>
        <v>34725.820000000007</v>
      </c>
      <c r="D2">
        <f t="shared" ref="D2:D33" si="1">SUMIF(Date,A2,Weight__Kgs)</f>
        <v>1352.3899999999999</v>
      </c>
      <c r="F2" t="s">
        <v>81</v>
      </c>
      <c r="G2" s="43">
        <f>SUMIF(B2:B50,F2,C2:C50)</f>
        <v>159352.97999999998</v>
      </c>
      <c r="H2">
        <f>SUMIF(B:B,F2,D:D)</f>
        <v>7554.45</v>
      </c>
    </row>
    <row r="3" spans="1:8" x14ac:dyDescent="0.35">
      <c r="A3" s="3">
        <v>44471</v>
      </c>
      <c r="B3" t="str">
        <f t="shared" ref="B3:B50" si="2">TEXT(A3,"dddd")</f>
        <v>Saturday</v>
      </c>
      <c r="C3" s="43">
        <f t="shared" si="0"/>
        <v>37169.699999999997</v>
      </c>
      <c r="D3">
        <f t="shared" si="1"/>
        <v>1273.8499999999999</v>
      </c>
      <c r="F3" t="s">
        <v>82</v>
      </c>
      <c r="G3" s="43">
        <f>SUMIF(B:B,F3,C:C)</f>
        <v>585072.25999999989</v>
      </c>
      <c r="H3">
        <f t="shared" ref="H3:H8" si="3">SUMIF(B:B,F3,D:D)</f>
        <v>25670.269999999997</v>
      </c>
    </row>
    <row r="4" spans="1:8" x14ac:dyDescent="0.35">
      <c r="A4" s="9">
        <v>44472</v>
      </c>
      <c r="B4" t="str">
        <f t="shared" si="2"/>
        <v>Sunday</v>
      </c>
      <c r="C4" s="43">
        <f t="shared" si="0"/>
        <v>12005.2</v>
      </c>
      <c r="D4">
        <f t="shared" si="1"/>
        <v>700.15000000000009</v>
      </c>
      <c r="F4" t="s">
        <v>83</v>
      </c>
      <c r="G4" s="43">
        <f t="shared" ref="G4:G8" si="4">SUMIF(B:B,F4,C:C)</f>
        <v>376944.77</v>
      </c>
      <c r="H4">
        <f t="shared" si="3"/>
        <v>16565.96</v>
      </c>
    </row>
    <row r="5" spans="1:8" x14ac:dyDescent="0.35">
      <c r="A5" s="3">
        <v>44473</v>
      </c>
      <c r="B5" t="str">
        <f t="shared" si="2"/>
        <v>Monday</v>
      </c>
      <c r="C5" s="43">
        <f t="shared" si="0"/>
        <v>24809.5</v>
      </c>
      <c r="D5">
        <f t="shared" si="1"/>
        <v>939.05</v>
      </c>
      <c r="F5" t="s">
        <v>84</v>
      </c>
      <c r="G5" s="43">
        <f t="shared" si="4"/>
        <v>376016.07</v>
      </c>
      <c r="H5">
        <f t="shared" si="3"/>
        <v>16057.66</v>
      </c>
    </row>
    <row r="6" spans="1:8" x14ac:dyDescent="0.35">
      <c r="A6" s="3">
        <v>44474</v>
      </c>
      <c r="B6" t="str">
        <f t="shared" si="2"/>
        <v>Tuesday</v>
      </c>
      <c r="C6" s="43">
        <f t="shared" si="0"/>
        <v>79893.539999999994</v>
      </c>
      <c r="D6">
        <f t="shared" si="1"/>
        <v>3180.38</v>
      </c>
      <c r="F6" t="s">
        <v>85</v>
      </c>
      <c r="G6" s="43">
        <f t="shared" si="4"/>
        <v>315048.27500000002</v>
      </c>
      <c r="H6">
        <f t="shared" si="3"/>
        <v>13320.619999999999</v>
      </c>
    </row>
    <row r="7" spans="1:8" x14ac:dyDescent="0.35">
      <c r="A7" s="3">
        <v>44475</v>
      </c>
      <c r="B7" t="str">
        <f t="shared" si="2"/>
        <v>Wednesday</v>
      </c>
      <c r="C7" s="43">
        <f t="shared" si="0"/>
        <v>60163.41</v>
      </c>
      <c r="D7">
        <f t="shared" si="1"/>
        <v>3007.2899999999995</v>
      </c>
      <c r="F7" t="s">
        <v>86</v>
      </c>
      <c r="G7" s="43">
        <f t="shared" si="4"/>
        <v>333286.05499999993</v>
      </c>
      <c r="H7">
        <f t="shared" si="3"/>
        <v>15264.909999999998</v>
      </c>
    </row>
    <row r="8" spans="1:8" x14ac:dyDescent="0.35">
      <c r="A8" s="9">
        <v>44476</v>
      </c>
      <c r="B8" t="str">
        <f t="shared" si="2"/>
        <v>Thursday</v>
      </c>
      <c r="C8" s="43">
        <f t="shared" si="0"/>
        <v>43336.920000000006</v>
      </c>
      <c r="D8">
        <f t="shared" si="1"/>
        <v>2379.0499999999997</v>
      </c>
      <c r="F8" t="s">
        <v>87</v>
      </c>
      <c r="G8" s="43">
        <f t="shared" si="4"/>
        <v>228235.005</v>
      </c>
      <c r="H8">
        <f t="shared" si="3"/>
        <v>10320.799999999999</v>
      </c>
    </row>
    <row r="9" spans="1:8" x14ac:dyDescent="0.35">
      <c r="A9" s="3">
        <v>44477</v>
      </c>
      <c r="B9" t="str">
        <f t="shared" si="2"/>
        <v>Friday</v>
      </c>
      <c r="C9" s="43">
        <f t="shared" si="0"/>
        <v>35770.179999999986</v>
      </c>
      <c r="D9">
        <f t="shared" si="1"/>
        <v>1148.3400000000001</v>
      </c>
    </row>
    <row r="10" spans="1:8" x14ac:dyDescent="0.35">
      <c r="A10" s="3">
        <v>44478</v>
      </c>
      <c r="B10" t="str">
        <f t="shared" si="2"/>
        <v>Saturday</v>
      </c>
      <c r="C10" s="43">
        <f t="shared" si="0"/>
        <v>75106.100000000006</v>
      </c>
      <c r="D10">
        <f t="shared" si="1"/>
        <v>3299.3500000000004</v>
      </c>
    </row>
    <row r="11" spans="1:8" x14ac:dyDescent="0.35">
      <c r="A11" s="3">
        <v>44479</v>
      </c>
      <c r="B11" t="str">
        <f t="shared" si="2"/>
        <v>Sunday</v>
      </c>
      <c r="C11" s="43">
        <f t="shared" si="0"/>
        <v>24428.239999999994</v>
      </c>
      <c r="D11">
        <f t="shared" si="1"/>
        <v>762.56</v>
      </c>
    </row>
    <row r="12" spans="1:8" x14ac:dyDescent="0.35">
      <c r="A12" s="3">
        <v>44480</v>
      </c>
      <c r="B12" t="str">
        <f t="shared" si="2"/>
        <v>Monday</v>
      </c>
      <c r="C12" s="43">
        <f t="shared" si="0"/>
        <v>13853.900000000001</v>
      </c>
      <c r="D12">
        <f t="shared" si="1"/>
        <v>892.80000000000007</v>
      </c>
    </row>
    <row r="13" spans="1:8" x14ac:dyDescent="0.35">
      <c r="A13" s="3">
        <v>44481</v>
      </c>
      <c r="B13" t="str">
        <f t="shared" si="2"/>
        <v>Tuesday</v>
      </c>
      <c r="C13" s="43">
        <f t="shared" si="0"/>
        <v>39735.879999999997</v>
      </c>
      <c r="D13">
        <f t="shared" si="1"/>
        <v>1889.8300000000002</v>
      </c>
    </row>
    <row r="14" spans="1:8" x14ac:dyDescent="0.35">
      <c r="A14" s="3">
        <v>44482</v>
      </c>
      <c r="B14" t="str">
        <f t="shared" si="2"/>
        <v>Wednesday</v>
      </c>
      <c r="C14" s="43">
        <f t="shared" si="0"/>
        <v>66460.555000000008</v>
      </c>
      <c r="D14">
        <f t="shared" si="1"/>
        <v>2885.53</v>
      </c>
    </row>
    <row r="15" spans="1:8" x14ac:dyDescent="0.35">
      <c r="A15" s="9">
        <v>44483</v>
      </c>
      <c r="B15" t="str">
        <f t="shared" si="2"/>
        <v>Thursday</v>
      </c>
      <c r="C15" s="43">
        <f t="shared" si="0"/>
        <v>16271.04</v>
      </c>
      <c r="D15">
        <f t="shared" si="1"/>
        <v>522.90000000000009</v>
      </c>
    </row>
    <row r="16" spans="1:8" x14ac:dyDescent="0.35">
      <c r="A16" s="3">
        <v>44484</v>
      </c>
      <c r="B16" t="str">
        <f t="shared" si="2"/>
        <v>Friday</v>
      </c>
      <c r="C16" s="43">
        <f t="shared" si="0"/>
        <v>38789.300000000003</v>
      </c>
      <c r="D16">
        <f t="shared" si="1"/>
        <v>1834.1</v>
      </c>
    </row>
    <row r="17" spans="1:4" x14ac:dyDescent="0.35">
      <c r="A17" s="3">
        <v>44485</v>
      </c>
      <c r="B17" t="str">
        <f t="shared" si="2"/>
        <v>Saturday</v>
      </c>
      <c r="C17" s="43">
        <f t="shared" si="0"/>
        <v>54394.864999999983</v>
      </c>
      <c r="D17">
        <f t="shared" si="1"/>
        <v>2450.58</v>
      </c>
    </row>
    <row r="18" spans="1:4" x14ac:dyDescent="0.35">
      <c r="A18" s="3">
        <v>44486</v>
      </c>
      <c r="B18" t="str">
        <f t="shared" si="2"/>
        <v>Sunday</v>
      </c>
      <c r="C18" s="43">
        <f t="shared" si="0"/>
        <v>47011.71</v>
      </c>
      <c r="D18">
        <f t="shared" si="1"/>
        <v>2355.1600000000003</v>
      </c>
    </row>
    <row r="19" spans="1:4" x14ac:dyDescent="0.35">
      <c r="A19" s="3">
        <v>44487</v>
      </c>
      <c r="B19" t="str">
        <f t="shared" si="2"/>
        <v>Monday</v>
      </c>
      <c r="C19" s="43">
        <f t="shared" si="0"/>
        <v>9045.6</v>
      </c>
      <c r="D19">
        <f t="shared" si="1"/>
        <v>378.29999999999995</v>
      </c>
    </row>
    <row r="20" spans="1:4" x14ac:dyDescent="0.35">
      <c r="A20" s="3">
        <v>44488</v>
      </c>
      <c r="B20" t="str">
        <f t="shared" si="2"/>
        <v>Tuesday</v>
      </c>
      <c r="C20" s="43">
        <f t="shared" si="0"/>
        <v>67487.23000000001</v>
      </c>
      <c r="D20">
        <f t="shared" si="1"/>
        <v>3245.8399999999992</v>
      </c>
    </row>
    <row r="21" spans="1:4" x14ac:dyDescent="0.35">
      <c r="A21" s="3">
        <v>44489</v>
      </c>
      <c r="B21" t="str">
        <f t="shared" si="2"/>
        <v>Wednesday</v>
      </c>
      <c r="C21" s="43">
        <f t="shared" si="0"/>
        <v>58452.029999999992</v>
      </c>
      <c r="D21">
        <f t="shared" si="1"/>
        <v>2998.1399999999994</v>
      </c>
    </row>
    <row r="22" spans="1:4" x14ac:dyDescent="0.35">
      <c r="A22" s="3">
        <v>44490</v>
      </c>
      <c r="B22" t="str">
        <f t="shared" si="2"/>
        <v>Thursday</v>
      </c>
      <c r="C22" s="43">
        <f t="shared" si="0"/>
        <v>72165.985000000015</v>
      </c>
      <c r="D22">
        <f t="shared" si="1"/>
        <v>3299.4700000000003</v>
      </c>
    </row>
    <row r="23" spans="1:4" x14ac:dyDescent="0.35">
      <c r="A23" s="3">
        <v>44491</v>
      </c>
      <c r="B23" t="str">
        <f t="shared" si="2"/>
        <v>Friday</v>
      </c>
      <c r="C23" s="43">
        <f t="shared" si="0"/>
        <v>50901.665000000001</v>
      </c>
      <c r="D23">
        <f t="shared" si="1"/>
        <v>2679.7999999999993</v>
      </c>
    </row>
    <row r="24" spans="1:4" x14ac:dyDescent="0.35">
      <c r="A24" s="3">
        <v>44492</v>
      </c>
      <c r="B24" t="str">
        <f t="shared" si="2"/>
        <v>Saturday</v>
      </c>
      <c r="C24" s="43">
        <f t="shared" si="0"/>
        <v>19747.800000000003</v>
      </c>
      <c r="D24">
        <f t="shared" si="1"/>
        <v>1275.6000000000001</v>
      </c>
    </row>
    <row r="25" spans="1:4" x14ac:dyDescent="0.35">
      <c r="A25" s="3">
        <v>44493</v>
      </c>
      <c r="B25" t="str">
        <f t="shared" si="2"/>
        <v>Sunday</v>
      </c>
      <c r="C25" s="43">
        <f t="shared" si="0"/>
        <v>20048.72</v>
      </c>
      <c r="D25">
        <f t="shared" si="1"/>
        <v>846.8599999999999</v>
      </c>
    </row>
    <row r="26" spans="1:4" x14ac:dyDescent="0.35">
      <c r="A26" s="3">
        <v>44494</v>
      </c>
      <c r="B26" t="str">
        <f t="shared" si="2"/>
        <v>Monday</v>
      </c>
      <c r="C26" s="43">
        <f t="shared" si="0"/>
        <v>9114.43</v>
      </c>
      <c r="D26">
        <f t="shared" si="1"/>
        <v>408.02</v>
      </c>
    </row>
    <row r="27" spans="1:4" x14ac:dyDescent="0.35">
      <c r="A27" s="3">
        <v>44495</v>
      </c>
      <c r="B27" t="str">
        <f t="shared" si="2"/>
        <v>Tuesday</v>
      </c>
      <c r="C27" s="43">
        <f t="shared" si="0"/>
        <v>254296.25999999998</v>
      </c>
      <c r="D27">
        <f t="shared" si="1"/>
        <v>10638.569999999998</v>
      </c>
    </row>
    <row r="28" spans="1:4" x14ac:dyDescent="0.35">
      <c r="A28" s="3">
        <v>44496</v>
      </c>
      <c r="B28" t="str">
        <f t="shared" si="2"/>
        <v>Wednesday</v>
      </c>
      <c r="C28" s="43">
        <f t="shared" si="0"/>
        <v>42193.695</v>
      </c>
      <c r="D28">
        <f t="shared" si="1"/>
        <v>1529.2400000000005</v>
      </c>
    </row>
    <row r="29" spans="1:4" x14ac:dyDescent="0.35">
      <c r="A29" s="3">
        <v>44497</v>
      </c>
      <c r="B29" t="str">
        <f t="shared" si="2"/>
        <v>Thursday</v>
      </c>
      <c r="C29" s="43">
        <f t="shared" si="0"/>
        <v>67490.024999999994</v>
      </c>
      <c r="D29">
        <f t="shared" si="1"/>
        <v>2650.94</v>
      </c>
    </row>
    <row r="30" spans="1:4" x14ac:dyDescent="0.35">
      <c r="A30" s="3">
        <v>44498</v>
      </c>
      <c r="B30" t="str">
        <f t="shared" si="2"/>
        <v>Friday</v>
      </c>
      <c r="C30" s="43">
        <f t="shared" si="0"/>
        <v>64528.92</v>
      </c>
      <c r="D30">
        <f t="shared" si="1"/>
        <v>2665.4300000000003</v>
      </c>
    </row>
    <row r="31" spans="1:4" x14ac:dyDescent="0.35">
      <c r="A31" s="3">
        <v>44499</v>
      </c>
      <c r="B31" t="str">
        <f t="shared" si="2"/>
        <v>Saturday</v>
      </c>
      <c r="C31" s="43">
        <f t="shared" si="0"/>
        <v>84851.359999999986</v>
      </c>
      <c r="D31">
        <f t="shared" si="1"/>
        <v>4396.2399999999989</v>
      </c>
    </row>
    <row r="32" spans="1:4" x14ac:dyDescent="0.35">
      <c r="A32" s="3">
        <v>44500</v>
      </c>
      <c r="B32" t="str">
        <f t="shared" si="2"/>
        <v>Sunday</v>
      </c>
      <c r="C32" s="43">
        <f t="shared" si="0"/>
        <v>87878.335000000006</v>
      </c>
      <c r="D32">
        <f t="shared" si="1"/>
        <v>3992.3699999999994</v>
      </c>
    </row>
    <row r="33" spans="1:4" x14ac:dyDescent="0.35">
      <c r="A33" s="3">
        <v>44501</v>
      </c>
      <c r="B33" t="str">
        <f t="shared" si="2"/>
        <v>Monday</v>
      </c>
      <c r="C33" s="43">
        <f t="shared" si="0"/>
        <v>39077.049999999996</v>
      </c>
      <c r="D33">
        <f t="shared" si="1"/>
        <v>1832.1</v>
      </c>
    </row>
    <row r="34" spans="1:4" x14ac:dyDescent="0.35">
      <c r="A34" s="3">
        <v>44502</v>
      </c>
      <c r="B34" t="str">
        <f t="shared" si="2"/>
        <v>Tuesday</v>
      </c>
      <c r="C34" s="43">
        <f t="shared" ref="C34:C50" si="5">SUMIF(Date,A34,Amount)</f>
        <v>87798.949999999983</v>
      </c>
      <c r="D34">
        <f t="shared" ref="D34:D50" si="6">SUMIF(Date,A34,Weight__Kgs)</f>
        <v>4432.3300000000008</v>
      </c>
    </row>
    <row r="35" spans="1:4" x14ac:dyDescent="0.35">
      <c r="A35" s="3">
        <v>44503</v>
      </c>
      <c r="B35" t="str">
        <f t="shared" si="2"/>
        <v>Wednesday</v>
      </c>
      <c r="C35" s="43">
        <f t="shared" si="5"/>
        <v>56619</v>
      </c>
      <c r="D35">
        <f t="shared" si="6"/>
        <v>2966.9</v>
      </c>
    </row>
    <row r="36" spans="1:4" x14ac:dyDescent="0.35">
      <c r="A36" s="3">
        <v>44508</v>
      </c>
      <c r="B36" t="str">
        <f t="shared" si="2"/>
        <v>Monday</v>
      </c>
      <c r="C36" s="43">
        <f t="shared" si="5"/>
        <v>12308.72</v>
      </c>
      <c r="D36">
        <f t="shared" si="6"/>
        <v>309.26</v>
      </c>
    </row>
    <row r="37" spans="1:4" x14ac:dyDescent="0.35">
      <c r="A37" s="3">
        <v>44509</v>
      </c>
      <c r="B37" t="str">
        <f t="shared" si="2"/>
        <v>Tuesday</v>
      </c>
      <c r="C37" s="43">
        <f t="shared" si="5"/>
        <v>18608.199999999997</v>
      </c>
      <c r="D37">
        <f t="shared" si="6"/>
        <v>671.91999999999985</v>
      </c>
    </row>
    <row r="38" spans="1:4" x14ac:dyDescent="0.35">
      <c r="A38" s="3">
        <v>44510</v>
      </c>
      <c r="B38" t="str">
        <f t="shared" si="2"/>
        <v>Wednesday</v>
      </c>
      <c r="C38" s="43">
        <f t="shared" si="5"/>
        <v>16802.920000000002</v>
      </c>
      <c r="D38">
        <f t="shared" si="6"/>
        <v>546.76</v>
      </c>
    </row>
    <row r="39" spans="1:4" x14ac:dyDescent="0.35">
      <c r="A39" s="3">
        <v>44511</v>
      </c>
      <c r="B39" t="str">
        <f t="shared" si="2"/>
        <v>Thursday</v>
      </c>
      <c r="C39" s="43">
        <f t="shared" si="5"/>
        <v>12536.64</v>
      </c>
      <c r="D39">
        <f t="shared" si="6"/>
        <v>578.85</v>
      </c>
    </row>
    <row r="40" spans="1:4" x14ac:dyDescent="0.35">
      <c r="A40" s="3">
        <v>44512</v>
      </c>
      <c r="B40" t="str">
        <f t="shared" si="2"/>
        <v>Friday</v>
      </c>
      <c r="C40" s="43">
        <f t="shared" si="5"/>
        <v>10203.200000000001</v>
      </c>
      <c r="D40">
        <f t="shared" si="6"/>
        <v>610.79999999999995</v>
      </c>
    </row>
    <row r="41" spans="1:4" x14ac:dyDescent="0.35">
      <c r="A41" s="3">
        <v>44513</v>
      </c>
      <c r="B41" t="str">
        <f t="shared" si="2"/>
        <v>Saturday</v>
      </c>
      <c r="C41" s="43">
        <f t="shared" si="5"/>
        <v>28720.18</v>
      </c>
      <c r="D41">
        <f t="shared" si="6"/>
        <v>1023.1299999999999</v>
      </c>
    </row>
    <row r="42" spans="1:4" x14ac:dyDescent="0.35">
      <c r="A42" s="3">
        <v>44514</v>
      </c>
      <c r="B42" t="str">
        <f t="shared" si="2"/>
        <v>Sunday</v>
      </c>
      <c r="C42" s="43">
        <f t="shared" si="5"/>
        <v>36203.800000000003</v>
      </c>
      <c r="D42">
        <f t="shared" si="6"/>
        <v>1633.1999999999998</v>
      </c>
    </row>
    <row r="43" spans="1:4" x14ac:dyDescent="0.35">
      <c r="A43" s="3">
        <v>44515</v>
      </c>
      <c r="B43" t="str">
        <f t="shared" si="2"/>
        <v>Monday</v>
      </c>
      <c r="C43" s="43">
        <f t="shared" si="5"/>
        <v>10897.779999999999</v>
      </c>
      <c r="D43">
        <f t="shared" si="6"/>
        <v>357.88000000000005</v>
      </c>
    </row>
    <row r="44" spans="1:4" x14ac:dyDescent="0.35">
      <c r="A44" s="3">
        <v>44516</v>
      </c>
      <c r="B44" t="str">
        <f t="shared" si="2"/>
        <v>Tuesday</v>
      </c>
      <c r="C44" s="43">
        <f t="shared" si="5"/>
        <v>37252.199999999997</v>
      </c>
      <c r="D44">
        <f t="shared" si="6"/>
        <v>1611.4</v>
      </c>
    </row>
    <row r="45" spans="1:4" x14ac:dyDescent="0.35">
      <c r="A45" s="3">
        <v>44517</v>
      </c>
      <c r="B45" t="str">
        <f t="shared" si="2"/>
        <v>Wednesday</v>
      </c>
      <c r="C45" s="43">
        <f t="shared" si="5"/>
        <v>76253.16</v>
      </c>
      <c r="D45">
        <f t="shared" si="6"/>
        <v>2632.1</v>
      </c>
    </row>
    <row r="46" spans="1:4" x14ac:dyDescent="0.35">
      <c r="A46" s="3">
        <v>44518</v>
      </c>
      <c r="B46" t="str">
        <f t="shared" si="2"/>
        <v>Thursday</v>
      </c>
      <c r="C46" s="43">
        <f t="shared" si="5"/>
        <v>164215.46000000002</v>
      </c>
      <c r="D46">
        <f t="shared" si="6"/>
        <v>6626.45</v>
      </c>
    </row>
    <row r="47" spans="1:4" x14ac:dyDescent="0.35">
      <c r="A47" s="3">
        <v>44519</v>
      </c>
      <c r="B47" t="str">
        <f t="shared" si="2"/>
        <v>Friday</v>
      </c>
      <c r="C47" s="43">
        <f t="shared" si="5"/>
        <v>80129.19</v>
      </c>
      <c r="D47">
        <f t="shared" si="6"/>
        <v>3029.7599999999998</v>
      </c>
    </row>
    <row r="48" spans="1:4" x14ac:dyDescent="0.35">
      <c r="A48" s="3">
        <v>44520</v>
      </c>
      <c r="B48" t="str">
        <f t="shared" si="2"/>
        <v>Saturday</v>
      </c>
      <c r="C48" s="43">
        <f t="shared" si="5"/>
        <v>33296.050000000003</v>
      </c>
      <c r="D48">
        <f t="shared" si="6"/>
        <v>1546.1599999999999</v>
      </c>
    </row>
    <row r="49" spans="1:4" x14ac:dyDescent="0.35">
      <c r="A49" s="3">
        <v>44521</v>
      </c>
      <c r="B49" t="str">
        <f t="shared" si="2"/>
        <v>Sunday</v>
      </c>
      <c r="C49" s="43">
        <f t="shared" si="5"/>
        <v>659</v>
      </c>
      <c r="D49">
        <f t="shared" si="6"/>
        <v>30.5</v>
      </c>
    </row>
    <row r="50" spans="1:4" x14ac:dyDescent="0.35">
      <c r="A50" s="3">
        <v>44522</v>
      </c>
      <c r="B50" t="str">
        <f t="shared" si="2"/>
        <v>Monday</v>
      </c>
      <c r="C50" s="43">
        <f t="shared" si="5"/>
        <v>40246</v>
      </c>
      <c r="D50">
        <f t="shared" si="6"/>
        <v>2437.04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0DE7-CB66-437F-B8DE-5156F52E4663}">
  <dimension ref="A1:N53"/>
  <sheetViews>
    <sheetView tabSelected="1" topLeftCell="B1" zoomScaleNormal="100" workbookViewId="0">
      <selection activeCell="H16" sqref="H16"/>
    </sheetView>
  </sheetViews>
  <sheetFormatPr defaultRowHeight="14.5" x14ac:dyDescent="0.35"/>
  <cols>
    <col min="2" max="2" width="13" customWidth="1"/>
    <col min="3" max="3" width="11.6328125" customWidth="1"/>
    <col min="4" max="4" width="16.36328125" customWidth="1"/>
    <col min="5" max="5" width="13.54296875" customWidth="1"/>
    <col min="10" max="10" width="11.6328125" customWidth="1"/>
    <col min="11" max="11" width="11.7265625" bestFit="1" customWidth="1"/>
  </cols>
  <sheetData>
    <row r="1" spans="1:14" x14ac:dyDescent="0.35">
      <c r="A1" t="s">
        <v>89</v>
      </c>
    </row>
    <row r="2" spans="1:14" x14ac:dyDescent="0.35">
      <c r="A2" t="s">
        <v>90</v>
      </c>
    </row>
    <row r="3" spans="1:14" ht="14" customHeight="1" x14ac:dyDescent="0.35">
      <c r="A3" t="s">
        <v>106</v>
      </c>
      <c r="F3" t="s">
        <v>105</v>
      </c>
    </row>
    <row r="4" spans="1:14" x14ac:dyDescent="0.35">
      <c r="D4" s="51" t="s">
        <v>53</v>
      </c>
      <c r="E4" s="29" t="s">
        <v>93</v>
      </c>
      <c r="G4" s="29" t="s">
        <v>99</v>
      </c>
      <c r="J4" s="29" t="s">
        <v>93</v>
      </c>
      <c r="K4" s="51" t="s">
        <v>53</v>
      </c>
      <c r="L4" s="29" t="s">
        <v>99</v>
      </c>
      <c r="M4" s="29" t="s">
        <v>103</v>
      </c>
      <c r="N4" s="29" t="s">
        <v>104</v>
      </c>
    </row>
    <row r="5" spans="1:14" x14ac:dyDescent="0.35">
      <c r="A5" s="72" t="s">
        <v>91</v>
      </c>
      <c r="B5" s="3">
        <v>44470</v>
      </c>
      <c r="C5" t="str">
        <f>TEXT(B5,"dddd")</f>
        <v>Friday</v>
      </c>
      <c r="D5" s="43">
        <f t="shared" ref="D5:D36" si="0">SUMIF(Date,B5,Amount)</f>
        <v>34725.820000000007</v>
      </c>
      <c r="E5">
        <f t="shared" ref="E5:E36" si="1">SUMIF(Date,B5,Weight__Kgs)</f>
        <v>1352.3899999999999</v>
      </c>
      <c r="G5" s="71" t="s">
        <v>100</v>
      </c>
      <c r="I5" t="s">
        <v>91</v>
      </c>
      <c r="J5">
        <f>SUM(E5:E11)</f>
        <v>12832.159999999998</v>
      </c>
      <c r="K5" s="43">
        <f>SUM(D5:D11)</f>
        <v>292104.09000000003</v>
      </c>
      <c r="L5">
        <v>20000</v>
      </c>
      <c r="M5">
        <v>10000</v>
      </c>
      <c r="N5">
        <v>25000</v>
      </c>
    </row>
    <row r="6" spans="1:14" x14ac:dyDescent="0.35">
      <c r="A6" s="72"/>
      <c r="B6" s="3">
        <v>44471</v>
      </c>
      <c r="C6" t="str">
        <f t="shared" ref="C6:C53" si="2">TEXT(B6,"dddd")</f>
        <v>Saturday</v>
      </c>
      <c r="D6" s="43">
        <f t="shared" si="0"/>
        <v>37169.699999999997</v>
      </c>
      <c r="E6">
        <f t="shared" si="1"/>
        <v>1273.8499999999999</v>
      </c>
      <c r="G6" s="71"/>
      <c r="I6" t="s">
        <v>92</v>
      </c>
      <c r="J6">
        <f>SUM(E12:E18)</f>
        <v>11401.31</v>
      </c>
      <c r="K6" s="43">
        <f>SUM(D12:D18)</f>
        <v>271625.89499999996</v>
      </c>
      <c r="L6">
        <v>20000</v>
      </c>
      <c r="M6">
        <v>10000</v>
      </c>
      <c r="N6">
        <v>25000</v>
      </c>
    </row>
    <row r="7" spans="1:14" x14ac:dyDescent="0.35">
      <c r="A7" s="72"/>
      <c r="B7" s="9">
        <v>44472</v>
      </c>
      <c r="C7" t="str">
        <f t="shared" si="2"/>
        <v>Sunday</v>
      </c>
      <c r="D7" s="43">
        <f t="shared" si="0"/>
        <v>12005.2</v>
      </c>
      <c r="E7">
        <f t="shared" si="1"/>
        <v>700.15000000000009</v>
      </c>
      <c r="G7" s="71"/>
      <c r="I7" t="s">
        <v>94</v>
      </c>
      <c r="J7">
        <f>SUM(E19:E25)</f>
        <v>16561.59</v>
      </c>
      <c r="K7" s="43">
        <f>SUM(D19:D25)</f>
        <v>347346.72</v>
      </c>
      <c r="L7">
        <v>20000</v>
      </c>
      <c r="M7">
        <v>10000</v>
      </c>
      <c r="N7">
        <v>25000</v>
      </c>
    </row>
    <row r="8" spans="1:14" x14ac:dyDescent="0.35">
      <c r="A8" s="72"/>
      <c r="B8" s="3">
        <v>44473</v>
      </c>
      <c r="C8" t="str">
        <f t="shared" si="2"/>
        <v>Monday</v>
      </c>
      <c r="D8" s="43">
        <f t="shared" si="0"/>
        <v>24809.5</v>
      </c>
      <c r="E8">
        <f t="shared" si="1"/>
        <v>939.05</v>
      </c>
      <c r="G8" s="71"/>
      <c r="I8" t="s">
        <v>95</v>
      </c>
      <c r="J8">
        <f>SUM(E26:E32)</f>
        <v>20029.029999999995</v>
      </c>
      <c r="K8" s="43">
        <f>SUM(D26:D32)</f>
        <v>463792.59499999997</v>
      </c>
      <c r="L8">
        <v>20000</v>
      </c>
      <c r="M8">
        <v>10000</v>
      </c>
      <c r="N8">
        <v>25000</v>
      </c>
    </row>
    <row r="9" spans="1:14" x14ac:dyDescent="0.35">
      <c r="A9" s="72"/>
      <c r="B9" s="3">
        <v>44474</v>
      </c>
      <c r="C9" t="str">
        <f t="shared" si="2"/>
        <v>Tuesday</v>
      </c>
      <c r="D9" s="43">
        <f t="shared" si="0"/>
        <v>79893.539999999994</v>
      </c>
      <c r="E9">
        <f t="shared" si="1"/>
        <v>3180.38</v>
      </c>
      <c r="G9" s="71"/>
      <c r="I9" t="s">
        <v>96</v>
      </c>
      <c r="J9">
        <f>SUM(E33:E39)</f>
        <v>20594.63</v>
      </c>
      <c r="K9" s="43">
        <f>SUM(D33:D39)</f>
        <v>433062.33499999996</v>
      </c>
      <c r="L9">
        <v>20000</v>
      </c>
      <c r="M9">
        <v>10000</v>
      </c>
      <c r="N9">
        <v>25000</v>
      </c>
    </row>
    <row r="10" spans="1:14" x14ac:dyDescent="0.35">
      <c r="A10" s="72"/>
      <c r="B10" s="3">
        <v>44475</v>
      </c>
      <c r="C10" t="str">
        <f t="shared" si="2"/>
        <v>Wednesday</v>
      </c>
      <c r="D10" s="43">
        <f t="shared" si="0"/>
        <v>60163.41</v>
      </c>
      <c r="E10">
        <f t="shared" si="1"/>
        <v>3007.2899999999995</v>
      </c>
      <c r="G10" s="71"/>
      <c r="I10" t="s">
        <v>98</v>
      </c>
      <c r="J10">
        <f>SUM(E40:E46)</f>
        <v>5422.54</v>
      </c>
      <c r="K10" s="43">
        <f>SUM(D40:D46)</f>
        <v>133972.71999999997</v>
      </c>
      <c r="L10">
        <v>20000</v>
      </c>
      <c r="M10">
        <v>10000</v>
      </c>
      <c r="N10">
        <v>25000</v>
      </c>
    </row>
    <row r="11" spans="1:14" x14ac:dyDescent="0.35">
      <c r="A11" s="72"/>
      <c r="B11" s="9">
        <v>44476</v>
      </c>
      <c r="C11" t="str">
        <f t="shared" si="2"/>
        <v>Thursday</v>
      </c>
      <c r="D11" s="43">
        <f t="shared" si="0"/>
        <v>43336.920000000006</v>
      </c>
      <c r="E11">
        <f t="shared" si="1"/>
        <v>2379.0499999999997</v>
      </c>
      <c r="G11" s="71"/>
      <c r="I11" t="s">
        <v>102</v>
      </c>
      <c r="J11">
        <f>SUM(E47:E53)</f>
        <v>17913.41</v>
      </c>
      <c r="K11" s="43">
        <f>SUM(D47:D53)</f>
        <v>432051.06</v>
      </c>
      <c r="L11">
        <v>20000</v>
      </c>
      <c r="M11">
        <v>10000</v>
      </c>
      <c r="N11">
        <v>25000</v>
      </c>
    </row>
    <row r="12" spans="1:14" x14ac:dyDescent="0.35">
      <c r="A12" s="73" t="s">
        <v>92</v>
      </c>
      <c r="B12" s="3">
        <v>44477</v>
      </c>
      <c r="C12" t="str">
        <f t="shared" si="2"/>
        <v>Friday</v>
      </c>
      <c r="D12" s="43">
        <f t="shared" si="0"/>
        <v>35770.179999999986</v>
      </c>
      <c r="E12">
        <f t="shared" si="1"/>
        <v>1148.3400000000001</v>
      </c>
      <c r="G12" s="71" t="s">
        <v>101</v>
      </c>
    </row>
    <row r="13" spans="1:14" x14ac:dyDescent="0.35">
      <c r="A13" s="73"/>
      <c r="B13" s="3">
        <v>44478</v>
      </c>
      <c r="C13" t="str">
        <f t="shared" si="2"/>
        <v>Saturday</v>
      </c>
      <c r="D13" s="43">
        <f t="shared" si="0"/>
        <v>75106.100000000006</v>
      </c>
      <c r="E13">
        <f t="shared" si="1"/>
        <v>3299.3500000000004</v>
      </c>
      <c r="G13" s="71"/>
    </row>
    <row r="14" spans="1:14" x14ac:dyDescent="0.35">
      <c r="A14" s="73"/>
      <c r="B14" s="3">
        <v>44479</v>
      </c>
      <c r="C14" t="str">
        <f t="shared" si="2"/>
        <v>Sunday</v>
      </c>
      <c r="D14" s="43">
        <f t="shared" si="0"/>
        <v>24428.239999999994</v>
      </c>
      <c r="E14">
        <f t="shared" si="1"/>
        <v>762.56</v>
      </c>
      <c r="G14" s="71"/>
    </row>
    <row r="15" spans="1:14" x14ac:dyDescent="0.35">
      <c r="A15" s="73"/>
      <c r="B15" s="3">
        <v>44480</v>
      </c>
      <c r="C15" t="str">
        <f t="shared" si="2"/>
        <v>Monday</v>
      </c>
      <c r="D15" s="43">
        <f t="shared" si="0"/>
        <v>13853.900000000001</v>
      </c>
      <c r="E15">
        <f t="shared" si="1"/>
        <v>892.80000000000007</v>
      </c>
      <c r="G15" s="71"/>
    </row>
    <row r="16" spans="1:14" x14ac:dyDescent="0.35">
      <c r="A16" s="73"/>
      <c r="B16" s="3">
        <v>44481</v>
      </c>
      <c r="C16" t="str">
        <f t="shared" si="2"/>
        <v>Tuesday</v>
      </c>
      <c r="D16" s="43">
        <f t="shared" si="0"/>
        <v>39735.879999999997</v>
      </c>
      <c r="E16">
        <f t="shared" si="1"/>
        <v>1889.8300000000002</v>
      </c>
      <c r="G16" s="71"/>
    </row>
    <row r="17" spans="1:7" x14ac:dyDescent="0.35">
      <c r="A17" s="73"/>
      <c r="B17" s="3">
        <v>44482</v>
      </c>
      <c r="C17" t="str">
        <f t="shared" si="2"/>
        <v>Wednesday</v>
      </c>
      <c r="D17" s="43">
        <f t="shared" si="0"/>
        <v>66460.555000000008</v>
      </c>
      <c r="E17">
        <f t="shared" si="1"/>
        <v>2885.53</v>
      </c>
      <c r="G17" s="71"/>
    </row>
    <row r="18" spans="1:7" x14ac:dyDescent="0.35">
      <c r="A18" s="73"/>
      <c r="B18" s="9">
        <v>44483</v>
      </c>
      <c r="C18" t="str">
        <f t="shared" si="2"/>
        <v>Thursday</v>
      </c>
      <c r="D18" s="43">
        <f t="shared" si="0"/>
        <v>16271.04</v>
      </c>
      <c r="E18">
        <f t="shared" si="1"/>
        <v>522.90000000000009</v>
      </c>
      <c r="G18" s="71"/>
    </row>
    <row r="19" spans="1:7" x14ac:dyDescent="0.35">
      <c r="A19" s="74" t="s">
        <v>94</v>
      </c>
      <c r="B19" s="3">
        <v>44484</v>
      </c>
      <c r="C19" t="str">
        <f t="shared" si="2"/>
        <v>Friday</v>
      </c>
      <c r="D19" s="43">
        <f t="shared" si="0"/>
        <v>38789.300000000003</v>
      </c>
      <c r="E19">
        <f t="shared" si="1"/>
        <v>1834.1</v>
      </c>
      <c r="G19" s="71" t="s">
        <v>101</v>
      </c>
    </row>
    <row r="20" spans="1:7" x14ac:dyDescent="0.35">
      <c r="A20" s="74"/>
      <c r="B20" s="3">
        <v>44485</v>
      </c>
      <c r="C20" t="str">
        <f t="shared" si="2"/>
        <v>Saturday</v>
      </c>
      <c r="D20" s="43">
        <f t="shared" si="0"/>
        <v>54394.864999999983</v>
      </c>
      <c r="E20">
        <f t="shared" si="1"/>
        <v>2450.58</v>
      </c>
      <c r="G20" s="71"/>
    </row>
    <row r="21" spans="1:7" x14ac:dyDescent="0.35">
      <c r="A21" s="74"/>
      <c r="B21" s="3">
        <v>44486</v>
      </c>
      <c r="C21" t="str">
        <f t="shared" si="2"/>
        <v>Sunday</v>
      </c>
      <c r="D21" s="43">
        <f t="shared" si="0"/>
        <v>47011.71</v>
      </c>
      <c r="E21">
        <f t="shared" si="1"/>
        <v>2355.1600000000003</v>
      </c>
      <c r="G21" s="71"/>
    </row>
    <row r="22" spans="1:7" x14ac:dyDescent="0.35">
      <c r="A22" s="74"/>
      <c r="B22" s="3">
        <v>44487</v>
      </c>
      <c r="C22" t="str">
        <f t="shared" si="2"/>
        <v>Monday</v>
      </c>
      <c r="D22" s="43">
        <f t="shared" si="0"/>
        <v>9045.6</v>
      </c>
      <c r="E22">
        <f t="shared" si="1"/>
        <v>378.29999999999995</v>
      </c>
      <c r="G22" s="71"/>
    </row>
    <row r="23" spans="1:7" x14ac:dyDescent="0.35">
      <c r="A23" s="74"/>
      <c r="B23" s="3">
        <v>44488</v>
      </c>
      <c r="C23" t="str">
        <f t="shared" si="2"/>
        <v>Tuesday</v>
      </c>
      <c r="D23" s="43">
        <f t="shared" si="0"/>
        <v>67487.23000000001</v>
      </c>
      <c r="E23">
        <f t="shared" si="1"/>
        <v>3245.8399999999992</v>
      </c>
      <c r="G23" s="71"/>
    </row>
    <row r="24" spans="1:7" x14ac:dyDescent="0.35">
      <c r="A24" s="74"/>
      <c r="B24" s="3">
        <v>44489</v>
      </c>
      <c r="C24" t="str">
        <f t="shared" si="2"/>
        <v>Wednesday</v>
      </c>
      <c r="D24" s="43">
        <f t="shared" si="0"/>
        <v>58452.029999999992</v>
      </c>
      <c r="E24">
        <f t="shared" si="1"/>
        <v>2998.1399999999994</v>
      </c>
      <c r="G24" s="71"/>
    </row>
    <row r="25" spans="1:7" x14ac:dyDescent="0.35">
      <c r="A25" s="74"/>
      <c r="B25" s="3">
        <v>44490</v>
      </c>
      <c r="C25" t="str">
        <f t="shared" si="2"/>
        <v>Thursday</v>
      </c>
      <c r="D25" s="43">
        <f t="shared" si="0"/>
        <v>72165.985000000015</v>
      </c>
      <c r="E25">
        <f t="shared" si="1"/>
        <v>3299.4700000000003</v>
      </c>
      <c r="G25" s="71"/>
    </row>
    <row r="26" spans="1:7" x14ac:dyDescent="0.35">
      <c r="A26" s="75" t="s">
        <v>95</v>
      </c>
      <c r="B26" s="3">
        <v>44491</v>
      </c>
      <c r="C26" t="str">
        <f t="shared" si="2"/>
        <v>Friday</v>
      </c>
      <c r="D26" s="43">
        <f t="shared" si="0"/>
        <v>50901.665000000001</v>
      </c>
      <c r="E26">
        <f t="shared" si="1"/>
        <v>2679.7999999999993</v>
      </c>
      <c r="G26" s="71" t="s">
        <v>101</v>
      </c>
    </row>
    <row r="27" spans="1:7" x14ac:dyDescent="0.35">
      <c r="A27" s="75"/>
      <c r="B27" s="3">
        <v>44492</v>
      </c>
      <c r="C27" t="str">
        <f t="shared" si="2"/>
        <v>Saturday</v>
      </c>
      <c r="D27" s="43">
        <f t="shared" si="0"/>
        <v>19747.800000000003</v>
      </c>
      <c r="E27">
        <f t="shared" si="1"/>
        <v>1275.6000000000001</v>
      </c>
      <c r="G27" s="71"/>
    </row>
    <row r="28" spans="1:7" x14ac:dyDescent="0.35">
      <c r="A28" s="75"/>
      <c r="B28" s="3">
        <v>44493</v>
      </c>
      <c r="C28" t="str">
        <f t="shared" si="2"/>
        <v>Sunday</v>
      </c>
      <c r="D28" s="43">
        <f t="shared" si="0"/>
        <v>20048.72</v>
      </c>
      <c r="E28">
        <f t="shared" si="1"/>
        <v>846.8599999999999</v>
      </c>
      <c r="G28" s="71"/>
    </row>
    <row r="29" spans="1:7" x14ac:dyDescent="0.35">
      <c r="A29" s="75"/>
      <c r="B29" s="3">
        <v>44494</v>
      </c>
      <c r="C29" t="str">
        <f t="shared" si="2"/>
        <v>Monday</v>
      </c>
      <c r="D29" s="43">
        <f t="shared" si="0"/>
        <v>9114.43</v>
      </c>
      <c r="E29">
        <f t="shared" si="1"/>
        <v>408.02</v>
      </c>
      <c r="G29" s="71"/>
    </row>
    <row r="30" spans="1:7" x14ac:dyDescent="0.35">
      <c r="A30" s="75"/>
      <c r="B30" s="3">
        <v>44495</v>
      </c>
      <c r="C30" t="str">
        <f t="shared" si="2"/>
        <v>Tuesday</v>
      </c>
      <c r="D30" s="43">
        <f t="shared" si="0"/>
        <v>254296.25999999998</v>
      </c>
      <c r="E30">
        <f t="shared" si="1"/>
        <v>10638.569999999998</v>
      </c>
      <c r="G30" s="71"/>
    </row>
    <row r="31" spans="1:7" x14ac:dyDescent="0.35">
      <c r="A31" s="75"/>
      <c r="B31" s="3">
        <v>44496</v>
      </c>
      <c r="C31" t="str">
        <f t="shared" si="2"/>
        <v>Wednesday</v>
      </c>
      <c r="D31" s="43">
        <f t="shared" si="0"/>
        <v>42193.695</v>
      </c>
      <c r="E31">
        <f t="shared" si="1"/>
        <v>1529.2400000000005</v>
      </c>
      <c r="G31" s="71"/>
    </row>
    <row r="32" spans="1:7" x14ac:dyDescent="0.35">
      <c r="A32" s="75"/>
      <c r="B32" s="3">
        <v>44497</v>
      </c>
      <c r="C32" t="str">
        <f t="shared" si="2"/>
        <v>Thursday</v>
      </c>
      <c r="D32" s="43">
        <f t="shared" si="0"/>
        <v>67490.024999999994</v>
      </c>
      <c r="E32">
        <f t="shared" si="1"/>
        <v>2650.94</v>
      </c>
      <c r="G32" s="71"/>
    </row>
    <row r="33" spans="1:7" x14ac:dyDescent="0.35">
      <c r="A33" s="76" t="s">
        <v>96</v>
      </c>
      <c r="B33" s="3">
        <v>44498</v>
      </c>
      <c r="C33" t="str">
        <f t="shared" si="2"/>
        <v>Friday</v>
      </c>
      <c r="D33" s="43">
        <f t="shared" si="0"/>
        <v>64528.92</v>
      </c>
      <c r="E33">
        <f t="shared" si="1"/>
        <v>2665.4300000000003</v>
      </c>
      <c r="G33" s="71" t="s">
        <v>101</v>
      </c>
    </row>
    <row r="34" spans="1:7" x14ac:dyDescent="0.35">
      <c r="A34" s="76"/>
      <c r="B34" s="3">
        <v>44499</v>
      </c>
      <c r="C34" t="str">
        <f t="shared" si="2"/>
        <v>Saturday</v>
      </c>
      <c r="D34" s="43">
        <f t="shared" si="0"/>
        <v>84851.359999999986</v>
      </c>
      <c r="E34">
        <f t="shared" si="1"/>
        <v>4396.2399999999989</v>
      </c>
      <c r="G34" s="71"/>
    </row>
    <row r="35" spans="1:7" x14ac:dyDescent="0.35">
      <c r="A35" s="76"/>
      <c r="B35" s="3">
        <v>44500</v>
      </c>
      <c r="C35" t="str">
        <f t="shared" si="2"/>
        <v>Sunday</v>
      </c>
      <c r="D35" s="43">
        <f t="shared" si="0"/>
        <v>87878.335000000006</v>
      </c>
      <c r="E35">
        <f t="shared" si="1"/>
        <v>3992.3699999999994</v>
      </c>
      <c r="G35" s="71"/>
    </row>
    <row r="36" spans="1:7" x14ac:dyDescent="0.35">
      <c r="A36" s="76"/>
      <c r="B36" s="3">
        <v>44501</v>
      </c>
      <c r="C36" t="str">
        <f t="shared" si="2"/>
        <v>Monday</v>
      </c>
      <c r="D36" s="43">
        <f t="shared" si="0"/>
        <v>39077.049999999996</v>
      </c>
      <c r="E36">
        <f t="shared" si="1"/>
        <v>1832.1</v>
      </c>
      <c r="G36" s="71"/>
    </row>
    <row r="37" spans="1:7" x14ac:dyDescent="0.35">
      <c r="A37" s="76"/>
      <c r="B37" s="3">
        <v>44502</v>
      </c>
      <c r="C37" t="str">
        <f t="shared" si="2"/>
        <v>Tuesday</v>
      </c>
      <c r="D37" s="43">
        <f t="shared" ref="D37:D53" si="3">SUMIF(Date,B37,Amount)</f>
        <v>87798.949999999983</v>
      </c>
      <c r="E37">
        <f t="shared" ref="E37:E53" si="4">SUMIF(Date,B37,Weight__Kgs)</f>
        <v>4432.3300000000008</v>
      </c>
      <c r="G37" s="71"/>
    </row>
    <row r="38" spans="1:7" x14ac:dyDescent="0.35">
      <c r="A38" s="76"/>
      <c r="B38" s="3">
        <v>44503</v>
      </c>
      <c r="C38" t="str">
        <f t="shared" si="2"/>
        <v>Wednesday</v>
      </c>
      <c r="D38" s="43">
        <f t="shared" si="3"/>
        <v>56619</v>
      </c>
      <c r="E38">
        <f t="shared" si="4"/>
        <v>2966.9</v>
      </c>
      <c r="F38" t="s">
        <v>97</v>
      </c>
      <c r="G38" s="71"/>
    </row>
    <row r="39" spans="1:7" x14ac:dyDescent="0.35">
      <c r="A39" s="76"/>
      <c r="B39" s="3">
        <v>44508</v>
      </c>
      <c r="C39" t="str">
        <f t="shared" si="2"/>
        <v>Monday</v>
      </c>
      <c r="D39" s="43">
        <f t="shared" si="3"/>
        <v>12308.72</v>
      </c>
      <c r="E39">
        <f t="shared" si="4"/>
        <v>309.26</v>
      </c>
      <c r="G39" s="71"/>
    </row>
    <row r="40" spans="1:7" x14ac:dyDescent="0.35">
      <c r="A40" s="62" t="s">
        <v>98</v>
      </c>
      <c r="B40" s="3">
        <v>44509</v>
      </c>
      <c r="C40" t="str">
        <f t="shared" si="2"/>
        <v>Tuesday</v>
      </c>
      <c r="D40" s="43">
        <f t="shared" si="3"/>
        <v>18608.199999999997</v>
      </c>
      <c r="E40">
        <f t="shared" si="4"/>
        <v>671.91999999999985</v>
      </c>
      <c r="G40" s="71" t="s">
        <v>101</v>
      </c>
    </row>
    <row r="41" spans="1:7" x14ac:dyDescent="0.35">
      <c r="A41" s="62"/>
      <c r="B41" s="3">
        <v>44510</v>
      </c>
      <c r="C41" t="str">
        <f t="shared" si="2"/>
        <v>Wednesday</v>
      </c>
      <c r="D41" s="43">
        <f t="shared" si="3"/>
        <v>16802.920000000002</v>
      </c>
      <c r="E41">
        <f t="shared" si="4"/>
        <v>546.76</v>
      </c>
      <c r="G41" s="71"/>
    </row>
    <row r="42" spans="1:7" x14ac:dyDescent="0.35">
      <c r="A42" s="62"/>
      <c r="B42" s="3">
        <v>44511</v>
      </c>
      <c r="C42" t="str">
        <f t="shared" si="2"/>
        <v>Thursday</v>
      </c>
      <c r="D42" s="43">
        <f t="shared" si="3"/>
        <v>12536.64</v>
      </c>
      <c r="E42">
        <f t="shared" si="4"/>
        <v>578.85</v>
      </c>
      <c r="G42" s="71"/>
    </row>
    <row r="43" spans="1:7" x14ac:dyDescent="0.35">
      <c r="A43" s="62"/>
      <c r="B43" s="3">
        <v>44512</v>
      </c>
      <c r="C43" t="str">
        <f t="shared" si="2"/>
        <v>Friday</v>
      </c>
      <c r="D43" s="43">
        <f t="shared" si="3"/>
        <v>10203.200000000001</v>
      </c>
      <c r="E43">
        <f t="shared" si="4"/>
        <v>610.79999999999995</v>
      </c>
      <c r="G43" s="71"/>
    </row>
    <row r="44" spans="1:7" x14ac:dyDescent="0.35">
      <c r="A44" s="62"/>
      <c r="B44" s="3">
        <v>44513</v>
      </c>
      <c r="C44" t="str">
        <f t="shared" si="2"/>
        <v>Saturday</v>
      </c>
      <c r="D44" s="43">
        <f t="shared" si="3"/>
        <v>28720.18</v>
      </c>
      <c r="E44">
        <f t="shared" si="4"/>
        <v>1023.1299999999999</v>
      </c>
      <c r="G44" s="71"/>
    </row>
    <row r="45" spans="1:7" x14ac:dyDescent="0.35">
      <c r="A45" s="62"/>
      <c r="B45" s="3">
        <v>44514</v>
      </c>
      <c r="C45" t="str">
        <f t="shared" si="2"/>
        <v>Sunday</v>
      </c>
      <c r="D45" s="43">
        <f t="shared" si="3"/>
        <v>36203.800000000003</v>
      </c>
      <c r="E45">
        <f t="shared" si="4"/>
        <v>1633.1999999999998</v>
      </c>
      <c r="G45" s="71"/>
    </row>
    <row r="46" spans="1:7" x14ac:dyDescent="0.35">
      <c r="A46" s="62"/>
      <c r="B46" s="3">
        <v>44515</v>
      </c>
      <c r="C46" t="str">
        <f t="shared" si="2"/>
        <v>Monday</v>
      </c>
      <c r="D46" s="43">
        <f t="shared" si="3"/>
        <v>10897.779999999999</v>
      </c>
      <c r="E46">
        <f t="shared" si="4"/>
        <v>357.88000000000005</v>
      </c>
      <c r="G46" s="71"/>
    </row>
    <row r="47" spans="1:7" x14ac:dyDescent="0.35">
      <c r="A47" s="70" t="s">
        <v>102</v>
      </c>
      <c r="B47" s="3">
        <v>44516</v>
      </c>
      <c r="C47" t="str">
        <f t="shared" si="2"/>
        <v>Tuesday</v>
      </c>
      <c r="D47" s="43">
        <f t="shared" si="3"/>
        <v>37252.199999999997</v>
      </c>
      <c r="E47">
        <f t="shared" si="4"/>
        <v>1611.4</v>
      </c>
      <c r="G47" s="71" t="s">
        <v>101</v>
      </c>
    </row>
    <row r="48" spans="1:7" x14ac:dyDescent="0.35">
      <c r="A48" s="70"/>
      <c r="B48" s="3">
        <v>44517</v>
      </c>
      <c r="C48" t="str">
        <f t="shared" si="2"/>
        <v>Wednesday</v>
      </c>
      <c r="D48" s="43">
        <f t="shared" si="3"/>
        <v>76253.16</v>
      </c>
      <c r="E48">
        <f t="shared" si="4"/>
        <v>2632.1</v>
      </c>
      <c r="G48" s="71"/>
    </row>
    <row r="49" spans="1:7" x14ac:dyDescent="0.35">
      <c r="A49" s="70"/>
      <c r="B49" s="3">
        <v>44518</v>
      </c>
      <c r="C49" t="str">
        <f t="shared" si="2"/>
        <v>Thursday</v>
      </c>
      <c r="D49" s="43">
        <f t="shared" si="3"/>
        <v>164215.46000000002</v>
      </c>
      <c r="E49">
        <f t="shared" si="4"/>
        <v>6626.45</v>
      </c>
      <c r="G49" s="71"/>
    </row>
    <row r="50" spans="1:7" x14ac:dyDescent="0.35">
      <c r="A50" s="70"/>
      <c r="B50" s="3">
        <v>44519</v>
      </c>
      <c r="C50" t="str">
        <f t="shared" si="2"/>
        <v>Friday</v>
      </c>
      <c r="D50" s="43">
        <f t="shared" si="3"/>
        <v>80129.19</v>
      </c>
      <c r="E50">
        <f t="shared" si="4"/>
        <v>3029.7599999999998</v>
      </c>
      <c r="G50" s="71"/>
    </row>
    <row r="51" spans="1:7" x14ac:dyDescent="0.35">
      <c r="A51" s="70"/>
      <c r="B51" s="3">
        <v>44520</v>
      </c>
      <c r="C51" t="str">
        <f t="shared" si="2"/>
        <v>Saturday</v>
      </c>
      <c r="D51" s="43">
        <f t="shared" si="3"/>
        <v>33296.050000000003</v>
      </c>
      <c r="E51">
        <f t="shared" si="4"/>
        <v>1546.1599999999999</v>
      </c>
      <c r="G51" s="71"/>
    </row>
    <row r="52" spans="1:7" x14ac:dyDescent="0.35">
      <c r="A52" s="70"/>
      <c r="B52" s="3">
        <v>44521</v>
      </c>
      <c r="C52" t="str">
        <f t="shared" si="2"/>
        <v>Sunday</v>
      </c>
      <c r="D52" s="43">
        <f t="shared" si="3"/>
        <v>659</v>
      </c>
      <c r="E52">
        <f t="shared" si="4"/>
        <v>30.5</v>
      </c>
      <c r="G52" s="71"/>
    </row>
    <row r="53" spans="1:7" x14ac:dyDescent="0.35">
      <c r="A53" s="70"/>
      <c r="B53" s="3">
        <v>44522</v>
      </c>
      <c r="C53" t="str">
        <f t="shared" si="2"/>
        <v>Monday</v>
      </c>
      <c r="D53" s="43">
        <f t="shared" si="3"/>
        <v>40246</v>
      </c>
      <c r="E53">
        <f t="shared" si="4"/>
        <v>2437.04</v>
      </c>
      <c r="G53" s="71"/>
    </row>
  </sheetData>
  <mergeCells count="14">
    <mergeCell ref="A40:A46"/>
    <mergeCell ref="A47:A53"/>
    <mergeCell ref="G5:G11"/>
    <mergeCell ref="G12:G18"/>
    <mergeCell ref="G19:G25"/>
    <mergeCell ref="G26:G32"/>
    <mergeCell ref="G33:G39"/>
    <mergeCell ref="G40:G46"/>
    <mergeCell ref="G47:G53"/>
    <mergeCell ref="A5:A11"/>
    <mergeCell ref="A12:A18"/>
    <mergeCell ref="A19:A25"/>
    <mergeCell ref="A26:A32"/>
    <mergeCell ref="A33:A39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B6E2-352A-4015-990C-9D6F9E6FDF99}">
  <dimension ref="A1:H50"/>
  <sheetViews>
    <sheetView topLeftCell="A14" zoomScaleNormal="100" workbookViewId="0">
      <selection activeCell="Q64" sqref="Q64"/>
    </sheetView>
  </sheetViews>
  <sheetFormatPr defaultRowHeight="14.5" x14ac:dyDescent="0.35"/>
  <cols>
    <col min="1" max="1" width="13.6328125" customWidth="1"/>
    <col min="2" max="2" width="17.08984375" style="43" customWidth="1"/>
    <col min="3" max="3" width="10.6328125" customWidth="1"/>
    <col min="7" max="7" width="16.54296875" style="43" customWidth="1"/>
  </cols>
  <sheetData>
    <row r="1" spans="1:8" x14ac:dyDescent="0.35">
      <c r="B1" s="51" t="s">
        <v>53</v>
      </c>
      <c r="C1" s="29" t="s">
        <v>107</v>
      </c>
      <c r="G1" s="51" t="s">
        <v>53</v>
      </c>
      <c r="H1" s="29" t="s">
        <v>107</v>
      </c>
    </row>
    <row r="2" spans="1:8" x14ac:dyDescent="0.35">
      <c r="A2" s="3">
        <v>44470</v>
      </c>
      <c r="B2" s="43">
        <v>34725.820000000007</v>
      </c>
      <c r="F2" t="s">
        <v>91</v>
      </c>
      <c r="G2" s="43">
        <v>292104.09000000003</v>
      </c>
    </row>
    <row r="3" spans="1:8" x14ac:dyDescent="0.35">
      <c r="A3" s="3">
        <v>44471</v>
      </c>
      <c r="B3" s="43">
        <v>37169.699999999997</v>
      </c>
      <c r="C3" s="50">
        <f>(B3-B2)/B2</f>
        <v>7.0376451873562368E-2</v>
      </c>
      <c r="F3" t="s">
        <v>92</v>
      </c>
      <c r="G3" s="43">
        <v>271625.89499999996</v>
      </c>
      <c r="H3" s="50">
        <f>(G3-G2)/G2</f>
        <v>-7.0105813992539651E-2</v>
      </c>
    </row>
    <row r="4" spans="1:8" x14ac:dyDescent="0.35">
      <c r="A4" s="9">
        <v>44472</v>
      </c>
      <c r="B4" s="43">
        <v>12005.2</v>
      </c>
      <c r="C4" s="50">
        <f t="shared" ref="C4:C50" si="0">(B4-B3)/B3</f>
        <v>-0.67701649461792801</v>
      </c>
      <c r="F4" t="s">
        <v>94</v>
      </c>
      <c r="G4" s="43">
        <v>347346.72</v>
      </c>
      <c r="H4" s="50">
        <f t="shared" ref="H4:H8" si="1">(G4-G3)/G3</f>
        <v>0.27876880074339017</v>
      </c>
    </row>
    <row r="5" spans="1:8" x14ac:dyDescent="0.35">
      <c r="A5" s="3">
        <v>44473</v>
      </c>
      <c r="B5" s="43">
        <v>24809.5</v>
      </c>
      <c r="C5" s="50">
        <f t="shared" si="0"/>
        <v>1.0665628227767967</v>
      </c>
      <c r="F5" t="s">
        <v>95</v>
      </c>
      <c r="G5" s="43">
        <v>463792.59499999997</v>
      </c>
      <c r="H5" s="50">
        <f t="shared" si="1"/>
        <v>0.33524391708665052</v>
      </c>
    </row>
    <row r="6" spans="1:8" x14ac:dyDescent="0.35">
      <c r="A6" s="3">
        <v>44474</v>
      </c>
      <c r="B6" s="43">
        <v>79893.539999999994</v>
      </c>
      <c r="C6" s="50">
        <f t="shared" si="0"/>
        <v>2.2202801346258485</v>
      </c>
      <c r="F6" t="s">
        <v>96</v>
      </c>
      <c r="G6" s="43">
        <v>433062.33499999996</v>
      </c>
      <c r="H6" s="50">
        <f t="shared" si="1"/>
        <v>-6.6258625798025106E-2</v>
      </c>
    </row>
    <row r="7" spans="1:8" x14ac:dyDescent="0.35">
      <c r="A7" s="3">
        <v>44475</v>
      </c>
      <c r="B7" s="43">
        <v>60163.41</v>
      </c>
      <c r="C7" s="50">
        <f t="shared" si="0"/>
        <v>-0.24695526071319399</v>
      </c>
      <c r="F7" t="s">
        <v>98</v>
      </c>
      <c r="G7" s="43">
        <v>133972.71999999997</v>
      </c>
      <c r="H7" s="50">
        <f t="shared" si="1"/>
        <v>-0.6906387160176376</v>
      </c>
    </row>
    <row r="8" spans="1:8" x14ac:dyDescent="0.35">
      <c r="A8" s="9">
        <v>44476</v>
      </c>
      <c r="B8" s="43">
        <v>43336.920000000006</v>
      </c>
      <c r="C8" s="50">
        <f t="shared" si="0"/>
        <v>-0.27967979208625304</v>
      </c>
      <c r="F8" t="s">
        <v>102</v>
      </c>
      <c r="G8" s="43">
        <v>432051.06</v>
      </c>
      <c r="H8" s="50">
        <f t="shared" si="1"/>
        <v>2.22491817737223</v>
      </c>
    </row>
    <row r="9" spans="1:8" x14ac:dyDescent="0.35">
      <c r="A9" s="3">
        <v>44477</v>
      </c>
      <c r="B9" s="43">
        <v>35770.179999999986</v>
      </c>
      <c r="C9" s="50">
        <f t="shared" si="0"/>
        <v>-0.17460262519809941</v>
      </c>
    </row>
    <row r="10" spans="1:8" x14ac:dyDescent="0.35">
      <c r="A10" s="3">
        <v>44478</v>
      </c>
      <c r="B10" s="43">
        <v>75106.100000000006</v>
      </c>
      <c r="C10" s="50">
        <f t="shared" si="0"/>
        <v>1.0996847094423354</v>
      </c>
    </row>
    <row r="11" spans="1:8" x14ac:dyDescent="0.35">
      <c r="A11" s="3">
        <v>44479</v>
      </c>
      <c r="B11" s="43">
        <v>24428.239999999994</v>
      </c>
      <c r="C11" s="50">
        <f t="shared" si="0"/>
        <v>-0.67475025330831995</v>
      </c>
    </row>
    <row r="12" spans="1:8" x14ac:dyDescent="0.35">
      <c r="A12" s="3">
        <v>44480</v>
      </c>
      <c r="B12" s="43">
        <v>13853.900000000001</v>
      </c>
      <c r="C12" s="50">
        <f t="shared" si="0"/>
        <v>-0.4328735922031221</v>
      </c>
    </row>
    <row r="13" spans="1:8" x14ac:dyDescent="0.35">
      <c r="A13" s="3">
        <v>44481</v>
      </c>
      <c r="B13" s="43">
        <v>39735.879999999997</v>
      </c>
      <c r="C13" s="50">
        <f t="shared" si="0"/>
        <v>1.8682089519918574</v>
      </c>
    </row>
    <row r="14" spans="1:8" x14ac:dyDescent="0.35">
      <c r="A14" s="3">
        <v>44482</v>
      </c>
      <c r="B14" s="43">
        <v>66460.555000000008</v>
      </c>
      <c r="C14" s="50">
        <f t="shared" si="0"/>
        <v>0.67255777398160077</v>
      </c>
    </row>
    <row r="15" spans="1:8" x14ac:dyDescent="0.35">
      <c r="A15" s="9">
        <v>44483</v>
      </c>
      <c r="B15" s="43">
        <v>16271.04</v>
      </c>
      <c r="C15" s="50">
        <f t="shared" si="0"/>
        <v>-0.75517748836132947</v>
      </c>
    </row>
    <row r="16" spans="1:8" x14ac:dyDescent="0.35">
      <c r="A16" s="3">
        <v>44484</v>
      </c>
      <c r="B16" s="43">
        <v>38789.300000000003</v>
      </c>
      <c r="C16" s="50">
        <f t="shared" si="0"/>
        <v>1.3839471846913289</v>
      </c>
    </row>
    <row r="17" spans="1:3" x14ac:dyDescent="0.35">
      <c r="A17" s="3">
        <v>44485</v>
      </c>
      <c r="B17" s="43">
        <v>54394.864999999983</v>
      </c>
      <c r="C17" s="50">
        <f t="shared" si="0"/>
        <v>0.40231623153807827</v>
      </c>
    </row>
    <row r="18" spans="1:3" x14ac:dyDescent="0.35">
      <c r="A18" s="3">
        <v>44486</v>
      </c>
      <c r="B18" s="43">
        <v>47011.71</v>
      </c>
      <c r="C18" s="50">
        <f t="shared" si="0"/>
        <v>-0.13573257328609947</v>
      </c>
    </row>
    <row r="19" spans="1:3" x14ac:dyDescent="0.35">
      <c r="A19" s="3">
        <v>44487</v>
      </c>
      <c r="B19" s="43">
        <v>9045.6</v>
      </c>
      <c r="C19" s="50">
        <f t="shared" si="0"/>
        <v>-0.80758836468616013</v>
      </c>
    </row>
    <row r="20" spans="1:3" x14ac:dyDescent="0.35">
      <c r="A20" s="3">
        <v>44488</v>
      </c>
      <c r="B20" s="43">
        <v>67487.23000000001</v>
      </c>
      <c r="C20" s="50">
        <f t="shared" si="0"/>
        <v>6.4607798266560552</v>
      </c>
    </row>
    <row r="21" spans="1:3" x14ac:dyDescent="0.35">
      <c r="A21" s="3">
        <v>44489</v>
      </c>
      <c r="B21" s="43">
        <v>58452.029999999992</v>
      </c>
      <c r="C21" s="50">
        <f t="shared" si="0"/>
        <v>-0.13388014295445252</v>
      </c>
    </row>
    <row r="22" spans="1:3" x14ac:dyDescent="0.35">
      <c r="A22" s="3">
        <v>44490</v>
      </c>
      <c r="B22" s="43">
        <v>72165.985000000015</v>
      </c>
      <c r="C22" s="50">
        <f t="shared" si="0"/>
        <v>0.23461896875095742</v>
      </c>
    </row>
    <row r="23" spans="1:3" x14ac:dyDescent="0.35">
      <c r="A23" s="3">
        <v>44491</v>
      </c>
      <c r="B23" s="43">
        <v>50901.665000000001</v>
      </c>
      <c r="C23" s="50">
        <f t="shared" si="0"/>
        <v>-0.29465848765176572</v>
      </c>
    </row>
    <row r="24" spans="1:3" x14ac:dyDescent="0.35">
      <c r="A24" s="3">
        <v>44492</v>
      </c>
      <c r="B24" s="43">
        <v>19747.800000000003</v>
      </c>
      <c r="C24" s="50">
        <f t="shared" si="0"/>
        <v>-0.61204019554173716</v>
      </c>
    </row>
    <row r="25" spans="1:3" x14ac:dyDescent="0.35">
      <c r="A25" s="3">
        <v>44493</v>
      </c>
      <c r="B25" s="43">
        <v>20048.72</v>
      </c>
      <c r="C25" s="50">
        <f t="shared" si="0"/>
        <v>1.5238153110726167E-2</v>
      </c>
    </row>
    <row r="26" spans="1:3" x14ac:dyDescent="0.35">
      <c r="A26" s="3">
        <v>44494</v>
      </c>
      <c r="B26" s="43">
        <v>9114.43</v>
      </c>
      <c r="C26" s="50">
        <f t="shared" si="0"/>
        <v>-0.54538593985052408</v>
      </c>
    </row>
    <row r="27" spans="1:3" x14ac:dyDescent="0.35">
      <c r="A27" s="3">
        <v>44495</v>
      </c>
      <c r="B27" s="43">
        <v>254296.25999999998</v>
      </c>
      <c r="C27" s="50">
        <f t="shared" si="0"/>
        <v>26.90040189018951</v>
      </c>
    </row>
    <row r="28" spans="1:3" x14ac:dyDescent="0.35">
      <c r="A28" s="3">
        <v>44496</v>
      </c>
      <c r="B28" s="43">
        <v>42193.695</v>
      </c>
      <c r="C28" s="50">
        <f t="shared" si="0"/>
        <v>-0.83407661992354898</v>
      </c>
    </row>
    <row r="29" spans="1:3" x14ac:dyDescent="0.35">
      <c r="A29" s="3">
        <v>44497</v>
      </c>
      <c r="B29" s="43">
        <v>67490.024999999994</v>
      </c>
      <c r="C29" s="50">
        <f t="shared" si="0"/>
        <v>0.59952867365609941</v>
      </c>
    </row>
    <row r="30" spans="1:3" x14ac:dyDescent="0.35">
      <c r="A30" s="3">
        <v>44498</v>
      </c>
      <c r="B30" s="43">
        <v>64528.92</v>
      </c>
      <c r="C30" s="50">
        <f t="shared" si="0"/>
        <v>-4.3874705928764975E-2</v>
      </c>
    </row>
    <row r="31" spans="1:3" x14ac:dyDescent="0.35">
      <c r="A31" s="3">
        <v>44499</v>
      </c>
      <c r="B31" s="43">
        <v>84851.359999999986</v>
      </c>
      <c r="C31" s="50">
        <f t="shared" si="0"/>
        <v>0.31493538091138035</v>
      </c>
    </row>
    <row r="32" spans="1:3" x14ac:dyDescent="0.35">
      <c r="A32" s="3">
        <v>44500</v>
      </c>
      <c r="B32" s="43">
        <v>87878.335000000006</v>
      </c>
      <c r="C32" s="50">
        <f t="shared" si="0"/>
        <v>3.5673853665987451E-2</v>
      </c>
    </row>
    <row r="33" spans="1:3" x14ac:dyDescent="0.35">
      <c r="A33" s="3">
        <v>44501</v>
      </c>
      <c r="B33" s="43">
        <v>39077.049999999996</v>
      </c>
      <c r="C33" s="50">
        <f t="shared" si="0"/>
        <v>-0.55532782909462275</v>
      </c>
    </row>
    <row r="34" spans="1:3" x14ac:dyDescent="0.35">
      <c r="A34" s="3">
        <v>44502</v>
      </c>
      <c r="B34" s="43">
        <v>87798.949999999983</v>
      </c>
      <c r="C34" s="50">
        <f t="shared" si="0"/>
        <v>1.2468162258921796</v>
      </c>
    </row>
    <row r="35" spans="1:3" x14ac:dyDescent="0.35">
      <c r="A35" s="3">
        <v>44503</v>
      </c>
      <c r="B35" s="43">
        <v>56619</v>
      </c>
      <c r="C35" s="50">
        <f t="shared" si="0"/>
        <v>-0.35512896224840945</v>
      </c>
    </row>
    <row r="36" spans="1:3" x14ac:dyDescent="0.35">
      <c r="A36" s="3">
        <v>44508</v>
      </c>
      <c r="B36" s="43">
        <v>12308.72</v>
      </c>
      <c r="C36" s="50">
        <f t="shared" si="0"/>
        <v>-0.78260442607605218</v>
      </c>
    </row>
    <row r="37" spans="1:3" x14ac:dyDescent="0.35">
      <c r="A37" s="3">
        <v>44509</v>
      </c>
      <c r="B37" s="43">
        <v>18608.199999999997</v>
      </c>
      <c r="C37" s="50">
        <f t="shared" si="0"/>
        <v>0.51179001553370274</v>
      </c>
    </row>
    <row r="38" spans="1:3" x14ac:dyDescent="0.35">
      <c r="A38" s="3">
        <v>44510</v>
      </c>
      <c r="B38" s="43">
        <v>16802.920000000002</v>
      </c>
      <c r="C38" s="50">
        <f t="shared" si="0"/>
        <v>-9.7015294332605806E-2</v>
      </c>
    </row>
    <row r="39" spans="1:3" x14ac:dyDescent="0.35">
      <c r="A39" s="3">
        <v>44511</v>
      </c>
      <c r="B39" s="43">
        <v>12536.64</v>
      </c>
      <c r="C39" s="50">
        <f t="shared" si="0"/>
        <v>-0.25390110766462032</v>
      </c>
    </row>
    <row r="40" spans="1:3" x14ac:dyDescent="0.35">
      <c r="A40" s="3">
        <v>44512</v>
      </c>
      <c r="B40" s="43">
        <v>10203.200000000001</v>
      </c>
      <c r="C40" s="50">
        <f t="shared" si="0"/>
        <v>-0.18612961686703924</v>
      </c>
    </row>
    <row r="41" spans="1:3" x14ac:dyDescent="0.35">
      <c r="A41" s="3">
        <v>44513</v>
      </c>
      <c r="B41" s="43">
        <v>28720.18</v>
      </c>
      <c r="C41" s="50">
        <f t="shared" si="0"/>
        <v>1.8148208405206208</v>
      </c>
    </row>
    <row r="42" spans="1:3" x14ac:dyDescent="0.35">
      <c r="A42" s="3">
        <v>44514</v>
      </c>
      <c r="B42" s="43">
        <v>36203.800000000003</v>
      </c>
      <c r="C42" s="50">
        <f t="shared" si="0"/>
        <v>0.26057009392002428</v>
      </c>
    </row>
    <row r="43" spans="1:3" x14ac:dyDescent="0.35">
      <c r="A43" s="3">
        <v>44515</v>
      </c>
      <c r="B43" s="43">
        <v>10897.779999999999</v>
      </c>
      <c r="C43" s="50">
        <f t="shared" si="0"/>
        <v>-0.69898795154099846</v>
      </c>
    </row>
    <row r="44" spans="1:3" x14ac:dyDescent="0.35">
      <c r="A44" s="3">
        <v>44516</v>
      </c>
      <c r="B44" s="43">
        <v>37252.199999999997</v>
      </c>
      <c r="C44" s="50">
        <f t="shared" si="0"/>
        <v>2.4183292376979533</v>
      </c>
    </row>
    <row r="45" spans="1:3" x14ac:dyDescent="0.35">
      <c r="A45" s="3">
        <v>44517</v>
      </c>
      <c r="B45" s="43">
        <v>76253.16</v>
      </c>
      <c r="C45" s="50">
        <f t="shared" si="0"/>
        <v>1.0469438046612014</v>
      </c>
    </row>
    <row r="46" spans="1:3" x14ac:dyDescent="0.35">
      <c r="A46" s="3">
        <v>44518</v>
      </c>
      <c r="B46" s="43">
        <v>164215.46000000002</v>
      </c>
      <c r="C46" s="50">
        <f t="shared" si="0"/>
        <v>1.153556128034563</v>
      </c>
    </row>
    <row r="47" spans="1:3" x14ac:dyDescent="0.35">
      <c r="A47" s="3">
        <v>44519</v>
      </c>
      <c r="B47" s="43">
        <v>80129.19</v>
      </c>
      <c r="C47" s="50">
        <f t="shared" si="0"/>
        <v>-0.51204843928823762</v>
      </c>
    </row>
    <row r="48" spans="1:3" x14ac:dyDescent="0.35">
      <c r="A48" s="3">
        <v>44520</v>
      </c>
      <c r="B48" s="43">
        <v>33296.050000000003</v>
      </c>
      <c r="C48" s="50">
        <f t="shared" si="0"/>
        <v>-0.58447040335737821</v>
      </c>
    </row>
    <row r="49" spans="1:3" x14ac:dyDescent="0.35">
      <c r="A49" s="3">
        <v>44521</v>
      </c>
      <c r="B49" s="43">
        <v>659</v>
      </c>
      <c r="C49" s="50">
        <f t="shared" si="0"/>
        <v>-0.98020786249419978</v>
      </c>
    </row>
    <row r="50" spans="1:3" x14ac:dyDescent="0.35">
      <c r="A50" s="3">
        <v>44522</v>
      </c>
      <c r="B50" s="43">
        <v>40246</v>
      </c>
      <c r="C50" s="50">
        <f t="shared" si="0"/>
        <v>60.071320182094084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Uncleaned Data</vt:lpstr>
      <vt:lpstr>Chronological</vt:lpstr>
      <vt:lpstr>Revenue</vt:lpstr>
      <vt:lpstr>Sum of Revenue and Volume</vt:lpstr>
      <vt:lpstr>Weekly</vt:lpstr>
      <vt:lpstr>Expected</vt:lpstr>
      <vt:lpstr>Revenue Growth</vt:lpstr>
      <vt:lpstr>Amount</vt:lpstr>
      <vt:lpstr>Date</vt:lpstr>
      <vt:lpstr>Rate</vt:lpstr>
      <vt:lpstr>Type_of_wash</vt:lpstr>
      <vt:lpstr>Weight__Kgs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Gughan R</dc:creator>
  <cp:lastModifiedBy>Gughan R</cp:lastModifiedBy>
  <dcterms:created xsi:type="dcterms:W3CDTF">2015-06-05T18:17:20Z</dcterms:created>
  <dcterms:modified xsi:type="dcterms:W3CDTF">2021-12-03T17:57:30Z</dcterms:modified>
</cp:coreProperties>
</file>