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zadanie 2" sheetId="1" r:id="rId4"/>
  </sheets>
</workbook>
</file>

<file path=xl/sharedStrings.xml><?xml version="1.0" encoding="utf-8"?>
<sst xmlns="http://schemas.openxmlformats.org/spreadsheetml/2006/main" uniqueCount="52">
  <si>
    <t>ZBIÓR REGUŁ</t>
  </si>
  <si>
    <t>REGULA 1</t>
  </si>
  <si>
    <t>JEZELI Lzawienie JEST zmniejszone</t>
  </si>
  <si>
    <t>nr zbioru</t>
  </si>
  <si>
    <t>Ec</t>
  </si>
  <si>
    <r>
      <rPr>
        <sz val="12"/>
        <color indexed="8"/>
        <rFont val="Times New Roman"/>
      </rPr>
      <t>Ec/(Ec+Ee)</t>
    </r>
  </si>
  <si>
    <r>
      <rPr>
        <sz val="12"/>
        <color indexed="8"/>
        <rFont val="Times New Roman"/>
      </rPr>
      <t>(Ec+Ee)/Eall</t>
    </r>
  </si>
  <si>
    <r>
      <rPr>
        <sz val="12"/>
        <color indexed="8"/>
        <rFont val="Times New Roman"/>
      </rPr>
      <t>Ec/Eclass</t>
    </r>
  </si>
  <si>
    <t>Ec/Eall</t>
  </si>
  <si>
    <t>ZBIÓR DANYCH</t>
  </si>
  <si>
    <t>TO SOCZEWKI JEST brak</t>
  </si>
  <si>
    <t>Siła</t>
  </si>
  <si>
    <t>Dokładność</t>
  </si>
  <si>
    <t>Ogólność</t>
  </si>
  <si>
    <t>Specyficzność</t>
  </si>
  <si>
    <t>Wsparcie</t>
  </si>
  <si>
    <t>LP</t>
  </si>
  <si>
    <t>Wiek</t>
  </si>
  <si>
    <t>Wada</t>
  </si>
  <si>
    <t>Astygm</t>
  </si>
  <si>
    <t>Lzawienie</t>
  </si>
  <si>
    <t>Soczewki</t>
  </si>
  <si>
    <t xml:space="preserve">mlody       </t>
  </si>
  <si>
    <t xml:space="preserve">krotkowidz  </t>
  </si>
  <si>
    <t xml:space="preserve">nie         </t>
  </si>
  <si>
    <t xml:space="preserve">normalne    </t>
  </si>
  <si>
    <t xml:space="preserve">miekkie     </t>
  </si>
  <si>
    <t>REGULA 2</t>
  </si>
  <si>
    <t xml:space="preserve">dalekowidz  </t>
  </si>
  <si>
    <t xml:space="preserve">tak         </t>
  </si>
  <si>
    <t xml:space="preserve">twarde      </t>
  </si>
  <si>
    <t>JEZELI Wiek JEST mlody</t>
  </si>
  <si>
    <t>REGULA 3</t>
  </si>
  <si>
    <t xml:space="preserve">prestarczy  </t>
  </si>
  <si>
    <t xml:space="preserve">zmniejszone </t>
  </si>
  <si>
    <t xml:space="preserve">brak        </t>
  </si>
  <si>
    <t>ORAZ Astygmatyzm JEST nie</t>
  </si>
  <si>
    <t>REGULA 4</t>
  </si>
  <si>
    <t>ORAZ Lzawienie JEST normalne</t>
  </si>
  <si>
    <t>REGULA 5</t>
  </si>
  <si>
    <t>TO SOCZEWKI JEST miekkie</t>
  </si>
  <si>
    <t>REGULA 6</t>
  </si>
  <si>
    <t xml:space="preserve">starczy     </t>
  </si>
  <si>
    <t>JEZELI Wada_wzroku JEST krotkowidz</t>
  </si>
  <si>
    <t>ORAZ Astygmatyzm JEST tak</t>
  </si>
  <si>
    <t>TO SOCZEWKI JEST twarde</t>
  </si>
  <si>
    <t>JEZELI Wiek JEST prestarczy</t>
  </si>
  <si>
    <t>Dopasowania do R2 =</t>
  </si>
  <si>
    <t>Dopasowania do R4 =</t>
  </si>
  <si>
    <t xml:space="preserve">R2 = 0.5 * 2 * 3 = </t>
  </si>
  <si>
    <t xml:space="preserve">R4 = 0.5 * 2* 3 = </t>
  </si>
  <si>
    <t xml:space="preserve">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</si>
</sst>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Times New Roman"/>
    </font>
    <font>
      <b val="1"/>
      <sz val="11"/>
      <color indexed="8"/>
      <name val="Calibri"/>
    </font>
    <font>
      <sz val="11"/>
      <color indexed="8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0" fontId="0" fillId="5" borderId="16" applyNumberFormat="1" applyFont="1" applyFill="1" applyBorder="1" applyAlignment="1" applyProtection="0">
      <alignment vertical="bottom"/>
    </xf>
    <xf numFmtId="0" fontId="0" fillId="5" borderId="17" applyNumberFormat="1" applyFont="1" applyFill="1" applyBorder="1" applyAlignment="1" applyProtection="0">
      <alignment vertical="bottom"/>
    </xf>
    <xf numFmtId="0" fontId="0" fillId="6" borderId="3" applyNumberFormat="1" applyFont="1" applyFill="1" applyBorder="1" applyAlignment="1" applyProtection="0">
      <alignment horizontal="justify" vertical="bottom"/>
    </xf>
    <xf numFmtId="49" fontId="0" borderId="3" applyNumberFormat="1" applyFont="1" applyFill="0" applyBorder="1" applyAlignment="1" applyProtection="0">
      <alignment horizontal="justify" vertical="bottom"/>
    </xf>
    <xf numFmtId="49" fontId="0" fillId="6" borderId="3" applyNumberFormat="1" applyFont="1" applyFill="1" applyBorder="1" applyAlignment="1" applyProtection="0">
      <alignment vertical="bottom"/>
    </xf>
    <xf numFmtId="49" fontId="0" fillId="6" borderId="15" applyNumberFormat="1" applyFont="1" applyFill="1" applyBorder="1" applyAlignment="1" applyProtection="0">
      <alignment vertical="bottom"/>
    </xf>
    <xf numFmtId="0" fontId="0" fillId="7" borderId="3" applyNumberFormat="1" applyFont="1" applyFill="1" applyBorder="1" applyAlignment="1" applyProtection="0">
      <alignment horizontal="justify" vertical="bottom"/>
    </xf>
    <xf numFmtId="49" fontId="0" fillId="8" borderId="15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justify" vertical="bottom"/>
    </xf>
    <xf numFmtId="49" fontId="0" fillId="9" borderId="15" applyNumberFormat="1" applyFont="1" applyFill="1" applyBorder="1" applyAlignment="1" applyProtection="0">
      <alignment vertical="bottom"/>
    </xf>
    <xf numFmtId="0" fontId="0" fillId="9" borderId="3" applyNumberFormat="1" applyFont="1" applyFill="1" applyBorder="1" applyAlignment="1" applyProtection="0">
      <alignment horizontal="justify" vertical="bottom"/>
    </xf>
    <xf numFmtId="49" fontId="0" fillId="10" borderId="15" applyNumberFormat="1" applyFont="1" applyFill="1" applyBorder="1" applyAlignment="1" applyProtection="0">
      <alignment vertical="bottom"/>
    </xf>
    <xf numFmtId="0" fontId="0" fillId="8" borderId="3" applyNumberFormat="1" applyFont="1" applyFill="1" applyBorder="1" applyAlignment="1" applyProtection="0">
      <alignment horizontal="justify" vertical="bottom"/>
    </xf>
    <xf numFmtId="49" fontId="0" fillId="11" borderId="18" applyNumberFormat="1" applyFont="1" applyFill="1" applyBorder="1" applyAlignment="1" applyProtection="0">
      <alignment vertical="bottom"/>
    </xf>
    <xf numFmtId="0" fontId="0" fillId="5" borderId="19" applyNumberFormat="1" applyFont="1" applyFill="1" applyBorder="1" applyAlignment="1" applyProtection="0">
      <alignment vertical="bottom"/>
    </xf>
    <xf numFmtId="0" fontId="0" fillId="5" borderId="20" applyNumberFormat="1" applyFont="1" applyFill="1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49" fontId="0" fillId="8" borderId="3" applyNumberFormat="1" applyFont="1" applyFill="1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49" fontId="0" fillId="9" borderId="3" applyNumberFormat="1" applyFont="1" applyFill="1" applyBorder="1" applyAlignment="1" applyProtection="0">
      <alignment vertical="bottom"/>
    </xf>
    <xf numFmtId="49" fontId="0" fillId="7" borderId="3" applyNumberFormat="1" applyFont="1" applyFill="1" applyBorder="1" applyAlignment="1" applyProtection="0">
      <alignment vertical="bottom"/>
    </xf>
    <xf numFmtId="49" fontId="0" fillId="11" borderId="3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right" vertical="bottom"/>
    </xf>
    <xf numFmtId="0" fontId="0" borderId="3" applyNumberFormat="1" applyFont="1" applyFill="0" applyBorder="1" applyAlignment="1" applyProtection="0">
      <alignment vertical="bottom"/>
    </xf>
    <xf numFmtId="49" fontId="5" borderId="3" applyNumberFormat="1" applyFont="1" applyFill="0" applyBorder="1" applyAlignment="1" applyProtection="0">
      <alignment horizontal="justify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c000"/>
      <rgbColor rgb="ffaaaaaa"/>
      <rgbColor rgb="ff3f6797"/>
      <rgbColor rgb="ff92d050"/>
      <rgbColor rgb="ffffff00"/>
      <rgbColor rgb="ff7c9547"/>
      <rgbColor rgb="ffcf7b79"/>
      <rgbColor rgb="ff665081"/>
      <rgbColor rgb="fff79646"/>
      <rgbColor rgb="ffdfa7a6"/>
      <rgbColor rgb="ffddddd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Motyw pakietu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Motyw pakietu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yw pakietu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41"/>
  <sheetViews>
    <sheetView workbookViewId="0" showGridLines="0" defaultGridColor="1"/>
  </sheetViews>
  <sheetFormatPr defaultColWidth="8.83333" defaultRowHeight="15" customHeight="1" outlineLevelRow="0" outlineLevelCol="0"/>
  <cols>
    <col min="1" max="1" width="33.8516" style="1" customWidth="1"/>
    <col min="2" max="2" width="3.85156" style="1" customWidth="1"/>
    <col min="3" max="3" width="8.85156" style="1" customWidth="1"/>
    <col min="4" max="4" width="9.67188" style="1" customWidth="1"/>
    <col min="5" max="5" width="11.1719" style="1" customWidth="1"/>
    <col min="6" max="6" width="16.3516" style="1" customWidth="1"/>
    <col min="7" max="7" width="13.3516" style="1" customWidth="1"/>
    <col min="8" max="8" width="12.7266" style="1" customWidth="1"/>
    <col min="9" max="16" width="8.85156" style="1" customWidth="1"/>
    <col min="17" max="16384" width="8.85156" style="1" customWidth="1"/>
  </cols>
  <sheetData>
    <row r="1" ht="13.5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3.55" customHeight="1">
      <c r="A2" t="s" s="5">
        <v>1</v>
      </c>
      <c r="B2" s="4"/>
      <c r="C2" s="4"/>
      <c r="D2" s="4"/>
      <c r="E2" s="4"/>
      <c r="F2" s="4"/>
      <c r="G2" s="4"/>
      <c r="H2" s="4"/>
      <c r="I2" s="4"/>
      <c r="J2" s="6"/>
      <c r="K2" s="6"/>
      <c r="L2" s="6"/>
      <c r="M2" s="6"/>
      <c r="N2" s="6"/>
      <c r="O2" s="6"/>
      <c r="P2" s="6"/>
    </row>
    <row r="3" ht="16" customHeight="1">
      <c r="A3" t="s" s="7">
        <v>2</v>
      </c>
      <c r="B3" s="4"/>
      <c r="C3" t="s" s="8">
        <v>3</v>
      </c>
      <c r="D3" t="s" s="8">
        <v>4</v>
      </c>
      <c r="E3" t="s" s="8">
        <v>5</v>
      </c>
      <c r="F3" t="s" s="8">
        <v>6</v>
      </c>
      <c r="G3" t="s" s="8">
        <v>7</v>
      </c>
      <c r="H3" t="s" s="8">
        <v>8</v>
      </c>
      <c r="I3" s="9"/>
      <c r="J3" t="s" s="10">
        <v>9</v>
      </c>
      <c r="K3" s="11"/>
      <c r="L3" s="11"/>
      <c r="M3" s="11"/>
      <c r="N3" s="11"/>
      <c r="O3" s="11"/>
      <c r="P3" s="12"/>
    </row>
    <row r="4" ht="14.05" customHeight="1">
      <c r="A4" t="s" s="7">
        <v>10</v>
      </c>
      <c r="B4" s="13"/>
      <c r="C4" s="14"/>
      <c r="D4" t="s" s="15">
        <v>11</v>
      </c>
      <c r="E4" t="s" s="15">
        <v>12</v>
      </c>
      <c r="F4" t="s" s="15">
        <v>13</v>
      </c>
      <c r="G4" t="s" s="15">
        <v>14</v>
      </c>
      <c r="H4" t="s" s="16">
        <v>15</v>
      </c>
      <c r="I4" s="17"/>
      <c r="J4" t="s" s="18">
        <v>16</v>
      </c>
      <c r="K4" t="s" s="18">
        <v>17</v>
      </c>
      <c r="L4" t="s" s="18">
        <v>18</v>
      </c>
      <c r="M4" t="s" s="18">
        <v>19</v>
      </c>
      <c r="N4" t="s" s="18">
        <v>20</v>
      </c>
      <c r="O4" t="s" s="18">
        <v>21</v>
      </c>
      <c r="P4" s="19"/>
    </row>
    <row r="5" ht="13.55" customHeight="1">
      <c r="A5" s="4"/>
      <c r="B5" s="13"/>
      <c r="C5" t="s" s="20">
        <v>1</v>
      </c>
      <c r="D5" s="21">
        <v>10</v>
      </c>
      <c r="E5" s="21">
        <f>10/(10+0)</f>
        <v>1</v>
      </c>
      <c r="F5" s="21">
        <f>(10+0)/22</f>
        <v>0.454545454545455</v>
      </c>
      <c r="G5" s="21">
        <f>10/13</f>
        <v>0.7692307692307691</v>
      </c>
      <c r="H5" s="22">
        <f>10/22</f>
        <v>0.454545454545455</v>
      </c>
      <c r="I5" s="17"/>
      <c r="J5" s="23">
        <v>1</v>
      </c>
      <c r="K5" t="s" s="24">
        <v>22</v>
      </c>
      <c r="L5" t="s" s="24">
        <v>23</v>
      </c>
      <c r="M5" t="s" s="24">
        <v>24</v>
      </c>
      <c r="N5" t="s" s="24">
        <v>25</v>
      </c>
      <c r="O5" t="s" s="24">
        <v>26</v>
      </c>
      <c r="P5" s="4"/>
    </row>
    <row r="6" ht="13.55" customHeight="1">
      <c r="A6" t="s" s="25">
        <v>27</v>
      </c>
      <c r="B6" s="13"/>
      <c r="C6" t="s" s="26">
        <v>27</v>
      </c>
      <c r="D6" s="21">
        <v>2</v>
      </c>
      <c r="E6" s="21">
        <f t="shared" si="4" ref="E6:E10">2/(2+0)</f>
        <v>1</v>
      </c>
      <c r="F6" s="21">
        <f t="shared" si="5" ref="F6:F10">(2+0)/22</f>
        <v>0.0909090909090909</v>
      </c>
      <c r="G6" s="21">
        <f t="shared" si="6" ref="G6:G8">2/5</f>
        <v>0.4</v>
      </c>
      <c r="H6" s="22">
        <f t="shared" si="7" ref="H6:H10">2/22</f>
        <v>0.0909090909090909</v>
      </c>
      <c r="I6" s="17"/>
      <c r="J6" s="27">
        <v>2</v>
      </c>
      <c r="K6" t="s" s="24">
        <v>22</v>
      </c>
      <c r="L6" t="s" s="24">
        <v>28</v>
      </c>
      <c r="M6" t="s" s="24">
        <v>29</v>
      </c>
      <c r="N6" t="s" s="24">
        <v>25</v>
      </c>
      <c r="O6" t="s" s="24">
        <v>30</v>
      </c>
      <c r="P6" s="4"/>
    </row>
    <row r="7" ht="13.55" customHeight="1">
      <c r="A7" t="s" s="7">
        <v>31</v>
      </c>
      <c r="B7" s="13"/>
      <c r="C7" t="s" s="28">
        <v>32</v>
      </c>
      <c r="D7" s="21">
        <v>3</v>
      </c>
      <c r="E7" s="21">
        <f>3/3+0</f>
        <v>1</v>
      </c>
      <c r="F7" s="21">
        <f>(3+0)/22</f>
        <v>0.136363636363636</v>
      </c>
      <c r="G7" s="21">
        <f>3/4</f>
        <v>0.75</v>
      </c>
      <c r="H7" s="22">
        <f>3/22</f>
        <v>0.136363636363636</v>
      </c>
      <c r="I7" s="17"/>
      <c r="J7" s="29">
        <v>3</v>
      </c>
      <c r="K7" t="s" s="24">
        <v>33</v>
      </c>
      <c r="L7" t="s" s="24">
        <v>23</v>
      </c>
      <c r="M7" t="s" s="24">
        <v>29</v>
      </c>
      <c r="N7" t="s" s="24">
        <v>34</v>
      </c>
      <c r="O7" t="s" s="24">
        <v>35</v>
      </c>
      <c r="P7" s="4"/>
    </row>
    <row r="8" ht="13.55" customHeight="1">
      <c r="A8" t="s" s="7">
        <v>36</v>
      </c>
      <c r="B8" s="13"/>
      <c r="C8" t="s" s="30">
        <v>37</v>
      </c>
      <c r="D8" s="21">
        <v>2</v>
      </c>
      <c r="E8" s="21">
        <f t="shared" si="4"/>
        <v>1</v>
      </c>
      <c r="F8" s="21">
        <f t="shared" si="5"/>
        <v>0.0909090909090909</v>
      </c>
      <c r="G8" s="21">
        <f t="shared" si="6"/>
        <v>0.4</v>
      </c>
      <c r="H8" s="22">
        <f t="shared" si="7"/>
        <v>0.0909090909090909</v>
      </c>
      <c r="I8" s="17"/>
      <c r="J8" s="31">
        <v>4</v>
      </c>
      <c r="K8" t="s" s="24">
        <v>33</v>
      </c>
      <c r="L8" t="s" s="24">
        <v>23</v>
      </c>
      <c r="M8" t="s" s="24">
        <v>24</v>
      </c>
      <c r="N8" t="s" s="24">
        <v>25</v>
      </c>
      <c r="O8" t="s" s="24">
        <v>26</v>
      </c>
      <c r="P8" s="4"/>
    </row>
    <row r="9" ht="13.55" customHeight="1">
      <c r="A9" t="s" s="7">
        <v>38</v>
      </c>
      <c r="B9" s="13"/>
      <c r="C9" t="s" s="32">
        <v>39</v>
      </c>
      <c r="D9" s="21">
        <v>2</v>
      </c>
      <c r="E9" s="21">
        <f t="shared" si="4"/>
        <v>1</v>
      </c>
      <c r="F9" s="21">
        <f t="shared" si="5"/>
        <v>0.0909090909090909</v>
      </c>
      <c r="G9" s="21">
        <f t="shared" si="18" ref="G9:H31">2/4</f>
        <v>0.5</v>
      </c>
      <c r="H9" s="22">
        <f t="shared" si="7"/>
        <v>0.0909090909090909</v>
      </c>
      <c r="I9" s="17"/>
      <c r="J9" s="33">
        <v>5</v>
      </c>
      <c r="K9" t="s" s="24">
        <v>22</v>
      </c>
      <c r="L9" t="s" s="24">
        <v>23</v>
      </c>
      <c r="M9" t="s" s="24">
        <v>29</v>
      </c>
      <c r="N9" t="s" s="24">
        <v>25</v>
      </c>
      <c r="O9" t="s" s="24">
        <v>30</v>
      </c>
      <c r="P9" s="4"/>
    </row>
    <row r="10" ht="16" customHeight="1">
      <c r="A10" t="s" s="7">
        <v>40</v>
      </c>
      <c r="B10" s="13"/>
      <c r="C10" t="s" s="34">
        <v>41</v>
      </c>
      <c r="D10" s="35">
        <v>2</v>
      </c>
      <c r="E10" s="35">
        <f t="shared" si="4"/>
        <v>1</v>
      </c>
      <c r="F10" s="35">
        <f t="shared" si="5"/>
        <v>0.0909090909090909</v>
      </c>
      <c r="G10" s="35">
        <f t="shared" si="18"/>
        <v>0.5</v>
      </c>
      <c r="H10" s="36">
        <f t="shared" si="7"/>
        <v>0.0909090909090909</v>
      </c>
      <c r="I10" s="17"/>
      <c r="J10" s="29">
        <v>6</v>
      </c>
      <c r="K10" t="s" s="24">
        <v>42</v>
      </c>
      <c r="L10" t="s" s="24">
        <v>28</v>
      </c>
      <c r="M10" t="s" s="24">
        <v>29</v>
      </c>
      <c r="N10" t="s" s="24">
        <v>34</v>
      </c>
      <c r="O10" t="s" s="24">
        <v>35</v>
      </c>
      <c r="P10" s="4"/>
    </row>
    <row r="11" ht="14.05" customHeight="1">
      <c r="A11" s="4"/>
      <c r="B11" s="4"/>
      <c r="C11" s="37"/>
      <c r="D11" s="37"/>
      <c r="E11" s="37"/>
      <c r="F11" s="37"/>
      <c r="G11" s="37"/>
      <c r="H11" s="37"/>
      <c r="I11" s="4"/>
      <c r="J11" s="29">
        <v>7</v>
      </c>
      <c r="K11" t="s" s="24">
        <v>33</v>
      </c>
      <c r="L11" t="s" s="24">
        <v>28</v>
      </c>
      <c r="M11" t="s" s="24">
        <v>24</v>
      </c>
      <c r="N11" t="s" s="24">
        <v>34</v>
      </c>
      <c r="O11" t="s" s="24">
        <v>35</v>
      </c>
      <c r="P11" s="4"/>
    </row>
    <row r="12" ht="13.55" customHeight="1">
      <c r="A12" t="s" s="38">
        <v>32</v>
      </c>
      <c r="B12" s="4"/>
      <c r="C12" s="4"/>
      <c r="D12" s="4"/>
      <c r="E12" s="4"/>
      <c r="F12" s="4"/>
      <c r="G12" s="4"/>
      <c r="H12" s="4"/>
      <c r="I12" s="4"/>
      <c r="J12" s="29">
        <v>8</v>
      </c>
      <c r="K12" t="s" s="24">
        <v>33</v>
      </c>
      <c r="L12" t="s" s="24">
        <v>28</v>
      </c>
      <c r="M12" t="s" s="24">
        <v>29</v>
      </c>
      <c r="N12" t="s" s="24">
        <v>34</v>
      </c>
      <c r="O12" t="s" s="24">
        <v>35</v>
      </c>
      <c r="P12" s="4"/>
    </row>
    <row r="13" ht="13.55" customHeight="1">
      <c r="A13" t="s" s="7">
        <v>43</v>
      </c>
      <c r="B13" s="4"/>
      <c r="C13" s="4"/>
      <c r="D13" s="4"/>
      <c r="E13" s="4"/>
      <c r="F13" s="4"/>
      <c r="G13" s="4"/>
      <c r="H13" s="4"/>
      <c r="I13" s="4"/>
      <c r="J13" s="29">
        <v>9</v>
      </c>
      <c r="K13" t="s" s="24">
        <v>33</v>
      </c>
      <c r="L13" t="s" s="24">
        <v>23</v>
      </c>
      <c r="M13" t="s" s="24">
        <v>24</v>
      </c>
      <c r="N13" t="s" s="24">
        <v>34</v>
      </c>
      <c r="O13" t="s" s="24">
        <v>35</v>
      </c>
      <c r="P13" s="4"/>
    </row>
    <row r="14" ht="13.55" customHeight="1">
      <c r="A14" t="s" s="7">
        <v>44</v>
      </c>
      <c r="B14" s="4"/>
      <c r="C14" s="39"/>
      <c r="D14" s="39"/>
      <c r="E14" s="39"/>
      <c r="F14" s="39"/>
      <c r="G14" s="39"/>
      <c r="H14" s="4"/>
      <c r="I14" s="4"/>
      <c r="J14" s="29">
        <v>10</v>
      </c>
      <c r="K14" t="s" s="24">
        <v>22</v>
      </c>
      <c r="L14" t="s" s="24">
        <v>28</v>
      </c>
      <c r="M14" t="s" s="24">
        <v>29</v>
      </c>
      <c r="N14" t="s" s="24">
        <v>34</v>
      </c>
      <c r="O14" t="s" s="24">
        <v>35</v>
      </c>
      <c r="P14" s="4"/>
    </row>
    <row r="15" ht="13.55" customHeight="1">
      <c r="A15" t="s" s="7">
        <v>38</v>
      </c>
      <c r="B15" s="4"/>
      <c r="C15" s="4"/>
      <c r="D15" s="4"/>
      <c r="E15" s="4"/>
      <c r="F15" s="4"/>
      <c r="G15" s="4"/>
      <c r="H15" s="4"/>
      <c r="I15" s="4"/>
      <c r="J15" s="33">
        <v>11</v>
      </c>
      <c r="K15" t="s" s="24">
        <v>42</v>
      </c>
      <c r="L15" t="s" s="24">
        <v>23</v>
      </c>
      <c r="M15" t="s" s="24">
        <v>29</v>
      </c>
      <c r="N15" t="s" s="24">
        <v>25</v>
      </c>
      <c r="O15" t="s" s="24">
        <v>30</v>
      </c>
      <c r="P15" s="4"/>
    </row>
    <row r="16" ht="13.55" customHeight="1">
      <c r="A16" t="s" s="7">
        <v>45</v>
      </c>
      <c r="B16" s="4"/>
      <c r="C16" s="4"/>
      <c r="D16" s="4"/>
      <c r="E16" s="4"/>
      <c r="F16" s="4"/>
      <c r="G16" s="4"/>
      <c r="H16" s="4"/>
      <c r="I16" s="4"/>
      <c r="J16" s="31">
        <v>12</v>
      </c>
      <c r="K16" t="s" s="24">
        <v>33</v>
      </c>
      <c r="L16" t="s" s="24">
        <v>28</v>
      </c>
      <c r="M16" t="s" s="24">
        <v>24</v>
      </c>
      <c r="N16" t="s" s="24">
        <v>25</v>
      </c>
      <c r="O16" t="s" s="24">
        <v>26</v>
      </c>
      <c r="P16" s="4"/>
    </row>
    <row r="17" ht="13.55" customHeight="1">
      <c r="A17" s="4"/>
      <c r="B17" s="4"/>
      <c r="C17" s="4"/>
      <c r="D17" s="4"/>
      <c r="E17" s="4"/>
      <c r="F17" s="4"/>
      <c r="G17" s="4"/>
      <c r="H17" s="4"/>
      <c r="I17" s="4"/>
      <c r="J17" s="29">
        <v>13</v>
      </c>
      <c r="K17" t="s" s="24">
        <v>42</v>
      </c>
      <c r="L17" t="s" s="24">
        <v>28</v>
      </c>
      <c r="M17" t="s" s="24">
        <v>29</v>
      </c>
      <c r="N17" t="s" s="24">
        <v>25</v>
      </c>
      <c r="O17" t="s" s="24">
        <v>35</v>
      </c>
      <c r="P17" s="4"/>
    </row>
    <row r="18" ht="13.55" customHeight="1">
      <c r="A18" t="s" s="40">
        <v>37</v>
      </c>
      <c r="B18" s="4"/>
      <c r="C18" s="4"/>
      <c r="D18" s="4"/>
      <c r="E18" s="4"/>
      <c r="F18" s="4"/>
      <c r="G18" s="4"/>
      <c r="H18" s="4"/>
      <c r="I18" s="4"/>
      <c r="J18" s="29">
        <v>14</v>
      </c>
      <c r="K18" t="s" s="24">
        <v>42</v>
      </c>
      <c r="L18" t="s" s="24">
        <v>23</v>
      </c>
      <c r="M18" t="s" s="24">
        <v>29</v>
      </c>
      <c r="N18" t="s" s="24">
        <v>34</v>
      </c>
      <c r="O18" t="s" s="24">
        <v>35</v>
      </c>
      <c r="P18" s="4"/>
    </row>
    <row r="19" ht="13.55" customHeight="1">
      <c r="A19" t="s" s="7">
        <v>46</v>
      </c>
      <c r="B19" s="4"/>
      <c r="C19" s="4"/>
      <c r="D19" s="4"/>
      <c r="E19" s="4"/>
      <c r="F19" s="4"/>
      <c r="G19" s="4"/>
      <c r="H19" s="4"/>
      <c r="I19" s="4"/>
      <c r="J19" s="29">
        <v>15</v>
      </c>
      <c r="K19" t="s" s="24">
        <v>42</v>
      </c>
      <c r="L19" t="s" s="24">
        <v>23</v>
      </c>
      <c r="M19" t="s" s="24">
        <v>24</v>
      </c>
      <c r="N19" t="s" s="24">
        <v>25</v>
      </c>
      <c r="O19" t="s" s="24">
        <v>35</v>
      </c>
      <c r="P19" s="4"/>
    </row>
    <row r="20" ht="13.55" customHeight="1">
      <c r="A20" t="s" s="7">
        <v>36</v>
      </c>
      <c r="B20" s="4"/>
      <c r="C20" s="4"/>
      <c r="D20" s="4"/>
      <c r="E20" s="4"/>
      <c r="F20" s="4"/>
      <c r="G20" s="4"/>
      <c r="H20" s="4"/>
      <c r="I20" s="4"/>
      <c r="J20" s="33">
        <v>16</v>
      </c>
      <c r="K20" t="s" s="24">
        <v>33</v>
      </c>
      <c r="L20" t="s" s="24">
        <v>23</v>
      </c>
      <c r="M20" t="s" s="24">
        <v>29</v>
      </c>
      <c r="N20" t="s" s="24">
        <v>25</v>
      </c>
      <c r="O20" t="s" s="24">
        <v>30</v>
      </c>
      <c r="P20" s="4"/>
    </row>
    <row r="21" ht="13.55" customHeight="1">
      <c r="A21" t="s" s="7">
        <v>38</v>
      </c>
      <c r="B21" s="4"/>
      <c r="C21" s="4"/>
      <c r="D21" s="4"/>
      <c r="E21" s="4"/>
      <c r="F21" s="4"/>
      <c r="G21" s="4"/>
      <c r="H21" s="4"/>
      <c r="I21" s="4"/>
      <c r="J21" s="29">
        <v>17</v>
      </c>
      <c r="K21" t="s" s="24">
        <v>22</v>
      </c>
      <c r="L21" t="s" s="24">
        <v>23</v>
      </c>
      <c r="M21" t="s" s="24">
        <v>24</v>
      </c>
      <c r="N21" t="s" s="24">
        <v>34</v>
      </c>
      <c r="O21" t="s" s="24">
        <v>35</v>
      </c>
      <c r="P21" s="4"/>
    </row>
    <row r="22" ht="13.55" customHeight="1">
      <c r="A22" t="s" s="7">
        <v>40</v>
      </c>
      <c r="B22" s="4"/>
      <c r="C22" s="4"/>
      <c r="D22" s="4"/>
      <c r="E22" s="4"/>
      <c r="F22" s="4"/>
      <c r="G22" s="4"/>
      <c r="H22" s="4"/>
      <c r="I22" s="4"/>
      <c r="J22" s="29">
        <v>18</v>
      </c>
      <c r="K22" t="s" s="24">
        <v>42</v>
      </c>
      <c r="L22" t="s" s="24">
        <v>23</v>
      </c>
      <c r="M22" t="s" s="24">
        <v>24</v>
      </c>
      <c r="N22" t="s" s="24">
        <v>34</v>
      </c>
      <c r="O22" t="s" s="24">
        <v>35</v>
      </c>
      <c r="P22" s="4"/>
    </row>
    <row r="23" ht="13.55" customHeight="1">
      <c r="A23" s="4"/>
      <c r="B23" s="4"/>
      <c r="C23" s="4"/>
      <c r="D23" s="4"/>
      <c r="E23" s="4"/>
      <c r="F23" s="4"/>
      <c r="G23" s="4"/>
      <c r="H23" s="4"/>
      <c r="I23" s="4"/>
      <c r="J23" s="29">
        <v>19</v>
      </c>
      <c r="K23" t="s" s="24">
        <v>42</v>
      </c>
      <c r="L23" t="s" s="24">
        <v>28</v>
      </c>
      <c r="M23" t="s" s="24">
        <v>24</v>
      </c>
      <c r="N23" t="s" s="24">
        <v>34</v>
      </c>
      <c r="O23" t="s" s="24">
        <v>35</v>
      </c>
      <c r="P23" s="4"/>
    </row>
    <row r="24" ht="13.55" customHeight="1">
      <c r="A24" t="s" s="41">
        <v>39</v>
      </c>
      <c r="B24" s="4"/>
      <c r="C24" s="4"/>
      <c r="D24" s="4"/>
      <c r="E24" s="4"/>
      <c r="F24" s="4"/>
      <c r="G24" s="4"/>
      <c r="H24" s="4"/>
      <c r="I24" s="4"/>
      <c r="J24" s="23">
        <v>20</v>
      </c>
      <c r="K24" t="s" s="24">
        <v>22</v>
      </c>
      <c r="L24" t="s" s="24">
        <v>28</v>
      </c>
      <c r="M24" t="s" s="24">
        <v>24</v>
      </c>
      <c r="N24" t="s" s="24">
        <v>25</v>
      </c>
      <c r="O24" t="s" s="24">
        <v>26</v>
      </c>
      <c r="P24" s="4"/>
    </row>
    <row r="25" ht="13.55" customHeight="1">
      <c r="A25" t="s" s="7">
        <v>31</v>
      </c>
      <c r="B25" s="4"/>
      <c r="C25" s="4"/>
      <c r="D25" s="4"/>
      <c r="E25" s="4"/>
      <c r="F25" s="4"/>
      <c r="G25" s="4"/>
      <c r="H25" s="4"/>
      <c r="I25" s="4"/>
      <c r="J25" s="31">
        <v>21</v>
      </c>
      <c r="K25" t="s" s="24">
        <v>42</v>
      </c>
      <c r="L25" t="s" s="24">
        <v>28</v>
      </c>
      <c r="M25" t="s" s="24">
        <v>24</v>
      </c>
      <c r="N25" t="s" s="24">
        <v>25</v>
      </c>
      <c r="O25" t="s" s="24">
        <v>26</v>
      </c>
      <c r="P25" s="4"/>
    </row>
    <row r="26" ht="13.55" customHeight="1">
      <c r="A26" t="s" s="7">
        <v>44</v>
      </c>
      <c r="B26" s="4"/>
      <c r="C26" s="4"/>
      <c r="D26" s="4"/>
      <c r="E26" s="4"/>
      <c r="F26" s="4"/>
      <c r="G26" s="4"/>
      <c r="H26" s="4"/>
      <c r="I26" s="4"/>
      <c r="J26" s="29">
        <v>22</v>
      </c>
      <c r="K26" t="s" s="24">
        <v>33</v>
      </c>
      <c r="L26" t="s" s="24">
        <v>28</v>
      </c>
      <c r="M26" t="s" s="24">
        <v>29</v>
      </c>
      <c r="N26" t="s" s="24">
        <v>25</v>
      </c>
      <c r="O26" t="s" s="24">
        <v>35</v>
      </c>
      <c r="P26" s="4"/>
    </row>
    <row r="27" ht="13.55" customHeight="1">
      <c r="A27" t="s" s="7">
        <v>38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3.55" customHeight="1">
      <c r="A28" t="s" s="7">
        <v>45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ht="13.5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ht="13.55" customHeight="1">
      <c r="A30" t="s" s="42">
        <v>41</v>
      </c>
      <c r="B30" s="4"/>
      <c r="C30" s="4"/>
      <c r="D30" s="4"/>
      <c r="E30" s="4"/>
      <c r="F30" t="s" s="43">
        <v>47</v>
      </c>
      <c r="G30" s="4"/>
      <c r="H30" s="44">
        <f t="shared" si="18"/>
        <v>0.5</v>
      </c>
      <c r="I30" s="4"/>
      <c r="J30" s="4"/>
      <c r="K30" s="4"/>
      <c r="L30" s="4"/>
      <c r="M30" s="4"/>
      <c r="N30" s="4"/>
      <c r="O30" s="4"/>
      <c r="P30" s="4"/>
    </row>
    <row r="31" ht="13.55" customHeight="1">
      <c r="A31" t="s" s="7">
        <v>31</v>
      </c>
      <c r="B31" s="4"/>
      <c r="C31" s="4"/>
      <c r="D31" s="4"/>
      <c r="E31" s="4"/>
      <c r="F31" t="s" s="43">
        <v>48</v>
      </c>
      <c r="G31" s="4"/>
      <c r="H31" s="44">
        <f t="shared" si="18"/>
        <v>0.5</v>
      </c>
      <c r="I31" s="4"/>
      <c r="J31" s="4"/>
      <c r="K31" s="4"/>
      <c r="L31" s="4"/>
      <c r="M31" s="4"/>
      <c r="N31" s="4"/>
      <c r="O31" s="4"/>
      <c r="P31" s="4"/>
    </row>
    <row r="32" ht="13.55" customHeight="1">
      <c r="A32" t="s" s="7">
        <v>44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ht="14.5" customHeight="1">
      <c r="A33" t="s" s="7">
        <v>38</v>
      </c>
      <c r="B33" s="4"/>
      <c r="C33" s="4"/>
      <c r="D33" s="4"/>
      <c r="E33" s="4"/>
      <c r="F33" t="s" s="45">
        <v>49</v>
      </c>
      <c r="G33" s="44">
        <f t="shared" si="26" ref="G33:G34">(0.5*2*3)</f>
        <v>3</v>
      </c>
      <c r="H33" s="4"/>
      <c r="I33" s="4"/>
      <c r="J33" s="4"/>
      <c r="K33" s="4"/>
      <c r="L33" s="4"/>
      <c r="M33" s="4"/>
      <c r="N33" s="4"/>
      <c r="O33" s="4"/>
      <c r="P33" s="4"/>
    </row>
    <row r="34" ht="13.55" customHeight="1">
      <c r="A34" t="s" s="7">
        <v>45</v>
      </c>
      <c r="B34" s="4"/>
      <c r="C34" s="4"/>
      <c r="D34" s="4"/>
      <c r="E34" s="4"/>
      <c r="F34" t="s" s="7">
        <v>50</v>
      </c>
      <c r="G34" s="44">
        <f t="shared" si="26"/>
        <v>3</v>
      </c>
      <c r="H34" s="4"/>
      <c r="I34" s="4"/>
      <c r="J34" s="4"/>
      <c r="K34" s="4"/>
      <c r="L34" s="4"/>
      <c r="M34" s="4"/>
      <c r="N34" s="4"/>
      <c r="O34" s="4"/>
      <c r="P34" s="4"/>
    </row>
    <row r="35" ht="13.5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3.5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3.5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3.55" customHeight="1">
      <c r="A38" s="4"/>
      <c r="B38" s="4"/>
      <c r="C38" s="4"/>
      <c r="D38" s="4"/>
      <c r="E38" s="4"/>
      <c r="F38" s="4"/>
      <c r="G38" s="4"/>
      <c r="H38" s="4"/>
      <c r="I38" t="s" s="7">
        <v>51</v>
      </c>
      <c r="J38" s="4"/>
      <c r="K38" s="4"/>
      <c r="L38" s="4"/>
      <c r="M38" s="4"/>
      <c r="N38" s="4"/>
      <c r="O38" s="4"/>
      <c r="P38" s="4"/>
    </row>
    <row r="39" ht="13.5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3.5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3.5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</sheetData>
  <mergeCells count="2">
    <mergeCell ref="F30:G30"/>
    <mergeCell ref="F31:G3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