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8_{69EDECBF-8713-46E8-9588-B145A0CCA1F3}" xr6:coauthVersionLast="41" xr6:coauthVersionMax="41" xr10:uidLastSave="{00000000-0000-0000-0000-000000000000}"/>
  <bookViews>
    <workbookView xWindow="-108" yWindow="-108" windowWidth="23256" windowHeight="13176" xr2:uid="{7F4F4399-0161-40E9-BC8B-6D38B1930AC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1" l="1"/>
  <c r="H34" i="1" s="1"/>
  <c r="O28" i="1"/>
  <c r="O30" i="1"/>
  <c r="H22" i="1"/>
  <c r="L17" i="1"/>
  <c r="H30" i="1"/>
  <c r="H24" i="1"/>
  <c r="L8" i="1"/>
  <c r="L9" i="1"/>
  <c r="L10" i="1"/>
  <c r="L11" i="1"/>
  <c r="L12" i="1"/>
  <c r="L13" i="1"/>
  <c r="L14" i="1"/>
  <c r="L15" i="1"/>
  <c r="L16" i="1"/>
  <c r="L7" i="1"/>
  <c r="I17" i="1"/>
  <c r="K21" i="1" s="1"/>
  <c r="H17" i="1"/>
  <c r="K20" i="1" s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K17" i="1" s="1"/>
  <c r="H21" i="1" s="1"/>
  <c r="J7" i="1"/>
  <c r="J17" i="1" s="1"/>
  <c r="H20" i="1" s="1"/>
  <c r="L17" i="2"/>
  <c r="E24" i="2"/>
  <c r="H20" i="2"/>
  <c r="H19" i="2"/>
  <c r="E22" i="2"/>
  <c r="E20" i="2"/>
  <c r="E19" i="2"/>
  <c r="H16" i="2"/>
  <c r="F16" i="2"/>
  <c r="G16" i="2"/>
  <c r="E16" i="2"/>
  <c r="H7" i="2"/>
  <c r="H8" i="2"/>
  <c r="H9" i="2"/>
  <c r="H10" i="2"/>
  <c r="H11" i="2"/>
  <c r="H12" i="2"/>
  <c r="H13" i="2"/>
  <c r="H14" i="2"/>
  <c r="H15" i="2"/>
  <c r="H6" i="2"/>
  <c r="G7" i="2"/>
  <c r="G8" i="2"/>
  <c r="G9" i="2"/>
  <c r="G10" i="2"/>
  <c r="G11" i="2"/>
  <c r="G12" i="2"/>
  <c r="G13" i="2"/>
  <c r="G14" i="2"/>
  <c r="G15" i="2"/>
  <c r="G6" i="2"/>
  <c r="H26" i="1" l="1"/>
</calcChain>
</file>

<file path=xl/sharedStrings.xml><?xml version="1.0" encoding="utf-8"?>
<sst xmlns="http://schemas.openxmlformats.org/spreadsheetml/2006/main" count="36" uniqueCount="24">
  <si>
    <t>SOMA:</t>
  </si>
  <si>
    <t>Xi</t>
  </si>
  <si>
    <t>Yi</t>
  </si>
  <si>
    <t>Xi.Yi</t>
  </si>
  <si>
    <t>Xi²</t>
  </si>
  <si>
    <t>Beta1</t>
  </si>
  <si>
    <t>Sxy</t>
  </si>
  <si>
    <t>Sxx</t>
  </si>
  <si>
    <t xml:space="preserve">Beta0 = </t>
  </si>
  <si>
    <t>X-</t>
  </si>
  <si>
    <t>y-</t>
  </si>
  <si>
    <t>Y = 2,04 +0,034X</t>
  </si>
  <si>
    <t>Para o Ano 11</t>
  </si>
  <si>
    <t>Vendas</t>
  </si>
  <si>
    <t>milhares de Reais</t>
  </si>
  <si>
    <t>Dividendos do Ano 11:</t>
  </si>
  <si>
    <t>Y =</t>
  </si>
  <si>
    <t>Yi²</t>
  </si>
  <si>
    <t>Beta1 . Sxy</t>
  </si>
  <si>
    <t>Syy</t>
  </si>
  <si>
    <t>Quadrado Médio:</t>
  </si>
  <si>
    <t>Função F:</t>
  </si>
  <si>
    <t>R²</t>
  </si>
  <si>
    <t>R²alfa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</si>
</sst>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E748-D7BA-4D60-89F3-4B323863DA4F}">
  <dimension ref="G6:O34"/>
  <sheetViews>
    <sheetView tabSelected="1" zoomScale="85" zoomScaleNormal="85" workbookViewId="0">
      <selection activeCell="S30" sqref="S30"/>
    </sheetView>
  </sheetViews>
  <sheetFormatPr defaultRowHeight="14.4" x14ac:dyDescent="0.3"/>
  <cols>
    <col min="7" max="7" width="15.44140625" customWidth="1"/>
    <col min="8" max="8" width="28.21875" customWidth="1"/>
  </cols>
  <sheetData>
    <row r="6" spans="8:12" x14ac:dyDescent="0.3">
      <c r="H6" t="s">
        <v>1</v>
      </c>
      <c r="I6" t="s">
        <v>2</v>
      </c>
      <c r="J6" t="s">
        <v>3</v>
      </c>
      <c r="K6" t="s">
        <v>4</v>
      </c>
      <c r="L6" t="s">
        <v>17</v>
      </c>
    </row>
    <row r="7" spans="8:12" x14ac:dyDescent="0.3">
      <c r="H7">
        <v>1000</v>
      </c>
      <c r="I7">
        <v>20</v>
      </c>
      <c r="J7">
        <f>H7*I7</f>
        <v>20000</v>
      </c>
      <c r="K7">
        <f>H7*H7</f>
        <v>1000000</v>
      </c>
      <c r="L7">
        <f>I7*I7</f>
        <v>400</v>
      </c>
    </row>
    <row r="8" spans="8:12" x14ac:dyDescent="0.3">
      <c r="H8">
        <v>1300</v>
      </c>
      <c r="I8">
        <v>40</v>
      </c>
      <c r="J8">
        <f t="shared" ref="J8:J16" si="0">H8*I8</f>
        <v>52000</v>
      </c>
      <c r="K8">
        <f t="shared" ref="K8:K16" si="1">H8*H8</f>
        <v>1690000</v>
      </c>
      <c r="L8">
        <f t="shared" ref="L8:L17" si="2">I8*I8</f>
        <v>1600</v>
      </c>
    </row>
    <row r="9" spans="8:12" x14ac:dyDescent="0.3">
      <c r="H9">
        <v>1500</v>
      </c>
      <c r="I9">
        <v>51</v>
      </c>
      <c r="J9">
        <f t="shared" si="0"/>
        <v>76500</v>
      </c>
      <c r="K9">
        <f t="shared" si="1"/>
        <v>2250000</v>
      </c>
      <c r="L9">
        <f t="shared" si="2"/>
        <v>2601</v>
      </c>
    </row>
    <row r="10" spans="8:12" x14ac:dyDescent="0.3">
      <c r="H10">
        <v>1400</v>
      </c>
      <c r="I10">
        <v>67</v>
      </c>
      <c r="J10">
        <f t="shared" si="0"/>
        <v>93800</v>
      </c>
      <c r="K10">
        <f t="shared" si="1"/>
        <v>1960000</v>
      </c>
      <c r="L10">
        <f t="shared" si="2"/>
        <v>4489</v>
      </c>
    </row>
    <row r="11" spans="8:12" x14ac:dyDescent="0.3">
      <c r="H11">
        <v>2200</v>
      </c>
      <c r="I11">
        <v>72</v>
      </c>
      <c r="J11">
        <f t="shared" si="0"/>
        <v>158400</v>
      </c>
      <c r="K11">
        <f t="shared" si="1"/>
        <v>4840000</v>
      </c>
      <c r="L11">
        <f t="shared" si="2"/>
        <v>5184</v>
      </c>
    </row>
    <row r="12" spans="8:12" x14ac:dyDescent="0.3">
      <c r="H12">
        <v>2900</v>
      </c>
      <c r="I12">
        <v>109</v>
      </c>
      <c r="J12">
        <f t="shared" si="0"/>
        <v>316100</v>
      </c>
      <c r="K12">
        <f t="shared" si="1"/>
        <v>8410000</v>
      </c>
      <c r="L12">
        <f t="shared" si="2"/>
        <v>11881</v>
      </c>
    </row>
    <row r="13" spans="8:12" x14ac:dyDescent="0.3">
      <c r="H13">
        <v>3700</v>
      </c>
      <c r="I13">
        <v>114</v>
      </c>
      <c r="J13">
        <f t="shared" si="0"/>
        <v>421800</v>
      </c>
      <c r="K13">
        <f t="shared" si="1"/>
        <v>13690000</v>
      </c>
      <c r="L13">
        <f t="shared" si="2"/>
        <v>12996</v>
      </c>
    </row>
    <row r="14" spans="8:12" x14ac:dyDescent="0.3">
      <c r="H14">
        <v>4100</v>
      </c>
      <c r="I14">
        <v>171</v>
      </c>
      <c r="J14">
        <f t="shared" si="0"/>
        <v>701100</v>
      </c>
      <c r="K14">
        <f t="shared" si="1"/>
        <v>16810000</v>
      </c>
      <c r="L14">
        <f t="shared" si="2"/>
        <v>29241</v>
      </c>
    </row>
    <row r="15" spans="8:12" x14ac:dyDescent="0.3">
      <c r="H15">
        <v>5900</v>
      </c>
      <c r="I15">
        <v>192</v>
      </c>
      <c r="J15">
        <f t="shared" si="0"/>
        <v>1132800</v>
      </c>
      <c r="K15">
        <f t="shared" si="1"/>
        <v>34810000</v>
      </c>
      <c r="L15">
        <f t="shared" si="2"/>
        <v>36864</v>
      </c>
    </row>
    <row r="16" spans="8:12" x14ac:dyDescent="0.3">
      <c r="H16">
        <v>7000</v>
      </c>
      <c r="I16">
        <v>236</v>
      </c>
      <c r="J16">
        <f t="shared" si="0"/>
        <v>1652000</v>
      </c>
      <c r="K16">
        <f t="shared" si="1"/>
        <v>49000000</v>
      </c>
      <c r="L16">
        <f t="shared" si="2"/>
        <v>55696</v>
      </c>
    </row>
    <row r="17" spans="7:15" x14ac:dyDescent="0.3">
      <c r="G17" t="s">
        <v>0</v>
      </c>
      <c r="H17">
        <f>SUM(H7:H16)</f>
        <v>31000</v>
      </c>
      <c r="I17">
        <f t="shared" ref="I17:J17" si="3">SUM(I7:I16)</f>
        <v>1072</v>
      </c>
      <c r="J17">
        <f t="shared" si="3"/>
        <v>4624500</v>
      </c>
      <c r="K17">
        <f>SUM(K7:K16)</f>
        <v>134460000</v>
      </c>
      <c r="L17">
        <f>SUM(L7:L16)</f>
        <v>160952</v>
      </c>
    </row>
    <row r="20" spans="7:15" x14ac:dyDescent="0.3">
      <c r="G20" t="s">
        <v>6</v>
      </c>
      <c r="H20">
        <f>(10*J17-H17*I17)</f>
        <v>13013000</v>
      </c>
      <c r="J20" t="s">
        <v>9</v>
      </c>
      <c r="K20">
        <f>H17/10</f>
        <v>3100</v>
      </c>
    </row>
    <row r="21" spans="7:15" x14ac:dyDescent="0.3">
      <c r="G21" t="s">
        <v>7</v>
      </c>
      <c r="H21">
        <f>10*K17-H17^2</f>
        <v>383600000</v>
      </c>
      <c r="J21" t="s">
        <v>10</v>
      </c>
      <c r="K21">
        <f>I17/10</f>
        <v>107.2</v>
      </c>
    </row>
    <row r="22" spans="7:15" x14ac:dyDescent="0.3">
      <c r="G22" t="s">
        <v>19</v>
      </c>
      <c r="H22">
        <f>10*L17-I17^2</f>
        <v>460336</v>
      </c>
    </row>
    <row r="24" spans="7:15" x14ac:dyDescent="0.3">
      <c r="G24" t="s">
        <v>5</v>
      </c>
      <c r="H24">
        <f>H20/H21</f>
        <v>3.3923357664233579E-2</v>
      </c>
    </row>
    <row r="26" spans="7:15" x14ac:dyDescent="0.3">
      <c r="G26" t="s">
        <v>8</v>
      </c>
      <c r="H26">
        <f>K21-H24*K20</f>
        <v>2.037591240875912</v>
      </c>
    </row>
    <row r="27" spans="7:15" x14ac:dyDescent="0.3">
      <c r="J27" t="s">
        <v>11</v>
      </c>
    </row>
    <row r="28" spans="7:15" x14ac:dyDescent="0.3">
      <c r="N28" t="s">
        <v>22</v>
      </c>
      <c r="O28">
        <f>H24*H20/H22</f>
        <v>0.95896183067296836</v>
      </c>
    </row>
    <row r="30" spans="7:15" x14ac:dyDescent="0.3">
      <c r="G30" t="s">
        <v>18</v>
      </c>
      <c r="H30">
        <f>H24*H20</f>
        <v>441444.65328467154</v>
      </c>
      <c r="N30" t="s">
        <v>23</v>
      </c>
      <c r="O30">
        <f>1-(9/8)*(1-O28)</f>
        <v>0.95383205950708938</v>
      </c>
    </row>
    <row r="32" spans="7:15" x14ac:dyDescent="0.3">
      <c r="G32" t="s">
        <v>20</v>
      </c>
      <c r="H32">
        <f>(H22-H24*H21)/8</f>
        <v>-1569083</v>
      </c>
    </row>
    <row r="34" spans="7:8" x14ac:dyDescent="0.3">
      <c r="G34" t="s">
        <v>21</v>
      </c>
      <c r="H34">
        <f>H30/H32</f>
        <v>-0.28133926203054366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F329-1327-4415-B279-E56AE1BC926E}">
  <dimension ref="D5:M25"/>
  <sheetViews>
    <sheetView topLeftCell="A3" zoomScale="110" workbookViewId="0">
      <selection activeCell="C10" sqref="C10"/>
    </sheetView>
  </sheetViews>
  <sheetFormatPr defaultRowHeight="14.4" x14ac:dyDescent="0.3"/>
  <cols>
    <col min="5" max="5" width="10.6640625" bestFit="1" customWidth="1"/>
    <col min="8" max="8" width="20.21875" customWidth="1"/>
  </cols>
  <sheetData>
    <row r="5" spans="4:13" x14ac:dyDescent="0.3">
      <c r="E5" t="s">
        <v>1</v>
      </c>
      <c r="F5" t="s">
        <v>2</v>
      </c>
      <c r="G5" t="s">
        <v>3</v>
      </c>
      <c r="H5" t="s">
        <v>4</v>
      </c>
    </row>
    <row r="6" spans="4:13" x14ac:dyDescent="0.3">
      <c r="E6">
        <v>1000</v>
      </c>
      <c r="F6">
        <v>20</v>
      </c>
      <c r="G6">
        <f>E6*F6</f>
        <v>20000</v>
      </c>
      <c r="H6">
        <f>E6*E6</f>
        <v>1000000</v>
      </c>
    </row>
    <row r="7" spans="4:13" x14ac:dyDescent="0.3">
      <c r="E7">
        <v>1300</v>
      </c>
      <c r="F7">
        <v>40</v>
      </c>
      <c r="G7">
        <f t="shared" ref="G7:G15" si="0">E7*F7</f>
        <v>52000</v>
      </c>
      <c r="H7">
        <f t="shared" ref="H7:H15" si="1">E7*E7</f>
        <v>1690000</v>
      </c>
    </row>
    <row r="8" spans="4:13" x14ac:dyDescent="0.3">
      <c r="E8">
        <v>1500</v>
      </c>
      <c r="F8">
        <v>51</v>
      </c>
      <c r="G8">
        <f t="shared" si="0"/>
        <v>76500</v>
      </c>
      <c r="H8">
        <f t="shared" si="1"/>
        <v>2250000</v>
      </c>
    </row>
    <row r="9" spans="4:13" x14ac:dyDescent="0.3">
      <c r="E9">
        <v>1400</v>
      </c>
      <c r="F9">
        <v>67</v>
      </c>
      <c r="G9">
        <f t="shared" si="0"/>
        <v>93800</v>
      </c>
      <c r="H9">
        <f t="shared" si="1"/>
        <v>1960000</v>
      </c>
    </row>
    <row r="10" spans="4:13" x14ac:dyDescent="0.3">
      <c r="E10">
        <v>2200</v>
      </c>
      <c r="F10">
        <v>72</v>
      </c>
      <c r="G10">
        <f t="shared" si="0"/>
        <v>158400</v>
      </c>
      <c r="H10">
        <f t="shared" si="1"/>
        <v>4840000</v>
      </c>
    </row>
    <row r="11" spans="4:13" x14ac:dyDescent="0.3">
      <c r="E11">
        <v>2900</v>
      </c>
      <c r="F11">
        <v>109</v>
      </c>
      <c r="G11">
        <f t="shared" si="0"/>
        <v>316100</v>
      </c>
      <c r="H11">
        <f t="shared" si="1"/>
        <v>8410000</v>
      </c>
    </row>
    <row r="12" spans="4:13" x14ac:dyDescent="0.3">
      <c r="E12">
        <v>3700</v>
      </c>
      <c r="F12">
        <v>114</v>
      </c>
      <c r="G12">
        <f t="shared" si="0"/>
        <v>421800</v>
      </c>
      <c r="H12">
        <f t="shared" si="1"/>
        <v>13690000</v>
      </c>
      <c r="K12" t="s">
        <v>15</v>
      </c>
    </row>
    <row r="13" spans="4:13" x14ac:dyDescent="0.3">
      <c r="E13">
        <v>4100</v>
      </c>
      <c r="F13">
        <v>171</v>
      </c>
      <c r="G13">
        <f t="shared" si="0"/>
        <v>701100</v>
      </c>
      <c r="H13">
        <f t="shared" si="1"/>
        <v>16810000</v>
      </c>
      <c r="K13" t="s">
        <v>12</v>
      </c>
    </row>
    <row r="14" spans="4:13" x14ac:dyDescent="0.3">
      <c r="E14">
        <v>5900</v>
      </c>
      <c r="F14">
        <v>192</v>
      </c>
      <c r="G14">
        <f t="shared" si="0"/>
        <v>1132800</v>
      </c>
      <c r="H14">
        <f t="shared" si="1"/>
        <v>34810000</v>
      </c>
    </row>
    <row r="15" spans="4:13" x14ac:dyDescent="0.3">
      <c r="E15">
        <v>7000</v>
      </c>
      <c r="F15">
        <v>236</v>
      </c>
      <c r="G15">
        <f t="shared" si="0"/>
        <v>1652000</v>
      </c>
      <c r="H15">
        <f t="shared" si="1"/>
        <v>49000000</v>
      </c>
      <c r="K15" t="s">
        <v>13</v>
      </c>
      <c r="L15">
        <v>9000</v>
      </c>
      <c r="M15" t="s">
        <v>14</v>
      </c>
    </row>
    <row r="16" spans="4:13" x14ac:dyDescent="0.3">
      <c r="D16" t="s">
        <v>0</v>
      </c>
      <c r="E16">
        <f>SUM(E6:E15)</f>
        <v>31000</v>
      </c>
      <c r="F16">
        <f t="shared" ref="F16:H16" si="2">SUM(F6:F15)</f>
        <v>1072</v>
      </c>
      <c r="G16">
        <f t="shared" si="2"/>
        <v>4624500</v>
      </c>
      <c r="H16">
        <f>SUM(H6:H15)</f>
        <v>134460000</v>
      </c>
    </row>
    <row r="17" spans="4:12" x14ac:dyDescent="0.3">
      <c r="K17" t="s">
        <v>16</v>
      </c>
      <c r="L17">
        <f>E24+L15*E22</f>
        <v>307.34781021897811</v>
      </c>
    </row>
    <row r="19" spans="4:12" x14ac:dyDescent="0.3">
      <c r="D19" t="s">
        <v>6</v>
      </c>
      <c r="E19">
        <f>(10*G16-E16*F16)</f>
        <v>13013000</v>
      </c>
      <c r="G19" t="s">
        <v>9</v>
      </c>
      <c r="H19">
        <f>E16/10</f>
        <v>3100</v>
      </c>
    </row>
    <row r="20" spans="4:12" x14ac:dyDescent="0.3">
      <c r="D20" t="s">
        <v>7</v>
      </c>
      <c r="E20">
        <f>10*H16-E16^2</f>
        <v>383600000</v>
      </c>
      <c r="G20" t="s">
        <v>10</v>
      </c>
      <c r="H20">
        <f>F16/10</f>
        <v>107.2</v>
      </c>
    </row>
    <row r="22" spans="4:12" x14ac:dyDescent="0.3">
      <c r="D22" t="s">
        <v>5</v>
      </c>
      <c r="E22">
        <f>E19/E20</f>
        <v>3.3923357664233579E-2</v>
      </c>
    </row>
    <row r="24" spans="4:12" x14ac:dyDescent="0.3">
      <c r="D24" t="s">
        <v>8</v>
      </c>
      <c r="E24">
        <f>H20-E22*H19</f>
        <v>2.037591240875912</v>
      </c>
    </row>
    <row r="25" spans="4:12" x14ac:dyDescent="0.3">
      <c r="G2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2019-10-29T11:36:21Z</dcterms:created>
  <dcterms:modified xsi:type="dcterms:W3CDTF">2019-10-29T12:29:05Z</dcterms:modified>
</cp:coreProperties>
</file>