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13_ncr:1_{402DCD95-5C0B-4DFC-94D6-813FF651CAA6}" xr6:coauthVersionLast="41" xr6:coauthVersionMax="41" xr10:uidLastSave="{00000000-0000-0000-0000-000000000000}"/>
  <bookViews>
    <workbookView xWindow="-108" yWindow="-108" windowWidth="23256" windowHeight="13176" xr2:uid="{B0693AEF-68F9-43B8-8AA5-8466615BEC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I10" i="1"/>
  <c r="I11" i="1"/>
  <c r="I12" i="1"/>
  <c r="I13" i="1"/>
  <c r="I14" i="1"/>
  <c r="I15" i="1"/>
  <c r="I16" i="1"/>
  <c r="I9" i="1"/>
  <c r="H10" i="1"/>
  <c r="H11" i="1"/>
  <c r="H12" i="1"/>
  <c r="H13" i="1"/>
  <c r="H14" i="1"/>
  <c r="H15" i="1"/>
  <c r="H16" i="1"/>
  <c r="H9" i="1"/>
  <c r="H17" i="1" s="1"/>
  <c r="G22" i="1" s="1"/>
  <c r="G10" i="1"/>
  <c r="G11" i="1"/>
  <c r="G12" i="1"/>
  <c r="G13" i="1"/>
  <c r="G14" i="1"/>
  <c r="G15" i="1"/>
  <c r="G16" i="1"/>
  <c r="G9" i="1"/>
  <c r="G17" i="1" s="1"/>
  <c r="G21" i="1" s="1"/>
  <c r="F17" i="1"/>
  <c r="E17" i="1"/>
  <c r="I17" i="1" l="1"/>
  <c r="G23" i="1" s="1"/>
  <c r="G25" i="1" s="1"/>
  <c r="G27" i="1" s="1"/>
</calcChain>
</file>

<file path=xl/sharedStrings.xml><?xml version="1.0" encoding="utf-8"?>
<sst xmlns="http://schemas.openxmlformats.org/spreadsheetml/2006/main" count="18" uniqueCount="18">
  <si>
    <t>Orçamento(X)</t>
  </si>
  <si>
    <t>Ganhos(Y)</t>
  </si>
  <si>
    <t>X.Y</t>
  </si>
  <si>
    <t>X²</t>
  </si>
  <si>
    <t>Y²</t>
  </si>
  <si>
    <t>SOMA</t>
  </si>
  <si>
    <t>SXY</t>
  </si>
  <si>
    <t xml:space="preserve">n = </t>
  </si>
  <si>
    <t xml:space="preserve">SXX </t>
  </si>
  <si>
    <t>SYY</t>
  </si>
  <si>
    <t>R</t>
  </si>
  <si>
    <t xml:space="preserve">Significância </t>
  </si>
  <si>
    <t>0.05</t>
  </si>
  <si>
    <t xml:space="preserve">T </t>
  </si>
  <si>
    <t>tinv(1-0.05/2, 6)</t>
  </si>
  <si>
    <t>tinv &gt; T</t>
  </si>
  <si>
    <t>(ACEITAR)</t>
  </si>
  <si>
    <t>USAR CORREL NA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</si>
</sst>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2399-796B-4728-B46D-8DAA7A325934}">
  <dimension ref="C5:N32"/>
  <sheetViews>
    <sheetView tabSelected="1" topLeftCell="A3" zoomScale="85" workbookViewId="0">
      <selection activeCell="N27" sqref="N27"/>
    </sheetView>
  </sheetViews>
  <sheetFormatPr defaultRowHeight="14.4" x14ac:dyDescent="0.3"/>
  <cols>
    <col min="5" max="5" width="12" customWidth="1"/>
    <col min="6" max="6" width="15.44140625" customWidth="1"/>
    <col min="7" max="7" width="11.33203125" customWidth="1"/>
    <col min="8" max="8" width="16.88671875" customWidth="1"/>
    <col min="9" max="9" width="12" customWidth="1"/>
    <col min="10" max="10" width="14.77734375" customWidth="1"/>
    <col min="12" max="12" width="11.5546875" customWidth="1"/>
  </cols>
  <sheetData>
    <row r="5" spans="5:11" x14ac:dyDescent="0.3">
      <c r="K5">
        <v>8</v>
      </c>
    </row>
    <row r="8" spans="5:11" x14ac:dyDescent="0.3">
      <c r="E8" t="s">
        <v>0</v>
      </c>
      <c r="F8" t="s">
        <v>1</v>
      </c>
      <c r="G8" t="s">
        <v>2</v>
      </c>
      <c r="H8" t="s">
        <v>3</v>
      </c>
      <c r="I8" t="s">
        <v>4</v>
      </c>
    </row>
    <row r="9" spans="5:11" x14ac:dyDescent="0.3">
      <c r="E9">
        <v>207</v>
      </c>
      <c r="F9">
        <v>553</v>
      </c>
      <c r="G9">
        <f>E9*F9</f>
        <v>114471</v>
      </c>
      <c r="H9">
        <f>E9*E9</f>
        <v>42849</v>
      </c>
      <c r="I9">
        <f>F9*F9</f>
        <v>305809</v>
      </c>
    </row>
    <row r="10" spans="5:11" x14ac:dyDescent="0.3">
      <c r="E10">
        <v>204</v>
      </c>
      <c r="F10">
        <v>391</v>
      </c>
      <c r="G10">
        <f t="shared" ref="G10:G16" si="0">E10*F10</f>
        <v>79764</v>
      </c>
      <c r="H10">
        <f t="shared" ref="H10:H16" si="1">E10*E10</f>
        <v>41616</v>
      </c>
      <c r="I10">
        <f t="shared" ref="I10:I16" si="2">F10*F10</f>
        <v>152881</v>
      </c>
    </row>
    <row r="11" spans="5:11" x14ac:dyDescent="0.3">
      <c r="E11">
        <v>200</v>
      </c>
      <c r="F11">
        <v>1835</v>
      </c>
      <c r="G11">
        <f t="shared" si="0"/>
        <v>367000</v>
      </c>
      <c r="H11">
        <f t="shared" si="1"/>
        <v>40000</v>
      </c>
      <c r="I11">
        <f t="shared" si="2"/>
        <v>3367225</v>
      </c>
    </row>
    <row r="12" spans="5:11" x14ac:dyDescent="0.3">
      <c r="E12">
        <v>200</v>
      </c>
      <c r="F12">
        <v>784</v>
      </c>
      <c r="G12">
        <f t="shared" si="0"/>
        <v>156800</v>
      </c>
      <c r="H12">
        <f t="shared" si="1"/>
        <v>40000</v>
      </c>
      <c r="I12">
        <f t="shared" si="2"/>
        <v>614656</v>
      </c>
    </row>
    <row r="13" spans="5:11" x14ac:dyDescent="0.3">
      <c r="E13">
        <v>180</v>
      </c>
      <c r="F13">
        <v>749</v>
      </c>
      <c r="G13">
        <f t="shared" si="0"/>
        <v>134820</v>
      </c>
      <c r="H13">
        <f t="shared" si="1"/>
        <v>32400</v>
      </c>
      <c r="I13">
        <f t="shared" si="2"/>
        <v>561001</v>
      </c>
    </row>
    <row r="14" spans="5:11" x14ac:dyDescent="0.3">
      <c r="E14">
        <v>175</v>
      </c>
      <c r="F14">
        <v>218</v>
      </c>
      <c r="G14">
        <f t="shared" si="0"/>
        <v>38150</v>
      </c>
      <c r="H14">
        <f t="shared" si="1"/>
        <v>30625</v>
      </c>
      <c r="I14">
        <f t="shared" si="2"/>
        <v>47524</v>
      </c>
    </row>
    <row r="15" spans="5:11" x14ac:dyDescent="0.3">
      <c r="E15">
        <v>175</v>
      </c>
      <c r="F15">
        <v>255</v>
      </c>
      <c r="G15">
        <f t="shared" si="0"/>
        <v>44625</v>
      </c>
      <c r="H15">
        <f t="shared" si="1"/>
        <v>30625</v>
      </c>
      <c r="I15">
        <f t="shared" si="2"/>
        <v>65025</v>
      </c>
    </row>
    <row r="16" spans="5:11" x14ac:dyDescent="0.3">
      <c r="E16">
        <v>170</v>
      </c>
      <c r="F16">
        <v>433</v>
      </c>
      <c r="G16">
        <f t="shared" si="0"/>
        <v>73610</v>
      </c>
      <c r="H16">
        <f t="shared" si="1"/>
        <v>28900</v>
      </c>
      <c r="I16">
        <f t="shared" si="2"/>
        <v>187489</v>
      </c>
    </row>
    <row r="17" spans="3:14" x14ac:dyDescent="0.3">
      <c r="D17" t="s">
        <v>5</v>
      </c>
      <c r="E17">
        <f>SUM(E9:E16)</f>
        <v>1511</v>
      </c>
      <c r="F17">
        <f>SUM(F9:F16)</f>
        <v>5218</v>
      </c>
      <c r="G17">
        <f>SUM(G9:G16)</f>
        <v>1009240</v>
      </c>
      <c r="H17">
        <f t="shared" ref="H17:I17" si="3">SUM(H9:H16)</f>
        <v>287015</v>
      </c>
      <c r="I17">
        <f t="shared" si="3"/>
        <v>5301610</v>
      </c>
    </row>
    <row r="21" spans="3:14" x14ac:dyDescent="0.3">
      <c r="C21" t="s">
        <v>7</v>
      </c>
      <c r="D21">
        <v>8</v>
      </c>
      <c r="F21" t="s">
        <v>6</v>
      </c>
      <c r="G21">
        <f>K5*G17-E17*F17</f>
        <v>189522</v>
      </c>
      <c r="L21" t="s">
        <v>17</v>
      </c>
    </row>
    <row r="22" spans="3:14" x14ac:dyDescent="0.3">
      <c r="F22" t="s">
        <v>8</v>
      </c>
      <c r="G22">
        <f>SQRT(K5*H17-E17*E17)</f>
        <v>114.01315713548152</v>
      </c>
      <c r="L22">
        <f>CORREL(E9:E16,F9:F16)</f>
        <v>0.42657182797021787</v>
      </c>
    </row>
    <row r="23" spans="3:14" x14ac:dyDescent="0.3">
      <c r="F23" t="s">
        <v>9</v>
      </c>
      <c r="G23">
        <f>SQRT(K5*I17-F17*F17)</f>
        <v>3896.8392319930263</v>
      </c>
      <c r="I23" t="s">
        <v>11</v>
      </c>
      <c r="J23" t="s">
        <v>12</v>
      </c>
    </row>
    <row r="25" spans="3:14" x14ac:dyDescent="0.3">
      <c r="F25" t="s">
        <v>10</v>
      </c>
      <c r="G25">
        <f>G21/(G22*G23)</f>
        <v>0.42657182797021787</v>
      </c>
    </row>
    <row r="27" spans="3:14" x14ac:dyDescent="0.3">
      <c r="F27" t="s">
        <v>13</v>
      </c>
      <c r="G27">
        <f>G25/SQRT(((1-G25*G25)/(K5-2)))</f>
        <v>1.1552645866316409</v>
      </c>
      <c r="N27" s="2"/>
    </row>
    <row r="29" spans="3:14" x14ac:dyDescent="0.3">
      <c r="F29" t="s">
        <v>14</v>
      </c>
      <c r="G29" s="1">
        <v>2.4468999999999999</v>
      </c>
    </row>
    <row r="32" spans="3:14" x14ac:dyDescent="0.3">
      <c r="F32" t="s">
        <v>15</v>
      </c>
      <c r="G3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2019-10-22T13:21:02Z</dcterms:created>
  <dcterms:modified xsi:type="dcterms:W3CDTF">2019-10-22T13:41:27Z</dcterms:modified>
</cp:coreProperties>
</file>