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4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<sst xmlns="http://schemas.openxmlformats.org/spreadsheetml/2006/main" count="432" uniqueCount="68">
  <si>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</si>
  <si>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</si>
  <si>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</si>
  <si>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</si>
  <si>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</si>
  <si>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</si>
  <si>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</si>
  <si>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</si>
  <si>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</si>
  <si>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r>
      <rPr>
        <sz val="10"/>
        <color rgb="FF000000"/>
        <rFont val="宋体"/>
        <charset val="134"/>
      </rPr>
      <t>中国建设银行个人活期账户全部交易明细</t>
    </r>
  </si>
  <si>
    <r>
      <rPr>
        <sz val="10"/>
        <color rgb="FF000000"/>
        <rFont val="宋体"/>
        <charset val="134"/>
      </rPr>
      <t>卡号/账号:6210810580001587401</t>
    </r>
    <r>
      <rPr>
        <sz val="10"/>
        <color rgb="FF000000"/>
        <rFont val="宋体"/>
        <charset val="134"/>
      </rPr>
      <t xml:space="preserve">              客户名称：易文华</t>
    </r>
    <r>
      <rPr>
        <sz val="10"/>
        <color rgb="FF000000"/>
        <rFont val="宋体"/>
        <charset val="134"/>
      </rPr>
      <t xml:space="preserve">                                 起始日期：20150101</t>
    </r>
    <r>
      <rPr>
        <sz val="10"/>
        <color rgb="FF000000"/>
        <rFont val="宋体"/>
        <charset val="134"/>
      </rPr>
      <t xml:space="preserve">                  结束日期：20250102</t>
    </r>
  </si>
  <si>
    <r>
      <rPr>
        <sz val="10"/>
        <color rgb="FF000000"/>
        <rFont val="宋体"/>
        <charset val="134"/>
      </rPr>
      <t>序号</t>
    </r>
  </si>
  <si>
    <r>
      <rPr>
        <sz val="10"/>
        <color rgb="FF000000"/>
        <rFont val="宋体"/>
        <charset val="134"/>
      </rPr>
      <t>摘要</t>
    </r>
  </si>
  <si>
    <r>
      <rPr>
        <sz val="10"/>
        <color rgb="FF000000"/>
        <rFont val="宋体"/>
        <charset val="134"/>
      </rPr>
      <t>币别</t>
    </r>
  </si>
  <si>
    <r>
      <rPr>
        <sz val="10"/>
        <color rgb="FF000000"/>
        <rFont val="宋体"/>
        <charset val="134"/>
      </rPr>
      <t>钞汇</t>
    </r>
  </si>
  <si>
    <r>
      <rPr>
        <sz val="10"/>
        <color rgb="FF000000"/>
        <rFont val="宋体"/>
        <charset val="134"/>
      </rPr>
      <t>交易日期</t>
    </r>
  </si>
  <si>
    <r>
      <rPr>
        <sz val="10"/>
        <color rgb="FF000000"/>
        <rFont val="宋体"/>
        <charset val="134"/>
      </rPr>
      <t>交易金额</t>
    </r>
  </si>
  <si>
    <r>
      <rPr>
        <sz val="10"/>
        <color rgb="FF000000"/>
        <rFont val="宋体"/>
        <charset val="134"/>
      </rPr>
      <t>账户余额</t>
    </r>
  </si>
  <si>
    <r>
      <rPr>
        <sz val="10"/>
        <color rgb="FF000000"/>
        <rFont val="宋体"/>
        <charset val="134"/>
      </rPr>
      <t>交易地点/附言</t>
    </r>
  </si>
  <si>
    <r>
      <rPr>
        <sz val="10"/>
        <color rgb="FF000000"/>
        <rFont val="宋体"/>
        <charset val="134"/>
      </rPr>
      <t>对方账号与户名</t>
    </r>
  </si>
  <si>
    <r>
      <rPr>
        <sz val="10"/>
        <color rgb="FF000000"/>
        <rFont val="宋体"/>
        <charset val="134"/>
      </rPr>
      <t>理财</t>
    </r>
  </si>
  <si>
    <r>
      <rPr>
        <sz val="10"/>
        <color rgb="FF000000"/>
        <rFont val="宋体"/>
        <charset val="134"/>
      </rPr>
      <t>人民币元</t>
    </r>
  </si>
  <si>
    <r>
      <rPr>
        <sz val="10"/>
        <color rgb="FF000000"/>
        <rFont val="宋体"/>
        <charset val="134"/>
      </rPr>
      <t>钞</t>
    </r>
  </si>
  <si>
    <r>
      <rPr>
        <sz val="10"/>
        <color rgb="FF000000"/>
        <rFont val="宋体"/>
        <charset val="134"/>
      </rPr>
      <t>-10,000.00</t>
    </r>
  </si>
  <si>
    <r>
      <rPr>
        <sz val="10"/>
        <color rgb="FF000000"/>
        <rFont val="宋体"/>
        <charset val="134"/>
      </rPr>
      <t>1,711.52</t>
    </r>
  </si>
  <si>
    <r>
      <rPr>
        <sz val="10"/>
        <color rgb="FF000000"/>
        <rFont val="宋体"/>
        <charset val="134"/>
      </rPr>
      <t>31050161364000000212/证通股份有限公司</t>
    </r>
  </si>
  <si>
    <r>
      <rPr>
        <sz val="10"/>
        <color rgb="FF000000"/>
        <rFont val="宋体"/>
        <charset val="134"/>
      </rPr>
      <t>-2,000.00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</si>
  <si>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当前页：35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</si>
  <si>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-9,667.00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</si>
  <si>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当前页：38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</si>
  <si>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3000000255_代提现转账</t>
    </r>
  </si>
  <si>
    <r>
      <rPr>
        <sz val="10"/>
        <color rgb="FF000000"/>
        <rFont val="宋体"/>
        <charset val="134"/>
      </rPr>
      <t>80000127420000024/代存管方划转款项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</si>
  <si>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当前页：40</t>
    </r>
    <r>
      <rPr>
        <sz val="10"/>
        <color rgb="FF000000"/>
        <rFont val="宋体"/>
        <charset val="134"/>
      </rPr>
      <t xml:space="preserve">          总页数：104</t>
    </r>
  </si>
  <si>
    <t>理财</t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</si>
  <si>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当前页：42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</si>
  <si>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电子汇入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</si>
  <si>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当前页：47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</si>
  <si>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当前页：51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</si>
  <si>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3,369.74</t>
    </r>
  </si>
  <si>
    <r>
      <rPr>
        <sz val="10"/>
        <color rgb="FF000000"/>
        <rFont val="宋体"/>
        <charset val="134"/>
      </rPr>
      <t>3,379.74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</si>
  <si>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当前页：52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</si>
  <si>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无卡自助交易</t>
    </r>
  </si>
  <si>
    <r>
      <rPr>
        <sz val="10"/>
        <color rgb="FF000000"/>
        <rFont val="宋体"/>
        <charset val="134"/>
      </rPr>
      <t>（特约）基金申购</t>
    </r>
  </si>
  <si>
    <r>
      <rPr>
        <sz val="10"/>
        <color rgb="FF000000"/>
        <rFont val="宋体"/>
        <charset val="134"/>
      </rPr>
      <t>802440359330737/（特约）基金申购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</si>
  <si>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当前页：53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</si>
  <si>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-1,500.00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</si>
  <si>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当前页：54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</si>
  <si>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1,904.99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</si>
  <si>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当前页：55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</si>
  <si>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-2,078.00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</si>
  <si>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当前页：56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</si>
  <si>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-3,000.00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</si>
  <si>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当前页：58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</si>
  <si>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5,526.15</t>
    </r>
  </si>
  <si>
    <r>
      <rPr>
        <sz val="10"/>
        <color rgb="FF000000"/>
        <rFont val="宋体"/>
        <charset val="134"/>
      </rPr>
      <t>3,526.15</t>
    </r>
  </si>
  <si>
    <r>
      <rPr>
        <sz val="10"/>
        <color rgb="FF000000"/>
        <rFont val="宋体"/>
        <charset val="134"/>
      </rPr>
      <t>1,246.85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</si>
  <si>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当前页：62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</si>
  <si>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 xml:space="preserve">（特约）中国银联股份有限公司深
</t>
    </r>
    <r>
      <rPr>
        <sz val="10"/>
        <color rgb="FF000000"/>
        <rFont val="宋体"/>
        <charset val="134"/>
      </rPr>
      <t>圳分</t>
    </r>
  </si>
  <si>
    <r>
      <rPr>
        <sz val="10"/>
        <color rgb="FF000000"/>
        <rFont val="宋体"/>
        <charset val="134"/>
      </rPr>
      <t xml:space="preserve">812310060120099/（特约）中国银联股份有限公司
</t>
    </r>
    <r>
      <rPr>
        <sz val="10"/>
        <color rgb="FF000000"/>
        <rFont val="宋体"/>
        <charset val="134"/>
      </rPr>
      <t>深圳分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</si>
  <si>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当前页：65</t>
    </r>
    <r>
      <rPr>
        <sz val="10"/>
        <color rgb="FF000000"/>
        <rFont val="宋体"/>
        <charset val="134"/>
      </rPr>
      <t xml:space="preserve">          总页数：104</t>
    </r>
  </si>
  <si>
    <r>
      <rPr>
        <sz val="10"/>
        <color rgb="FF000000"/>
        <rFont val="宋体"/>
        <charset val="134"/>
      </rPr>
      <t>-7,000.00</t>
    </r>
  </si>
  <si>
    <r>
      <rPr>
        <sz val="10"/>
        <color rgb="FF000000"/>
        <rFont val="宋体"/>
        <charset val="134"/>
      </rPr>
      <t>2,021.42</t>
    </r>
  </si>
  <si>
    <r>
      <rPr>
        <sz val="10"/>
        <color rgb="FF000000"/>
        <rFont val="宋体"/>
        <charset val="134"/>
      </rPr>
      <t>（特约）基金管理有限公司</t>
    </r>
  </si>
  <si>
    <r>
      <rPr>
        <sz val="10"/>
        <color rgb="FF000000"/>
        <rFont val="宋体"/>
        <charset val="134"/>
      </rPr>
      <t>802440359330996/（特约）基金管理有限公司</t>
    </r>
  </si>
  <si>
    <r>
      <rPr>
        <sz val="10"/>
        <color rgb="FF000000"/>
        <rFont val="宋体"/>
        <charset val="134"/>
      </rPr>
      <t>生成时间:2025-01-02</t>
    </r>
    <r>
      <rPr>
        <sz val="10"/>
        <color rgb="FF000000"/>
        <rFont val="宋体"/>
        <charset val="134"/>
      </rPr>
      <t xml:space="preserve"> 15:50:14</t>
    </r>
    <r>
      <rPr>
        <sz val="10"/>
        <color rgb="FF000000"/>
        <rFont val="宋体"/>
        <charset val="134"/>
      </rPr>
      <t xml:space="preserve">                                                                   当前页：68</t>
    </r>
    <r>
      <rPr>
        <sz val="10"/>
        <color rgb="FF000000"/>
        <rFont val="宋体"/>
        <charset val="134"/>
      </rPr>
      <t xml:space="preserve">          总页数：104</t>
    </r>
  </si>
  <si>
    <t>买入</t>
  </si>
  <si>
    <t>转出</t>
  </si>
  <si>
    <r>
      <rPr>
        <sz val="11"/>
        <color rgb="FF000000"/>
        <rFont val="Microsoft YaHei"/>
        <charset val="134"/>
      </rPr>
      <t>按照年化10%365天折算日滚动复利计算得到的全部本息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</si>
</sst>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0"/>
      <name val="Verdana"/>
      <charset val="134"/>
    </font>
    <font>
      <sz val="10"/>
      <color theme="1"/>
      <name val="宋体"/>
      <charset val="134"/>
    </font>
    <font>
      <sz val="10"/>
      <name val="Microsoft YaHei"/>
      <charset val="134"/>
    </font>
    <font>
      <sz val="11"/>
      <color rgb="FF000000"/>
      <name val="Microsoft YaHei"/>
      <charset val="134"/>
    </font>
    <font>
      <b/>
      <sz val="10"/>
      <color theme="1"/>
      <name val="宋体"/>
      <charset val="134"/>
    </font>
    <font>
      <b/>
      <sz val="10"/>
      <color theme="1"/>
      <name val="Verdana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399975585192419"/>
        <bgColor theme="0" tint="-0.14999847407452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theme="0" tint="-0.149998474074526"/>
      </patternFill>
    </fill>
    <fill>
      <patternFill patternType="solid">
        <fgColor theme="5" tint="0.599993896298105"/>
        <bgColor theme="0" tint="-0.14999847407452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4" fontId="1" fillId="3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left" vertical="center"/>
    </xf>
    <xf numFmtId="176" fontId="1" fillId="5" borderId="1" xfId="0" applyNumberFormat="1" applyFont="1" applyFill="1" applyBorder="1" applyAlignment="1">
      <alignment horizontal="right" vertical="center"/>
    </xf>
    <xf numFmtId="14" fontId="1" fillId="6" borderId="1" xfId="0" applyNumberFormat="1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right" vertical="center"/>
    </xf>
    <xf numFmtId="14" fontId="1" fillId="7" borderId="1" xfId="0" applyNumberFormat="1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right" vertical="center"/>
    </xf>
    <xf numFmtId="14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righ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I141" totalsRowShown="0">
  <autoFilter ref="A1:I141"/>
  <tableColumns count="9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workbookViewId="0">
      <selection activeCell="A1" sqref="A1:I141"/>
    </sheetView>
  </sheetViews>
  <sheetFormatPr defaultColWidth="8.8359375" defaultRowHeight="15.2"/>
  <cols>
    <col min="1" max="1" width="6" customWidth="1"/>
    <col min="2" max="2" width="19.8359375" customWidth="1"/>
    <col min="3" max="3" width="10.6640625" customWidth="1"/>
    <col min="4" max="4" width="7.3359375" customWidth="1"/>
    <col min="5" max="5" width="10.5" customWidth="1"/>
    <col min="6" max="6" width="13.5" customWidth="1"/>
    <col min="7" max="7" width="13.8359375" customWidth="1"/>
    <col min="8" max="8" width="25.8359375" customWidth="1"/>
    <col min="9" max="9" width="36.3359375" customWidth="1"/>
  </cols>
  <sheetData>
    <row r="1" ht="19.5" customHeight="1" spans="1:9">
      <c r="A1" s="3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3" customHeight="1" spans="1:1">
      <c r="A2" s="32" t="s">
        <v>9</v>
      </c>
    </row>
    <row r="3" ht="13.75" customHeight="1"/>
    <row r="4" ht="13" customHeight="1" spans="1:1">
      <c r="A4" s="32" t="s">
        <v>10</v>
      </c>
    </row>
    <row r="5" ht="34" customHeight="1"/>
    <row r="6" ht="326.75" customHeight="1" spans="1:9">
      <c r="A6" s="33" t="s">
        <v>11</v>
      </c>
      <c r="B6" s="33" t="s">
        <v>12</v>
      </c>
      <c r="C6" s="33" t="s">
        <v>13</v>
      </c>
      <c r="D6" s="33" t="s">
        <v>14</v>
      </c>
      <c r="E6" s="33" t="s">
        <v>15</v>
      </c>
      <c r="F6" s="33" t="s">
        <v>16</v>
      </c>
      <c r="G6" s="33" t="s">
        <v>17</v>
      </c>
      <c r="H6" s="33" t="s">
        <v>18</v>
      </c>
      <c r="I6" s="33" t="s">
        <v>19</v>
      </c>
    </row>
    <row r="7" ht="81.5" customHeight="1" spans="1:9">
      <c r="A7" s="33">
        <v>661</v>
      </c>
      <c r="B7" s="33" t="s">
        <v>20</v>
      </c>
      <c r="C7" s="33" t="s">
        <v>21</v>
      </c>
      <c r="D7" s="33" t="s">
        <v>22</v>
      </c>
      <c r="E7" s="33">
        <v>20180302</v>
      </c>
      <c r="F7" s="33" t="s">
        <v>23</v>
      </c>
      <c r="G7" s="33" t="s">
        <v>24</v>
      </c>
      <c r="H7" s="33" t="s">
        <v>20</v>
      </c>
      <c r="I7" s="33" t="s">
        <v>25</v>
      </c>
    </row>
    <row r="8" ht="13" customHeight="1" spans="1:9">
      <c r="A8" s="33">
        <v>663</v>
      </c>
      <c r="B8" s="33" t="s">
        <v>20</v>
      </c>
      <c r="C8" s="33" t="s">
        <v>21</v>
      </c>
      <c r="D8" s="33" t="s">
        <v>22</v>
      </c>
      <c r="E8" s="33">
        <v>20180302</v>
      </c>
      <c r="F8" s="33" t="s">
        <v>26</v>
      </c>
      <c r="G8" s="33">
        <v>11.52</v>
      </c>
      <c r="H8" s="33" t="s">
        <v>20</v>
      </c>
      <c r="I8" s="33" t="s">
        <v>25</v>
      </c>
    </row>
    <row r="9" ht="13.75" customHeight="1"/>
    <row r="10" ht="13" customHeight="1" spans="1:1">
      <c r="A10" s="32" t="s">
        <v>27</v>
      </c>
    </row>
    <row r="11" ht="19.5" customHeight="1"/>
    <row r="12" ht="13" customHeight="1" spans="1:1">
      <c r="A12" s="32" t="s">
        <v>9</v>
      </c>
    </row>
    <row r="13" ht="13.75" customHeight="1"/>
    <row r="14" ht="13" customHeight="1" spans="1:1">
      <c r="A14" s="32" t="s">
        <v>10</v>
      </c>
    </row>
    <row r="15" ht="34" customHeight="1"/>
    <row r="16" ht="403.25" customHeight="1" spans="1:9">
      <c r="A16" s="33" t="s">
        <v>11</v>
      </c>
      <c r="B16" s="33" t="s">
        <v>12</v>
      </c>
      <c r="C16" s="33" t="s">
        <v>13</v>
      </c>
      <c r="D16" s="33" t="s">
        <v>14</v>
      </c>
      <c r="E16" s="33" t="s">
        <v>15</v>
      </c>
      <c r="F16" s="33" t="s">
        <v>16</v>
      </c>
      <c r="G16" s="33" t="s">
        <v>17</v>
      </c>
      <c r="H16" s="33" t="s">
        <v>18</v>
      </c>
      <c r="I16" s="33" t="s">
        <v>19</v>
      </c>
    </row>
    <row r="17" ht="13" customHeight="1" spans="1:9">
      <c r="A17" s="33">
        <v>706</v>
      </c>
      <c r="B17" s="33" t="s">
        <v>20</v>
      </c>
      <c r="C17" s="33" t="s">
        <v>21</v>
      </c>
      <c r="D17" s="33" t="s">
        <v>22</v>
      </c>
      <c r="E17" s="33">
        <v>20180318</v>
      </c>
      <c r="F17" s="33" t="s">
        <v>28</v>
      </c>
      <c r="G17" s="33">
        <v>137.82</v>
      </c>
      <c r="H17" s="33" t="s">
        <v>20</v>
      </c>
      <c r="I17" s="33" t="s">
        <v>25</v>
      </c>
    </row>
    <row r="18" ht="13.75" customHeight="1"/>
    <row r="19" ht="13" customHeight="1" spans="1:1">
      <c r="A19" s="32" t="s">
        <v>29</v>
      </c>
    </row>
    <row r="20" ht="19.5" customHeight="1"/>
    <row r="21" ht="13" customHeight="1" spans="1:1">
      <c r="A21" s="32" t="s">
        <v>9</v>
      </c>
    </row>
    <row r="22" ht="13.75" customHeight="1"/>
    <row r="23" ht="13" customHeight="1" spans="1:1">
      <c r="A23" s="32" t="s">
        <v>10</v>
      </c>
    </row>
    <row r="24" ht="34" customHeight="1"/>
    <row r="25" ht="403.25" customHeight="1" spans="1:9">
      <c r="A25" s="33" t="s">
        <v>11</v>
      </c>
      <c r="B25" s="33" t="s">
        <v>12</v>
      </c>
      <c r="C25" s="33" t="s">
        <v>13</v>
      </c>
      <c r="D25" s="33" t="s">
        <v>14</v>
      </c>
      <c r="E25" s="33" t="s">
        <v>15</v>
      </c>
      <c r="F25" s="33" t="s">
        <v>16</v>
      </c>
      <c r="G25" s="33" t="s">
        <v>17</v>
      </c>
      <c r="H25" s="33" t="s">
        <v>18</v>
      </c>
      <c r="I25" s="33" t="s">
        <v>19</v>
      </c>
    </row>
    <row r="26" ht="13" customHeight="1" spans="1:9">
      <c r="A26" s="33">
        <v>745</v>
      </c>
      <c r="B26" s="33" t="s">
        <v>30</v>
      </c>
      <c r="C26" s="33" t="s">
        <v>21</v>
      </c>
      <c r="D26" s="33" t="s">
        <v>22</v>
      </c>
      <c r="E26" s="33">
        <v>20180402</v>
      </c>
      <c r="F26" s="33">
        <v>75</v>
      </c>
      <c r="G26" s="33">
        <v>688.12</v>
      </c>
      <c r="H26" s="33" t="s">
        <v>30</v>
      </c>
      <c r="I26" s="33" t="s">
        <v>31</v>
      </c>
    </row>
    <row r="27" ht="13.75" customHeight="1"/>
    <row r="28" ht="13" customHeight="1" spans="1:1">
      <c r="A28" s="32" t="s">
        <v>32</v>
      </c>
    </row>
    <row r="29" ht="19.5" customHeight="1"/>
    <row r="30" ht="13" customHeight="1" spans="1:1">
      <c r="A30" s="32" t="s">
        <v>9</v>
      </c>
    </row>
    <row r="31" ht="13.75" customHeight="1"/>
    <row r="32" ht="13" customHeight="1" spans="1:1">
      <c r="A32" s="32" t="s">
        <v>10</v>
      </c>
    </row>
    <row r="33" ht="34" customHeight="1"/>
    <row r="34" ht="403.25" customHeight="1" spans="1:9">
      <c r="A34" s="33" t="s">
        <v>11</v>
      </c>
      <c r="B34" s="33" t="s">
        <v>12</v>
      </c>
      <c r="C34" s="33" t="s">
        <v>13</v>
      </c>
      <c r="D34" s="33" t="s">
        <v>14</v>
      </c>
      <c r="E34" s="33" t="s">
        <v>15</v>
      </c>
      <c r="F34" s="33" t="s">
        <v>16</v>
      </c>
      <c r="G34" s="33" t="s">
        <v>17</v>
      </c>
      <c r="H34" s="33" t="s">
        <v>18</v>
      </c>
      <c r="I34" s="33" t="s">
        <v>19</v>
      </c>
    </row>
    <row r="35" ht="13" customHeight="1" spans="1:9">
      <c r="A35" s="33">
        <v>786</v>
      </c>
      <c r="B35" s="34" t="s">
        <v>33</v>
      </c>
      <c r="C35" s="33" t="s">
        <v>21</v>
      </c>
      <c r="D35" s="33" t="s">
        <v>22</v>
      </c>
      <c r="E35" s="33">
        <v>20180505</v>
      </c>
      <c r="F35" s="33">
        <v>-900</v>
      </c>
      <c r="G35" s="33">
        <v>33.65</v>
      </c>
      <c r="H35" s="33" t="s">
        <v>20</v>
      </c>
      <c r="I35" s="33" t="s">
        <v>25</v>
      </c>
    </row>
    <row r="36" ht="13.75" customHeight="1"/>
    <row r="37" ht="13" customHeight="1" spans="1:1">
      <c r="A37" s="32" t="s">
        <v>34</v>
      </c>
    </row>
    <row r="38" ht="19.5" customHeight="1"/>
    <row r="39" ht="13" customHeight="1" spans="1:1">
      <c r="A39" s="32" t="s">
        <v>9</v>
      </c>
    </row>
    <row r="40" ht="13.75" customHeight="1"/>
    <row r="41" ht="13" customHeight="1" spans="1:1">
      <c r="A41" s="32" t="s">
        <v>10</v>
      </c>
    </row>
    <row r="42" ht="34" customHeight="1"/>
    <row r="43" ht="403.25" customHeight="1" spans="1:9">
      <c r="A43" s="33" t="s">
        <v>11</v>
      </c>
      <c r="B43" s="33" t="s">
        <v>12</v>
      </c>
      <c r="C43" s="33" t="s">
        <v>13</v>
      </c>
      <c r="D43" s="33" t="s">
        <v>14</v>
      </c>
      <c r="E43" s="33" t="s">
        <v>15</v>
      </c>
      <c r="F43" s="33" t="s">
        <v>16</v>
      </c>
      <c r="G43" s="33" t="s">
        <v>17</v>
      </c>
      <c r="H43" s="33" t="s">
        <v>18</v>
      </c>
      <c r="I43" s="33" t="s">
        <v>19</v>
      </c>
    </row>
    <row r="44" ht="13" customHeight="1" spans="1:9">
      <c r="A44" s="33">
        <v>878</v>
      </c>
      <c r="B44" s="33" t="s">
        <v>35</v>
      </c>
      <c r="C44" s="33" t="s">
        <v>21</v>
      </c>
      <c r="D44" s="33" t="s">
        <v>22</v>
      </c>
      <c r="E44" s="33">
        <v>20180711</v>
      </c>
      <c r="F44" s="33">
        <v>42.79</v>
      </c>
      <c r="G44" s="33">
        <v>205.8</v>
      </c>
      <c r="H44" s="33" t="s">
        <v>30</v>
      </c>
      <c r="I44" s="33" t="s">
        <v>31</v>
      </c>
    </row>
    <row r="45" ht="13.75" customHeight="1"/>
    <row r="46" ht="13" customHeight="1" spans="1:1">
      <c r="A46" s="32" t="s">
        <v>36</v>
      </c>
    </row>
    <row r="47" ht="19.5" customHeight="1"/>
    <row r="48" ht="13" customHeight="1" spans="1:1">
      <c r="A48" s="32" t="s">
        <v>9</v>
      </c>
    </row>
    <row r="49" ht="13.75" customHeight="1"/>
    <row r="50" ht="13" customHeight="1" spans="1:1">
      <c r="A50" s="32" t="s">
        <v>10</v>
      </c>
    </row>
    <row r="51" ht="34" customHeight="1"/>
    <row r="52" ht="403.25" customHeight="1" spans="1:9">
      <c r="A52" s="33" t="s">
        <v>11</v>
      </c>
      <c r="B52" s="33" t="s">
        <v>12</v>
      </c>
      <c r="C52" s="33" t="s">
        <v>13</v>
      </c>
      <c r="D52" s="33" t="s">
        <v>14</v>
      </c>
      <c r="E52" s="33" t="s">
        <v>15</v>
      </c>
      <c r="F52" s="33" t="s">
        <v>16</v>
      </c>
      <c r="G52" s="33" t="s">
        <v>17</v>
      </c>
      <c r="H52" s="33" t="s">
        <v>18</v>
      </c>
      <c r="I52" s="33" t="s">
        <v>19</v>
      </c>
    </row>
    <row r="53" ht="13" customHeight="1" spans="1:9">
      <c r="A53" s="33">
        <v>953</v>
      </c>
      <c r="B53" s="33" t="s">
        <v>30</v>
      </c>
      <c r="C53" s="33" t="s">
        <v>21</v>
      </c>
      <c r="D53" s="33" t="s">
        <v>22</v>
      </c>
      <c r="E53" s="33">
        <v>20180917</v>
      </c>
      <c r="F53" s="33">
        <v>21.12</v>
      </c>
      <c r="G53" s="33">
        <v>21.12</v>
      </c>
      <c r="H53" s="33" t="s">
        <v>30</v>
      </c>
      <c r="I53" s="33" t="s">
        <v>31</v>
      </c>
    </row>
    <row r="54" ht="13.75" customHeight="1"/>
    <row r="55" ht="13" customHeight="1" spans="1:1">
      <c r="A55" s="32" t="s">
        <v>37</v>
      </c>
    </row>
    <row r="56" ht="19.5" customHeight="1"/>
    <row r="57" ht="13" customHeight="1" spans="1:1">
      <c r="A57" s="32" t="s">
        <v>9</v>
      </c>
    </row>
    <row r="58" ht="13.75" customHeight="1"/>
    <row r="59" ht="13" customHeight="1" spans="1:1">
      <c r="A59" s="32" t="s">
        <v>10</v>
      </c>
    </row>
    <row r="60" ht="34" customHeight="1"/>
    <row r="61" ht="380" customHeight="1" spans="1:9">
      <c r="A61" s="33" t="s">
        <v>11</v>
      </c>
      <c r="B61" s="33" t="s">
        <v>12</v>
      </c>
      <c r="C61" s="33" t="s">
        <v>13</v>
      </c>
      <c r="D61" s="33" t="s">
        <v>14</v>
      </c>
      <c r="E61" s="33" t="s">
        <v>15</v>
      </c>
      <c r="F61" s="33" t="s">
        <v>16</v>
      </c>
      <c r="G61" s="33" t="s">
        <v>17</v>
      </c>
      <c r="H61" s="33" t="s">
        <v>18</v>
      </c>
      <c r="I61" s="33" t="s">
        <v>19</v>
      </c>
    </row>
    <row r="62" ht="28.25" customHeight="1" spans="1:9">
      <c r="A62" s="33">
        <v>987</v>
      </c>
      <c r="B62" s="33" t="s">
        <v>30</v>
      </c>
      <c r="C62" s="33" t="s">
        <v>21</v>
      </c>
      <c r="D62" s="33" t="s">
        <v>22</v>
      </c>
      <c r="E62" s="33">
        <v>20181010</v>
      </c>
      <c r="F62" s="33">
        <v>0.56</v>
      </c>
      <c r="G62" s="33" t="s">
        <v>38</v>
      </c>
      <c r="H62" s="33" t="s">
        <v>30</v>
      </c>
      <c r="I62" s="33" t="s">
        <v>31</v>
      </c>
    </row>
    <row r="63" ht="13" customHeight="1" spans="1:9">
      <c r="A63" s="33">
        <v>988</v>
      </c>
      <c r="B63" s="33" t="s">
        <v>30</v>
      </c>
      <c r="C63" s="33" t="s">
        <v>21</v>
      </c>
      <c r="D63" s="33" t="s">
        <v>22</v>
      </c>
      <c r="E63" s="33">
        <v>20181010</v>
      </c>
      <c r="F63" s="33">
        <v>10</v>
      </c>
      <c r="G63" s="33" t="s">
        <v>39</v>
      </c>
      <c r="H63" s="33" t="s">
        <v>30</v>
      </c>
      <c r="I63" s="33" t="s">
        <v>31</v>
      </c>
    </row>
    <row r="64" ht="13.75" customHeight="1"/>
    <row r="65" ht="13" customHeight="1" spans="1:1">
      <c r="A65" s="32" t="s">
        <v>40</v>
      </c>
    </row>
    <row r="66" ht="19.5" customHeight="1"/>
    <row r="67" ht="13" customHeight="1" spans="1:1">
      <c r="A67" s="32" t="s">
        <v>9</v>
      </c>
    </row>
    <row r="68" ht="13.75" customHeight="1"/>
    <row r="69" ht="13" customHeight="1" spans="1:1">
      <c r="A69" s="32" t="s">
        <v>10</v>
      </c>
    </row>
    <row r="70" ht="34" customHeight="1"/>
    <row r="71" ht="340.25" customHeight="1" spans="1:9">
      <c r="A71" s="33" t="s">
        <v>11</v>
      </c>
      <c r="B71" s="33" t="s">
        <v>12</v>
      </c>
      <c r="C71" s="33" t="s">
        <v>13</v>
      </c>
      <c r="D71" s="33" t="s">
        <v>14</v>
      </c>
      <c r="E71" s="33" t="s">
        <v>15</v>
      </c>
      <c r="F71" s="33" t="s">
        <v>16</v>
      </c>
      <c r="G71" s="33" t="s">
        <v>17</v>
      </c>
      <c r="H71" s="33" t="s">
        <v>18</v>
      </c>
      <c r="I71" s="33" t="s">
        <v>19</v>
      </c>
    </row>
    <row r="72" ht="68" customHeight="1" spans="1:9">
      <c r="A72" s="33">
        <v>1004</v>
      </c>
      <c r="B72" s="33" t="s">
        <v>41</v>
      </c>
      <c r="C72" s="33" t="s">
        <v>21</v>
      </c>
      <c r="D72" s="33" t="s">
        <v>22</v>
      </c>
      <c r="E72" s="33">
        <v>20181017</v>
      </c>
      <c r="F72" s="33" t="s">
        <v>23</v>
      </c>
      <c r="G72" s="33">
        <v>564.38</v>
      </c>
      <c r="H72" s="33" t="s">
        <v>42</v>
      </c>
      <c r="I72" s="33" t="s">
        <v>43</v>
      </c>
    </row>
    <row r="73" ht="13" customHeight="1" spans="1:9">
      <c r="A73" s="33">
        <v>1005</v>
      </c>
      <c r="B73" s="33" t="s">
        <v>41</v>
      </c>
      <c r="C73" s="33" t="s">
        <v>21</v>
      </c>
      <c r="D73" s="33" t="s">
        <v>22</v>
      </c>
      <c r="E73" s="33">
        <v>20181017</v>
      </c>
      <c r="F73" s="33">
        <v>-500</v>
      </c>
      <c r="G73" s="33">
        <v>64.38</v>
      </c>
      <c r="H73" s="33" t="s">
        <v>42</v>
      </c>
      <c r="I73" s="33" t="s">
        <v>43</v>
      </c>
    </row>
    <row r="74" ht="13.75" customHeight="1"/>
    <row r="75" ht="13" customHeight="1" spans="1:1">
      <c r="A75" s="32" t="s">
        <v>44</v>
      </c>
    </row>
    <row r="76" ht="19.5" customHeight="1"/>
    <row r="77" ht="13" customHeight="1" spans="1:1">
      <c r="A77" s="32" t="s">
        <v>9</v>
      </c>
    </row>
    <row r="78" ht="13.75" customHeight="1"/>
    <row r="79" ht="13" customHeight="1" spans="1:1">
      <c r="A79" s="32" t="s">
        <v>10</v>
      </c>
    </row>
    <row r="80" ht="34" customHeight="1"/>
    <row r="81" ht="403.25" customHeight="1" spans="1:9">
      <c r="A81" s="33" t="s">
        <v>11</v>
      </c>
      <c r="B81" s="33" t="s">
        <v>12</v>
      </c>
      <c r="C81" s="33" t="s">
        <v>13</v>
      </c>
      <c r="D81" s="33" t="s">
        <v>14</v>
      </c>
      <c r="E81" s="33" t="s">
        <v>15</v>
      </c>
      <c r="F81" s="33" t="s">
        <v>16</v>
      </c>
      <c r="G81" s="33" t="s">
        <v>17</v>
      </c>
      <c r="H81" s="33" t="s">
        <v>18</v>
      </c>
      <c r="I81" s="33" t="s">
        <v>19</v>
      </c>
    </row>
    <row r="82" ht="13" customHeight="1" spans="1:9">
      <c r="A82" s="33">
        <v>1008</v>
      </c>
      <c r="B82" s="33" t="s">
        <v>41</v>
      </c>
      <c r="C82" s="33" t="s">
        <v>21</v>
      </c>
      <c r="D82" s="33" t="s">
        <v>22</v>
      </c>
      <c r="E82" s="33">
        <v>20181018</v>
      </c>
      <c r="F82" s="33" t="s">
        <v>45</v>
      </c>
      <c r="G82" s="33">
        <v>1.38</v>
      </c>
      <c r="H82" s="33" t="s">
        <v>42</v>
      </c>
      <c r="I82" s="33" t="s">
        <v>43</v>
      </c>
    </row>
    <row r="83" ht="13.75" customHeight="1"/>
    <row r="84" ht="13" customHeight="1" spans="1:1">
      <c r="A84" s="32" t="s">
        <v>46</v>
      </c>
    </row>
    <row r="85" ht="19.5" customHeight="1"/>
    <row r="86" ht="13" customHeight="1" spans="1:1">
      <c r="A86" s="32" t="s">
        <v>9</v>
      </c>
    </row>
    <row r="87" ht="13.75" customHeight="1"/>
    <row r="88" ht="13" customHeight="1" spans="1:1">
      <c r="A88" s="32" t="s">
        <v>10</v>
      </c>
    </row>
    <row r="89" ht="34" customHeight="1"/>
    <row r="90" ht="403.25" customHeight="1" spans="1:9">
      <c r="A90" s="33" t="s">
        <v>11</v>
      </c>
      <c r="B90" s="33" t="s">
        <v>12</v>
      </c>
      <c r="C90" s="33" t="s">
        <v>13</v>
      </c>
      <c r="D90" s="33" t="s">
        <v>14</v>
      </c>
      <c r="E90" s="33" t="s">
        <v>15</v>
      </c>
      <c r="F90" s="33" t="s">
        <v>16</v>
      </c>
      <c r="G90" s="33" t="s">
        <v>17</v>
      </c>
      <c r="H90" s="33" t="s">
        <v>18</v>
      </c>
      <c r="I90" s="33" t="s">
        <v>19</v>
      </c>
    </row>
    <row r="91" ht="13" customHeight="1" spans="1:9">
      <c r="A91" s="33">
        <v>1030</v>
      </c>
      <c r="B91" s="33" t="s">
        <v>41</v>
      </c>
      <c r="C91" s="33" t="s">
        <v>21</v>
      </c>
      <c r="D91" s="33" t="s">
        <v>22</v>
      </c>
      <c r="E91" s="33">
        <v>20181101</v>
      </c>
      <c r="F91" s="33" t="s">
        <v>26</v>
      </c>
      <c r="G91" s="33" t="s">
        <v>47</v>
      </c>
      <c r="H91" s="33" t="s">
        <v>42</v>
      </c>
      <c r="I91" s="33" t="s">
        <v>43</v>
      </c>
    </row>
    <row r="92" ht="13.75" customHeight="1"/>
    <row r="93" ht="13" customHeight="1" spans="1:1">
      <c r="A93" s="32" t="s">
        <v>48</v>
      </c>
    </row>
    <row r="94" ht="19.5" customHeight="1"/>
    <row r="95" ht="13" customHeight="1" spans="1:1">
      <c r="A95" s="32" t="s">
        <v>9</v>
      </c>
    </row>
    <row r="96" ht="13.75" customHeight="1"/>
    <row r="97" ht="13" customHeight="1" spans="1:1">
      <c r="A97" s="32" t="s">
        <v>10</v>
      </c>
    </row>
    <row r="98" ht="34" customHeight="1"/>
    <row r="99" ht="403.25" customHeight="1" spans="1:9">
      <c r="A99" s="33" t="s">
        <v>11</v>
      </c>
      <c r="B99" s="33" t="s">
        <v>12</v>
      </c>
      <c r="C99" s="33" t="s">
        <v>13</v>
      </c>
      <c r="D99" s="33" t="s">
        <v>14</v>
      </c>
      <c r="E99" s="33" t="s">
        <v>15</v>
      </c>
      <c r="F99" s="33" t="s">
        <v>16</v>
      </c>
      <c r="G99" s="33" t="s">
        <v>17</v>
      </c>
      <c r="H99" s="33" t="s">
        <v>18</v>
      </c>
      <c r="I99" s="33" t="s">
        <v>19</v>
      </c>
    </row>
    <row r="100" ht="13" customHeight="1" spans="1:9">
      <c r="A100" s="33">
        <v>1062</v>
      </c>
      <c r="B100" s="33" t="s">
        <v>41</v>
      </c>
      <c r="C100" s="33" t="s">
        <v>21</v>
      </c>
      <c r="D100" s="33" t="s">
        <v>22</v>
      </c>
      <c r="E100" s="33">
        <v>20181113</v>
      </c>
      <c r="F100" s="33" t="s">
        <v>49</v>
      </c>
      <c r="G100" s="33">
        <v>924.59</v>
      </c>
      <c r="H100" s="33" t="s">
        <v>42</v>
      </c>
      <c r="I100" s="33" t="s">
        <v>43</v>
      </c>
    </row>
    <row r="101" ht="13.75" customHeight="1"/>
    <row r="102" ht="13" customHeight="1" spans="1:1">
      <c r="A102" s="32" t="s">
        <v>50</v>
      </c>
    </row>
    <row r="103" ht="19.5" customHeight="1"/>
    <row r="104" ht="13" customHeight="1" spans="1:1">
      <c r="A104" s="32" t="s">
        <v>9</v>
      </c>
    </row>
    <row r="105" ht="13.75" customHeight="1"/>
    <row r="106" ht="13" customHeight="1" spans="1:1">
      <c r="A106" s="32" t="s">
        <v>10</v>
      </c>
    </row>
    <row r="107" ht="34" customHeight="1"/>
    <row r="108" ht="403.25" customHeight="1" spans="1:9">
      <c r="A108" s="33" t="s">
        <v>11</v>
      </c>
      <c r="B108" s="33" t="s">
        <v>12</v>
      </c>
      <c r="C108" s="33" t="s">
        <v>13</v>
      </c>
      <c r="D108" s="33" t="s">
        <v>14</v>
      </c>
      <c r="E108" s="33" t="s">
        <v>15</v>
      </c>
      <c r="F108" s="33" t="s">
        <v>16</v>
      </c>
      <c r="G108" s="33" t="s">
        <v>17</v>
      </c>
      <c r="H108" s="33" t="s">
        <v>18</v>
      </c>
      <c r="I108" s="33" t="s">
        <v>19</v>
      </c>
    </row>
    <row r="109" ht="13" customHeight="1" spans="1:9">
      <c r="A109" s="33">
        <v>1092</v>
      </c>
      <c r="B109" s="33" t="s">
        <v>41</v>
      </c>
      <c r="C109" s="33" t="s">
        <v>21</v>
      </c>
      <c r="D109" s="33" t="s">
        <v>22</v>
      </c>
      <c r="E109" s="33">
        <v>20181120</v>
      </c>
      <c r="F109" s="33" t="s">
        <v>51</v>
      </c>
      <c r="G109" s="33">
        <v>0.84</v>
      </c>
      <c r="H109" s="33" t="s">
        <v>42</v>
      </c>
      <c r="I109" s="33" t="s">
        <v>43</v>
      </c>
    </row>
    <row r="110" ht="13.75" customHeight="1"/>
    <row r="111" ht="13" customHeight="1" spans="1:1">
      <c r="A111" s="32" t="s">
        <v>52</v>
      </c>
    </row>
    <row r="112" ht="19.5" customHeight="1"/>
    <row r="113" ht="13" customHeight="1" spans="1:1">
      <c r="A113" s="32" t="s">
        <v>9</v>
      </c>
    </row>
    <row r="114" ht="13.75" customHeight="1"/>
    <row r="115" ht="13" customHeight="1" spans="1:1">
      <c r="A115" s="32" t="s">
        <v>10</v>
      </c>
    </row>
    <row r="116" ht="34" customHeight="1"/>
    <row r="117" ht="256.75" customHeight="1" spans="1:9">
      <c r="A117" s="33" t="s">
        <v>11</v>
      </c>
      <c r="B117" s="33" t="s">
        <v>12</v>
      </c>
      <c r="C117" s="33" t="s">
        <v>13</v>
      </c>
      <c r="D117" s="33" t="s">
        <v>14</v>
      </c>
      <c r="E117" s="33" t="s">
        <v>15</v>
      </c>
      <c r="F117" s="33" t="s">
        <v>16</v>
      </c>
      <c r="G117" s="33" t="s">
        <v>17</v>
      </c>
      <c r="H117" s="33" t="s">
        <v>18</v>
      </c>
      <c r="I117" s="33" t="s">
        <v>19</v>
      </c>
    </row>
    <row r="118" ht="34.25" customHeight="1" spans="1:9">
      <c r="A118" s="33">
        <v>1171</v>
      </c>
      <c r="B118" s="33" t="s">
        <v>35</v>
      </c>
      <c r="C118" s="33" t="s">
        <v>21</v>
      </c>
      <c r="D118" s="33" t="s">
        <v>22</v>
      </c>
      <c r="E118" s="33">
        <v>20190107</v>
      </c>
      <c r="F118" s="33">
        <v>31.68</v>
      </c>
      <c r="G118" s="33" t="s">
        <v>53</v>
      </c>
      <c r="H118" s="33" t="s">
        <v>35</v>
      </c>
      <c r="I118" s="33" t="s">
        <v>31</v>
      </c>
    </row>
    <row r="119" ht="56.75" customHeight="1" spans="1:9">
      <c r="A119" s="33">
        <v>1172</v>
      </c>
      <c r="B119" s="33" t="s">
        <v>41</v>
      </c>
      <c r="C119" s="33" t="s">
        <v>21</v>
      </c>
      <c r="D119" s="33" t="s">
        <v>22</v>
      </c>
      <c r="E119" s="33">
        <v>20190107</v>
      </c>
      <c r="F119" s="33" t="s">
        <v>26</v>
      </c>
      <c r="G119" s="33" t="s">
        <v>54</v>
      </c>
      <c r="H119" s="33" t="s">
        <v>42</v>
      </c>
      <c r="I119" s="33" t="s">
        <v>43</v>
      </c>
    </row>
    <row r="120" ht="70.5" customHeight="1" spans="1:9">
      <c r="A120" s="33">
        <v>1174</v>
      </c>
      <c r="B120" s="33" t="s">
        <v>41</v>
      </c>
      <c r="C120" s="33" t="s">
        <v>21</v>
      </c>
      <c r="D120" s="33" t="s">
        <v>22</v>
      </c>
      <c r="E120" s="33">
        <v>20190107</v>
      </c>
      <c r="F120" s="33" t="s">
        <v>26</v>
      </c>
      <c r="G120" s="33" t="s">
        <v>55</v>
      </c>
      <c r="H120" s="33" t="s">
        <v>42</v>
      </c>
      <c r="I120" s="33" t="s">
        <v>43</v>
      </c>
    </row>
    <row r="121" ht="13" customHeight="1" spans="1:9">
      <c r="A121" s="33">
        <v>1177</v>
      </c>
      <c r="B121" s="33" t="s">
        <v>41</v>
      </c>
      <c r="C121" s="33" t="s">
        <v>21</v>
      </c>
      <c r="D121" s="33" t="s">
        <v>22</v>
      </c>
      <c r="E121" s="33">
        <v>20190108</v>
      </c>
      <c r="F121" s="33" t="s">
        <v>26</v>
      </c>
      <c r="G121" s="33">
        <v>0.85</v>
      </c>
      <c r="H121" s="33" t="s">
        <v>42</v>
      </c>
      <c r="I121" s="33" t="s">
        <v>43</v>
      </c>
    </row>
    <row r="122" ht="13.75" customHeight="1"/>
    <row r="123" ht="13" customHeight="1" spans="1:1">
      <c r="A123" s="32" t="s">
        <v>56</v>
      </c>
    </row>
    <row r="124" ht="19.5" customHeight="1"/>
    <row r="125" ht="13" customHeight="1" spans="1:1">
      <c r="A125" s="32" t="s">
        <v>9</v>
      </c>
    </row>
    <row r="126" ht="13.75" customHeight="1"/>
    <row r="127" ht="13" customHeight="1" spans="1:1">
      <c r="A127" s="32" t="s">
        <v>10</v>
      </c>
    </row>
    <row r="128" ht="34" customHeight="1"/>
    <row r="129" ht="403.25" customHeight="1" spans="1:9">
      <c r="A129" s="33" t="s">
        <v>11</v>
      </c>
      <c r="B129" s="33" t="s">
        <v>12</v>
      </c>
      <c r="C129" s="33" t="s">
        <v>13</v>
      </c>
      <c r="D129" s="33" t="s">
        <v>14</v>
      </c>
      <c r="E129" s="33" t="s">
        <v>15</v>
      </c>
      <c r="F129" s="33" t="s">
        <v>16</v>
      </c>
      <c r="G129" s="33" t="s">
        <v>17</v>
      </c>
      <c r="H129" s="33" t="s">
        <v>18</v>
      </c>
      <c r="I129" s="33" t="s">
        <v>19</v>
      </c>
    </row>
    <row r="130" ht="13" customHeight="1" spans="1:9">
      <c r="A130" s="33">
        <v>1225</v>
      </c>
      <c r="B130" s="33" t="s">
        <v>41</v>
      </c>
      <c r="C130" s="33" t="s">
        <v>21</v>
      </c>
      <c r="D130" s="33" t="s">
        <v>22</v>
      </c>
      <c r="E130" s="33">
        <v>20190213</v>
      </c>
      <c r="F130" s="33" t="s">
        <v>26</v>
      </c>
      <c r="G130" s="33">
        <v>352.39</v>
      </c>
      <c r="H130" s="35" t="s">
        <v>57</v>
      </c>
      <c r="I130" s="35" t="s">
        <v>58</v>
      </c>
    </row>
    <row r="131" ht="13.75" customHeight="1"/>
    <row r="132" ht="13" customHeight="1" spans="1:1">
      <c r="A132" s="32" t="s">
        <v>59</v>
      </c>
    </row>
    <row r="133" ht="19.5" customHeight="1"/>
    <row r="134" ht="13" customHeight="1" spans="1:1">
      <c r="A134" s="32" t="s">
        <v>9</v>
      </c>
    </row>
    <row r="135" ht="13.75" customHeight="1"/>
    <row r="136" ht="13" customHeight="1" spans="1:1">
      <c r="A136" s="32" t="s">
        <v>10</v>
      </c>
    </row>
    <row r="137" ht="34" customHeight="1"/>
    <row r="138" ht="403.25" customHeight="1" spans="1:9">
      <c r="A138" s="33" t="s">
        <v>11</v>
      </c>
      <c r="B138" s="33" t="s">
        <v>12</v>
      </c>
      <c r="C138" s="33" t="s">
        <v>13</v>
      </c>
      <c r="D138" s="33" t="s">
        <v>14</v>
      </c>
      <c r="E138" s="33" t="s">
        <v>15</v>
      </c>
      <c r="F138" s="33" t="s">
        <v>16</v>
      </c>
      <c r="G138" s="33" t="s">
        <v>17</v>
      </c>
      <c r="H138" s="33" t="s">
        <v>18</v>
      </c>
      <c r="I138" s="33" t="s">
        <v>19</v>
      </c>
    </row>
    <row r="139" ht="13" customHeight="1" spans="1:9">
      <c r="A139" s="33">
        <v>1279</v>
      </c>
      <c r="B139" s="33" t="s">
        <v>41</v>
      </c>
      <c r="C139" s="33" t="s">
        <v>21</v>
      </c>
      <c r="D139" s="33" t="s">
        <v>22</v>
      </c>
      <c r="E139" s="33">
        <v>20190328</v>
      </c>
      <c r="F139" s="33" t="s">
        <v>60</v>
      </c>
      <c r="G139" s="33" t="s">
        <v>61</v>
      </c>
      <c r="H139" s="33" t="s">
        <v>62</v>
      </c>
      <c r="I139" s="33" t="s">
        <v>63</v>
      </c>
    </row>
    <row r="140" ht="13.75" customHeight="1"/>
    <row r="141" ht="13" customHeight="1" spans="1:1">
      <c r="A141" s="32" t="s">
        <v>64</v>
      </c>
    </row>
  </sheetData>
  <pageMargins left="0.7" right="0.7" top="0.75" bottom="0.75" header="0.3" footer="0.3"/>
  <pageSetup paperSize="9" orientation="portrait" horizontalDpi="2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A12" workbookViewId="0">
      <selection activeCell="A1" sqref="A1:I27"/>
    </sheetView>
  </sheetViews>
  <sheetFormatPr defaultColWidth="11" defaultRowHeight="15.2"/>
  <cols>
    <col min="9" max="9" width="63.5" customWidth="1"/>
    <col min="11" max="11" width="29.1640625" customWidth="1"/>
  </cols>
  <sheetData>
    <row r="1" spans="1:9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ht="16" spans="1:9">
      <c r="A2" s="23">
        <v>661</v>
      </c>
      <c r="B2" s="23" t="s">
        <v>20</v>
      </c>
      <c r="C2" s="23" t="s">
        <v>21</v>
      </c>
      <c r="D2" s="23" t="s">
        <v>22</v>
      </c>
      <c r="E2" s="23">
        <v>20180302</v>
      </c>
      <c r="F2" s="3">
        <v>-10000</v>
      </c>
      <c r="G2" s="3">
        <v>1711.52</v>
      </c>
      <c r="H2" s="23" t="s">
        <v>20</v>
      </c>
      <c r="I2" s="23" t="s">
        <v>25</v>
      </c>
    </row>
    <row r="3" ht="16" spans="1:9">
      <c r="A3" s="24">
        <v>663</v>
      </c>
      <c r="B3" s="24" t="s">
        <v>20</v>
      </c>
      <c r="C3" s="24" t="s">
        <v>21</v>
      </c>
      <c r="D3" s="24" t="s">
        <v>22</v>
      </c>
      <c r="E3" s="24">
        <v>20180302</v>
      </c>
      <c r="F3" s="6">
        <v>-2000</v>
      </c>
      <c r="G3" s="6">
        <v>11.52</v>
      </c>
      <c r="H3" s="24" t="s">
        <v>20</v>
      </c>
      <c r="I3" s="24" t="s">
        <v>25</v>
      </c>
    </row>
    <row r="4" ht="16" spans="1:9">
      <c r="A4" s="23">
        <v>706</v>
      </c>
      <c r="B4" s="23" t="s">
        <v>20</v>
      </c>
      <c r="C4" s="23" t="s">
        <v>21</v>
      </c>
      <c r="D4" s="23" t="s">
        <v>22</v>
      </c>
      <c r="E4" s="23">
        <v>20180318</v>
      </c>
      <c r="F4" s="3">
        <v>-9667</v>
      </c>
      <c r="G4" s="3">
        <v>137.82</v>
      </c>
      <c r="H4" s="23" t="s">
        <v>20</v>
      </c>
      <c r="I4" s="23" t="s">
        <v>25</v>
      </c>
    </row>
    <row r="5" ht="16" spans="1:9">
      <c r="A5" s="25">
        <v>745</v>
      </c>
      <c r="B5" s="25" t="s">
        <v>30</v>
      </c>
      <c r="C5" s="25" t="s">
        <v>21</v>
      </c>
      <c r="D5" s="25" t="s">
        <v>22</v>
      </c>
      <c r="E5" s="25">
        <v>20180402</v>
      </c>
      <c r="F5" s="8">
        <v>75</v>
      </c>
      <c r="G5" s="8">
        <v>688.12</v>
      </c>
      <c r="H5" s="25" t="s">
        <v>30</v>
      </c>
      <c r="I5" s="25" t="s">
        <v>31</v>
      </c>
    </row>
    <row r="6" ht="16" spans="1:9">
      <c r="A6" s="26">
        <v>786</v>
      </c>
      <c r="B6" s="27" t="s">
        <v>33</v>
      </c>
      <c r="C6" s="26" t="s">
        <v>21</v>
      </c>
      <c r="D6" s="26" t="s">
        <v>22</v>
      </c>
      <c r="E6" s="26">
        <v>20180505</v>
      </c>
      <c r="F6" s="10">
        <v>-900</v>
      </c>
      <c r="G6" s="10">
        <v>33.65</v>
      </c>
      <c r="H6" s="26" t="s">
        <v>20</v>
      </c>
      <c r="I6" s="26" t="s">
        <v>25</v>
      </c>
    </row>
    <row r="7" ht="16" spans="1:9">
      <c r="A7" s="25">
        <v>878</v>
      </c>
      <c r="B7" s="25" t="s">
        <v>35</v>
      </c>
      <c r="C7" s="25" t="s">
        <v>21</v>
      </c>
      <c r="D7" s="25" t="s">
        <v>22</v>
      </c>
      <c r="E7" s="25">
        <v>20180711</v>
      </c>
      <c r="F7" s="8">
        <v>42.79</v>
      </c>
      <c r="G7" s="8">
        <v>205.8</v>
      </c>
      <c r="H7" s="25" t="s">
        <v>30</v>
      </c>
      <c r="I7" s="25" t="s">
        <v>31</v>
      </c>
    </row>
    <row r="8" ht="16" spans="1:9">
      <c r="A8" s="28">
        <v>953</v>
      </c>
      <c r="B8" s="28" t="s">
        <v>30</v>
      </c>
      <c r="C8" s="28" t="s">
        <v>21</v>
      </c>
      <c r="D8" s="28" t="s">
        <v>22</v>
      </c>
      <c r="E8" s="28">
        <v>20180917</v>
      </c>
      <c r="F8" s="12">
        <v>21.12</v>
      </c>
      <c r="G8" s="12">
        <v>21.12</v>
      </c>
      <c r="H8" s="28" t="s">
        <v>30</v>
      </c>
      <c r="I8" s="28" t="s">
        <v>31</v>
      </c>
    </row>
    <row r="9" ht="16" spans="1:9">
      <c r="A9" s="25">
        <v>987</v>
      </c>
      <c r="B9" s="25" t="s">
        <v>30</v>
      </c>
      <c r="C9" s="25" t="s">
        <v>21</v>
      </c>
      <c r="D9" s="25" t="s">
        <v>22</v>
      </c>
      <c r="E9" s="25">
        <v>20181010</v>
      </c>
      <c r="F9" s="8">
        <v>0.56</v>
      </c>
      <c r="G9" s="8">
        <v>3369.74</v>
      </c>
      <c r="H9" s="25" t="s">
        <v>30</v>
      </c>
      <c r="I9" s="25" t="s">
        <v>31</v>
      </c>
    </row>
    <row r="10" ht="16" spans="1:9">
      <c r="A10" s="28">
        <v>988</v>
      </c>
      <c r="B10" s="28" t="s">
        <v>30</v>
      </c>
      <c r="C10" s="28" t="s">
        <v>21</v>
      </c>
      <c r="D10" s="28" t="s">
        <v>22</v>
      </c>
      <c r="E10" s="28">
        <v>20181010</v>
      </c>
      <c r="F10" s="12">
        <v>10</v>
      </c>
      <c r="G10" s="12">
        <v>3379.74</v>
      </c>
      <c r="H10" s="28" t="s">
        <v>30</v>
      </c>
      <c r="I10" s="28" t="s">
        <v>31</v>
      </c>
    </row>
    <row r="11" ht="16" spans="1:9">
      <c r="A11" s="29">
        <v>1004</v>
      </c>
      <c r="B11" s="29" t="s">
        <v>41</v>
      </c>
      <c r="C11" s="29" t="s">
        <v>21</v>
      </c>
      <c r="D11" s="29" t="s">
        <v>22</v>
      </c>
      <c r="E11" s="29">
        <v>20181017</v>
      </c>
      <c r="F11" s="14">
        <v>-10000</v>
      </c>
      <c r="G11" s="14">
        <v>564.38</v>
      </c>
      <c r="H11" s="29" t="s">
        <v>42</v>
      </c>
      <c r="I11" s="29" t="s">
        <v>43</v>
      </c>
    </row>
    <row r="12" ht="16" spans="1:9">
      <c r="A12" s="26">
        <v>1005</v>
      </c>
      <c r="B12" s="26" t="s">
        <v>41</v>
      </c>
      <c r="C12" s="26" t="s">
        <v>21</v>
      </c>
      <c r="D12" s="26" t="s">
        <v>22</v>
      </c>
      <c r="E12" s="26">
        <v>20181017</v>
      </c>
      <c r="F12" s="10">
        <v>-500</v>
      </c>
      <c r="G12" s="10">
        <v>64.38</v>
      </c>
      <c r="H12" s="26" t="s">
        <v>42</v>
      </c>
      <c r="I12" s="26" t="s">
        <v>43</v>
      </c>
    </row>
    <row r="13" ht="16" spans="1:9">
      <c r="A13" s="29">
        <v>1008</v>
      </c>
      <c r="B13" s="29" t="s">
        <v>41</v>
      </c>
      <c r="C13" s="29" t="s">
        <v>21</v>
      </c>
      <c r="D13" s="29" t="s">
        <v>22</v>
      </c>
      <c r="E13" s="29">
        <v>20181018</v>
      </c>
      <c r="F13" s="14">
        <v>-1500</v>
      </c>
      <c r="G13" s="14">
        <v>1.38</v>
      </c>
      <c r="H13" s="29" t="s">
        <v>42</v>
      </c>
      <c r="I13" s="29" t="s">
        <v>43</v>
      </c>
    </row>
    <row r="14" ht="16" spans="1:9">
      <c r="A14" s="26">
        <v>1030</v>
      </c>
      <c r="B14" s="26" t="s">
        <v>41</v>
      </c>
      <c r="C14" s="26" t="s">
        <v>21</v>
      </c>
      <c r="D14" s="26" t="s">
        <v>22</v>
      </c>
      <c r="E14" s="26">
        <v>20181101</v>
      </c>
      <c r="F14" s="10">
        <v>-2000</v>
      </c>
      <c r="G14" s="10">
        <v>1904.99</v>
      </c>
      <c r="H14" s="26" t="s">
        <v>42</v>
      </c>
      <c r="I14" s="26" t="s">
        <v>43</v>
      </c>
    </row>
    <row r="15" ht="16" spans="1:9">
      <c r="A15" s="29">
        <v>1062</v>
      </c>
      <c r="B15" s="29" t="s">
        <v>41</v>
      </c>
      <c r="C15" s="29" t="s">
        <v>21</v>
      </c>
      <c r="D15" s="29" t="s">
        <v>22</v>
      </c>
      <c r="E15" s="29">
        <v>20181113</v>
      </c>
      <c r="F15" s="14">
        <v>-2078</v>
      </c>
      <c r="G15" s="14">
        <v>924.59</v>
      </c>
      <c r="H15" s="29" t="s">
        <v>42</v>
      </c>
      <c r="I15" s="29" t="s">
        <v>43</v>
      </c>
    </row>
    <row r="16" ht="16" spans="1:9">
      <c r="A16" s="26">
        <v>1092</v>
      </c>
      <c r="B16" s="26" t="s">
        <v>41</v>
      </c>
      <c r="C16" s="26" t="s">
        <v>21</v>
      </c>
      <c r="D16" s="26" t="s">
        <v>22</v>
      </c>
      <c r="E16" s="26">
        <v>20181120</v>
      </c>
      <c r="F16" s="10">
        <v>-3000</v>
      </c>
      <c r="G16" s="10">
        <v>0.84</v>
      </c>
      <c r="H16" s="26" t="s">
        <v>42</v>
      </c>
      <c r="I16" s="26" t="s">
        <v>43</v>
      </c>
    </row>
    <row r="17" ht="16" spans="1:9">
      <c r="A17" s="25">
        <v>1171</v>
      </c>
      <c r="B17" s="25" t="s">
        <v>35</v>
      </c>
      <c r="C17" s="25" t="s">
        <v>21</v>
      </c>
      <c r="D17" s="25" t="s">
        <v>22</v>
      </c>
      <c r="E17" s="25">
        <v>20190107</v>
      </c>
      <c r="F17" s="8">
        <v>31.68</v>
      </c>
      <c r="G17" s="8">
        <v>5526.15</v>
      </c>
      <c r="H17" s="25" t="s">
        <v>35</v>
      </c>
      <c r="I17" s="25" t="s">
        <v>31</v>
      </c>
    </row>
    <row r="18" ht="16" spans="1:9">
      <c r="A18" s="28">
        <v>1172</v>
      </c>
      <c r="B18" s="28" t="s">
        <v>41</v>
      </c>
      <c r="C18" s="28" t="s">
        <v>21</v>
      </c>
      <c r="D18" s="28" t="s">
        <v>22</v>
      </c>
      <c r="E18" s="28">
        <v>20190107</v>
      </c>
      <c r="F18" s="12">
        <v>-2000</v>
      </c>
      <c r="G18" s="12">
        <v>3526.15</v>
      </c>
      <c r="H18" s="28" t="s">
        <v>42</v>
      </c>
      <c r="I18" s="28" t="s">
        <v>43</v>
      </c>
    </row>
    <row r="19" ht="16" spans="1:9">
      <c r="A19" s="25">
        <v>1174</v>
      </c>
      <c r="B19" s="25" t="s">
        <v>41</v>
      </c>
      <c r="C19" s="25" t="s">
        <v>21</v>
      </c>
      <c r="D19" s="25" t="s">
        <v>22</v>
      </c>
      <c r="E19" s="25">
        <v>20190107</v>
      </c>
      <c r="F19" s="8">
        <v>-2000</v>
      </c>
      <c r="G19" s="8">
        <v>1246.85</v>
      </c>
      <c r="H19" s="25" t="s">
        <v>42</v>
      </c>
      <c r="I19" s="25" t="s">
        <v>43</v>
      </c>
    </row>
    <row r="20" ht="16" spans="1:9">
      <c r="A20" s="28">
        <v>1177</v>
      </c>
      <c r="B20" s="28" t="s">
        <v>41</v>
      </c>
      <c r="C20" s="28" t="s">
        <v>21</v>
      </c>
      <c r="D20" s="28" t="s">
        <v>22</v>
      </c>
      <c r="E20" s="28">
        <v>20190108</v>
      </c>
      <c r="F20" s="12">
        <v>-2000</v>
      </c>
      <c r="G20" s="12">
        <v>0.85</v>
      </c>
      <c r="H20" s="28" t="s">
        <v>42</v>
      </c>
      <c r="I20" s="28" t="s">
        <v>43</v>
      </c>
    </row>
    <row r="21" ht="33" customHeight="1" spans="1:9">
      <c r="A21" s="25">
        <v>1225</v>
      </c>
      <c r="B21" s="25" t="s">
        <v>41</v>
      </c>
      <c r="C21" s="25" t="s">
        <v>21</v>
      </c>
      <c r="D21" s="25" t="s">
        <v>22</v>
      </c>
      <c r="E21" s="25">
        <v>20190213</v>
      </c>
      <c r="F21" s="8">
        <v>-2000</v>
      </c>
      <c r="G21" s="8">
        <v>352.39</v>
      </c>
      <c r="H21" s="30" t="s">
        <v>57</v>
      </c>
      <c r="I21" s="25" t="s">
        <v>58</v>
      </c>
    </row>
    <row r="22" ht="16" spans="1:9">
      <c r="A22" s="28">
        <v>1279</v>
      </c>
      <c r="B22" s="28" t="s">
        <v>41</v>
      </c>
      <c r="C22" s="28" t="s">
        <v>21</v>
      </c>
      <c r="D22" s="28" t="s">
        <v>22</v>
      </c>
      <c r="E22" s="28">
        <v>20190328</v>
      </c>
      <c r="F22" s="12">
        <v>-7000</v>
      </c>
      <c r="G22" s="12">
        <v>2021.42</v>
      </c>
      <c r="H22" s="28" t="s">
        <v>62</v>
      </c>
      <c r="I22" s="28" t="s">
        <v>63</v>
      </c>
    </row>
    <row r="25" spans="5:6">
      <c r="E25" s="31" t="s">
        <v>65</v>
      </c>
      <c r="F25">
        <f>-SUMIF(F2:F22,"&lt;0")</f>
        <v>56645</v>
      </c>
    </row>
    <row r="26" spans="5:6">
      <c r="E26" s="31" t="s">
        <v>66</v>
      </c>
      <c r="F26">
        <f>SUMIF(F2:F22,"&gt;0")</f>
        <v>181.15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15" workbookViewId="0">
      <selection activeCell="I24" sqref="I24"/>
    </sheetView>
  </sheetViews>
  <sheetFormatPr defaultColWidth="9" defaultRowHeight="15.2" outlineLevelCol="4"/>
  <cols>
    <col min="1" max="1" width="9.875"/>
    <col min="4" max="4" width="12.5625" customWidth="1"/>
    <col min="5" max="5" width="12.6875" style="1"/>
  </cols>
  <sheetData>
    <row r="1" spans="1:5">
      <c r="A1" s="2">
        <v>43161</v>
      </c>
      <c r="B1" s="3">
        <v>-10000</v>
      </c>
      <c r="C1" s="3">
        <v>1711.52</v>
      </c>
      <c r="D1" s="4" t="str">
        <f>IF(B1&gt;0,"赎回","买入厚智选365")</f>
        <v>买入厚智选365</v>
      </c>
      <c r="E1" s="1">
        <f>-B1</f>
        <v>10000</v>
      </c>
    </row>
    <row r="2" spans="1:5">
      <c r="A2" s="5">
        <v>43161</v>
      </c>
      <c r="B2" s="6">
        <v>-2000</v>
      </c>
      <c r="C2" s="6">
        <v>11.52</v>
      </c>
      <c r="D2" s="4" t="str">
        <f t="shared" ref="D2:D21" si="0">IF(B2&gt;0,"赎回","买入厚智选365")</f>
        <v>买入厚智选365</v>
      </c>
      <c r="E2" s="1">
        <f>E1*POWER(1+10/100,(A2-A1)/365)-B2</f>
        <v>12000</v>
      </c>
    </row>
    <row r="3" spans="1:5">
      <c r="A3" s="2">
        <v>43177</v>
      </c>
      <c r="B3" s="3">
        <v>-9667</v>
      </c>
      <c r="C3" s="3">
        <v>137.82</v>
      </c>
      <c r="D3" s="4" t="str">
        <f t="shared" si="0"/>
        <v>买入厚智选365</v>
      </c>
      <c r="E3" s="1">
        <f t="shared" ref="E3:E21" si="1">E2*POWER(1+10/100,(A3-A2)/365)-B3</f>
        <v>21717.2406449506</v>
      </c>
    </row>
    <row r="4" spans="1:5">
      <c r="A4" s="7">
        <v>43192</v>
      </c>
      <c r="B4" s="8">
        <v>75</v>
      </c>
      <c r="C4" s="8">
        <v>688.12</v>
      </c>
      <c r="D4" s="4" t="str">
        <f t="shared" si="0"/>
        <v>赎回</v>
      </c>
      <c r="E4" s="1">
        <f t="shared" si="1"/>
        <v>21727.470772703</v>
      </c>
    </row>
    <row r="5" spans="1:5">
      <c r="A5" s="9">
        <v>43225</v>
      </c>
      <c r="B5" s="10">
        <v>-900</v>
      </c>
      <c r="C5" s="10">
        <v>33.65</v>
      </c>
      <c r="D5" s="4" t="str">
        <f t="shared" si="0"/>
        <v>买入厚智选365</v>
      </c>
      <c r="E5" s="1">
        <f t="shared" si="1"/>
        <v>22815.507229244</v>
      </c>
    </row>
    <row r="6" spans="1:5">
      <c r="A6" s="7">
        <v>43292</v>
      </c>
      <c r="B6" s="8">
        <v>42.79</v>
      </c>
      <c r="C6" s="8">
        <v>205.8</v>
      </c>
      <c r="D6" s="4" t="str">
        <f t="shared" si="0"/>
        <v>赎回</v>
      </c>
      <c r="E6" s="1">
        <f t="shared" si="1"/>
        <v>23175.3934174848</v>
      </c>
    </row>
    <row r="7" spans="1:5">
      <c r="A7" s="11">
        <v>43360</v>
      </c>
      <c r="B7" s="12">
        <v>21.12</v>
      </c>
      <c r="C7" s="12">
        <v>21.12</v>
      </c>
      <c r="D7" s="4" t="str">
        <f t="shared" si="0"/>
        <v>赎回</v>
      </c>
      <c r="E7" s="1">
        <f t="shared" si="1"/>
        <v>23569.4605780613</v>
      </c>
    </row>
    <row r="8" spans="1:5">
      <c r="A8" s="7">
        <v>43383</v>
      </c>
      <c r="B8" s="8">
        <v>0.56</v>
      </c>
      <c r="C8" s="8">
        <v>3369.74</v>
      </c>
      <c r="D8" s="4" t="str">
        <f t="shared" si="0"/>
        <v>赎回</v>
      </c>
      <c r="E8" s="1">
        <f t="shared" si="1"/>
        <v>23710.8810807188</v>
      </c>
    </row>
    <row r="9" spans="1:5">
      <c r="A9" s="11">
        <v>43383</v>
      </c>
      <c r="B9" s="12">
        <v>10</v>
      </c>
      <c r="C9" s="12">
        <v>3379.74</v>
      </c>
      <c r="D9" s="4" t="str">
        <f t="shared" si="0"/>
        <v>赎回</v>
      </c>
      <c r="E9" s="1">
        <f t="shared" si="1"/>
        <v>23700.8810807188</v>
      </c>
    </row>
    <row r="10" spans="1:5">
      <c r="A10" s="13">
        <v>43390</v>
      </c>
      <c r="B10" s="14">
        <v>-10000</v>
      </c>
      <c r="C10" s="14">
        <v>564.38</v>
      </c>
      <c r="D10" s="4" t="str">
        <f t="shared" si="0"/>
        <v>买入厚智选365</v>
      </c>
      <c r="E10" s="1">
        <f t="shared" si="1"/>
        <v>33744.2427439582</v>
      </c>
    </row>
    <row r="11" spans="1:5">
      <c r="A11" s="9">
        <v>43390</v>
      </c>
      <c r="B11" s="10">
        <v>-500</v>
      </c>
      <c r="C11" s="10">
        <v>64.38</v>
      </c>
      <c r="D11" s="4" t="str">
        <f t="shared" si="0"/>
        <v>买入厚智选365</v>
      </c>
      <c r="E11" s="1">
        <f t="shared" si="1"/>
        <v>34244.2427439582</v>
      </c>
    </row>
    <row r="12" spans="1:5">
      <c r="A12" s="13">
        <v>43391</v>
      </c>
      <c r="B12" s="14">
        <v>-1500</v>
      </c>
      <c r="C12" s="14">
        <v>1.38</v>
      </c>
      <c r="D12" s="4" t="str">
        <f t="shared" si="0"/>
        <v>买入厚智选365</v>
      </c>
      <c r="E12" s="1">
        <f t="shared" si="1"/>
        <v>35753.1858976607</v>
      </c>
    </row>
    <row r="13" spans="1:5">
      <c r="A13" s="9">
        <v>43405</v>
      </c>
      <c r="B13" s="10">
        <v>-2000</v>
      </c>
      <c r="C13" s="10">
        <v>1904.99</v>
      </c>
      <c r="D13" s="4" t="str">
        <f t="shared" si="0"/>
        <v>买入厚智选365</v>
      </c>
      <c r="E13" s="1">
        <f t="shared" si="1"/>
        <v>37884.1291975196</v>
      </c>
    </row>
    <row r="14" spans="1:5">
      <c r="A14" s="13">
        <v>43417</v>
      </c>
      <c r="B14" s="14">
        <v>-2078</v>
      </c>
      <c r="C14" s="14">
        <v>924.59</v>
      </c>
      <c r="D14" s="4" t="str">
        <f t="shared" si="0"/>
        <v>买入厚智选365</v>
      </c>
      <c r="E14" s="1">
        <f t="shared" si="1"/>
        <v>40081.024743309</v>
      </c>
    </row>
    <row r="15" spans="1:5">
      <c r="A15" s="9">
        <v>43424</v>
      </c>
      <c r="B15" s="10">
        <v>-3000</v>
      </c>
      <c r="C15" s="10">
        <v>0.84</v>
      </c>
      <c r="D15" s="4" t="str">
        <f t="shared" si="0"/>
        <v>买入厚智选365</v>
      </c>
      <c r="E15" s="1">
        <f t="shared" si="1"/>
        <v>43154.3545022867</v>
      </c>
    </row>
    <row r="16" spans="1:5">
      <c r="A16" s="7">
        <v>43472</v>
      </c>
      <c r="B16" s="8">
        <v>31.68</v>
      </c>
      <c r="C16" s="8">
        <v>5526.15</v>
      </c>
      <c r="D16" s="4" t="str">
        <f t="shared" si="0"/>
        <v>赎回</v>
      </c>
      <c r="E16" s="1">
        <f t="shared" si="1"/>
        <v>43666.9726297862</v>
      </c>
    </row>
    <row r="17" spans="1:5">
      <c r="A17" s="11">
        <v>43472</v>
      </c>
      <c r="B17" s="12">
        <v>-2000</v>
      </c>
      <c r="C17" s="12">
        <v>3526.15</v>
      </c>
      <c r="D17" s="4" t="str">
        <f t="shared" si="0"/>
        <v>买入厚智选365</v>
      </c>
      <c r="E17" s="1">
        <f t="shared" si="1"/>
        <v>45666.9726297862</v>
      </c>
    </row>
    <row r="18" spans="1:5">
      <c r="A18" s="7">
        <v>43472</v>
      </c>
      <c r="B18" s="8">
        <v>-2000</v>
      </c>
      <c r="C18" s="8">
        <v>1246.85</v>
      </c>
      <c r="D18" s="4" t="str">
        <f t="shared" si="0"/>
        <v>买入厚智选365</v>
      </c>
      <c r="E18" s="1">
        <f t="shared" si="1"/>
        <v>47666.9726297862</v>
      </c>
    </row>
    <row r="19" spans="1:5">
      <c r="A19" s="11">
        <v>43473</v>
      </c>
      <c r="B19" s="12">
        <v>-2000</v>
      </c>
      <c r="C19" s="12">
        <v>0.85</v>
      </c>
      <c r="D19" s="4" t="str">
        <f t="shared" si="0"/>
        <v>买入厚智选365</v>
      </c>
      <c r="E19" s="1">
        <f t="shared" si="1"/>
        <v>49679.4212351168</v>
      </c>
    </row>
    <row r="20" ht="61" spans="1:5">
      <c r="A20" s="7">
        <v>43509</v>
      </c>
      <c r="B20" s="8">
        <v>-2000</v>
      </c>
      <c r="C20" s="8">
        <v>352.39</v>
      </c>
      <c r="D20" s="4" t="str">
        <f t="shared" si="0"/>
        <v>买入厚智选365</v>
      </c>
      <c r="E20" s="1">
        <f t="shared" si="1"/>
        <v>52148.6323972033</v>
      </c>
    </row>
    <row r="21" spans="1:5">
      <c r="A21" s="11">
        <v>43552</v>
      </c>
      <c r="B21" s="12">
        <v>-7000</v>
      </c>
      <c r="C21" s="12">
        <v>2021.42</v>
      </c>
      <c r="D21" s="4" t="str">
        <f t="shared" si="0"/>
        <v>买入厚智选365</v>
      </c>
      <c r="E21" s="1">
        <f t="shared" si="1"/>
        <v>59737.473726094</v>
      </c>
    </row>
    <row r="22" spans="1:4">
      <c r="A22" s="15"/>
      <c r="B22" s="16"/>
      <c r="C22" s="16"/>
      <c r="D22" s="4"/>
    </row>
    <row r="23" spans="1:3">
      <c r="A23" s="17"/>
      <c r="B23" s="18"/>
      <c r="C23" s="17"/>
    </row>
    <row r="24" ht="118" spans="1:5">
      <c r="A24" s="19">
        <v>43691</v>
      </c>
      <c r="B24" s="20" t="s">
        <v>67</v>
      </c>
      <c r="E24" s="1">
        <f>E21*POWER(1+10/100,(A24-A21)/365)</f>
        <v>61945.5472848541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BFM UNITY 王天佑 13614926893</cp:lastModifiedBy>
  <dcterms:created xsi:type="dcterms:W3CDTF">2006-09-13T19:21:00Z</dcterms:created>
  <dcterms:modified xsi:type="dcterms:W3CDTF">2025-08-19T10:23:52Z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FD60D0BDB8E3439334E0A368B3F1311A_42</vt:lpwstr>
  </property>
</Properties>
</file>