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lch's W ANOVA\ANOVA's Welch\Outputs of simulations\statistics_power and type 1 error rate\"/>
    </mc:Choice>
  </mc:AlternateContent>
  <bookViews>
    <workbookView xWindow="0" yWindow="0" windowWidth="14570" windowHeight="9310" tabRatio="599" firstSheet="3" activeTab="7" xr2:uid="{00000000-000D-0000-FFFF-FFFF00000000}"/>
  </bookViews>
  <sheets>
    <sheet name="Normal" sheetId="1" r:id="rId1"/>
    <sheet name="Doublex" sheetId="2" r:id="rId2"/>
    <sheet name="Doublex when sd is different" sheetId="8" r:id="rId3"/>
    <sheet name="Mixed" sheetId="9" r:id="rId4"/>
    <sheet name="Equalskew" sheetId="3" r:id="rId5"/>
    <sheet name="Unequalskew" sheetId="4" r:id="rId6"/>
    <sheet name="Chisquare and pos" sheetId="6" r:id="rId7"/>
    <sheet name="Chisquare and ne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67" i="10" l="1"/>
  <c r="AC367" i="10"/>
  <c r="AB367" i="10"/>
  <c r="AD366" i="10"/>
  <c r="AC366" i="10"/>
  <c r="AB366" i="10"/>
  <c r="AC365" i="10"/>
  <c r="AD365" i="10" s="1"/>
  <c r="AB365" i="10"/>
  <c r="AC364" i="10"/>
  <c r="AD364" i="10" s="1"/>
  <c r="AB364" i="10"/>
  <c r="AC353" i="10"/>
  <c r="AD353" i="10" s="1"/>
  <c r="AB353" i="10"/>
  <c r="AC352" i="10"/>
  <c r="AD352" i="10" s="1"/>
  <c r="AB352" i="10"/>
  <c r="AD351" i="10"/>
  <c r="AC351" i="10"/>
  <c r="AB351" i="10"/>
  <c r="AD350" i="10"/>
  <c r="AC350" i="10"/>
  <c r="AB350" i="10"/>
  <c r="AC349" i="10"/>
  <c r="AC354" i="10" s="1"/>
  <c r="AD354" i="10" s="1"/>
  <c r="AB349" i="10"/>
  <c r="AB354" i="10" s="1"/>
  <c r="AD337" i="10"/>
  <c r="AC337" i="10"/>
  <c r="AB337" i="10"/>
  <c r="AC336" i="10"/>
  <c r="AD336" i="10" s="1"/>
  <c r="AB336" i="10"/>
  <c r="AC335" i="10"/>
  <c r="AD335" i="10" s="1"/>
  <c r="AB335" i="10"/>
  <c r="AB339" i="10" s="1"/>
  <c r="AD334" i="10"/>
  <c r="AC334" i="10"/>
  <c r="AB334" i="10"/>
  <c r="AD333" i="10"/>
  <c r="AC333" i="10"/>
  <c r="AC338" i="10" s="1"/>
  <c r="AB333" i="10"/>
  <c r="AB338" i="10" s="1"/>
  <c r="D333" i="10"/>
  <c r="W372" i="10"/>
  <c r="X372" i="10" s="1"/>
  <c r="V372" i="10"/>
  <c r="R372" i="10"/>
  <c r="Q372" i="10"/>
  <c r="P372" i="10"/>
  <c r="K372" i="10"/>
  <c r="L372" i="10" s="1"/>
  <c r="J372" i="10"/>
  <c r="E372" i="10"/>
  <c r="F372" i="10" s="1"/>
  <c r="D372" i="10"/>
  <c r="W371" i="10"/>
  <c r="X371" i="10" s="1"/>
  <c r="V371" i="10"/>
  <c r="R371" i="10"/>
  <c r="Q371" i="10"/>
  <c r="P371" i="10"/>
  <c r="K371" i="10"/>
  <c r="L371" i="10" s="1"/>
  <c r="J371" i="10"/>
  <c r="E371" i="10"/>
  <c r="F371" i="10" s="1"/>
  <c r="D371" i="10"/>
  <c r="W370" i="10"/>
  <c r="X370" i="10" s="1"/>
  <c r="V370" i="10"/>
  <c r="R370" i="10"/>
  <c r="Q370" i="10"/>
  <c r="P370" i="10"/>
  <c r="K370" i="10"/>
  <c r="L370" i="10" s="1"/>
  <c r="J370" i="10"/>
  <c r="E370" i="10"/>
  <c r="F370" i="10" s="1"/>
  <c r="D370" i="10"/>
  <c r="W369" i="10"/>
  <c r="X369" i="10" s="1"/>
  <c r="V369" i="10"/>
  <c r="R369" i="10"/>
  <c r="Q369" i="10"/>
  <c r="P369" i="10"/>
  <c r="K369" i="10"/>
  <c r="L369" i="10" s="1"/>
  <c r="J369" i="10"/>
  <c r="E369" i="10"/>
  <c r="F369" i="10" s="1"/>
  <c r="D369" i="10"/>
  <c r="W368" i="10"/>
  <c r="X368" i="10" s="1"/>
  <c r="V368" i="10"/>
  <c r="R368" i="10"/>
  <c r="Q368" i="10"/>
  <c r="P368" i="10"/>
  <c r="K368" i="10"/>
  <c r="L368" i="10" s="1"/>
  <c r="J368" i="10"/>
  <c r="E368" i="10"/>
  <c r="F368" i="10" s="1"/>
  <c r="D368" i="10"/>
  <c r="W367" i="10"/>
  <c r="X367" i="10" s="1"/>
  <c r="V367" i="10"/>
  <c r="R367" i="10"/>
  <c r="Q367" i="10"/>
  <c r="P367" i="10"/>
  <c r="K367" i="10"/>
  <c r="L367" i="10" s="1"/>
  <c r="J367" i="10"/>
  <c r="E367" i="10"/>
  <c r="F367" i="10" s="1"/>
  <c r="D367" i="10"/>
  <c r="W366" i="10"/>
  <c r="X366" i="10" s="1"/>
  <c r="V366" i="10"/>
  <c r="R366" i="10"/>
  <c r="Q366" i="10"/>
  <c r="P366" i="10"/>
  <c r="K366" i="10"/>
  <c r="L366" i="10" s="1"/>
  <c r="J366" i="10"/>
  <c r="E366" i="10"/>
  <c r="F366" i="10" s="1"/>
  <c r="D366" i="10"/>
  <c r="W365" i="10"/>
  <c r="X365" i="10" s="1"/>
  <c r="V365" i="10"/>
  <c r="R365" i="10"/>
  <c r="Q365" i="10"/>
  <c r="P365" i="10"/>
  <c r="K365" i="10"/>
  <c r="L365" i="10" s="1"/>
  <c r="J365" i="10"/>
  <c r="E365" i="10"/>
  <c r="F365" i="10" s="1"/>
  <c r="D365" i="10"/>
  <c r="W364" i="10"/>
  <c r="X364" i="10" s="1"/>
  <c r="V364" i="10"/>
  <c r="R364" i="10"/>
  <c r="Q364" i="10"/>
  <c r="P364" i="10"/>
  <c r="K364" i="10"/>
  <c r="L364" i="10" s="1"/>
  <c r="J364" i="10"/>
  <c r="E364" i="10"/>
  <c r="F364" i="10" s="1"/>
  <c r="D364" i="10"/>
  <c r="W363" i="10"/>
  <c r="X363" i="10" s="1"/>
  <c r="V363" i="10"/>
  <c r="V374" i="10" s="1"/>
  <c r="R363" i="10"/>
  <c r="Q363" i="10"/>
  <c r="Q374" i="10" s="1"/>
  <c r="R374" i="10" s="1"/>
  <c r="P363" i="10"/>
  <c r="P374" i="10" s="1"/>
  <c r="K363" i="10"/>
  <c r="K374" i="10" s="1"/>
  <c r="L374" i="10" s="1"/>
  <c r="J363" i="10"/>
  <c r="J374" i="10" s="1"/>
  <c r="E363" i="10"/>
  <c r="F363" i="10" s="1"/>
  <c r="D363" i="10"/>
  <c r="D373" i="10" s="1"/>
  <c r="W357" i="10"/>
  <c r="X357" i="10" s="1"/>
  <c r="V357" i="10"/>
  <c r="R357" i="10"/>
  <c r="Q357" i="10"/>
  <c r="P357" i="10"/>
  <c r="K357" i="10"/>
  <c r="L357" i="10" s="1"/>
  <c r="J357" i="10"/>
  <c r="E357" i="10"/>
  <c r="F357" i="10" s="1"/>
  <c r="D357" i="10"/>
  <c r="W356" i="10"/>
  <c r="X356" i="10" s="1"/>
  <c r="V356" i="10"/>
  <c r="R356" i="10"/>
  <c r="Q356" i="10"/>
  <c r="P356" i="10"/>
  <c r="K356" i="10"/>
  <c r="L356" i="10" s="1"/>
  <c r="J356" i="10"/>
  <c r="E356" i="10"/>
  <c r="F356" i="10" s="1"/>
  <c r="D356" i="10"/>
  <c r="W355" i="10"/>
  <c r="X355" i="10" s="1"/>
  <c r="V355" i="10"/>
  <c r="R355" i="10"/>
  <c r="Q355" i="10"/>
  <c r="P355" i="10"/>
  <c r="K355" i="10"/>
  <c r="L355" i="10" s="1"/>
  <c r="J355" i="10"/>
  <c r="E355" i="10"/>
  <c r="F355" i="10" s="1"/>
  <c r="D355" i="10"/>
  <c r="W354" i="10"/>
  <c r="X354" i="10" s="1"/>
  <c r="V354" i="10"/>
  <c r="R354" i="10"/>
  <c r="Q354" i="10"/>
  <c r="P354" i="10"/>
  <c r="K354" i="10"/>
  <c r="L354" i="10" s="1"/>
  <c r="J354" i="10"/>
  <c r="E354" i="10"/>
  <c r="F354" i="10" s="1"/>
  <c r="D354" i="10"/>
  <c r="W353" i="10"/>
  <c r="X353" i="10" s="1"/>
  <c r="V353" i="10"/>
  <c r="R353" i="10"/>
  <c r="Q353" i="10"/>
  <c r="P353" i="10"/>
  <c r="K353" i="10"/>
  <c r="L353" i="10" s="1"/>
  <c r="J353" i="10"/>
  <c r="E353" i="10"/>
  <c r="F353" i="10" s="1"/>
  <c r="D353" i="10"/>
  <c r="W352" i="10"/>
  <c r="X352" i="10" s="1"/>
  <c r="V352" i="10"/>
  <c r="R352" i="10"/>
  <c r="Q352" i="10"/>
  <c r="P352" i="10"/>
  <c r="K352" i="10"/>
  <c r="L352" i="10" s="1"/>
  <c r="J352" i="10"/>
  <c r="E352" i="10"/>
  <c r="F352" i="10" s="1"/>
  <c r="D352" i="10"/>
  <c r="W351" i="10"/>
  <c r="X351" i="10" s="1"/>
  <c r="V351" i="10"/>
  <c r="R351" i="10"/>
  <c r="Q351" i="10"/>
  <c r="P351" i="10"/>
  <c r="K351" i="10"/>
  <c r="L351" i="10" s="1"/>
  <c r="J351" i="10"/>
  <c r="E351" i="10"/>
  <c r="F351" i="10" s="1"/>
  <c r="D351" i="10"/>
  <c r="W350" i="10"/>
  <c r="X350" i="10" s="1"/>
  <c r="V350" i="10"/>
  <c r="R350" i="10"/>
  <c r="Q350" i="10"/>
  <c r="P350" i="10"/>
  <c r="K350" i="10"/>
  <c r="L350" i="10" s="1"/>
  <c r="J350" i="10"/>
  <c r="E350" i="10"/>
  <c r="F350" i="10" s="1"/>
  <c r="D350" i="10"/>
  <c r="W349" i="10"/>
  <c r="X349" i="10" s="1"/>
  <c r="V349" i="10"/>
  <c r="R349" i="10"/>
  <c r="Q349" i="10"/>
  <c r="P349" i="10"/>
  <c r="K349" i="10"/>
  <c r="L349" i="10" s="1"/>
  <c r="J349" i="10"/>
  <c r="E349" i="10"/>
  <c r="F349" i="10" s="1"/>
  <c r="D349" i="10"/>
  <c r="W348" i="10"/>
  <c r="X348" i="10" s="1"/>
  <c r="V348" i="10"/>
  <c r="V359" i="10" s="1"/>
  <c r="R348" i="10"/>
  <c r="Q348" i="10"/>
  <c r="Q359" i="10" s="1"/>
  <c r="R359" i="10" s="1"/>
  <c r="P348" i="10"/>
  <c r="P359" i="10" s="1"/>
  <c r="K348" i="10"/>
  <c r="L348" i="10" s="1"/>
  <c r="J348" i="10"/>
  <c r="J359" i="10" s="1"/>
  <c r="E348" i="10"/>
  <c r="F348" i="10" s="1"/>
  <c r="D348" i="10"/>
  <c r="D358" i="10" s="1"/>
  <c r="W342" i="10"/>
  <c r="X342" i="10" s="1"/>
  <c r="V342" i="10"/>
  <c r="R342" i="10"/>
  <c r="Q342" i="10"/>
  <c r="P342" i="10"/>
  <c r="K342" i="10"/>
  <c r="L342" i="10" s="1"/>
  <c r="J342" i="10"/>
  <c r="E342" i="10"/>
  <c r="F342" i="10" s="1"/>
  <c r="D342" i="10"/>
  <c r="W341" i="10"/>
  <c r="X341" i="10" s="1"/>
  <c r="V341" i="10"/>
  <c r="R341" i="10"/>
  <c r="Q341" i="10"/>
  <c r="P341" i="10"/>
  <c r="K341" i="10"/>
  <c r="L341" i="10" s="1"/>
  <c r="J341" i="10"/>
  <c r="E341" i="10"/>
  <c r="F341" i="10" s="1"/>
  <c r="D341" i="10"/>
  <c r="W340" i="10"/>
  <c r="X340" i="10" s="1"/>
  <c r="V340" i="10"/>
  <c r="R340" i="10"/>
  <c r="Q340" i="10"/>
  <c r="P340" i="10"/>
  <c r="K340" i="10"/>
  <c r="L340" i="10" s="1"/>
  <c r="J340" i="10"/>
  <c r="E340" i="10"/>
  <c r="F340" i="10" s="1"/>
  <c r="D340" i="10"/>
  <c r="W339" i="10"/>
  <c r="X339" i="10" s="1"/>
  <c r="V339" i="10"/>
  <c r="R339" i="10"/>
  <c r="Q339" i="10"/>
  <c r="P339" i="10"/>
  <c r="K339" i="10"/>
  <c r="L339" i="10" s="1"/>
  <c r="J339" i="10"/>
  <c r="E339" i="10"/>
  <c r="F339" i="10" s="1"/>
  <c r="D339" i="10"/>
  <c r="W338" i="10"/>
  <c r="X338" i="10" s="1"/>
  <c r="V338" i="10"/>
  <c r="R338" i="10"/>
  <c r="Q338" i="10"/>
  <c r="P338" i="10"/>
  <c r="K338" i="10"/>
  <c r="L338" i="10" s="1"/>
  <c r="J338" i="10"/>
  <c r="E338" i="10"/>
  <c r="F338" i="10" s="1"/>
  <c r="D338" i="10"/>
  <c r="W337" i="10"/>
  <c r="X337" i="10" s="1"/>
  <c r="V337" i="10"/>
  <c r="R337" i="10"/>
  <c r="Q337" i="10"/>
  <c r="P337" i="10"/>
  <c r="K337" i="10"/>
  <c r="L337" i="10" s="1"/>
  <c r="J337" i="10"/>
  <c r="E337" i="10"/>
  <c r="F337" i="10" s="1"/>
  <c r="D337" i="10"/>
  <c r="W336" i="10"/>
  <c r="X336" i="10" s="1"/>
  <c r="V336" i="10"/>
  <c r="R336" i="10"/>
  <c r="Q336" i="10"/>
  <c r="P336" i="10"/>
  <c r="K336" i="10"/>
  <c r="L336" i="10" s="1"/>
  <c r="J336" i="10"/>
  <c r="E336" i="10"/>
  <c r="F336" i="10" s="1"/>
  <c r="D336" i="10"/>
  <c r="W335" i="10"/>
  <c r="X335" i="10" s="1"/>
  <c r="V335" i="10"/>
  <c r="R335" i="10"/>
  <c r="Q335" i="10"/>
  <c r="P335" i="10"/>
  <c r="K335" i="10"/>
  <c r="L335" i="10" s="1"/>
  <c r="J335" i="10"/>
  <c r="E335" i="10"/>
  <c r="D335" i="10"/>
  <c r="F335" i="10" s="1"/>
  <c r="W334" i="10"/>
  <c r="X334" i="10" s="1"/>
  <c r="V334" i="10"/>
  <c r="R334" i="10"/>
  <c r="Q334" i="10"/>
  <c r="P334" i="10"/>
  <c r="K334" i="10"/>
  <c r="L334" i="10" s="1"/>
  <c r="J334" i="10"/>
  <c r="E334" i="10"/>
  <c r="F334" i="10" s="1"/>
  <c r="D334" i="10"/>
  <c r="W333" i="10"/>
  <c r="X333" i="10" s="1"/>
  <c r="V333" i="10"/>
  <c r="V344" i="10" s="1"/>
  <c r="R333" i="10"/>
  <c r="Q333" i="10"/>
  <c r="Q344" i="10" s="1"/>
  <c r="R344" i="10" s="1"/>
  <c r="P333" i="10"/>
  <c r="P344" i="10" s="1"/>
  <c r="K333" i="10"/>
  <c r="K344" i="10" s="1"/>
  <c r="L344" i="10" s="1"/>
  <c r="J333" i="10"/>
  <c r="J344" i="10" s="1"/>
  <c r="E333" i="10"/>
  <c r="E344" i="10" s="1"/>
  <c r="F344" i="10" s="1"/>
  <c r="D344" i="10"/>
  <c r="J321" i="10"/>
  <c r="L327" i="10"/>
  <c r="K327" i="10"/>
  <c r="J327" i="10"/>
  <c r="F327" i="10"/>
  <c r="E327" i="10"/>
  <c r="D327" i="10"/>
  <c r="L325" i="10"/>
  <c r="K325" i="10"/>
  <c r="J325" i="10"/>
  <c r="F325" i="10"/>
  <c r="E325" i="10"/>
  <c r="D325" i="10"/>
  <c r="L323" i="10"/>
  <c r="K323" i="10"/>
  <c r="J323" i="10"/>
  <c r="F323" i="10"/>
  <c r="E323" i="10"/>
  <c r="D323" i="10"/>
  <c r="L321" i="10"/>
  <c r="K321" i="10"/>
  <c r="F321" i="10"/>
  <c r="E321" i="10"/>
  <c r="D321" i="10"/>
  <c r="L319" i="10"/>
  <c r="K319" i="10"/>
  <c r="J319" i="10"/>
  <c r="F319" i="10"/>
  <c r="E319" i="10"/>
  <c r="D319" i="10"/>
  <c r="L317" i="10"/>
  <c r="K317" i="10"/>
  <c r="J317" i="10"/>
  <c r="F317" i="10"/>
  <c r="E317" i="10"/>
  <c r="D317" i="10"/>
  <c r="L315" i="10"/>
  <c r="K315" i="10"/>
  <c r="J315" i="10"/>
  <c r="F315" i="10"/>
  <c r="E315" i="10"/>
  <c r="D315" i="10"/>
  <c r="L313" i="10"/>
  <c r="K313" i="10"/>
  <c r="J313" i="10"/>
  <c r="F313" i="10"/>
  <c r="E313" i="10"/>
  <c r="D313" i="10"/>
  <c r="L311" i="10"/>
  <c r="K311" i="10"/>
  <c r="J311" i="10"/>
  <c r="F311" i="10"/>
  <c r="E311" i="10"/>
  <c r="D311" i="10"/>
  <c r="L309" i="10"/>
  <c r="K309" i="10"/>
  <c r="J309" i="10"/>
  <c r="F309" i="10"/>
  <c r="E309" i="10"/>
  <c r="D309" i="10"/>
  <c r="L307" i="10"/>
  <c r="K307" i="10"/>
  <c r="J307" i="10"/>
  <c r="F307" i="10"/>
  <c r="E307" i="10"/>
  <c r="D307" i="10"/>
  <c r="L305" i="10"/>
  <c r="K305" i="10"/>
  <c r="J305" i="10"/>
  <c r="F305" i="10"/>
  <c r="E305" i="10"/>
  <c r="D305" i="10"/>
  <c r="L303" i="10"/>
  <c r="K303" i="10"/>
  <c r="J303" i="10"/>
  <c r="F303" i="10"/>
  <c r="E303" i="10"/>
  <c r="D303" i="10"/>
  <c r="L301" i="10"/>
  <c r="K301" i="10"/>
  <c r="J301" i="10"/>
  <c r="F301" i="10"/>
  <c r="E301" i="10"/>
  <c r="D301" i="10"/>
  <c r="L299" i="10"/>
  <c r="K299" i="10"/>
  <c r="J299" i="10"/>
  <c r="F299" i="10"/>
  <c r="E299" i="10"/>
  <c r="D299" i="10"/>
  <c r="L297" i="10"/>
  <c r="K297" i="10"/>
  <c r="J297" i="10"/>
  <c r="F297" i="10"/>
  <c r="E297" i="10"/>
  <c r="D297" i="10"/>
  <c r="L295" i="10"/>
  <c r="K295" i="10"/>
  <c r="J295" i="10"/>
  <c r="F295" i="10"/>
  <c r="E295" i="10"/>
  <c r="D295" i="10"/>
  <c r="L293" i="10"/>
  <c r="K293" i="10"/>
  <c r="J293" i="10"/>
  <c r="F293" i="10"/>
  <c r="E293" i="10"/>
  <c r="D293" i="10"/>
  <c r="L291" i="10"/>
  <c r="K291" i="10"/>
  <c r="J291" i="10"/>
  <c r="F291" i="10"/>
  <c r="E291" i="10"/>
  <c r="D291" i="10"/>
  <c r="L289" i="10"/>
  <c r="K289" i="10"/>
  <c r="J289" i="10"/>
  <c r="F289" i="10"/>
  <c r="E289" i="10"/>
  <c r="D289" i="10"/>
  <c r="L287" i="10"/>
  <c r="K287" i="10"/>
  <c r="J287" i="10"/>
  <c r="F287" i="10"/>
  <c r="E287" i="10"/>
  <c r="D287" i="10"/>
  <c r="L285" i="10"/>
  <c r="K285" i="10"/>
  <c r="J285" i="10"/>
  <c r="F285" i="10"/>
  <c r="E285" i="10"/>
  <c r="D285" i="10"/>
  <c r="L283" i="10"/>
  <c r="K283" i="10"/>
  <c r="J283" i="10"/>
  <c r="F283" i="10"/>
  <c r="E283" i="10"/>
  <c r="D283" i="10"/>
  <c r="L281" i="10"/>
  <c r="K281" i="10"/>
  <c r="J281" i="10"/>
  <c r="F281" i="10"/>
  <c r="E281" i="10"/>
  <c r="D281" i="10"/>
  <c r="L279" i="10"/>
  <c r="K279" i="10"/>
  <c r="J279" i="10"/>
  <c r="F279" i="10"/>
  <c r="E279" i="10"/>
  <c r="D279" i="10"/>
  <c r="L277" i="10"/>
  <c r="K277" i="10"/>
  <c r="J277" i="10"/>
  <c r="F277" i="10"/>
  <c r="E277" i="10"/>
  <c r="D277" i="10"/>
  <c r="L275" i="10"/>
  <c r="K275" i="10"/>
  <c r="J275" i="10"/>
  <c r="F275" i="10"/>
  <c r="E275" i="10"/>
  <c r="D275" i="10"/>
  <c r="L273" i="10"/>
  <c r="K273" i="10"/>
  <c r="J273" i="10"/>
  <c r="F273" i="10"/>
  <c r="E273" i="10"/>
  <c r="D273" i="10"/>
  <c r="L271" i="10"/>
  <c r="K271" i="10"/>
  <c r="J271" i="10"/>
  <c r="F271" i="10"/>
  <c r="E271" i="10"/>
  <c r="D271" i="10"/>
  <c r="L269" i="10"/>
  <c r="K269" i="10"/>
  <c r="J269" i="10"/>
  <c r="F269" i="10"/>
  <c r="E269" i="10"/>
  <c r="D269" i="10"/>
  <c r="L267" i="10"/>
  <c r="K267" i="10"/>
  <c r="J267" i="10"/>
  <c r="F267" i="10"/>
  <c r="E267" i="10"/>
  <c r="D267" i="10"/>
  <c r="L265" i="10"/>
  <c r="K265" i="10"/>
  <c r="J265" i="10"/>
  <c r="F265" i="10"/>
  <c r="E265" i="10"/>
  <c r="D265" i="10"/>
  <c r="L263" i="10"/>
  <c r="K263" i="10"/>
  <c r="J263" i="10"/>
  <c r="F263" i="10"/>
  <c r="E263" i="10"/>
  <c r="D263" i="10"/>
  <c r="L261" i="10"/>
  <c r="K261" i="10"/>
  <c r="J261" i="10"/>
  <c r="F261" i="10"/>
  <c r="E261" i="10"/>
  <c r="D261" i="10"/>
  <c r="L259" i="10"/>
  <c r="K259" i="10"/>
  <c r="J259" i="10"/>
  <c r="F259" i="10"/>
  <c r="E259" i="10"/>
  <c r="D259" i="10"/>
  <c r="L257" i="10"/>
  <c r="K257" i="10"/>
  <c r="J257" i="10"/>
  <c r="F257" i="10"/>
  <c r="E257" i="10"/>
  <c r="D257" i="10"/>
  <c r="L255" i="10"/>
  <c r="K255" i="10"/>
  <c r="J255" i="10"/>
  <c r="F255" i="10"/>
  <c r="E255" i="10"/>
  <c r="D255" i="10"/>
  <c r="L253" i="10"/>
  <c r="K253" i="10"/>
  <c r="J253" i="10"/>
  <c r="F253" i="10"/>
  <c r="E253" i="10"/>
  <c r="D253" i="10"/>
  <c r="L251" i="10"/>
  <c r="K251" i="10"/>
  <c r="J251" i="10"/>
  <c r="F251" i="10"/>
  <c r="E251" i="10"/>
  <c r="D251" i="10"/>
  <c r="L249" i="10"/>
  <c r="K249" i="10"/>
  <c r="J249" i="10"/>
  <c r="F249" i="10"/>
  <c r="E249" i="10"/>
  <c r="D249" i="10"/>
  <c r="L247" i="10"/>
  <c r="K247" i="10"/>
  <c r="J247" i="10"/>
  <c r="F247" i="10"/>
  <c r="E247" i="10"/>
  <c r="D247" i="10"/>
  <c r="L245" i="10"/>
  <c r="K245" i="10"/>
  <c r="J245" i="10"/>
  <c r="F245" i="10"/>
  <c r="E245" i="10"/>
  <c r="D245" i="10"/>
  <c r="L243" i="10"/>
  <c r="K243" i="10"/>
  <c r="J243" i="10"/>
  <c r="F243" i="10"/>
  <c r="E243" i="10"/>
  <c r="D243" i="10"/>
  <c r="L241" i="10"/>
  <c r="K241" i="10"/>
  <c r="J241" i="10"/>
  <c r="F241" i="10"/>
  <c r="E241" i="10"/>
  <c r="D241" i="10"/>
  <c r="L239" i="10"/>
  <c r="K239" i="10"/>
  <c r="J239" i="10"/>
  <c r="F239" i="10"/>
  <c r="E239" i="10"/>
  <c r="D239" i="10"/>
  <c r="L237" i="10"/>
  <c r="K237" i="10"/>
  <c r="J237" i="10"/>
  <c r="F237" i="10"/>
  <c r="E237" i="10"/>
  <c r="D237" i="10"/>
  <c r="L235" i="10"/>
  <c r="K235" i="10"/>
  <c r="J235" i="10"/>
  <c r="F235" i="10"/>
  <c r="E235" i="10"/>
  <c r="D235" i="10"/>
  <c r="L233" i="10"/>
  <c r="K233" i="10"/>
  <c r="J233" i="10"/>
  <c r="F233" i="10"/>
  <c r="E233" i="10"/>
  <c r="D233" i="10"/>
  <c r="L231" i="10"/>
  <c r="K231" i="10"/>
  <c r="J231" i="10"/>
  <c r="F231" i="10"/>
  <c r="E231" i="10"/>
  <c r="D231" i="10"/>
  <c r="L229" i="10"/>
  <c r="K229" i="10"/>
  <c r="J229" i="10"/>
  <c r="F229" i="10"/>
  <c r="E229" i="10"/>
  <c r="D229" i="10"/>
  <c r="L227" i="10"/>
  <c r="K227" i="10"/>
  <c r="J227" i="10"/>
  <c r="F227" i="10"/>
  <c r="E227" i="10"/>
  <c r="D227" i="10"/>
  <c r="L225" i="10"/>
  <c r="K225" i="10"/>
  <c r="J225" i="10"/>
  <c r="F225" i="10"/>
  <c r="E225" i="10"/>
  <c r="D225" i="10"/>
  <c r="L223" i="10"/>
  <c r="K223" i="10"/>
  <c r="J223" i="10"/>
  <c r="F223" i="10"/>
  <c r="E223" i="10"/>
  <c r="D223" i="10"/>
  <c r="L221" i="10"/>
  <c r="K221" i="10"/>
  <c r="J221" i="10"/>
  <c r="F221" i="10"/>
  <c r="E221" i="10"/>
  <c r="D221" i="10"/>
  <c r="L219" i="10"/>
  <c r="K219" i="10"/>
  <c r="J219" i="10"/>
  <c r="F219" i="10"/>
  <c r="E219" i="10"/>
  <c r="D219" i="10"/>
  <c r="L217" i="10"/>
  <c r="K217" i="10"/>
  <c r="J217" i="10"/>
  <c r="F217" i="10"/>
  <c r="E217" i="10"/>
  <c r="D217" i="10"/>
  <c r="L215" i="10"/>
  <c r="K215" i="10"/>
  <c r="J215" i="10"/>
  <c r="F215" i="10"/>
  <c r="E215" i="10"/>
  <c r="D215" i="10"/>
  <c r="L213" i="10"/>
  <c r="K213" i="10"/>
  <c r="J213" i="10"/>
  <c r="F213" i="10"/>
  <c r="E213" i="10"/>
  <c r="D213" i="10"/>
  <c r="L211" i="10"/>
  <c r="K211" i="10"/>
  <c r="J211" i="10"/>
  <c r="F211" i="10"/>
  <c r="E211" i="10"/>
  <c r="D211" i="10"/>
  <c r="L209" i="10"/>
  <c r="K209" i="10"/>
  <c r="J209" i="10"/>
  <c r="F209" i="10"/>
  <c r="E209" i="10"/>
  <c r="D209" i="10"/>
  <c r="L207" i="10"/>
  <c r="K207" i="10"/>
  <c r="J207" i="10"/>
  <c r="F207" i="10"/>
  <c r="E207" i="10"/>
  <c r="D207" i="10"/>
  <c r="L205" i="10"/>
  <c r="K205" i="10"/>
  <c r="J205" i="10"/>
  <c r="F205" i="10"/>
  <c r="E205" i="10"/>
  <c r="D205" i="10"/>
  <c r="L203" i="10"/>
  <c r="K203" i="10"/>
  <c r="J203" i="10"/>
  <c r="F203" i="10"/>
  <c r="E203" i="10"/>
  <c r="D203" i="10"/>
  <c r="L201" i="10"/>
  <c r="K201" i="10"/>
  <c r="J201" i="10"/>
  <c r="F201" i="10"/>
  <c r="E201" i="10"/>
  <c r="D201" i="10"/>
  <c r="L199" i="10"/>
  <c r="K199" i="10"/>
  <c r="J199" i="10"/>
  <c r="F199" i="10"/>
  <c r="E199" i="10"/>
  <c r="D199" i="10"/>
  <c r="L197" i="10"/>
  <c r="K197" i="10"/>
  <c r="J197" i="10"/>
  <c r="F197" i="10"/>
  <c r="E197" i="10"/>
  <c r="D197" i="10"/>
  <c r="L195" i="10"/>
  <c r="K195" i="10"/>
  <c r="J195" i="10"/>
  <c r="F195" i="10"/>
  <c r="E195" i="10"/>
  <c r="D195" i="10"/>
  <c r="L193" i="10"/>
  <c r="K193" i="10"/>
  <c r="J193" i="10"/>
  <c r="F193" i="10"/>
  <c r="E193" i="10"/>
  <c r="D193" i="10"/>
  <c r="L191" i="10"/>
  <c r="K191" i="10"/>
  <c r="J191" i="10"/>
  <c r="F191" i="10"/>
  <c r="E191" i="10"/>
  <c r="D191" i="10"/>
  <c r="L189" i="10"/>
  <c r="K189" i="10"/>
  <c r="J189" i="10"/>
  <c r="F189" i="10"/>
  <c r="E189" i="10"/>
  <c r="D189" i="10"/>
  <c r="L187" i="10"/>
  <c r="K187" i="10"/>
  <c r="J187" i="10"/>
  <c r="F187" i="10"/>
  <c r="E187" i="10"/>
  <c r="D187" i="10"/>
  <c r="L185" i="10"/>
  <c r="K185" i="10"/>
  <c r="J185" i="10"/>
  <c r="F185" i="10"/>
  <c r="E185" i="10"/>
  <c r="D185" i="10"/>
  <c r="L183" i="10"/>
  <c r="K183" i="10"/>
  <c r="J183" i="10"/>
  <c r="F183" i="10"/>
  <c r="E183" i="10"/>
  <c r="D183" i="10"/>
  <c r="L181" i="10"/>
  <c r="K181" i="10"/>
  <c r="J181" i="10"/>
  <c r="F181" i="10"/>
  <c r="E181" i="10"/>
  <c r="D181" i="10"/>
  <c r="L179" i="10"/>
  <c r="K179" i="10"/>
  <c r="J179" i="10"/>
  <c r="F179" i="10"/>
  <c r="E179" i="10"/>
  <c r="D179" i="10"/>
  <c r="L177" i="10"/>
  <c r="K177" i="10"/>
  <c r="J177" i="10"/>
  <c r="F177" i="10"/>
  <c r="E177" i="10"/>
  <c r="D177" i="10"/>
  <c r="L175" i="10"/>
  <c r="K175" i="10"/>
  <c r="J175" i="10"/>
  <c r="F175" i="10"/>
  <c r="E175" i="10"/>
  <c r="D175" i="10"/>
  <c r="L173" i="10"/>
  <c r="K173" i="10"/>
  <c r="J173" i="10"/>
  <c r="F173" i="10"/>
  <c r="E173" i="10"/>
  <c r="D173" i="10"/>
  <c r="L171" i="10"/>
  <c r="K171" i="10"/>
  <c r="J171" i="10"/>
  <c r="F171" i="10"/>
  <c r="E171" i="10"/>
  <c r="D171" i="10"/>
  <c r="L169" i="10"/>
  <c r="K169" i="10"/>
  <c r="J169" i="10"/>
  <c r="F169" i="10"/>
  <c r="E169" i="10"/>
  <c r="D169" i="10"/>
  <c r="AL9" i="6"/>
  <c r="AK12" i="6"/>
  <c r="AK16" i="6"/>
  <c r="AM18" i="6"/>
  <c r="AK24" i="6"/>
  <c r="AM26" i="6"/>
  <c r="AK28" i="6"/>
  <c r="AL28" i="6"/>
  <c r="AL30" i="6"/>
  <c r="AK32" i="6"/>
  <c r="AL38" i="6"/>
  <c r="AM42" i="6"/>
  <c r="AK3" i="6"/>
  <c r="AM3" i="6"/>
  <c r="AN3" i="6"/>
  <c r="AK4" i="6"/>
  <c r="AL4" i="6"/>
  <c r="AM4" i="6"/>
  <c r="AN4" i="6"/>
  <c r="AK5" i="6"/>
  <c r="AM5" i="6"/>
  <c r="AN5" i="6"/>
  <c r="AK6" i="6"/>
  <c r="AL6" i="6"/>
  <c r="AM6" i="6"/>
  <c r="AN6" i="6"/>
  <c r="AK7" i="6"/>
  <c r="AM7" i="6"/>
  <c r="AN7" i="6"/>
  <c r="AK8" i="6"/>
  <c r="AL8" i="6"/>
  <c r="AM8" i="6"/>
  <c r="AN8" i="6"/>
  <c r="AK9" i="6"/>
  <c r="AM9" i="6"/>
  <c r="AN9" i="6"/>
  <c r="AK10" i="6"/>
  <c r="AL10" i="6"/>
  <c r="AM10" i="6"/>
  <c r="AN10" i="6"/>
  <c r="AK11" i="6"/>
  <c r="AL11" i="6"/>
  <c r="AM11" i="6"/>
  <c r="AN11" i="6"/>
  <c r="AN12" i="6"/>
  <c r="AK13" i="6"/>
  <c r="AL13" i="6"/>
  <c r="AM13" i="6"/>
  <c r="AN13" i="6"/>
  <c r="AK14" i="6"/>
  <c r="AN14" i="6"/>
  <c r="AK15" i="6"/>
  <c r="AL15" i="6"/>
  <c r="AM15" i="6"/>
  <c r="AN15" i="6"/>
  <c r="AM16" i="6"/>
  <c r="AN16" i="6"/>
  <c r="AK17" i="6"/>
  <c r="AL17" i="6"/>
  <c r="AM17" i="6"/>
  <c r="AN17" i="6"/>
  <c r="AN18" i="6"/>
  <c r="AK19" i="6"/>
  <c r="AL19" i="6"/>
  <c r="AM19" i="6"/>
  <c r="AN19" i="6"/>
  <c r="AN20" i="6"/>
  <c r="AK21" i="6"/>
  <c r="AL21" i="6"/>
  <c r="AM21" i="6"/>
  <c r="AN21" i="6"/>
  <c r="AK22" i="6"/>
  <c r="AN22" i="6"/>
  <c r="AK23" i="6"/>
  <c r="AL23" i="6"/>
  <c r="AM23" i="6"/>
  <c r="AN23" i="6"/>
  <c r="AM24" i="6"/>
  <c r="AN24" i="6"/>
  <c r="AK25" i="6"/>
  <c r="AL25" i="6"/>
  <c r="AM25" i="6"/>
  <c r="AN25" i="6"/>
  <c r="AN26" i="6"/>
  <c r="AK27" i="6"/>
  <c r="AL27" i="6"/>
  <c r="AM27" i="6"/>
  <c r="AN27" i="6"/>
  <c r="AN28" i="6"/>
  <c r="AK29" i="6"/>
  <c r="AL29" i="6"/>
  <c r="AM29" i="6"/>
  <c r="AN29" i="6"/>
  <c r="AK30" i="6"/>
  <c r="AN30" i="6"/>
  <c r="AK31" i="6"/>
  <c r="AL31" i="6"/>
  <c r="AM31" i="6"/>
  <c r="AN31" i="6"/>
  <c r="AM32" i="6"/>
  <c r="AN32" i="6"/>
  <c r="AK33" i="6"/>
  <c r="AL33" i="6"/>
  <c r="AM33" i="6"/>
  <c r="AN33" i="6"/>
  <c r="AN34" i="6"/>
  <c r="AK35" i="6"/>
  <c r="AL35" i="6"/>
  <c r="AM35" i="6"/>
  <c r="AN35" i="6"/>
  <c r="AN36" i="6"/>
  <c r="AK37" i="6"/>
  <c r="AL37" i="6"/>
  <c r="AM37" i="6"/>
  <c r="AN37" i="6"/>
  <c r="AK38" i="6"/>
  <c r="AN38" i="6"/>
  <c r="AK39" i="6"/>
  <c r="AL39" i="6"/>
  <c r="AM39" i="6"/>
  <c r="AN39" i="6"/>
  <c r="AM40" i="6"/>
  <c r="AN40" i="6"/>
  <c r="AK41" i="6"/>
  <c r="AL41" i="6"/>
  <c r="AM41" i="6"/>
  <c r="AN41" i="6"/>
  <c r="AN42" i="6"/>
  <c r="AD338" i="10" l="1"/>
  <c r="AC339" i="10"/>
  <c r="AD349" i="10"/>
  <c r="AB355" i="10"/>
  <c r="AD339" i="10"/>
  <c r="AC355" i="10"/>
  <c r="AD355" i="10" s="1"/>
  <c r="K358" i="10"/>
  <c r="L358" i="10" s="1"/>
  <c r="K359" i="10"/>
  <c r="L359" i="10" s="1"/>
  <c r="K373" i="10"/>
  <c r="L373" i="10" s="1"/>
  <c r="L333" i="10"/>
  <c r="E343" i="10"/>
  <c r="F343" i="10" s="1"/>
  <c r="V343" i="10"/>
  <c r="E358" i="10"/>
  <c r="F358" i="10" s="1"/>
  <c r="V358" i="10"/>
  <c r="E359" i="10"/>
  <c r="F359" i="10" s="1"/>
  <c r="L363" i="10"/>
  <c r="E373" i="10"/>
  <c r="F373" i="10" s="1"/>
  <c r="V373" i="10"/>
  <c r="E374" i="10"/>
  <c r="F374" i="10" s="1"/>
  <c r="K343" i="10"/>
  <c r="L343" i="10" s="1"/>
  <c r="D359" i="10"/>
  <c r="D374" i="10"/>
  <c r="F333" i="10"/>
  <c r="P343" i="10"/>
  <c r="W343" i="10"/>
  <c r="X343" i="10" s="1"/>
  <c r="W344" i="10"/>
  <c r="X344" i="10" s="1"/>
  <c r="P358" i="10"/>
  <c r="W358" i="10"/>
  <c r="X358" i="10" s="1"/>
  <c r="W359" i="10"/>
  <c r="X359" i="10" s="1"/>
  <c r="P373" i="10"/>
  <c r="W373" i="10"/>
  <c r="X373" i="10" s="1"/>
  <c r="W374" i="10"/>
  <c r="X374" i="10" s="1"/>
  <c r="D343" i="10"/>
  <c r="J343" i="10"/>
  <c r="Q343" i="10"/>
  <c r="R343" i="10" s="1"/>
  <c r="J358" i="10"/>
  <c r="Q358" i="10"/>
  <c r="R358" i="10" s="1"/>
  <c r="J373" i="10"/>
  <c r="Q373" i="10"/>
  <c r="R373" i="10" s="1"/>
  <c r="AK42" i="6"/>
  <c r="AM36" i="6"/>
  <c r="AK34" i="6"/>
  <c r="AM28" i="6"/>
  <c r="AK26" i="6"/>
  <c r="AM20" i="6"/>
  <c r="AK18" i="6"/>
  <c r="AM12" i="6"/>
  <c r="AL7" i="6"/>
  <c r="AL5" i="6"/>
  <c r="AL3" i="6"/>
  <c r="AM38" i="6"/>
  <c r="AK36" i="6"/>
  <c r="AM30" i="6"/>
  <c r="AM22" i="6"/>
  <c r="AK20" i="6"/>
  <c r="AM14" i="6"/>
  <c r="AK40" i="6"/>
  <c r="AM34" i="6"/>
  <c r="AL42" i="6"/>
  <c r="AL40" i="6"/>
  <c r="AL36" i="6"/>
  <c r="AL34" i="6"/>
  <c r="AL32" i="6"/>
  <c r="AL26" i="6"/>
  <c r="AL24" i="6"/>
  <c r="AL22" i="6"/>
  <c r="AL20" i="6"/>
  <c r="AL18" i="6"/>
  <c r="AL16" i="6"/>
  <c r="AL14" i="6"/>
  <c r="AL12" i="6"/>
  <c r="F327" i="2"/>
  <c r="E327" i="2"/>
  <c r="D327" i="2"/>
  <c r="F325" i="2"/>
  <c r="E325" i="2"/>
  <c r="D325" i="2"/>
  <c r="F323" i="2"/>
  <c r="E323" i="2"/>
  <c r="D323" i="2"/>
  <c r="F321" i="2"/>
  <c r="E321" i="2"/>
  <c r="D321" i="2"/>
  <c r="F319" i="2"/>
  <c r="E319" i="2"/>
  <c r="D319" i="2"/>
  <c r="F317" i="2"/>
  <c r="E317" i="2"/>
  <c r="D317" i="2"/>
  <c r="F315" i="2"/>
  <c r="E315" i="2"/>
  <c r="D315" i="2"/>
  <c r="F313" i="2"/>
  <c r="E313" i="2"/>
  <c r="D313" i="2"/>
  <c r="F311" i="2"/>
  <c r="E311" i="2"/>
  <c r="D311" i="2"/>
  <c r="F309" i="2"/>
  <c r="E309" i="2"/>
  <c r="D309" i="2"/>
  <c r="F307" i="2"/>
  <c r="E307" i="2"/>
  <c r="D307" i="2"/>
  <c r="F305" i="2"/>
  <c r="E305" i="2"/>
  <c r="D305" i="2"/>
  <c r="F303" i="2"/>
  <c r="E303" i="2"/>
  <c r="D303" i="2"/>
  <c r="F301" i="2"/>
  <c r="E301" i="2"/>
  <c r="D301" i="2"/>
  <c r="F299" i="2"/>
  <c r="E299" i="2"/>
  <c r="D299" i="2"/>
  <c r="F297" i="2"/>
  <c r="E297" i="2"/>
  <c r="D297" i="2"/>
  <c r="F295" i="2"/>
  <c r="E295" i="2"/>
  <c r="D295" i="2"/>
  <c r="F293" i="2"/>
  <c r="E293" i="2"/>
  <c r="D293" i="2"/>
  <c r="F291" i="2"/>
  <c r="E291" i="2"/>
  <c r="D291" i="2"/>
  <c r="F289" i="2"/>
  <c r="E289" i="2"/>
  <c r="D289" i="2"/>
  <c r="F287" i="2"/>
  <c r="E287" i="2"/>
  <c r="D287" i="2"/>
  <c r="F285" i="2"/>
  <c r="E285" i="2"/>
  <c r="D285" i="2"/>
  <c r="F283" i="2"/>
  <c r="E283" i="2"/>
  <c r="D283" i="2"/>
  <c r="F281" i="2"/>
  <c r="E281" i="2"/>
  <c r="D281" i="2"/>
  <c r="F279" i="2"/>
  <c r="E279" i="2"/>
  <c r="D279" i="2"/>
  <c r="F277" i="2"/>
  <c r="E277" i="2"/>
  <c r="D277" i="2"/>
  <c r="F275" i="2"/>
  <c r="E275" i="2"/>
  <c r="D275" i="2"/>
  <c r="F273" i="2"/>
  <c r="E273" i="2"/>
  <c r="D273" i="2"/>
  <c r="F271" i="2"/>
  <c r="E271" i="2"/>
  <c r="D271" i="2"/>
  <c r="F269" i="2"/>
  <c r="E269" i="2"/>
  <c r="D269" i="2"/>
  <c r="F267" i="2"/>
  <c r="E267" i="2"/>
  <c r="D267" i="2"/>
  <c r="F265" i="2"/>
  <c r="E265" i="2"/>
  <c r="D265" i="2"/>
  <c r="F263" i="2"/>
  <c r="E263" i="2"/>
  <c r="D263" i="2"/>
  <c r="F261" i="2"/>
  <c r="E261" i="2"/>
  <c r="D261" i="2"/>
  <c r="F259" i="2"/>
  <c r="E259" i="2"/>
  <c r="D259" i="2"/>
  <c r="F257" i="2"/>
  <c r="E257" i="2"/>
  <c r="D257" i="2"/>
  <c r="F255" i="2"/>
  <c r="E255" i="2"/>
  <c r="D255" i="2"/>
  <c r="F253" i="2"/>
  <c r="E253" i="2"/>
  <c r="D253" i="2"/>
  <c r="F251" i="2"/>
  <c r="E251" i="2"/>
  <c r="D251" i="2"/>
  <c r="F249" i="2"/>
  <c r="E249" i="2"/>
  <c r="D249" i="2"/>
  <c r="F247" i="2"/>
  <c r="E247" i="2"/>
  <c r="D247" i="2"/>
  <c r="F245" i="2"/>
  <c r="E245" i="2"/>
  <c r="D245" i="2"/>
  <c r="F243" i="2"/>
  <c r="E243" i="2"/>
  <c r="D243" i="2"/>
  <c r="F241" i="2"/>
  <c r="E241" i="2"/>
  <c r="D241" i="2"/>
  <c r="F239" i="2"/>
  <c r="E239" i="2"/>
  <c r="D239" i="2"/>
  <c r="F237" i="2"/>
  <c r="E237" i="2"/>
  <c r="D237" i="2"/>
  <c r="F235" i="2"/>
  <c r="E235" i="2"/>
  <c r="D235" i="2"/>
  <c r="F233" i="2"/>
  <c r="E233" i="2"/>
  <c r="D233" i="2"/>
  <c r="F231" i="2"/>
  <c r="E231" i="2"/>
  <c r="D231" i="2"/>
  <c r="F229" i="2"/>
  <c r="E229" i="2"/>
  <c r="D229" i="2"/>
  <c r="F227" i="2"/>
  <c r="E227" i="2"/>
  <c r="D227" i="2"/>
  <c r="F225" i="2"/>
  <c r="E225" i="2"/>
  <c r="D225" i="2"/>
  <c r="F223" i="2"/>
  <c r="E223" i="2"/>
  <c r="D223" i="2"/>
  <c r="F221" i="2"/>
  <c r="E221" i="2"/>
  <c r="D221" i="2"/>
  <c r="F219" i="2"/>
  <c r="E219" i="2"/>
  <c r="D219" i="2"/>
  <c r="F217" i="2"/>
  <c r="E217" i="2"/>
  <c r="D217" i="2"/>
  <c r="F215" i="2"/>
  <c r="E215" i="2"/>
  <c r="D215" i="2"/>
  <c r="F213" i="2"/>
  <c r="E213" i="2"/>
  <c r="D213" i="2"/>
  <c r="F211" i="2"/>
  <c r="E211" i="2"/>
  <c r="D211" i="2"/>
  <c r="F209" i="2"/>
  <c r="E209" i="2"/>
  <c r="D209" i="2"/>
  <c r="F207" i="2"/>
  <c r="E207" i="2"/>
  <c r="D207" i="2"/>
  <c r="F205" i="2"/>
  <c r="E205" i="2"/>
  <c r="D205" i="2"/>
  <c r="F203" i="2"/>
  <c r="E203" i="2"/>
  <c r="D203" i="2"/>
  <c r="F201" i="2"/>
  <c r="E201" i="2"/>
  <c r="D201" i="2"/>
  <c r="F199" i="2"/>
  <c r="E199" i="2"/>
  <c r="D199" i="2"/>
  <c r="F197" i="2"/>
  <c r="E197" i="2"/>
  <c r="D197" i="2"/>
  <c r="F195" i="2"/>
  <c r="E195" i="2"/>
  <c r="D195" i="2"/>
  <c r="F193" i="2"/>
  <c r="E193" i="2"/>
  <c r="D193" i="2"/>
  <c r="F191" i="2"/>
  <c r="E191" i="2"/>
  <c r="D191" i="2"/>
  <c r="F189" i="2"/>
  <c r="E189" i="2"/>
  <c r="D189" i="2"/>
  <c r="F187" i="2"/>
  <c r="E187" i="2"/>
  <c r="D187" i="2"/>
  <c r="F185" i="2"/>
  <c r="E185" i="2"/>
  <c r="D185" i="2"/>
  <c r="F183" i="2"/>
  <c r="E183" i="2"/>
  <c r="D183" i="2"/>
  <c r="F181" i="2"/>
  <c r="E181" i="2"/>
  <c r="D181" i="2"/>
  <c r="F179" i="2"/>
  <c r="E179" i="2"/>
  <c r="D179" i="2"/>
  <c r="F177" i="2"/>
  <c r="E177" i="2"/>
  <c r="D177" i="2"/>
  <c r="F175" i="2"/>
  <c r="E175" i="2"/>
  <c r="D175" i="2"/>
  <c r="F173" i="2"/>
  <c r="E173" i="2"/>
  <c r="D173" i="2"/>
  <c r="F171" i="2"/>
  <c r="E171" i="2"/>
  <c r="D171" i="2"/>
  <c r="F169" i="2"/>
  <c r="E169" i="2"/>
  <c r="D169" i="2"/>
  <c r="F327" i="9"/>
  <c r="E327" i="9"/>
  <c r="D327" i="9"/>
  <c r="F325" i="9"/>
  <c r="E325" i="9"/>
  <c r="D325" i="9"/>
  <c r="F323" i="9"/>
  <c r="E323" i="9"/>
  <c r="D323" i="9"/>
  <c r="F321" i="9"/>
  <c r="E321" i="9"/>
  <c r="D321" i="9"/>
  <c r="F319" i="9"/>
  <c r="E319" i="9"/>
  <c r="D319" i="9"/>
  <c r="F317" i="9"/>
  <c r="E317" i="9"/>
  <c r="D317" i="9"/>
  <c r="F315" i="9"/>
  <c r="E315" i="9"/>
  <c r="D315" i="9"/>
  <c r="F313" i="9"/>
  <c r="E313" i="9"/>
  <c r="D313" i="9"/>
  <c r="F311" i="9"/>
  <c r="E311" i="9"/>
  <c r="D311" i="9"/>
  <c r="F309" i="9"/>
  <c r="E309" i="9"/>
  <c r="D309" i="9"/>
  <c r="F307" i="9"/>
  <c r="E307" i="9"/>
  <c r="D307" i="9"/>
  <c r="F305" i="9"/>
  <c r="E305" i="9"/>
  <c r="D305" i="9"/>
  <c r="F303" i="9"/>
  <c r="E303" i="9"/>
  <c r="D303" i="9"/>
  <c r="F301" i="9"/>
  <c r="E301" i="9"/>
  <c r="D301" i="9"/>
  <c r="F299" i="9"/>
  <c r="E299" i="9"/>
  <c r="D299" i="9"/>
  <c r="F297" i="9"/>
  <c r="E297" i="9"/>
  <c r="D297" i="9"/>
  <c r="F295" i="9"/>
  <c r="E295" i="9"/>
  <c r="D295" i="9"/>
  <c r="F293" i="9"/>
  <c r="E293" i="9"/>
  <c r="D293" i="9"/>
  <c r="F291" i="9"/>
  <c r="E291" i="9"/>
  <c r="D291" i="9"/>
  <c r="F289" i="9"/>
  <c r="E289" i="9"/>
  <c r="D289" i="9"/>
  <c r="F287" i="9"/>
  <c r="E287" i="9"/>
  <c r="D287" i="9"/>
  <c r="F285" i="9"/>
  <c r="E285" i="9"/>
  <c r="D285" i="9"/>
  <c r="F283" i="9"/>
  <c r="E283" i="9"/>
  <c r="D283" i="9"/>
  <c r="F281" i="9"/>
  <c r="E281" i="9"/>
  <c r="D281" i="9"/>
  <c r="F279" i="9"/>
  <c r="E279" i="9"/>
  <c r="D279" i="9"/>
  <c r="F277" i="9"/>
  <c r="E277" i="9"/>
  <c r="D277" i="9"/>
  <c r="F275" i="9"/>
  <c r="E275" i="9"/>
  <c r="D275" i="9"/>
  <c r="F273" i="9"/>
  <c r="E273" i="9"/>
  <c r="D273" i="9"/>
  <c r="F271" i="9"/>
  <c r="E271" i="9"/>
  <c r="D271" i="9"/>
  <c r="F269" i="9"/>
  <c r="E269" i="9"/>
  <c r="D269" i="9"/>
  <c r="F267" i="9"/>
  <c r="E267" i="9"/>
  <c r="D267" i="9"/>
  <c r="F265" i="9"/>
  <c r="E265" i="9"/>
  <c r="D265" i="9"/>
  <c r="F263" i="9"/>
  <c r="E263" i="9"/>
  <c r="D263" i="9"/>
  <c r="F261" i="9"/>
  <c r="E261" i="9"/>
  <c r="D261" i="9"/>
  <c r="F259" i="9"/>
  <c r="E259" i="9"/>
  <c r="D259" i="9"/>
  <c r="F257" i="9"/>
  <c r="E257" i="9"/>
  <c r="D257" i="9"/>
  <c r="F255" i="9"/>
  <c r="E255" i="9"/>
  <c r="D255" i="9"/>
  <c r="F253" i="9"/>
  <c r="E253" i="9"/>
  <c r="D253" i="9"/>
  <c r="F251" i="9"/>
  <c r="E251" i="9"/>
  <c r="D251" i="9"/>
  <c r="F249" i="9"/>
  <c r="E249" i="9"/>
  <c r="D249" i="9"/>
  <c r="F247" i="9"/>
  <c r="E247" i="9"/>
  <c r="D247" i="9"/>
  <c r="F245" i="9"/>
  <c r="E245" i="9"/>
  <c r="D245" i="9"/>
  <c r="F243" i="9"/>
  <c r="E243" i="9"/>
  <c r="D243" i="9"/>
  <c r="F241" i="9"/>
  <c r="E241" i="9"/>
  <c r="D241" i="9"/>
  <c r="F239" i="9"/>
  <c r="E239" i="9"/>
  <c r="D239" i="9"/>
  <c r="F237" i="9"/>
  <c r="E237" i="9"/>
  <c r="D237" i="9"/>
  <c r="F235" i="9"/>
  <c r="E235" i="9"/>
  <c r="D235" i="9"/>
  <c r="F233" i="9"/>
  <c r="E233" i="9"/>
  <c r="D233" i="9"/>
  <c r="F231" i="9"/>
  <c r="E231" i="9"/>
  <c r="D231" i="9"/>
  <c r="F229" i="9"/>
  <c r="E229" i="9"/>
  <c r="D229" i="9"/>
  <c r="F227" i="9"/>
  <c r="E227" i="9"/>
  <c r="D227" i="9"/>
  <c r="F225" i="9"/>
  <c r="E225" i="9"/>
  <c r="D225" i="9"/>
  <c r="F223" i="9"/>
  <c r="E223" i="9"/>
  <c r="D223" i="9"/>
  <c r="F221" i="9"/>
  <c r="E221" i="9"/>
  <c r="D221" i="9"/>
  <c r="F219" i="9"/>
  <c r="E219" i="9"/>
  <c r="D219" i="9"/>
  <c r="F217" i="9"/>
  <c r="E217" i="9"/>
  <c r="D217" i="9"/>
  <c r="F215" i="9"/>
  <c r="E215" i="9"/>
  <c r="D215" i="9"/>
  <c r="F213" i="9"/>
  <c r="E213" i="9"/>
  <c r="D213" i="9"/>
  <c r="F211" i="9"/>
  <c r="E211" i="9"/>
  <c r="D211" i="9"/>
  <c r="F209" i="9"/>
  <c r="E209" i="9"/>
  <c r="D209" i="9"/>
  <c r="F207" i="9"/>
  <c r="E207" i="9"/>
  <c r="D207" i="9"/>
  <c r="F205" i="9"/>
  <c r="E205" i="9"/>
  <c r="D205" i="9"/>
  <c r="F203" i="9"/>
  <c r="E203" i="9"/>
  <c r="D203" i="9"/>
  <c r="F201" i="9"/>
  <c r="E201" i="9"/>
  <c r="D201" i="9"/>
  <c r="F199" i="9"/>
  <c r="E199" i="9"/>
  <c r="D199" i="9"/>
  <c r="F197" i="9"/>
  <c r="E197" i="9"/>
  <c r="D197" i="9"/>
  <c r="F195" i="9"/>
  <c r="E195" i="9"/>
  <c r="D195" i="9"/>
  <c r="F193" i="9"/>
  <c r="E193" i="9"/>
  <c r="D193" i="9"/>
  <c r="F191" i="9"/>
  <c r="E191" i="9"/>
  <c r="D191" i="9"/>
  <c r="F189" i="9"/>
  <c r="E189" i="9"/>
  <c r="D189" i="9"/>
  <c r="F187" i="9"/>
  <c r="E187" i="9"/>
  <c r="D187" i="9"/>
  <c r="F185" i="9"/>
  <c r="E185" i="9"/>
  <c r="D185" i="9"/>
  <c r="F183" i="9"/>
  <c r="E183" i="9"/>
  <c r="D183" i="9"/>
  <c r="F181" i="9"/>
  <c r="E181" i="9"/>
  <c r="D181" i="9"/>
  <c r="F179" i="9"/>
  <c r="E179" i="9"/>
  <c r="D179" i="9"/>
  <c r="F177" i="9"/>
  <c r="E177" i="9"/>
  <c r="D177" i="9"/>
  <c r="F175" i="9"/>
  <c r="E175" i="9"/>
  <c r="D175" i="9"/>
  <c r="F173" i="9"/>
  <c r="E173" i="9"/>
  <c r="D173" i="9"/>
  <c r="F171" i="9"/>
  <c r="E171" i="9"/>
  <c r="D171" i="9"/>
  <c r="F169" i="9"/>
  <c r="E169" i="9"/>
  <c r="D169" i="9"/>
  <c r="L327" i="1"/>
  <c r="K327" i="1"/>
  <c r="J327" i="1"/>
  <c r="L325" i="1"/>
  <c r="K325" i="1"/>
  <c r="J325" i="1"/>
  <c r="L323" i="1"/>
  <c r="K323" i="1"/>
  <c r="J323" i="1"/>
  <c r="L321" i="1"/>
  <c r="K321" i="1"/>
  <c r="J321" i="1"/>
  <c r="L319" i="1"/>
  <c r="K319" i="1"/>
  <c r="J319" i="1"/>
  <c r="L317" i="1"/>
  <c r="K317" i="1"/>
  <c r="J317" i="1"/>
  <c r="L315" i="1"/>
  <c r="K315" i="1"/>
  <c r="J315" i="1"/>
  <c r="L313" i="1"/>
  <c r="K313" i="1"/>
  <c r="J313" i="1"/>
  <c r="L311" i="1"/>
  <c r="K311" i="1"/>
  <c r="J311" i="1"/>
  <c r="L309" i="1"/>
  <c r="K309" i="1"/>
  <c r="J309" i="1"/>
  <c r="L307" i="1"/>
  <c r="K307" i="1"/>
  <c r="J307" i="1"/>
  <c r="L305" i="1"/>
  <c r="K305" i="1"/>
  <c r="J305" i="1"/>
  <c r="L303" i="1"/>
  <c r="K303" i="1"/>
  <c r="J303" i="1"/>
  <c r="L301" i="1"/>
  <c r="K301" i="1"/>
  <c r="J301" i="1"/>
  <c r="L299" i="1"/>
  <c r="K299" i="1"/>
  <c r="J299" i="1"/>
  <c r="L297" i="1"/>
  <c r="K297" i="1"/>
  <c r="J297" i="1"/>
  <c r="L295" i="1"/>
  <c r="K295" i="1"/>
  <c r="J295" i="1"/>
  <c r="L293" i="1"/>
  <c r="K293" i="1"/>
  <c r="J293" i="1"/>
  <c r="L291" i="1"/>
  <c r="K291" i="1"/>
  <c r="J291" i="1"/>
  <c r="L289" i="1"/>
  <c r="K289" i="1"/>
  <c r="J289" i="1"/>
  <c r="L287" i="1"/>
  <c r="K287" i="1"/>
  <c r="J287" i="1"/>
  <c r="L285" i="1"/>
  <c r="K285" i="1"/>
  <c r="J285" i="1"/>
  <c r="L283" i="1"/>
  <c r="K283" i="1"/>
  <c r="J283" i="1"/>
  <c r="L281" i="1"/>
  <c r="K281" i="1"/>
  <c r="J281" i="1"/>
  <c r="L279" i="1"/>
  <c r="K279" i="1"/>
  <c r="J279" i="1"/>
  <c r="L277" i="1"/>
  <c r="K277" i="1"/>
  <c r="J277" i="1"/>
  <c r="L275" i="1"/>
  <c r="K275" i="1"/>
  <c r="J275" i="1"/>
  <c r="L273" i="1"/>
  <c r="K273" i="1"/>
  <c r="J273" i="1"/>
  <c r="L271" i="1"/>
  <c r="K271" i="1"/>
  <c r="J271" i="1"/>
  <c r="L269" i="1"/>
  <c r="K269" i="1"/>
  <c r="J269" i="1"/>
  <c r="L267" i="1"/>
  <c r="K267" i="1"/>
  <c r="J267" i="1"/>
  <c r="L265" i="1"/>
  <c r="K265" i="1"/>
  <c r="J265" i="1"/>
  <c r="L263" i="1"/>
  <c r="K263" i="1"/>
  <c r="J263" i="1"/>
  <c r="L261" i="1"/>
  <c r="K261" i="1"/>
  <c r="J261" i="1"/>
  <c r="L259" i="1"/>
  <c r="K259" i="1"/>
  <c r="J259" i="1"/>
  <c r="L257" i="1"/>
  <c r="K257" i="1"/>
  <c r="J257" i="1"/>
  <c r="L255" i="1"/>
  <c r="K255" i="1"/>
  <c r="J255" i="1"/>
  <c r="L253" i="1"/>
  <c r="K253" i="1"/>
  <c r="J253" i="1"/>
  <c r="L251" i="1"/>
  <c r="K251" i="1"/>
  <c r="J251" i="1"/>
  <c r="L249" i="1"/>
  <c r="K249" i="1"/>
  <c r="J249" i="1"/>
  <c r="L247" i="1"/>
  <c r="K247" i="1"/>
  <c r="J247" i="1"/>
  <c r="L245" i="1"/>
  <c r="K245" i="1"/>
  <c r="J245" i="1"/>
  <c r="L243" i="1"/>
  <c r="K243" i="1"/>
  <c r="J243" i="1"/>
  <c r="L241" i="1"/>
  <c r="K241" i="1"/>
  <c r="J241" i="1"/>
  <c r="L239" i="1"/>
  <c r="K239" i="1"/>
  <c r="J239" i="1"/>
  <c r="L237" i="1"/>
  <c r="K237" i="1"/>
  <c r="J237" i="1"/>
  <c r="L235" i="1"/>
  <c r="K235" i="1"/>
  <c r="J235" i="1"/>
  <c r="L233" i="1"/>
  <c r="K233" i="1"/>
  <c r="J233" i="1"/>
  <c r="L231" i="1"/>
  <c r="K231" i="1"/>
  <c r="J231" i="1"/>
  <c r="L229" i="1"/>
  <c r="K229" i="1"/>
  <c r="J229" i="1"/>
  <c r="L227" i="1"/>
  <c r="K227" i="1"/>
  <c r="J227" i="1"/>
  <c r="L225" i="1"/>
  <c r="K225" i="1"/>
  <c r="J225" i="1"/>
  <c r="L223" i="1"/>
  <c r="K223" i="1"/>
  <c r="J223" i="1"/>
  <c r="L221" i="1"/>
  <c r="K221" i="1"/>
  <c r="J221" i="1"/>
  <c r="L219" i="1"/>
  <c r="K219" i="1"/>
  <c r="J219" i="1"/>
  <c r="L217" i="1"/>
  <c r="K217" i="1"/>
  <c r="J217" i="1"/>
  <c r="L215" i="1"/>
  <c r="K215" i="1"/>
  <c r="J215" i="1"/>
  <c r="L213" i="1"/>
  <c r="K213" i="1"/>
  <c r="J213" i="1"/>
  <c r="L211" i="1"/>
  <c r="K211" i="1"/>
  <c r="J211" i="1"/>
  <c r="L209" i="1"/>
  <c r="K209" i="1"/>
  <c r="J209" i="1"/>
  <c r="L207" i="1"/>
  <c r="K207" i="1"/>
  <c r="J207" i="1"/>
  <c r="L205" i="1"/>
  <c r="K205" i="1"/>
  <c r="J205" i="1"/>
  <c r="L203" i="1"/>
  <c r="K203" i="1"/>
  <c r="J203" i="1"/>
  <c r="L201" i="1"/>
  <c r="K201" i="1"/>
  <c r="J201" i="1"/>
  <c r="L199" i="1"/>
  <c r="K199" i="1"/>
  <c r="J199" i="1"/>
  <c r="L197" i="1"/>
  <c r="K197" i="1"/>
  <c r="J197" i="1"/>
  <c r="L195" i="1"/>
  <c r="K195" i="1"/>
  <c r="J195" i="1"/>
  <c r="L193" i="1"/>
  <c r="K193" i="1"/>
  <c r="J193" i="1"/>
  <c r="L191" i="1"/>
  <c r="K191" i="1"/>
  <c r="J191" i="1"/>
  <c r="L189" i="1"/>
  <c r="K189" i="1"/>
  <c r="J189" i="1"/>
  <c r="L187" i="1"/>
  <c r="K187" i="1"/>
  <c r="J187" i="1"/>
  <c r="L185" i="1"/>
  <c r="K185" i="1"/>
  <c r="J185" i="1"/>
  <c r="L183" i="1"/>
  <c r="K183" i="1"/>
  <c r="J183" i="1"/>
  <c r="L181" i="1"/>
  <c r="K181" i="1"/>
  <c r="J181" i="1"/>
  <c r="L179" i="1"/>
  <c r="K179" i="1"/>
  <c r="J179" i="1"/>
  <c r="L177" i="1"/>
  <c r="K177" i="1"/>
  <c r="J177" i="1"/>
  <c r="L175" i="1"/>
  <c r="K175" i="1"/>
  <c r="J175" i="1"/>
  <c r="L173" i="1"/>
  <c r="K173" i="1"/>
  <c r="J173" i="1"/>
  <c r="L171" i="1"/>
  <c r="K171" i="1"/>
  <c r="J171" i="1"/>
  <c r="L169" i="1"/>
  <c r="K169" i="1"/>
  <c r="J169" i="1"/>
  <c r="L163" i="8" l="1"/>
  <c r="K163" i="8"/>
  <c r="J163" i="8"/>
  <c r="L161" i="8"/>
  <c r="K161" i="8"/>
  <c r="J161" i="8"/>
  <c r="L159" i="8"/>
  <c r="K159" i="8"/>
  <c r="J159" i="8"/>
  <c r="L157" i="8"/>
  <c r="K157" i="8"/>
  <c r="J157" i="8"/>
  <c r="L155" i="8"/>
  <c r="K155" i="8"/>
  <c r="J155" i="8"/>
  <c r="L153" i="8"/>
  <c r="K153" i="8"/>
  <c r="J153" i="8"/>
  <c r="L151" i="8"/>
  <c r="K151" i="8"/>
  <c r="J151" i="8"/>
  <c r="L149" i="8"/>
  <c r="K149" i="8"/>
  <c r="J149" i="8"/>
  <c r="L147" i="8"/>
  <c r="K147" i="8"/>
  <c r="J147" i="8"/>
  <c r="L145" i="8"/>
  <c r="K145" i="8"/>
  <c r="J145" i="8"/>
  <c r="L143" i="8"/>
  <c r="K143" i="8"/>
  <c r="J143" i="8"/>
  <c r="L141" i="8"/>
  <c r="K141" i="8"/>
  <c r="J141" i="8"/>
  <c r="L139" i="8"/>
  <c r="K139" i="8"/>
  <c r="J139" i="8"/>
  <c r="L137" i="8"/>
  <c r="K137" i="8"/>
  <c r="J137" i="8"/>
  <c r="L135" i="8"/>
  <c r="K135" i="8"/>
  <c r="J135" i="8"/>
  <c r="L133" i="8"/>
  <c r="K133" i="8"/>
  <c r="J133" i="8"/>
  <c r="L131" i="8"/>
  <c r="K131" i="8"/>
  <c r="J131" i="8"/>
  <c r="L129" i="8"/>
  <c r="K129" i="8"/>
  <c r="J129" i="8"/>
  <c r="L127" i="8"/>
  <c r="K127" i="8"/>
  <c r="J127" i="8"/>
  <c r="L125" i="8"/>
  <c r="K125" i="8"/>
  <c r="J125" i="8"/>
  <c r="L123" i="8"/>
  <c r="K123" i="8"/>
  <c r="J123" i="8"/>
  <c r="L121" i="8"/>
  <c r="K121" i="8"/>
  <c r="J121" i="8"/>
  <c r="L119" i="8"/>
  <c r="K119" i="8"/>
  <c r="J119" i="8"/>
  <c r="L117" i="8"/>
  <c r="K117" i="8"/>
  <c r="J117" i="8"/>
  <c r="L115" i="8"/>
  <c r="K115" i="8"/>
  <c r="J115" i="8"/>
  <c r="L113" i="8"/>
  <c r="K113" i="8"/>
  <c r="J113" i="8"/>
  <c r="L111" i="8"/>
  <c r="K111" i="8"/>
  <c r="J111" i="8"/>
  <c r="L109" i="8"/>
  <c r="K109" i="8"/>
  <c r="J109" i="8"/>
  <c r="L107" i="8"/>
  <c r="K107" i="8"/>
  <c r="J107" i="8"/>
  <c r="L105" i="8"/>
  <c r="K105" i="8"/>
  <c r="J105" i="8"/>
  <c r="L103" i="8"/>
  <c r="K103" i="8"/>
  <c r="J103" i="8"/>
  <c r="L101" i="8"/>
  <c r="K101" i="8"/>
  <c r="J101" i="8"/>
  <c r="L99" i="8"/>
  <c r="K99" i="8"/>
  <c r="J99" i="8"/>
  <c r="L97" i="8"/>
  <c r="K97" i="8"/>
  <c r="J97" i="8"/>
  <c r="L95" i="8"/>
  <c r="K95" i="8"/>
  <c r="J95" i="8"/>
  <c r="L93" i="8"/>
  <c r="K93" i="8"/>
  <c r="J93" i="8"/>
  <c r="L91" i="8"/>
  <c r="K91" i="8"/>
  <c r="J91" i="8"/>
  <c r="L89" i="8"/>
  <c r="K89" i="8"/>
  <c r="J89" i="8"/>
  <c r="L87" i="8"/>
  <c r="K87" i="8"/>
  <c r="J87" i="8"/>
  <c r="L85" i="8"/>
  <c r="K85" i="8"/>
  <c r="J85" i="8"/>
  <c r="L83" i="8"/>
  <c r="K83" i="8"/>
  <c r="J83" i="8"/>
  <c r="L81" i="8"/>
  <c r="K81" i="8"/>
  <c r="J81" i="8"/>
  <c r="L79" i="8"/>
  <c r="K79" i="8"/>
  <c r="J79" i="8"/>
  <c r="L77" i="8"/>
  <c r="K77" i="8"/>
  <c r="J77" i="8"/>
  <c r="L75" i="8"/>
  <c r="K75" i="8"/>
  <c r="J75" i="8"/>
  <c r="L73" i="8"/>
  <c r="K73" i="8"/>
  <c r="J73" i="8"/>
  <c r="L71" i="8"/>
  <c r="K71" i="8"/>
  <c r="J71" i="8"/>
  <c r="L69" i="8"/>
  <c r="K69" i="8"/>
  <c r="J69" i="8"/>
  <c r="L67" i="8"/>
  <c r="K67" i="8"/>
  <c r="J67" i="8"/>
  <c r="L65" i="8"/>
  <c r="K65" i="8"/>
  <c r="J65" i="8"/>
  <c r="L63" i="8"/>
  <c r="K63" i="8"/>
  <c r="J63" i="8"/>
  <c r="L61" i="8"/>
  <c r="K61" i="8"/>
  <c r="J61" i="8"/>
  <c r="L59" i="8"/>
  <c r="K59" i="8"/>
  <c r="J59" i="8"/>
  <c r="L57" i="8"/>
  <c r="K57" i="8"/>
  <c r="J57" i="8"/>
  <c r="L55" i="8"/>
  <c r="K55" i="8"/>
  <c r="J55" i="8"/>
  <c r="L53" i="8"/>
  <c r="K53" i="8"/>
  <c r="J53" i="8"/>
  <c r="L51" i="8"/>
  <c r="K51" i="8"/>
  <c r="J51" i="8"/>
  <c r="L49" i="8"/>
  <c r="K49" i="8"/>
  <c r="J49" i="8"/>
  <c r="L47" i="8"/>
  <c r="K47" i="8"/>
  <c r="J47" i="8"/>
  <c r="L45" i="8"/>
  <c r="K45" i="8"/>
  <c r="J45" i="8"/>
  <c r="L43" i="8"/>
  <c r="K43" i="8"/>
  <c r="J43" i="8"/>
  <c r="L41" i="8"/>
  <c r="K41" i="8"/>
  <c r="J41" i="8"/>
  <c r="L39" i="8"/>
  <c r="K39" i="8"/>
  <c r="J39" i="8"/>
  <c r="L37" i="8"/>
  <c r="K37" i="8"/>
  <c r="J37" i="8"/>
  <c r="L35" i="8"/>
  <c r="K35" i="8"/>
  <c r="J35" i="8"/>
  <c r="L33" i="8"/>
  <c r="K33" i="8"/>
  <c r="J33" i="8"/>
  <c r="L31" i="8"/>
  <c r="K31" i="8"/>
  <c r="J31" i="8"/>
  <c r="L29" i="8"/>
  <c r="K29" i="8"/>
  <c r="J29" i="8"/>
  <c r="L27" i="8"/>
  <c r="K27" i="8"/>
  <c r="J27" i="8"/>
  <c r="L25" i="8"/>
  <c r="K25" i="8"/>
  <c r="J25" i="8"/>
  <c r="L23" i="8"/>
  <c r="K23" i="8"/>
  <c r="J23" i="8"/>
  <c r="L21" i="8"/>
  <c r="K21" i="8"/>
  <c r="J21" i="8"/>
  <c r="L19" i="8"/>
  <c r="K19" i="8"/>
  <c r="J19" i="8"/>
  <c r="L17" i="8"/>
  <c r="K17" i="8"/>
  <c r="J17" i="8"/>
  <c r="L15" i="8"/>
  <c r="K15" i="8"/>
  <c r="J15" i="8"/>
  <c r="L13" i="8"/>
  <c r="K13" i="8"/>
  <c r="J13" i="8"/>
  <c r="L11" i="8"/>
  <c r="K11" i="8"/>
  <c r="J11" i="8"/>
  <c r="L9" i="8"/>
  <c r="K9" i="8"/>
  <c r="J9" i="8"/>
  <c r="L7" i="8"/>
  <c r="K7" i="8"/>
  <c r="J7" i="8"/>
  <c r="L5" i="8"/>
  <c r="K5" i="8"/>
  <c r="J5" i="8"/>
  <c r="F327" i="8" l="1"/>
  <c r="D327" i="8"/>
  <c r="F325" i="8"/>
  <c r="D325" i="8"/>
  <c r="F323" i="8"/>
  <c r="D323" i="8"/>
  <c r="F321" i="8"/>
  <c r="D321" i="8"/>
  <c r="F319" i="8"/>
  <c r="D319" i="8"/>
  <c r="F317" i="8"/>
  <c r="D317" i="8"/>
  <c r="F315" i="8"/>
  <c r="D315" i="8"/>
  <c r="F313" i="8"/>
  <c r="D313" i="8"/>
  <c r="F311" i="8"/>
  <c r="D311" i="8"/>
  <c r="F309" i="8"/>
  <c r="D309" i="8"/>
  <c r="F307" i="8"/>
  <c r="D307" i="8"/>
  <c r="F305" i="8"/>
  <c r="D305" i="8"/>
  <c r="F303" i="8"/>
  <c r="D303" i="8"/>
  <c r="F301" i="8"/>
  <c r="D301" i="8"/>
  <c r="F299" i="8"/>
  <c r="D299" i="8"/>
  <c r="F297" i="8"/>
  <c r="D297" i="8"/>
  <c r="F295" i="8"/>
  <c r="D295" i="8"/>
  <c r="F293" i="8"/>
  <c r="D293" i="8"/>
  <c r="F291" i="8"/>
  <c r="D291" i="8"/>
  <c r="F289" i="8"/>
  <c r="D289" i="8"/>
  <c r="F287" i="8"/>
  <c r="D287" i="8"/>
  <c r="F285" i="8"/>
  <c r="D285" i="8"/>
  <c r="F283" i="8"/>
  <c r="D283" i="8"/>
  <c r="F281" i="8"/>
  <c r="D281" i="8"/>
  <c r="F279" i="8"/>
  <c r="D279" i="8"/>
  <c r="F277" i="8"/>
  <c r="D277" i="8"/>
  <c r="F275" i="8"/>
  <c r="D275" i="8"/>
  <c r="F273" i="8"/>
  <c r="D273" i="8"/>
  <c r="F271" i="8"/>
  <c r="D271" i="8"/>
  <c r="F269" i="8"/>
  <c r="D269" i="8"/>
  <c r="F267" i="8"/>
  <c r="D267" i="8"/>
  <c r="F265" i="8"/>
  <c r="D265" i="8"/>
  <c r="F263" i="8"/>
  <c r="D263" i="8"/>
  <c r="F261" i="8"/>
  <c r="D261" i="8"/>
  <c r="F259" i="8"/>
  <c r="D259" i="8"/>
  <c r="F257" i="8"/>
  <c r="D257" i="8"/>
  <c r="F255" i="8"/>
  <c r="D255" i="8"/>
  <c r="F253" i="8"/>
  <c r="D253" i="8"/>
  <c r="F251" i="8"/>
  <c r="D251" i="8"/>
  <c r="F249" i="8"/>
  <c r="D249" i="8"/>
  <c r="F247" i="8"/>
  <c r="D247" i="8"/>
  <c r="F245" i="8"/>
  <c r="D245" i="8"/>
  <c r="F243" i="8"/>
  <c r="D243" i="8"/>
  <c r="F241" i="8"/>
  <c r="D241" i="8"/>
  <c r="F239" i="8"/>
  <c r="D239" i="8"/>
  <c r="F237" i="8"/>
  <c r="D237" i="8"/>
  <c r="F235" i="8"/>
  <c r="D235" i="8"/>
  <c r="F233" i="8"/>
  <c r="D233" i="8"/>
  <c r="F231" i="8"/>
  <c r="D231" i="8"/>
  <c r="F229" i="8"/>
  <c r="D229" i="8"/>
  <c r="F227" i="8"/>
  <c r="D227" i="8"/>
  <c r="F225" i="8"/>
  <c r="D225" i="8"/>
  <c r="F223" i="8"/>
  <c r="D223" i="8"/>
  <c r="F221" i="8"/>
  <c r="D221" i="8"/>
  <c r="F219" i="8"/>
  <c r="D219" i="8"/>
  <c r="F217" i="8"/>
  <c r="D217" i="8"/>
  <c r="F215" i="8"/>
  <c r="D215" i="8"/>
  <c r="F213" i="8"/>
  <c r="D213" i="8"/>
  <c r="F211" i="8"/>
  <c r="D211" i="8"/>
  <c r="F209" i="8"/>
  <c r="D209" i="8"/>
  <c r="F207" i="8"/>
  <c r="D207" i="8"/>
  <c r="F205" i="8"/>
  <c r="D205" i="8"/>
  <c r="F203" i="8"/>
  <c r="D203" i="8"/>
  <c r="F201" i="8"/>
  <c r="D201" i="8"/>
  <c r="F199" i="8"/>
  <c r="D199" i="8"/>
  <c r="F197" i="8"/>
  <c r="D197" i="8"/>
  <c r="F195" i="8"/>
  <c r="D195" i="8"/>
  <c r="F193" i="8"/>
  <c r="D193" i="8"/>
  <c r="F191" i="8"/>
  <c r="D191" i="8"/>
  <c r="F189" i="8"/>
  <c r="D189" i="8"/>
  <c r="F187" i="8"/>
  <c r="D187" i="8"/>
  <c r="F185" i="8"/>
  <c r="D185" i="8"/>
  <c r="F183" i="8"/>
  <c r="D183" i="8"/>
  <c r="F181" i="8"/>
  <c r="D181" i="8"/>
  <c r="F179" i="8"/>
  <c r="D179" i="8"/>
  <c r="F177" i="8"/>
  <c r="D177" i="8"/>
  <c r="F175" i="8"/>
  <c r="D175" i="8"/>
  <c r="F173" i="8"/>
  <c r="D173" i="8"/>
  <c r="F171" i="8"/>
  <c r="D171" i="8"/>
  <c r="F169" i="8"/>
  <c r="D169" i="8"/>
  <c r="V372" i="9" l="1"/>
  <c r="P372" i="9"/>
  <c r="J372" i="9"/>
  <c r="D372" i="9"/>
  <c r="V371" i="9"/>
  <c r="P371" i="9"/>
  <c r="J371" i="9"/>
  <c r="D371" i="9"/>
  <c r="V370" i="9"/>
  <c r="P370" i="9"/>
  <c r="J370" i="9"/>
  <c r="D370" i="9"/>
  <c r="V369" i="9"/>
  <c r="P369" i="9"/>
  <c r="J369" i="9"/>
  <c r="D369" i="9"/>
  <c r="AB368" i="9"/>
  <c r="V368" i="9"/>
  <c r="P368" i="9"/>
  <c r="J368" i="9"/>
  <c r="D368" i="9"/>
  <c r="AB367" i="9"/>
  <c r="V367" i="9"/>
  <c r="P367" i="9"/>
  <c r="J367" i="9"/>
  <c r="D367" i="9"/>
  <c r="AB366" i="9"/>
  <c r="V366" i="9"/>
  <c r="P366" i="9"/>
  <c r="J366" i="9"/>
  <c r="D366" i="9"/>
  <c r="AB365" i="9"/>
  <c r="V365" i="9"/>
  <c r="P365" i="9"/>
  <c r="J365" i="9"/>
  <c r="D365" i="9"/>
  <c r="AB364" i="9"/>
  <c r="V364" i="9"/>
  <c r="P364" i="9"/>
  <c r="J364" i="9"/>
  <c r="D364" i="9"/>
  <c r="V363" i="9"/>
  <c r="P363" i="9"/>
  <c r="J363" i="9"/>
  <c r="D363" i="9"/>
  <c r="V357" i="9"/>
  <c r="P357" i="9"/>
  <c r="J357" i="9"/>
  <c r="D357" i="9"/>
  <c r="V356" i="9"/>
  <c r="P356" i="9"/>
  <c r="J356" i="9"/>
  <c r="D356" i="9"/>
  <c r="V355" i="9"/>
  <c r="P355" i="9"/>
  <c r="J355" i="9"/>
  <c r="D355" i="9"/>
  <c r="V354" i="9"/>
  <c r="P354" i="9"/>
  <c r="J354" i="9"/>
  <c r="D354" i="9"/>
  <c r="AB353" i="9"/>
  <c r="V353" i="9"/>
  <c r="P353" i="9"/>
  <c r="J353" i="9"/>
  <c r="D353" i="9"/>
  <c r="AB352" i="9"/>
  <c r="V352" i="9"/>
  <c r="P352" i="9"/>
  <c r="J352" i="9"/>
  <c r="D352" i="9"/>
  <c r="AB351" i="9"/>
  <c r="V351" i="9"/>
  <c r="P351" i="9"/>
  <c r="J351" i="9"/>
  <c r="D351" i="9"/>
  <c r="AB350" i="9"/>
  <c r="V350" i="9"/>
  <c r="P350" i="9"/>
  <c r="J350" i="9"/>
  <c r="D350" i="9"/>
  <c r="AB349" i="9"/>
  <c r="V349" i="9"/>
  <c r="P349" i="9"/>
  <c r="J349" i="9"/>
  <c r="D349" i="9"/>
  <c r="V348" i="9"/>
  <c r="P348" i="9"/>
  <c r="J348" i="9"/>
  <c r="D348" i="9"/>
  <c r="V342" i="9"/>
  <c r="P342" i="9"/>
  <c r="J342" i="9"/>
  <c r="D342" i="9"/>
  <c r="V341" i="9"/>
  <c r="P341" i="9"/>
  <c r="J341" i="9"/>
  <c r="D341" i="9"/>
  <c r="V340" i="9"/>
  <c r="P340" i="9"/>
  <c r="J340" i="9"/>
  <c r="D340" i="9"/>
  <c r="V339" i="9"/>
  <c r="P339" i="9"/>
  <c r="J339" i="9"/>
  <c r="D339" i="9"/>
  <c r="V338" i="9"/>
  <c r="P338" i="9"/>
  <c r="J338" i="9"/>
  <c r="D338" i="9"/>
  <c r="AB337" i="9"/>
  <c r="V337" i="9"/>
  <c r="P337" i="9"/>
  <c r="J337" i="9"/>
  <c r="D337" i="9"/>
  <c r="AB336" i="9"/>
  <c r="V336" i="9"/>
  <c r="P336" i="9"/>
  <c r="J336" i="9"/>
  <c r="D336" i="9"/>
  <c r="AB335" i="9"/>
  <c r="V335" i="9"/>
  <c r="P335" i="9"/>
  <c r="J335" i="9"/>
  <c r="D335" i="9"/>
  <c r="AB334" i="9"/>
  <c r="V334" i="9"/>
  <c r="P334" i="9"/>
  <c r="J334" i="9"/>
  <c r="D334" i="9"/>
  <c r="AB333" i="9"/>
  <c r="V333" i="9"/>
  <c r="P333" i="9"/>
  <c r="J333" i="9"/>
  <c r="D333" i="9"/>
  <c r="V372" i="8"/>
  <c r="P372" i="8"/>
  <c r="J372" i="8"/>
  <c r="D372" i="8"/>
  <c r="V371" i="8"/>
  <c r="P371" i="8"/>
  <c r="J371" i="8"/>
  <c r="D371" i="8"/>
  <c r="V370" i="8"/>
  <c r="P370" i="8"/>
  <c r="J370" i="8"/>
  <c r="D370" i="8"/>
  <c r="V369" i="8"/>
  <c r="P369" i="8"/>
  <c r="J369" i="8"/>
  <c r="D369" i="8"/>
  <c r="AB368" i="8"/>
  <c r="V368" i="8"/>
  <c r="P368" i="8"/>
  <c r="J368" i="8"/>
  <c r="D368" i="8"/>
  <c r="AB367" i="8"/>
  <c r="V367" i="8"/>
  <c r="P367" i="8"/>
  <c r="J367" i="8"/>
  <c r="D367" i="8"/>
  <c r="AB366" i="8"/>
  <c r="V366" i="8"/>
  <c r="P366" i="8"/>
  <c r="J366" i="8"/>
  <c r="D366" i="8"/>
  <c r="AB365" i="8"/>
  <c r="V365" i="8"/>
  <c r="P365" i="8"/>
  <c r="J365" i="8"/>
  <c r="D365" i="8"/>
  <c r="AB364" i="8"/>
  <c r="V364" i="8"/>
  <c r="P364" i="8"/>
  <c r="J364" i="8"/>
  <c r="D364" i="8"/>
  <c r="V363" i="8"/>
  <c r="P363" i="8"/>
  <c r="J363" i="8"/>
  <c r="D363" i="8"/>
  <c r="V342" i="8"/>
  <c r="P342" i="8"/>
  <c r="J342" i="8"/>
  <c r="D342" i="8"/>
  <c r="V341" i="8"/>
  <c r="P341" i="8"/>
  <c r="J341" i="8"/>
  <c r="D341" i="8"/>
  <c r="V340" i="8"/>
  <c r="P340" i="8"/>
  <c r="J340" i="8"/>
  <c r="D340" i="8"/>
  <c r="V339" i="8"/>
  <c r="P339" i="8"/>
  <c r="J339" i="8"/>
  <c r="D339" i="8"/>
  <c r="V338" i="8"/>
  <c r="P338" i="8"/>
  <c r="J338" i="8"/>
  <c r="D338" i="8"/>
  <c r="AB337" i="8"/>
  <c r="V337" i="8"/>
  <c r="P337" i="8"/>
  <c r="J337" i="8"/>
  <c r="D337" i="8"/>
  <c r="AB336" i="8"/>
  <c r="V336" i="8"/>
  <c r="P336" i="8"/>
  <c r="J336" i="8"/>
  <c r="D336" i="8"/>
  <c r="AB335" i="8"/>
  <c r="V335" i="8"/>
  <c r="P335" i="8"/>
  <c r="J335" i="8"/>
  <c r="D335" i="8"/>
  <c r="AB334" i="8"/>
  <c r="V334" i="8"/>
  <c r="P334" i="8"/>
  <c r="J334" i="8"/>
  <c r="D334" i="8"/>
  <c r="AB333" i="8"/>
  <c r="V333" i="8"/>
  <c r="P333" i="8"/>
  <c r="P344" i="8" s="1"/>
  <c r="J333" i="8"/>
  <c r="D333" i="8"/>
  <c r="V372" i="2"/>
  <c r="P372" i="2"/>
  <c r="J372" i="2"/>
  <c r="D372" i="2"/>
  <c r="V371" i="2"/>
  <c r="P371" i="2"/>
  <c r="J371" i="2"/>
  <c r="D371" i="2"/>
  <c r="V370" i="2"/>
  <c r="P370" i="2"/>
  <c r="J370" i="2"/>
  <c r="D370" i="2"/>
  <c r="V369" i="2"/>
  <c r="P369" i="2"/>
  <c r="J369" i="2"/>
  <c r="D369" i="2"/>
  <c r="AB368" i="2"/>
  <c r="V368" i="2"/>
  <c r="P368" i="2"/>
  <c r="J368" i="2"/>
  <c r="D368" i="2"/>
  <c r="AB367" i="2"/>
  <c r="V367" i="2"/>
  <c r="P367" i="2"/>
  <c r="J367" i="2"/>
  <c r="D367" i="2"/>
  <c r="AB366" i="2"/>
  <c r="V366" i="2"/>
  <c r="P366" i="2"/>
  <c r="J366" i="2"/>
  <c r="D366" i="2"/>
  <c r="AB365" i="2"/>
  <c r="V365" i="2"/>
  <c r="P365" i="2"/>
  <c r="J365" i="2"/>
  <c r="D365" i="2"/>
  <c r="AB364" i="2"/>
  <c r="V364" i="2"/>
  <c r="P364" i="2"/>
  <c r="J364" i="2"/>
  <c r="D364" i="2"/>
  <c r="V363" i="2"/>
  <c r="P363" i="2"/>
  <c r="J363" i="2"/>
  <c r="D363" i="2"/>
  <c r="V357" i="2"/>
  <c r="P357" i="2"/>
  <c r="J357" i="2"/>
  <c r="D357" i="2"/>
  <c r="V356" i="2"/>
  <c r="P356" i="2"/>
  <c r="J356" i="2"/>
  <c r="D356" i="2"/>
  <c r="V355" i="2"/>
  <c r="P355" i="2"/>
  <c r="J355" i="2"/>
  <c r="D355" i="2"/>
  <c r="V354" i="2"/>
  <c r="P354" i="2"/>
  <c r="J354" i="2"/>
  <c r="D354" i="2"/>
  <c r="AB353" i="2"/>
  <c r="V353" i="2"/>
  <c r="P353" i="2"/>
  <c r="J353" i="2"/>
  <c r="D353" i="2"/>
  <c r="AB352" i="2"/>
  <c r="V352" i="2"/>
  <c r="P352" i="2"/>
  <c r="J352" i="2"/>
  <c r="D352" i="2"/>
  <c r="AB351" i="2"/>
  <c r="V351" i="2"/>
  <c r="P351" i="2"/>
  <c r="J351" i="2"/>
  <c r="D351" i="2"/>
  <c r="AB350" i="2"/>
  <c r="V350" i="2"/>
  <c r="P350" i="2"/>
  <c r="J350" i="2"/>
  <c r="D350" i="2"/>
  <c r="AB349" i="2"/>
  <c r="V349" i="2"/>
  <c r="P349" i="2"/>
  <c r="J349" i="2"/>
  <c r="D349" i="2"/>
  <c r="V348" i="2"/>
  <c r="P348" i="2"/>
  <c r="J348" i="2"/>
  <c r="D348" i="2"/>
  <c r="V342" i="2"/>
  <c r="P342" i="2"/>
  <c r="J342" i="2"/>
  <c r="D342" i="2"/>
  <c r="V341" i="2"/>
  <c r="P341" i="2"/>
  <c r="J341" i="2"/>
  <c r="D341" i="2"/>
  <c r="V340" i="2"/>
  <c r="P340" i="2"/>
  <c r="J340" i="2"/>
  <c r="D340" i="2"/>
  <c r="V339" i="2"/>
  <c r="P339" i="2"/>
  <c r="J339" i="2"/>
  <c r="D339" i="2"/>
  <c r="V338" i="2"/>
  <c r="P338" i="2"/>
  <c r="J338" i="2"/>
  <c r="D338" i="2"/>
  <c r="AB337" i="2"/>
  <c r="V337" i="2"/>
  <c r="P337" i="2"/>
  <c r="J337" i="2"/>
  <c r="D337" i="2"/>
  <c r="AB336" i="2"/>
  <c r="V336" i="2"/>
  <c r="P336" i="2"/>
  <c r="J336" i="2"/>
  <c r="D336" i="2"/>
  <c r="AB335" i="2"/>
  <c r="V335" i="2"/>
  <c r="P335" i="2"/>
  <c r="J335" i="2"/>
  <c r="D335" i="2"/>
  <c r="AB334" i="2"/>
  <c r="V334" i="2"/>
  <c r="P334" i="2"/>
  <c r="J334" i="2"/>
  <c r="D334" i="2"/>
  <c r="AB333" i="2"/>
  <c r="V333" i="2"/>
  <c r="P333" i="2"/>
  <c r="J333" i="2"/>
  <c r="D333" i="2"/>
  <c r="K351" i="1"/>
  <c r="AB339" i="8" l="1"/>
  <c r="V374" i="8"/>
  <c r="AB355" i="9"/>
  <c r="D374" i="8"/>
  <c r="P374" i="8"/>
  <c r="J344" i="8"/>
  <c r="V344" i="8"/>
  <c r="AB369" i="8"/>
  <c r="D344" i="8"/>
  <c r="J374" i="8"/>
  <c r="AB370" i="2"/>
  <c r="AB339" i="2"/>
  <c r="P359" i="2"/>
  <c r="AB339" i="9"/>
  <c r="P374" i="9"/>
  <c r="P343" i="9"/>
  <c r="D359" i="9"/>
  <c r="V359" i="9"/>
  <c r="V358" i="9"/>
  <c r="J374" i="9"/>
  <c r="AB354" i="9"/>
  <c r="D373" i="9"/>
  <c r="P344" i="2"/>
  <c r="AB369" i="2"/>
  <c r="J344" i="2"/>
  <c r="AB338" i="2"/>
  <c r="V344" i="2"/>
  <c r="J374" i="2"/>
  <c r="D374" i="2"/>
  <c r="J359" i="2"/>
  <c r="V359" i="2"/>
  <c r="D344" i="2"/>
  <c r="D359" i="2"/>
  <c r="AB354" i="2"/>
  <c r="V374" i="2"/>
  <c r="P374" i="2"/>
  <c r="J344" i="9"/>
  <c r="J343" i="9"/>
  <c r="V344" i="9"/>
  <c r="P344" i="9"/>
  <c r="P358" i="9"/>
  <c r="P359" i="9"/>
  <c r="AB370" i="9"/>
  <c r="D374" i="9"/>
  <c r="D344" i="9"/>
  <c r="D343" i="9"/>
  <c r="AB338" i="9"/>
  <c r="J359" i="9"/>
  <c r="AB369" i="9"/>
  <c r="V374" i="9"/>
  <c r="V373" i="9"/>
  <c r="J358" i="9"/>
  <c r="P373" i="9"/>
  <c r="V343" i="9"/>
  <c r="D358" i="9"/>
  <c r="J373" i="9"/>
  <c r="AB338" i="8"/>
  <c r="P343" i="8"/>
  <c r="D373" i="8"/>
  <c r="J343" i="8"/>
  <c r="AB370" i="8"/>
  <c r="V373" i="8"/>
  <c r="D343" i="8"/>
  <c r="P373" i="8"/>
  <c r="V343" i="8"/>
  <c r="J373" i="8"/>
  <c r="P343" i="2"/>
  <c r="AB355" i="2"/>
  <c r="V358" i="2"/>
  <c r="D373" i="2"/>
  <c r="J343" i="2"/>
  <c r="P358" i="2"/>
  <c r="V373" i="2"/>
  <c r="D343" i="2"/>
  <c r="J358" i="2"/>
  <c r="P373" i="2"/>
  <c r="V343" i="2"/>
  <c r="D358" i="2"/>
  <c r="J373" i="2"/>
  <c r="L162" i="2"/>
  <c r="K162" i="2"/>
  <c r="J162" i="2"/>
  <c r="L160" i="2"/>
  <c r="K160" i="2"/>
  <c r="J160" i="2"/>
  <c r="L158" i="2"/>
  <c r="K158" i="2"/>
  <c r="J158" i="2"/>
  <c r="L156" i="2"/>
  <c r="K156" i="2"/>
  <c r="J156" i="2"/>
  <c r="L154" i="2"/>
  <c r="K154" i="2"/>
  <c r="J154" i="2"/>
  <c r="L152" i="2"/>
  <c r="K152" i="2"/>
  <c r="J152" i="2"/>
  <c r="L150" i="2"/>
  <c r="K150" i="2"/>
  <c r="J150" i="2"/>
  <c r="L148" i="2"/>
  <c r="K148" i="2"/>
  <c r="J148" i="2"/>
  <c r="L146" i="2"/>
  <c r="K146" i="2"/>
  <c r="J146" i="2"/>
  <c r="L144" i="2"/>
  <c r="K144" i="2"/>
  <c r="J144" i="2"/>
  <c r="L142" i="2"/>
  <c r="K142" i="2"/>
  <c r="J142" i="2"/>
  <c r="L140" i="2"/>
  <c r="K140" i="2"/>
  <c r="J140" i="2"/>
  <c r="L138" i="2"/>
  <c r="K138" i="2"/>
  <c r="J138" i="2"/>
  <c r="L136" i="2"/>
  <c r="K136" i="2"/>
  <c r="J136" i="2"/>
  <c r="L134" i="2"/>
  <c r="K134" i="2"/>
  <c r="J134" i="2"/>
  <c r="L132" i="2"/>
  <c r="K132" i="2"/>
  <c r="J132" i="2"/>
  <c r="L130" i="2"/>
  <c r="K130" i="2"/>
  <c r="J130" i="2"/>
  <c r="L128" i="2"/>
  <c r="K128" i="2"/>
  <c r="J128" i="2"/>
  <c r="L126" i="2"/>
  <c r="K126" i="2"/>
  <c r="J126" i="2"/>
  <c r="L124" i="2"/>
  <c r="K124" i="2"/>
  <c r="J124" i="2"/>
  <c r="L122" i="2"/>
  <c r="K122" i="2"/>
  <c r="J122" i="2"/>
  <c r="L120" i="2"/>
  <c r="K120" i="2"/>
  <c r="J120" i="2"/>
  <c r="L118" i="2"/>
  <c r="K118" i="2"/>
  <c r="J118" i="2"/>
  <c r="L116" i="2"/>
  <c r="K116" i="2"/>
  <c r="J116" i="2"/>
  <c r="L114" i="2"/>
  <c r="K114" i="2"/>
  <c r="J114" i="2"/>
  <c r="L112" i="2"/>
  <c r="K112" i="2"/>
  <c r="J112" i="2"/>
  <c r="L110" i="2"/>
  <c r="K110" i="2"/>
  <c r="J110" i="2"/>
  <c r="L108" i="2"/>
  <c r="K108" i="2"/>
  <c r="J108" i="2"/>
  <c r="L106" i="2"/>
  <c r="K106" i="2"/>
  <c r="J106" i="2"/>
  <c r="L104" i="2"/>
  <c r="K104" i="2"/>
  <c r="J104" i="2"/>
  <c r="L102" i="2"/>
  <c r="K102" i="2"/>
  <c r="J102" i="2"/>
  <c r="L100" i="2"/>
  <c r="K100" i="2"/>
  <c r="J100" i="2"/>
  <c r="L98" i="2"/>
  <c r="K98" i="2"/>
  <c r="J98" i="2"/>
  <c r="L96" i="2"/>
  <c r="K96" i="2"/>
  <c r="J96" i="2"/>
  <c r="L94" i="2"/>
  <c r="K94" i="2"/>
  <c r="J94" i="2"/>
  <c r="L92" i="2"/>
  <c r="K92" i="2"/>
  <c r="J92" i="2"/>
  <c r="L90" i="2"/>
  <c r="K90" i="2"/>
  <c r="J90" i="2"/>
  <c r="L88" i="2"/>
  <c r="K88" i="2"/>
  <c r="J88" i="2"/>
  <c r="L86" i="2"/>
  <c r="K86" i="2"/>
  <c r="J86" i="2"/>
  <c r="L84" i="2"/>
  <c r="K84" i="2"/>
  <c r="J84" i="2"/>
  <c r="L82" i="2"/>
  <c r="K82" i="2"/>
  <c r="J82" i="2"/>
  <c r="L80" i="2"/>
  <c r="K80" i="2"/>
  <c r="J80" i="2"/>
  <c r="L78" i="2"/>
  <c r="K78" i="2"/>
  <c r="J78" i="2"/>
  <c r="L76" i="2"/>
  <c r="K76" i="2"/>
  <c r="J76" i="2"/>
  <c r="L74" i="2"/>
  <c r="K74" i="2"/>
  <c r="J74" i="2"/>
  <c r="L72" i="2"/>
  <c r="K72" i="2"/>
  <c r="J72" i="2"/>
  <c r="L70" i="2"/>
  <c r="K70" i="2"/>
  <c r="J70" i="2"/>
  <c r="L68" i="2"/>
  <c r="K68" i="2"/>
  <c r="J68" i="2"/>
  <c r="L66" i="2"/>
  <c r="K66" i="2"/>
  <c r="J66" i="2"/>
  <c r="L64" i="2"/>
  <c r="K64" i="2"/>
  <c r="J64" i="2"/>
  <c r="L62" i="2"/>
  <c r="K62" i="2"/>
  <c r="J62" i="2"/>
  <c r="L60" i="2"/>
  <c r="K60" i="2"/>
  <c r="J60" i="2"/>
  <c r="L58" i="2"/>
  <c r="K58" i="2"/>
  <c r="J58" i="2"/>
  <c r="L56" i="2"/>
  <c r="K56" i="2"/>
  <c r="J56" i="2"/>
  <c r="L54" i="2"/>
  <c r="K54" i="2"/>
  <c r="J54" i="2"/>
  <c r="L52" i="2"/>
  <c r="K52" i="2"/>
  <c r="J52" i="2"/>
  <c r="L50" i="2"/>
  <c r="K50" i="2"/>
  <c r="J50" i="2"/>
  <c r="L48" i="2"/>
  <c r="K48" i="2"/>
  <c r="J48" i="2"/>
  <c r="L46" i="2"/>
  <c r="K46" i="2"/>
  <c r="J46" i="2"/>
  <c r="L44" i="2"/>
  <c r="K44" i="2"/>
  <c r="J44" i="2"/>
  <c r="L42" i="2"/>
  <c r="K42" i="2"/>
  <c r="J42" i="2"/>
  <c r="L40" i="2"/>
  <c r="K40" i="2"/>
  <c r="J40" i="2"/>
  <c r="L38" i="2"/>
  <c r="K38" i="2"/>
  <c r="J38" i="2"/>
  <c r="L36" i="2"/>
  <c r="K36" i="2"/>
  <c r="J36" i="2"/>
  <c r="L34" i="2"/>
  <c r="K34" i="2"/>
  <c r="J34" i="2"/>
  <c r="L32" i="2"/>
  <c r="K32" i="2"/>
  <c r="J32" i="2"/>
  <c r="L30" i="2"/>
  <c r="K30" i="2"/>
  <c r="J30" i="2"/>
  <c r="L28" i="2"/>
  <c r="K28" i="2"/>
  <c r="J28" i="2"/>
  <c r="L26" i="2"/>
  <c r="K26" i="2"/>
  <c r="J26" i="2"/>
  <c r="L24" i="2"/>
  <c r="K24" i="2"/>
  <c r="J24" i="2"/>
  <c r="L22" i="2"/>
  <c r="K22" i="2"/>
  <c r="J22" i="2"/>
  <c r="L20" i="2"/>
  <c r="K20" i="2"/>
  <c r="J20" i="2"/>
  <c r="L18" i="2"/>
  <c r="K18" i="2"/>
  <c r="J18" i="2"/>
  <c r="L16" i="2"/>
  <c r="K16" i="2"/>
  <c r="J16" i="2"/>
  <c r="L14" i="2"/>
  <c r="K14" i="2"/>
  <c r="J14" i="2"/>
  <c r="L12" i="2"/>
  <c r="K12" i="2"/>
  <c r="J12" i="2"/>
  <c r="L10" i="2"/>
  <c r="K10" i="2"/>
  <c r="J10" i="2"/>
  <c r="L8" i="2"/>
  <c r="K8" i="2"/>
  <c r="J8" i="2"/>
  <c r="L6" i="2"/>
  <c r="K6" i="2"/>
  <c r="J6" i="2"/>
  <c r="L4" i="2"/>
  <c r="K4" i="2"/>
  <c r="J4" i="2"/>
  <c r="L169" i="2" l="1"/>
  <c r="J173" i="2"/>
  <c r="K175" i="2"/>
  <c r="L177" i="2"/>
  <c r="J181" i="2"/>
  <c r="K183" i="2"/>
  <c r="L185" i="2"/>
  <c r="J189" i="2"/>
  <c r="K191" i="2"/>
  <c r="L193" i="2"/>
  <c r="J197" i="2"/>
  <c r="K199" i="2"/>
  <c r="L201" i="2"/>
  <c r="J205" i="2"/>
  <c r="K207" i="2"/>
  <c r="L209" i="2"/>
  <c r="J213" i="2"/>
  <c r="K215" i="2"/>
  <c r="L217" i="2"/>
  <c r="J221" i="2"/>
  <c r="K223" i="2"/>
  <c r="L225" i="2"/>
  <c r="J229" i="2"/>
  <c r="K231" i="2"/>
  <c r="L233" i="2"/>
  <c r="J237" i="2"/>
  <c r="K239" i="2"/>
  <c r="L241" i="2"/>
  <c r="J245" i="2"/>
  <c r="K247" i="2"/>
  <c r="L249" i="2"/>
  <c r="J253" i="2"/>
  <c r="K255" i="2"/>
  <c r="L257" i="2"/>
  <c r="J261" i="2"/>
  <c r="K263" i="2"/>
  <c r="L265" i="2"/>
  <c r="J269" i="2"/>
  <c r="K271" i="2"/>
  <c r="L273" i="2"/>
  <c r="J277" i="2"/>
  <c r="K279" i="2"/>
  <c r="L281" i="2"/>
  <c r="J285" i="2"/>
  <c r="K287" i="2"/>
  <c r="L289" i="2"/>
  <c r="J293" i="2"/>
  <c r="K295" i="2"/>
  <c r="L297" i="2"/>
  <c r="J301" i="2"/>
  <c r="K303" i="2"/>
  <c r="L305" i="2"/>
  <c r="J309" i="2"/>
  <c r="K311" i="2"/>
  <c r="L313" i="2"/>
  <c r="J317" i="2"/>
  <c r="K319" i="2"/>
  <c r="L321" i="2"/>
  <c r="J325" i="2"/>
  <c r="K327" i="2"/>
  <c r="J171" i="2"/>
  <c r="K173" i="2"/>
  <c r="L175" i="2"/>
  <c r="J179" i="2"/>
  <c r="AC333" i="2" s="1"/>
  <c r="AD333" i="2" s="1"/>
  <c r="K181" i="2"/>
  <c r="L183" i="2"/>
  <c r="J187" i="2"/>
  <c r="K189" i="2"/>
  <c r="L191" i="2"/>
  <c r="J195" i="2"/>
  <c r="W334" i="2" s="1"/>
  <c r="X334" i="2" s="1"/>
  <c r="K197" i="2"/>
  <c r="L199" i="2"/>
  <c r="J203" i="2"/>
  <c r="K205" i="2"/>
  <c r="L207" i="2"/>
  <c r="J211" i="2"/>
  <c r="K213" i="2"/>
  <c r="L215" i="2"/>
  <c r="J219" i="2"/>
  <c r="K221" i="2"/>
  <c r="L223" i="2"/>
  <c r="J227" i="2"/>
  <c r="W336" i="2" s="1"/>
  <c r="X336" i="2" s="1"/>
  <c r="K229" i="2"/>
  <c r="L231" i="2"/>
  <c r="J235" i="2"/>
  <c r="K237" i="2"/>
  <c r="L239" i="2"/>
  <c r="J243" i="2"/>
  <c r="AC335" i="2" s="1"/>
  <c r="AD335" i="2" s="1"/>
  <c r="K245" i="2"/>
  <c r="L247" i="2"/>
  <c r="J251" i="2"/>
  <c r="K253" i="2"/>
  <c r="L255" i="2"/>
  <c r="J259" i="2"/>
  <c r="W338" i="2" s="1"/>
  <c r="X338" i="2" s="1"/>
  <c r="K261" i="2"/>
  <c r="L263" i="2"/>
  <c r="J267" i="2"/>
  <c r="K269" i="2"/>
  <c r="L271" i="2"/>
  <c r="AC336" i="2"/>
  <c r="AD336" i="2" s="1"/>
  <c r="J275" i="2"/>
  <c r="K277" i="2"/>
  <c r="L279" i="2"/>
  <c r="J283" i="2"/>
  <c r="K285" i="2"/>
  <c r="L287" i="2"/>
  <c r="J291" i="2"/>
  <c r="K293" i="2"/>
  <c r="L295" i="2"/>
  <c r="J299" i="2"/>
  <c r="K301" i="2"/>
  <c r="L303" i="2"/>
  <c r="J307" i="2"/>
  <c r="AC337" i="2" s="1"/>
  <c r="AD337" i="2" s="1"/>
  <c r="K309" i="2"/>
  <c r="L311" i="2"/>
  <c r="J315" i="2"/>
  <c r="K317" i="2"/>
  <c r="L319" i="2"/>
  <c r="J323" i="2"/>
  <c r="K325" i="2"/>
  <c r="L327" i="2"/>
  <c r="J169" i="2"/>
  <c r="K171" i="2"/>
  <c r="L173" i="2"/>
  <c r="J177" i="2"/>
  <c r="K179" i="2"/>
  <c r="AC349" i="2" s="1"/>
  <c r="AD349" i="2" s="1"/>
  <c r="L181" i="2"/>
  <c r="J185" i="2"/>
  <c r="K187" i="2"/>
  <c r="L189" i="2"/>
  <c r="J193" i="2"/>
  <c r="K195" i="2"/>
  <c r="L197" i="2"/>
  <c r="J201" i="2"/>
  <c r="K203" i="2"/>
  <c r="L205" i="2"/>
  <c r="J209" i="2"/>
  <c r="K211" i="2"/>
  <c r="L213" i="2"/>
  <c r="J217" i="2"/>
  <c r="K219" i="2"/>
  <c r="L221" i="2"/>
  <c r="J225" i="2"/>
  <c r="K227" i="2"/>
  <c r="L229" i="2"/>
  <c r="J233" i="2"/>
  <c r="K235" i="2"/>
  <c r="L237" i="2"/>
  <c r="J241" i="2"/>
  <c r="K243" i="2"/>
  <c r="AC351" i="2" s="1"/>
  <c r="AD351" i="2" s="1"/>
  <c r="L245" i="2"/>
  <c r="J249" i="2"/>
  <c r="K251" i="2"/>
  <c r="L253" i="2"/>
  <c r="J257" i="2"/>
  <c r="K259" i="2"/>
  <c r="W352" i="2" s="1"/>
  <c r="X352" i="2" s="1"/>
  <c r="L261" i="2"/>
  <c r="J265" i="2"/>
  <c r="K267" i="2"/>
  <c r="L269" i="2"/>
  <c r="J273" i="2"/>
  <c r="K275" i="2"/>
  <c r="AC352" i="2" s="1"/>
  <c r="AD352" i="2" s="1"/>
  <c r="L277" i="2"/>
  <c r="J281" i="2"/>
  <c r="K283" i="2"/>
  <c r="L285" i="2"/>
  <c r="J289" i="2"/>
  <c r="K291" i="2"/>
  <c r="L293" i="2"/>
  <c r="J297" i="2"/>
  <c r="K299" i="2"/>
  <c r="L301" i="2"/>
  <c r="J305" i="2"/>
  <c r="K307" i="2"/>
  <c r="AC353" i="2" s="1"/>
  <c r="AD353" i="2" s="1"/>
  <c r="L309" i="2"/>
  <c r="J313" i="2"/>
  <c r="K315" i="2"/>
  <c r="L317" i="2"/>
  <c r="E372" i="2" s="1"/>
  <c r="F372" i="2" s="1"/>
  <c r="J321" i="2"/>
  <c r="K323" i="2"/>
  <c r="L325" i="2"/>
  <c r="K169" i="2"/>
  <c r="L171" i="2"/>
  <c r="J175" i="2"/>
  <c r="K177" i="2"/>
  <c r="AC364" i="2"/>
  <c r="AD364" i="2" s="1"/>
  <c r="L179" i="2"/>
  <c r="J183" i="2"/>
  <c r="Q334" i="2" s="1"/>
  <c r="R334" i="2" s="1"/>
  <c r="K185" i="2"/>
  <c r="L187" i="2"/>
  <c r="J191" i="2"/>
  <c r="K193" i="2"/>
  <c r="K348" i="2" s="1"/>
  <c r="L195" i="2"/>
  <c r="J199" i="2"/>
  <c r="K201" i="2"/>
  <c r="L203" i="2"/>
  <c r="J207" i="2"/>
  <c r="K209" i="2"/>
  <c r="L211" i="2"/>
  <c r="J215" i="2"/>
  <c r="K217" i="2"/>
  <c r="L219" i="2"/>
  <c r="J223" i="2"/>
  <c r="K225" i="2"/>
  <c r="K351" i="2" s="1"/>
  <c r="L351" i="2" s="1"/>
  <c r="L227" i="2"/>
  <c r="J231" i="2"/>
  <c r="K233" i="2"/>
  <c r="L235" i="2"/>
  <c r="J239" i="2"/>
  <c r="K241" i="2"/>
  <c r="L243" i="2"/>
  <c r="AC366" i="2" s="1"/>
  <c r="AD366" i="2" s="1"/>
  <c r="J247" i="2"/>
  <c r="K249" i="2"/>
  <c r="L251" i="2"/>
  <c r="Q368" i="2" s="1"/>
  <c r="R368" i="2" s="1"/>
  <c r="J255" i="2"/>
  <c r="K257" i="2"/>
  <c r="K353" i="2" s="1"/>
  <c r="L353" i="2" s="1"/>
  <c r="L259" i="2"/>
  <c r="J263" i="2"/>
  <c r="K265" i="2"/>
  <c r="L267" i="2"/>
  <c r="J271" i="2"/>
  <c r="K273" i="2"/>
  <c r="L275" i="2"/>
  <c r="AC367" i="2" s="1"/>
  <c r="AD367" i="2" s="1"/>
  <c r="J279" i="2"/>
  <c r="K281" i="2"/>
  <c r="L283" i="2"/>
  <c r="Q370" i="2" s="1"/>
  <c r="R370" i="2" s="1"/>
  <c r="J287" i="2"/>
  <c r="K289" i="2"/>
  <c r="K354" i="2" s="1"/>
  <c r="L354" i="2" s="1"/>
  <c r="L291" i="2"/>
  <c r="J295" i="2"/>
  <c r="K297" i="2"/>
  <c r="L299" i="2"/>
  <c r="J303" i="2"/>
  <c r="K305" i="2"/>
  <c r="L307" i="2"/>
  <c r="AC368" i="2" s="1"/>
  <c r="AD368" i="2" s="1"/>
  <c r="J311" i="2"/>
  <c r="K313" i="2"/>
  <c r="L315" i="2"/>
  <c r="J319" i="2"/>
  <c r="K321" i="2"/>
  <c r="K357" i="2" s="1"/>
  <c r="L357" i="2" s="1"/>
  <c r="L323" i="2"/>
  <c r="J327" i="2"/>
  <c r="E342" i="2" s="1"/>
  <c r="F342" i="2" s="1"/>
  <c r="K337" i="2"/>
  <c r="L337" i="2" s="1"/>
  <c r="K340" i="2"/>
  <c r="L340" i="2" s="1"/>
  <c r="K339" i="2"/>
  <c r="L339" i="2" s="1"/>
  <c r="Q372" i="2"/>
  <c r="R372" i="2" s="1"/>
  <c r="Q371" i="2"/>
  <c r="R371" i="2" s="1"/>
  <c r="K349" i="2"/>
  <c r="L349" i="2" s="1"/>
  <c r="K350" i="2"/>
  <c r="L350" i="2" s="1"/>
  <c r="AC334" i="2"/>
  <c r="W337" i="2"/>
  <c r="X337" i="2" s="1"/>
  <c r="Q353" i="2"/>
  <c r="R353" i="2" s="1"/>
  <c r="Q352" i="2"/>
  <c r="R352" i="2" s="1"/>
  <c r="W340" i="2"/>
  <c r="X340" i="2" s="1"/>
  <c r="W339" i="2"/>
  <c r="X339" i="2" s="1"/>
  <c r="K355" i="2"/>
  <c r="L355" i="2" s="1"/>
  <c r="Q369" i="2"/>
  <c r="R369" i="2" s="1"/>
  <c r="W341" i="2"/>
  <c r="X341" i="2" s="1"/>
  <c r="W342" i="2"/>
  <c r="X342" i="2" s="1"/>
  <c r="K356" i="2"/>
  <c r="L356" i="2" s="1"/>
  <c r="K334" i="2"/>
  <c r="L334" i="2" s="1"/>
  <c r="K336" i="2"/>
  <c r="L336" i="2" s="1"/>
  <c r="K335" i="2"/>
  <c r="L335" i="2" s="1"/>
  <c r="E368" i="2"/>
  <c r="F368" i="2" s="1"/>
  <c r="E370" i="2"/>
  <c r="F370" i="2" s="1"/>
  <c r="E369" i="2"/>
  <c r="F369" i="2" s="1"/>
  <c r="K341" i="2"/>
  <c r="L341" i="2" s="1"/>
  <c r="K342" i="2"/>
  <c r="L342" i="2" s="1"/>
  <c r="W349" i="2"/>
  <c r="X349" i="2" s="1"/>
  <c r="W348" i="2"/>
  <c r="Q333" i="2"/>
  <c r="W351" i="2"/>
  <c r="X351" i="2" s="1"/>
  <c r="W350" i="2"/>
  <c r="X350" i="2" s="1"/>
  <c r="AC350" i="2"/>
  <c r="AD350" i="2" s="1"/>
  <c r="Q351" i="2"/>
  <c r="R351" i="2" s="1"/>
  <c r="Q350" i="2"/>
  <c r="R350" i="2" s="1"/>
  <c r="E337" i="2"/>
  <c r="F337" i="2" s="1"/>
  <c r="E338" i="2"/>
  <c r="F338" i="2" s="1"/>
  <c r="W353" i="2"/>
  <c r="X353" i="2" s="1"/>
  <c r="K367" i="2"/>
  <c r="L367" i="2" s="1"/>
  <c r="K368" i="2"/>
  <c r="L368" i="2" s="1"/>
  <c r="Q367" i="2"/>
  <c r="R367" i="2" s="1"/>
  <c r="E339" i="2"/>
  <c r="F339" i="2" s="1"/>
  <c r="E340" i="2"/>
  <c r="F340" i="2" s="1"/>
  <c r="W354" i="2"/>
  <c r="X354" i="2" s="1"/>
  <c r="W355" i="2"/>
  <c r="X355" i="2" s="1"/>
  <c r="K369" i="2"/>
  <c r="L369" i="2" s="1"/>
  <c r="K370" i="2"/>
  <c r="L370" i="2" s="1"/>
  <c r="W357" i="2"/>
  <c r="X357" i="2" s="1"/>
  <c r="W356" i="2"/>
  <c r="X356" i="2" s="1"/>
  <c r="K372" i="2"/>
  <c r="L372" i="2" s="1"/>
  <c r="K371" i="2"/>
  <c r="L371" i="2" s="1"/>
  <c r="Q342" i="2"/>
  <c r="R342" i="2" s="1"/>
  <c r="Q341" i="2"/>
  <c r="R341" i="2" s="1"/>
  <c r="E363" i="2"/>
  <c r="E364" i="2"/>
  <c r="F364" i="2" s="1"/>
  <c r="E365" i="2"/>
  <c r="F365" i="2" s="1"/>
  <c r="E366" i="2"/>
  <c r="F366" i="2" s="1"/>
  <c r="Q355" i="2"/>
  <c r="R355" i="2" s="1"/>
  <c r="Q354" i="2"/>
  <c r="R354" i="2" s="1"/>
  <c r="E341" i="2"/>
  <c r="F341" i="2" s="1"/>
  <c r="E333" i="2"/>
  <c r="E334" i="2"/>
  <c r="F334" i="2" s="1"/>
  <c r="K364" i="2"/>
  <c r="L364" i="2" s="1"/>
  <c r="K363" i="2"/>
  <c r="E335" i="2"/>
  <c r="F335" i="2" s="1"/>
  <c r="E336" i="2"/>
  <c r="F336" i="2" s="1"/>
  <c r="K366" i="2"/>
  <c r="L366" i="2" s="1"/>
  <c r="K365" i="2"/>
  <c r="L365" i="2" s="1"/>
  <c r="E349" i="2"/>
  <c r="F349" i="2" s="1"/>
  <c r="E348" i="2"/>
  <c r="W364" i="2"/>
  <c r="X364" i="2" s="1"/>
  <c r="W363" i="2"/>
  <c r="Q349" i="2"/>
  <c r="R349" i="2" s="1"/>
  <c r="Q348" i="2"/>
  <c r="E350" i="2"/>
  <c r="F350" i="2" s="1"/>
  <c r="E351" i="2"/>
  <c r="F351" i="2" s="1"/>
  <c r="W366" i="2"/>
  <c r="X366" i="2" s="1"/>
  <c r="W365" i="2"/>
  <c r="X365" i="2" s="1"/>
  <c r="AC365" i="2"/>
  <c r="AD365" i="2" s="1"/>
  <c r="Q365" i="2"/>
  <c r="R365" i="2" s="1"/>
  <c r="Q366" i="2"/>
  <c r="R366" i="2" s="1"/>
  <c r="E353" i="2"/>
  <c r="F353" i="2" s="1"/>
  <c r="E352" i="2"/>
  <c r="F352" i="2" s="1"/>
  <c r="W367" i="2"/>
  <c r="X367" i="2" s="1"/>
  <c r="W368" i="2"/>
  <c r="X368" i="2" s="1"/>
  <c r="E355" i="2"/>
  <c r="F355" i="2" s="1"/>
  <c r="E354" i="2"/>
  <c r="F354" i="2" s="1"/>
  <c r="W370" i="2"/>
  <c r="X370" i="2" s="1"/>
  <c r="W369" i="2"/>
  <c r="X369" i="2" s="1"/>
  <c r="Q339" i="2"/>
  <c r="R339" i="2" s="1"/>
  <c r="Q340" i="2"/>
  <c r="R340" i="2" s="1"/>
  <c r="E357" i="2"/>
  <c r="F357" i="2" s="1"/>
  <c r="E356" i="2"/>
  <c r="F356" i="2" s="1"/>
  <c r="W371" i="2"/>
  <c r="X371" i="2" s="1"/>
  <c r="W372" i="2"/>
  <c r="X372" i="2" s="1"/>
  <c r="Q357" i="2"/>
  <c r="R357" i="2" s="1"/>
  <c r="Q356" i="2"/>
  <c r="R356" i="2" s="1"/>
  <c r="L163" i="9"/>
  <c r="K163" i="9"/>
  <c r="J163" i="9"/>
  <c r="L161" i="9"/>
  <c r="K161" i="9"/>
  <c r="J161" i="9"/>
  <c r="L159" i="9"/>
  <c r="K159" i="9"/>
  <c r="J159" i="9"/>
  <c r="L157" i="9"/>
  <c r="K157" i="9"/>
  <c r="J157" i="9"/>
  <c r="L155" i="9"/>
  <c r="K155" i="9"/>
  <c r="J155" i="9"/>
  <c r="L153" i="9"/>
  <c r="K153" i="9"/>
  <c r="J153" i="9"/>
  <c r="L151" i="9"/>
  <c r="K151" i="9"/>
  <c r="J151" i="9"/>
  <c r="L149" i="9"/>
  <c r="K149" i="9"/>
  <c r="J149" i="9"/>
  <c r="L147" i="9"/>
  <c r="K147" i="9"/>
  <c r="J147" i="9"/>
  <c r="L145" i="9"/>
  <c r="K145" i="9"/>
  <c r="J145" i="9"/>
  <c r="L143" i="9"/>
  <c r="K143" i="9"/>
  <c r="J143" i="9"/>
  <c r="L141" i="9"/>
  <c r="K141" i="9"/>
  <c r="J141" i="9"/>
  <c r="L139" i="9"/>
  <c r="K139" i="9"/>
  <c r="J139" i="9"/>
  <c r="L137" i="9"/>
  <c r="K137" i="9"/>
  <c r="J137" i="9"/>
  <c r="L135" i="9"/>
  <c r="K135" i="9"/>
  <c r="J135" i="9"/>
  <c r="L133" i="9"/>
  <c r="K133" i="9"/>
  <c r="J133" i="9"/>
  <c r="L131" i="9"/>
  <c r="K131" i="9"/>
  <c r="J131" i="9"/>
  <c r="L129" i="9"/>
  <c r="K129" i="9"/>
  <c r="J129" i="9"/>
  <c r="L127" i="9"/>
  <c r="K127" i="9"/>
  <c r="J127" i="9"/>
  <c r="L125" i="9"/>
  <c r="K125" i="9"/>
  <c r="J125" i="9"/>
  <c r="L123" i="9"/>
  <c r="K123" i="9"/>
  <c r="J123" i="9"/>
  <c r="L121" i="9"/>
  <c r="K121" i="9"/>
  <c r="J121" i="9"/>
  <c r="L119" i="9"/>
  <c r="K119" i="9"/>
  <c r="J119" i="9"/>
  <c r="L117" i="9"/>
  <c r="K117" i="9"/>
  <c r="J117" i="9"/>
  <c r="L115" i="9"/>
  <c r="K115" i="9"/>
  <c r="J115" i="9"/>
  <c r="L113" i="9"/>
  <c r="K113" i="9"/>
  <c r="J113" i="9"/>
  <c r="L111" i="9"/>
  <c r="K111" i="9"/>
  <c r="J111" i="9"/>
  <c r="L109" i="9"/>
  <c r="K109" i="9"/>
  <c r="J109" i="9"/>
  <c r="L107" i="9"/>
  <c r="K107" i="9"/>
  <c r="J107" i="9"/>
  <c r="L105" i="9"/>
  <c r="K105" i="9"/>
  <c r="J105" i="9"/>
  <c r="L103" i="9"/>
  <c r="K103" i="9"/>
  <c r="J103" i="9"/>
  <c r="L101" i="9"/>
  <c r="K101" i="9"/>
  <c r="J101" i="9"/>
  <c r="L99" i="9"/>
  <c r="K99" i="9"/>
  <c r="J99" i="9"/>
  <c r="L97" i="9"/>
  <c r="K97" i="9"/>
  <c r="J97" i="9"/>
  <c r="L95" i="9"/>
  <c r="K95" i="9"/>
  <c r="J95" i="9"/>
  <c r="L93" i="9"/>
  <c r="K93" i="9"/>
  <c r="J93" i="9"/>
  <c r="L91" i="9"/>
  <c r="K91" i="9"/>
  <c r="J91" i="9"/>
  <c r="L89" i="9"/>
  <c r="K89" i="9"/>
  <c r="J89" i="9"/>
  <c r="L87" i="9"/>
  <c r="K87" i="9"/>
  <c r="J87" i="9"/>
  <c r="L85" i="9"/>
  <c r="K85" i="9"/>
  <c r="J85" i="9"/>
  <c r="L83" i="9"/>
  <c r="K83" i="9"/>
  <c r="J83" i="9"/>
  <c r="L81" i="9"/>
  <c r="K81" i="9"/>
  <c r="J81" i="9"/>
  <c r="L79" i="9"/>
  <c r="K79" i="9"/>
  <c r="J79" i="9"/>
  <c r="L77" i="9"/>
  <c r="K77" i="9"/>
  <c r="J77" i="9"/>
  <c r="L75" i="9"/>
  <c r="K75" i="9"/>
  <c r="J75" i="9"/>
  <c r="L73" i="9"/>
  <c r="K73" i="9"/>
  <c r="J73" i="9"/>
  <c r="L71" i="9"/>
  <c r="K71" i="9"/>
  <c r="J71" i="9"/>
  <c r="L69" i="9"/>
  <c r="K69" i="9"/>
  <c r="J69" i="9"/>
  <c r="L67" i="9"/>
  <c r="K67" i="9"/>
  <c r="J67" i="9"/>
  <c r="L65" i="9"/>
  <c r="K65" i="9"/>
  <c r="J65" i="9"/>
  <c r="L63" i="9"/>
  <c r="K63" i="9"/>
  <c r="J63" i="9"/>
  <c r="L61" i="9"/>
  <c r="K61" i="9"/>
  <c r="J61" i="9"/>
  <c r="L59" i="9"/>
  <c r="K59" i="9"/>
  <c r="J59" i="9"/>
  <c r="L57" i="9"/>
  <c r="K57" i="9"/>
  <c r="J57" i="9"/>
  <c r="L55" i="9"/>
  <c r="K55" i="9"/>
  <c r="J55" i="9"/>
  <c r="L53" i="9"/>
  <c r="K53" i="9"/>
  <c r="J53" i="9"/>
  <c r="L51" i="9"/>
  <c r="K51" i="9"/>
  <c r="J51" i="9"/>
  <c r="L49" i="9"/>
  <c r="K49" i="9"/>
  <c r="J49" i="9"/>
  <c r="L47" i="9"/>
  <c r="K47" i="9"/>
  <c r="J47" i="9"/>
  <c r="L45" i="9"/>
  <c r="K45" i="9"/>
  <c r="J45" i="9"/>
  <c r="L43" i="9"/>
  <c r="K43" i="9"/>
  <c r="J43" i="9"/>
  <c r="L41" i="9"/>
  <c r="K41" i="9"/>
  <c r="J41" i="9"/>
  <c r="L39" i="9"/>
  <c r="K39" i="9"/>
  <c r="J39" i="9"/>
  <c r="L37" i="9"/>
  <c r="K37" i="9"/>
  <c r="J37" i="9"/>
  <c r="L35" i="9"/>
  <c r="K35" i="9"/>
  <c r="J35" i="9"/>
  <c r="L33" i="9"/>
  <c r="K33" i="9"/>
  <c r="J33" i="9"/>
  <c r="L31" i="9"/>
  <c r="K31" i="9"/>
  <c r="J31" i="9"/>
  <c r="L29" i="9"/>
  <c r="K29" i="9"/>
  <c r="J29" i="9"/>
  <c r="L27" i="9"/>
  <c r="K27" i="9"/>
  <c r="J27" i="9"/>
  <c r="L25" i="9"/>
  <c r="K25" i="9"/>
  <c r="J25" i="9"/>
  <c r="L23" i="9"/>
  <c r="K23" i="9"/>
  <c r="J23" i="9"/>
  <c r="L21" i="9"/>
  <c r="K21" i="9"/>
  <c r="J21" i="9"/>
  <c r="L19" i="9"/>
  <c r="K19" i="9"/>
  <c r="J19" i="9"/>
  <c r="L17" i="9"/>
  <c r="K17" i="9"/>
  <c r="J17" i="9"/>
  <c r="L15" i="9"/>
  <c r="K15" i="9"/>
  <c r="J15" i="9"/>
  <c r="L13" i="9"/>
  <c r="K13" i="9"/>
  <c r="J13" i="9"/>
  <c r="L11" i="9"/>
  <c r="K11" i="9"/>
  <c r="J11" i="9"/>
  <c r="L9" i="9"/>
  <c r="K9" i="9"/>
  <c r="J9" i="9"/>
  <c r="L7" i="9"/>
  <c r="K7" i="9"/>
  <c r="J7" i="9"/>
  <c r="L5" i="9"/>
  <c r="K5" i="9"/>
  <c r="J5" i="9"/>
  <c r="K352" i="2" l="1"/>
  <c r="L352" i="2" s="1"/>
  <c r="Q335" i="2"/>
  <c r="R335" i="2" s="1"/>
  <c r="Q363" i="2"/>
  <c r="E367" i="2"/>
  <c r="F367" i="2" s="1"/>
  <c r="K338" i="2"/>
  <c r="L338" i="2" s="1"/>
  <c r="K333" i="2"/>
  <c r="Q336" i="2"/>
  <c r="R336" i="2" s="1"/>
  <c r="W335" i="2"/>
  <c r="X335" i="2" s="1"/>
  <c r="W333" i="2"/>
  <c r="E371" i="2"/>
  <c r="F371" i="2" s="1"/>
  <c r="Q337" i="2"/>
  <c r="R337" i="2" s="1"/>
  <c r="Q364" i="2"/>
  <c r="R364" i="2" s="1"/>
  <c r="Q338" i="2"/>
  <c r="R338" i="2" s="1"/>
  <c r="AC338" i="2"/>
  <c r="R348" i="2"/>
  <c r="Q358" i="2"/>
  <c r="R358" i="2" s="1"/>
  <c r="Q359" i="2"/>
  <c r="R359" i="2" s="1"/>
  <c r="F348" i="2"/>
  <c r="E358" i="2"/>
  <c r="F358" i="2" s="1"/>
  <c r="E359" i="2"/>
  <c r="F359" i="2" s="1"/>
  <c r="Q374" i="2"/>
  <c r="R374" i="2" s="1"/>
  <c r="R363" i="2"/>
  <c r="Q373" i="2"/>
  <c r="R373" i="2" s="1"/>
  <c r="AC370" i="2"/>
  <c r="AD370" i="2" s="1"/>
  <c r="X333" i="2"/>
  <c r="W343" i="2"/>
  <c r="X343" i="2" s="1"/>
  <c r="W344" i="2"/>
  <c r="X344" i="2" s="1"/>
  <c r="E343" i="2"/>
  <c r="F343" i="2" s="1"/>
  <c r="F333" i="2"/>
  <c r="E344" i="2"/>
  <c r="F344" i="2" s="1"/>
  <c r="F363" i="2"/>
  <c r="L333" i="2"/>
  <c r="K343" i="2"/>
  <c r="L343" i="2" s="1"/>
  <c r="K344" i="2"/>
  <c r="L344" i="2" s="1"/>
  <c r="AC354" i="2"/>
  <c r="AD354" i="2" s="1"/>
  <c r="K358" i="2"/>
  <c r="L358" i="2" s="1"/>
  <c r="K359" i="2"/>
  <c r="L359" i="2" s="1"/>
  <c r="L348" i="2"/>
  <c r="W359" i="2"/>
  <c r="X359" i="2" s="1"/>
  <c r="X348" i="2"/>
  <c r="W358" i="2"/>
  <c r="X358" i="2" s="1"/>
  <c r="X363" i="2"/>
  <c r="W373" i="2"/>
  <c r="X373" i="2" s="1"/>
  <c r="W374" i="2"/>
  <c r="X374" i="2" s="1"/>
  <c r="L363" i="2"/>
  <c r="K373" i="2"/>
  <c r="L373" i="2" s="1"/>
  <c r="K374" i="2"/>
  <c r="L374" i="2" s="1"/>
  <c r="AC369" i="2"/>
  <c r="AD369" i="2" s="1"/>
  <c r="Q344" i="2"/>
  <c r="R344" i="2" s="1"/>
  <c r="R333" i="2"/>
  <c r="Q343" i="2"/>
  <c r="R343" i="2" s="1"/>
  <c r="AD334" i="2"/>
  <c r="AC339" i="2"/>
  <c r="AC355" i="2"/>
  <c r="AD355" i="2" s="1"/>
  <c r="E5" i="8"/>
  <c r="E6" i="8"/>
  <c r="E7" i="8"/>
  <c r="E8" i="8"/>
  <c r="E9" i="8"/>
  <c r="E10" i="8"/>
  <c r="E11" i="8"/>
  <c r="E175" i="8" s="1"/>
  <c r="E12" i="8"/>
  <c r="E13" i="8"/>
  <c r="E14" i="8"/>
  <c r="E15" i="8"/>
  <c r="E16" i="8"/>
  <c r="E17" i="8"/>
  <c r="E18" i="8"/>
  <c r="E19" i="8"/>
  <c r="E183" i="8" s="1"/>
  <c r="E20" i="8"/>
  <c r="E21" i="8"/>
  <c r="E22" i="8"/>
  <c r="E23" i="8"/>
  <c r="E24" i="8"/>
  <c r="E25" i="8"/>
  <c r="E26" i="8"/>
  <c r="E27" i="8"/>
  <c r="E191" i="8" s="1"/>
  <c r="E28" i="8"/>
  <c r="E29" i="8"/>
  <c r="E30" i="8"/>
  <c r="E31" i="8"/>
  <c r="E32" i="8"/>
  <c r="E33" i="8"/>
  <c r="E34" i="8"/>
  <c r="E35" i="8"/>
  <c r="E199" i="8" s="1"/>
  <c r="E36" i="8"/>
  <c r="E37" i="8"/>
  <c r="E38" i="8"/>
  <c r="E39" i="8"/>
  <c r="E40" i="8"/>
  <c r="E41" i="8"/>
  <c r="E42" i="8"/>
  <c r="E43" i="8"/>
  <c r="E207" i="8" s="1"/>
  <c r="E44" i="8"/>
  <c r="E45" i="8"/>
  <c r="E46" i="8"/>
  <c r="E47" i="8"/>
  <c r="E48" i="8"/>
  <c r="E49" i="8"/>
  <c r="E50" i="8"/>
  <c r="E51" i="8"/>
  <c r="E215" i="8" s="1"/>
  <c r="E52" i="8"/>
  <c r="E53" i="8"/>
  <c r="E54" i="8"/>
  <c r="E55" i="8"/>
  <c r="E56" i="8"/>
  <c r="E57" i="8"/>
  <c r="E58" i="8"/>
  <c r="E59" i="8"/>
  <c r="E223" i="8" s="1"/>
  <c r="E60" i="8"/>
  <c r="E61" i="8"/>
  <c r="E62" i="8"/>
  <c r="E63" i="8"/>
  <c r="E64" i="8"/>
  <c r="E65" i="8"/>
  <c r="E66" i="8"/>
  <c r="E67" i="8"/>
  <c r="E231" i="8" s="1"/>
  <c r="E68" i="8"/>
  <c r="E69" i="8"/>
  <c r="E70" i="8"/>
  <c r="E71" i="8"/>
  <c r="E72" i="8"/>
  <c r="E73" i="8"/>
  <c r="E74" i="8"/>
  <c r="E75" i="8"/>
  <c r="E239" i="8" s="1"/>
  <c r="E76" i="8"/>
  <c r="E77" i="8"/>
  <c r="E78" i="8"/>
  <c r="E79" i="8"/>
  <c r="E80" i="8"/>
  <c r="E81" i="8"/>
  <c r="E82" i="8"/>
  <c r="E83" i="8"/>
  <c r="E247" i="8" s="1"/>
  <c r="E84" i="8"/>
  <c r="E85" i="8"/>
  <c r="E86" i="8"/>
  <c r="E87" i="8"/>
  <c r="E88" i="8"/>
  <c r="E89" i="8"/>
  <c r="E90" i="8"/>
  <c r="E91" i="8"/>
  <c r="E255" i="8" s="1"/>
  <c r="E92" i="8"/>
  <c r="E93" i="8"/>
  <c r="E94" i="8"/>
  <c r="E95" i="8"/>
  <c r="E96" i="8"/>
  <c r="E97" i="8"/>
  <c r="E98" i="8"/>
  <c r="E99" i="8"/>
  <c r="E263" i="8" s="1"/>
  <c r="E100" i="8"/>
  <c r="E101" i="8"/>
  <c r="E102" i="8"/>
  <c r="E103" i="8"/>
  <c r="E104" i="8"/>
  <c r="E105" i="8"/>
  <c r="E106" i="8"/>
  <c r="E107" i="8"/>
  <c r="E271" i="8" s="1"/>
  <c r="E108" i="8"/>
  <c r="E109" i="8"/>
  <c r="E110" i="8"/>
  <c r="E111" i="8"/>
  <c r="E112" i="8"/>
  <c r="E113" i="8"/>
  <c r="E114" i="8"/>
  <c r="E115" i="8"/>
  <c r="E279" i="8" s="1"/>
  <c r="E116" i="8"/>
  <c r="E117" i="8"/>
  <c r="E118" i="8"/>
  <c r="E119" i="8"/>
  <c r="E120" i="8"/>
  <c r="E121" i="8"/>
  <c r="E122" i="8"/>
  <c r="E123" i="8"/>
  <c r="E287" i="8" s="1"/>
  <c r="E124" i="8"/>
  <c r="E125" i="8"/>
  <c r="E126" i="8"/>
  <c r="E127" i="8"/>
  <c r="E128" i="8"/>
  <c r="E129" i="8"/>
  <c r="E130" i="8"/>
  <c r="E131" i="8"/>
  <c r="E295" i="8" s="1"/>
  <c r="E132" i="8"/>
  <c r="E133" i="8"/>
  <c r="E134" i="8"/>
  <c r="E135" i="8"/>
  <c r="E136" i="8"/>
  <c r="E137" i="8"/>
  <c r="E138" i="8"/>
  <c r="E139" i="8"/>
  <c r="E303" i="8" s="1"/>
  <c r="E140" i="8"/>
  <c r="E141" i="8"/>
  <c r="E142" i="8"/>
  <c r="E143" i="8"/>
  <c r="E144" i="8"/>
  <c r="E145" i="8"/>
  <c r="E146" i="8"/>
  <c r="E147" i="8"/>
  <c r="E311" i="8" s="1"/>
  <c r="E148" i="8"/>
  <c r="E149" i="8"/>
  <c r="E150" i="8"/>
  <c r="E151" i="8"/>
  <c r="E152" i="8"/>
  <c r="E153" i="8"/>
  <c r="E154" i="8"/>
  <c r="E155" i="8"/>
  <c r="E319" i="8" s="1"/>
  <c r="E156" i="8"/>
  <c r="E157" i="8"/>
  <c r="E158" i="8"/>
  <c r="E159" i="8"/>
  <c r="E160" i="8"/>
  <c r="E161" i="8"/>
  <c r="E162" i="8"/>
  <c r="E327" i="8" s="1"/>
  <c r="E163" i="8"/>
  <c r="E4" i="8"/>
  <c r="E373" i="2" l="1"/>
  <c r="F373" i="2" s="1"/>
  <c r="E374" i="2"/>
  <c r="F374" i="2" s="1"/>
  <c r="E259" i="8"/>
  <c r="E219" i="8"/>
  <c r="E211" i="8"/>
  <c r="E171" i="8"/>
  <c r="E323" i="8"/>
  <c r="E307" i="8"/>
  <c r="AB353" i="8" s="1"/>
  <c r="E283" i="8"/>
  <c r="P354" i="8" s="1"/>
  <c r="E275" i="8"/>
  <c r="AB352" i="8" s="1"/>
  <c r="E267" i="8"/>
  <c r="E251" i="8"/>
  <c r="E243" i="8"/>
  <c r="AB351" i="8" s="1"/>
  <c r="E235" i="8"/>
  <c r="E227" i="8"/>
  <c r="E203" i="8"/>
  <c r="E195" i="8"/>
  <c r="E187" i="8"/>
  <c r="E179" i="8"/>
  <c r="AB349" i="8" s="1"/>
  <c r="E315" i="8"/>
  <c r="E299" i="8"/>
  <c r="E291" i="8"/>
  <c r="E325" i="8"/>
  <c r="E321" i="8"/>
  <c r="E317" i="8"/>
  <c r="E313" i="8"/>
  <c r="E309" i="8"/>
  <c r="E305" i="8"/>
  <c r="E301" i="8"/>
  <c r="E297" i="8"/>
  <c r="E293" i="8"/>
  <c r="E289" i="8"/>
  <c r="E285" i="8"/>
  <c r="P355" i="8" s="1"/>
  <c r="E281" i="8"/>
  <c r="E277" i="8"/>
  <c r="E273" i="8"/>
  <c r="E269" i="8"/>
  <c r="E265" i="8"/>
  <c r="E261" i="8"/>
  <c r="E257" i="8"/>
  <c r="E253" i="8"/>
  <c r="E249" i="8"/>
  <c r="E245" i="8"/>
  <c r="E241" i="8"/>
  <c r="E237" i="8"/>
  <c r="E233" i="8"/>
  <c r="E229" i="8"/>
  <c r="E225" i="8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AD338" i="2"/>
  <c r="AD339" i="2"/>
  <c r="Q372" i="1"/>
  <c r="Q371" i="1"/>
  <c r="Q370" i="1"/>
  <c r="Q369" i="1"/>
  <c r="Q368" i="1"/>
  <c r="Q367" i="1"/>
  <c r="Q366" i="1"/>
  <c r="Q365" i="1"/>
  <c r="Q364" i="1"/>
  <c r="Q363" i="1"/>
  <c r="K372" i="1"/>
  <c r="K371" i="1"/>
  <c r="K370" i="1"/>
  <c r="K369" i="1"/>
  <c r="K368" i="1"/>
  <c r="K367" i="1"/>
  <c r="K366" i="1"/>
  <c r="K365" i="1"/>
  <c r="K364" i="1"/>
  <c r="K363" i="1"/>
  <c r="E372" i="1"/>
  <c r="E371" i="1"/>
  <c r="E370" i="1"/>
  <c r="E369" i="1"/>
  <c r="E368" i="1"/>
  <c r="E367" i="1"/>
  <c r="E366" i="1"/>
  <c r="E365" i="1"/>
  <c r="E364" i="1"/>
  <c r="E363" i="1"/>
  <c r="Q342" i="1"/>
  <c r="Q338" i="1"/>
  <c r="Q334" i="1"/>
  <c r="K342" i="1"/>
  <c r="K338" i="1"/>
  <c r="K334" i="1"/>
  <c r="E342" i="1"/>
  <c r="E338" i="1"/>
  <c r="E334" i="1"/>
  <c r="Q357" i="1"/>
  <c r="E341" i="1"/>
  <c r="Q341" i="1"/>
  <c r="K357" i="1"/>
  <c r="K341" i="1"/>
  <c r="Q340" i="1"/>
  <c r="Q355" i="1"/>
  <c r="K355" i="1"/>
  <c r="K340" i="1"/>
  <c r="E355" i="1"/>
  <c r="E340" i="1"/>
  <c r="E352" i="1"/>
  <c r="Q353" i="1"/>
  <c r="Q337" i="1"/>
  <c r="K353" i="1"/>
  <c r="K337" i="1"/>
  <c r="E353" i="1"/>
  <c r="E337" i="1"/>
  <c r="E351" i="1"/>
  <c r="Q336" i="1"/>
  <c r="Q351" i="1"/>
  <c r="K350" i="1"/>
  <c r="K336" i="1"/>
  <c r="E350" i="1"/>
  <c r="E336" i="1"/>
  <c r="E348" i="1"/>
  <c r="Q349" i="1"/>
  <c r="Q333" i="1"/>
  <c r="K348" i="1"/>
  <c r="K349" i="1"/>
  <c r="K333" i="1"/>
  <c r="E349" i="1"/>
  <c r="E333" i="1"/>
  <c r="F162" i="1"/>
  <c r="E162" i="1"/>
  <c r="D162" i="1"/>
  <c r="F160" i="1"/>
  <c r="E160" i="1"/>
  <c r="D160" i="1"/>
  <c r="F158" i="1"/>
  <c r="E158" i="1"/>
  <c r="D158" i="1"/>
  <c r="F156" i="1"/>
  <c r="E156" i="1"/>
  <c r="D156" i="1"/>
  <c r="F154" i="1"/>
  <c r="E154" i="1"/>
  <c r="D154" i="1"/>
  <c r="F152" i="1"/>
  <c r="E152" i="1"/>
  <c r="D152" i="1"/>
  <c r="F150" i="1"/>
  <c r="E150" i="1"/>
  <c r="D150" i="1"/>
  <c r="F148" i="1"/>
  <c r="E148" i="1"/>
  <c r="D148" i="1"/>
  <c r="F146" i="1"/>
  <c r="E146" i="1"/>
  <c r="D146" i="1"/>
  <c r="F144" i="1"/>
  <c r="E144" i="1"/>
  <c r="D144" i="1"/>
  <c r="F142" i="1"/>
  <c r="E142" i="1"/>
  <c r="D142" i="1"/>
  <c r="F140" i="1"/>
  <c r="E140" i="1"/>
  <c r="D140" i="1"/>
  <c r="F138" i="1"/>
  <c r="E138" i="1"/>
  <c r="D138" i="1"/>
  <c r="F136" i="1"/>
  <c r="E136" i="1"/>
  <c r="D136" i="1"/>
  <c r="F134" i="1"/>
  <c r="E134" i="1"/>
  <c r="D134" i="1"/>
  <c r="F132" i="1"/>
  <c r="E132" i="1"/>
  <c r="D132" i="1"/>
  <c r="F130" i="1"/>
  <c r="E130" i="1"/>
  <c r="D130" i="1"/>
  <c r="F128" i="1"/>
  <c r="E128" i="1"/>
  <c r="D128" i="1"/>
  <c r="F126" i="1"/>
  <c r="E126" i="1"/>
  <c r="D126" i="1"/>
  <c r="F124" i="1"/>
  <c r="E124" i="1"/>
  <c r="D124" i="1"/>
  <c r="F122" i="1"/>
  <c r="E122" i="1"/>
  <c r="D122" i="1"/>
  <c r="F120" i="1"/>
  <c r="E120" i="1"/>
  <c r="D120" i="1"/>
  <c r="F118" i="1"/>
  <c r="E118" i="1"/>
  <c r="D118" i="1"/>
  <c r="F116" i="1"/>
  <c r="E116" i="1"/>
  <c r="D116" i="1"/>
  <c r="F114" i="1"/>
  <c r="E114" i="1"/>
  <c r="D114" i="1"/>
  <c r="F112" i="1"/>
  <c r="E112" i="1"/>
  <c r="D112" i="1"/>
  <c r="F110" i="1"/>
  <c r="E110" i="1"/>
  <c r="D110" i="1"/>
  <c r="F108" i="1"/>
  <c r="E108" i="1"/>
  <c r="D108" i="1"/>
  <c r="F106" i="1"/>
  <c r="E106" i="1"/>
  <c r="D106" i="1"/>
  <c r="F104" i="1"/>
  <c r="E104" i="1"/>
  <c r="D104" i="1"/>
  <c r="F102" i="1"/>
  <c r="E102" i="1"/>
  <c r="D102" i="1"/>
  <c r="F100" i="1"/>
  <c r="E100" i="1"/>
  <c r="D100" i="1"/>
  <c r="F98" i="1"/>
  <c r="E98" i="1"/>
  <c r="D98" i="1"/>
  <c r="F96" i="1"/>
  <c r="E96" i="1"/>
  <c r="D96" i="1"/>
  <c r="F94" i="1"/>
  <c r="E94" i="1"/>
  <c r="D94" i="1"/>
  <c r="F92" i="1"/>
  <c r="E92" i="1"/>
  <c r="D92" i="1"/>
  <c r="F90" i="1"/>
  <c r="E90" i="1"/>
  <c r="D90" i="1"/>
  <c r="F88" i="1"/>
  <c r="E88" i="1"/>
  <c r="D88" i="1"/>
  <c r="F86" i="1"/>
  <c r="E86" i="1"/>
  <c r="D86" i="1"/>
  <c r="F84" i="1"/>
  <c r="E84" i="1"/>
  <c r="D84" i="1"/>
  <c r="F82" i="1"/>
  <c r="E82" i="1"/>
  <c r="D82" i="1"/>
  <c r="F80" i="1"/>
  <c r="E80" i="1"/>
  <c r="D80" i="1"/>
  <c r="F78" i="1"/>
  <c r="E78" i="1"/>
  <c r="D78" i="1"/>
  <c r="F76" i="1"/>
  <c r="E76" i="1"/>
  <c r="D76" i="1"/>
  <c r="F74" i="1"/>
  <c r="E74" i="1"/>
  <c r="D74" i="1"/>
  <c r="F72" i="1"/>
  <c r="E72" i="1"/>
  <c r="D72" i="1"/>
  <c r="F70" i="1"/>
  <c r="E70" i="1"/>
  <c r="D70" i="1"/>
  <c r="F68" i="1"/>
  <c r="E68" i="1"/>
  <c r="D68" i="1"/>
  <c r="F66" i="1"/>
  <c r="E66" i="1"/>
  <c r="D66" i="1"/>
  <c r="F64" i="1"/>
  <c r="E64" i="1"/>
  <c r="D64" i="1"/>
  <c r="F62" i="1"/>
  <c r="E62" i="1"/>
  <c r="D62" i="1"/>
  <c r="F60" i="1"/>
  <c r="E60" i="1"/>
  <c r="D60" i="1"/>
  <c r="F58" i="1"/>
  <c r="E58" i="1"/>
  <c r="D58" i="1"/>
  <c r="F56" i="1"/>
  <c r="E56" i="1"/>
  <c r="D56" i="1"/>
  <c r="F54" i="1"/>
  <c r="E54" i="1"/>
  <c r="D54" i="1"/>
  <c r="F52" i="1"/>
  <c r="E52" i="1"/>
  <c r="D52" i="1"/>
  <c r="F50" i="1"/>
  <c r="E50" i="1"/>
  <c r="D50" i="1"/>
  <c r="F48" i="1"/>
  <c r="E48" i="1"/>
  <c r="D48" i="1"/>
  <c r="F46" i="1"/>
  <c r="E46" i="1"/>
  <c r="D46" i="1"/>
  <c r="F44" i="1"/>
  <c r="E44" i="1"/>
  <c r="D44" i="1"/>
  <c r="F42" i="1"/>
  <c r="E42" i="1"/>
  <c r="D42" i="1"/>
  <c r="F40" i="1"/>
  <c r="E40" i="1"/>
  <c r="D40" i="1"/>
  <c r="F38" i="1"/>
  <c r="E38" i="1"/>
  <c r="D38" i="1"/>
  <c r="F36" i="1"/>
  <c r="E36" i="1"/>
  <c r="D36" i="1"/>
  <c r="F34" i="1"/>
  <c r="E34" i="1"/>
  <c r="D34" i="1"/>
  <c r="F32" i="1"/>
  <c r="E32" i="1"/>
  <c r="D32" i="1"/>
  <c r="F30" i="1"/>
  <c r="E30" i="1"/>
  <c r="D30" i="1"/>
  <c r="F28" i="1"/>
  <c r="E28" i="1"/>
  <c r="D28" i="1"/>
  <c r="F26" i="1"/>
  <c r="E26" i="1"/>
  <c r="D26" i="1"/>
  <c r="F24" i="1"/>
  <c r="E24" i="1"/>
  <c r="D24" i="1"/>
  <c r="F22" i="1"/>
  <c r="E22" i="1"/>
  <c r="D22" i="1"/>
  <c r="F20" i="1"/>
  <c r="E20" i="1"/>
  <c r="D20" i="1"/>
  <c r="F18" i="1"/>
  <c r="E18" i="1"/>
  <c r="D18" i="1"/>
  <c r="F16" i="1"/>
  <c r="E16" i="1"/>
  <c r="D16" i="1"/>
  <c r="F14" i="1"/>
  <c r="E14" i="1"/>
  <c r="D14" i="1"/>
  <c r="F12" i="1"/>
  <c r="E12" i="1"/>
  <c r="D12" i="1"/>
  <c r="F10" i="1"/>
  <c r="E10" i="1"/>
  <c r="D10" i="1"/>
  <c r="F8" i="1"/>
  <c r="E8" i="1"/>
  <c r="D8" i="1"/>
  <c r="F6" i="1"/>
  <c r="E6" i="1"/>
  <c r="D6" i="1"/>
  <c r="F4" i="1"/>
  <c r="E4" i="1"/>
  <c r="D4" i="1"/>
  <c r="L162" i="8"/>
  <c r="K162" i="8"/>
  <c r="K327" i="8" s="1"/>
  <c r="J162" i="8"/>
  <c r="J327" i="8" s="1"/>
  <c r="L160" i="8"/>
  <c r="K160" i="8"/>
  <c r="K325" i="8" s="1"/>
  <c r="J160" i="8"/>
  <c r="J325" i="8" s="1"/>
  <c r="L158" i="8"/>
  <c r="K158" i="8"/>
  <c r="K323" i="8" s="1"/>
  <c r="J158" i="8"/>
  <c r="J323" i="8" s="1"/>
  <c r="L156" i="8"/>
  <c r="K156" i="8"/>
  <c r="K321" i="8" s="1"/>
  <c r="J156" i="8"/>
  <c r="J321" i="8" s="1"/>
  <c r="L154" i="8"/>
  <c r="K154" i="8"/>
  <c r="K319" i="8" s="1"/>
  <c r="J154" i="8"/>
  <c r="J319" i="8" s="1"/>
  <c r="L152" i="8"/>
  <c r="K152" i="8"/>
  <c r="K317" i="8" s="1"/>
  <c r="J152" i="8"/>
  <c r="L150" i="8"/>
  <c r="K150" i="8"/>
  <c r="K315" i="8" s="1"/>
  <c r="J150" i="8"/>
  <c r="J315" i="8" s="1"/>
  <c r="L148" i="8"/>
  <c r="K148" i="8"/>
  <c r="K313" i="8" s="1"/>
  <c r="J148" i="8"/>
  <c r="J313" i="8" s="1"/>
  <c r="L146" i="8"/>
  <c r="K146" i="8"/>
  <c r="K311" i="8" s="1"/>
  <c r="J146" i="8"/>
  <c r="J311" i="8" s="1"/>
  <c r="L144" i="8"/>
  <c r="K144" i="8"/>
  <c r="K309" i="8" s="1"/>
  <c r="J144" i="8"/>
  <c r="J309" i="8" s="1"/>
  <c r="L142" i="8"/>
  <c r="K142" i="8"/>
  <c r="K307" i="8" s="1"/>
  <c r="AC353" i="8" s="1"/>
  <c r="AD353" i="8" s="1"/>
  <c r="J142" i="8"/>
  <c r="J307" i="8" s="1"/>
  <c r="AC337" i="8" s="1"/>
  <c r="AD337" i="8" s="1"/>
  <c r="L140" i="8"/>
  <c r="K140" i="8"/>
  <c r="K305" i="8" s="1"/>
  <c r="J140" i="8"/>
  <c r="J305" i="8" s="1"/>
  <c r="L138" i="8"/>
  <c r="K138" i="8"/>
  <c r="K303" i="8" s="1"/>
  <c r="J138" i="8"/>
  <c r="J303" i="8" s="1"/>
  <c r="L136" i="8"/>
  <c r="K136" i="8"/>
  <c r="K301" i="8" s="1"/>
  <c r="J136" i="8"/>
  <c r="J301" i="8" s="1"/>
  <c r="L134" i="8"/>
  <c r="K134" i="8"/>
  <c r="K299" i="8" s="1"/>
  <c r="J134" i="8"/>
  <c r="J299" i="8" s="1"/>
  <c r="L132" i="8"/>
  <c r="K132" i="8"/>
  <c r="K297" i="8" s="1"/>
  <c r="J132" i="8"/>
  <c r="J297" i="8" s="1"/>
  <c r="L130" i="8"/>
  <c r="K130" i="8"/>
  <c r="K295" i="8" s="1"/>
  <c r="J130" i="8"/>
  <c r="J295" i="8" s="1"/>
  <c r="L128" i="8"/>
  <c r="K128" i="8"/>
  <c r="K293" i="8" s="1"/>
  <c r="J128" i="8"/>
  <c r="J293" i="8" s="1"/>
  <c r="L126" i="8"/>
  <c r="K126" i="8"/>
  <c r="K291" i="8" s="1"/>
  <c r="J126" i="8"/>
  <c r="J291" i="8" s="1"/>
  <c r="L124" i="8"/>
  <c r="K124" i="8"/>
  <c r="K289" i="8" s="1"/>
  <c r="J124" i="8"/>
  <c r="J289" i="8" s="1"/>
  <c r="L122" i="8"/>
  <c r="K122" i="8"/>
  <c r="K287" i="8" s="1"/>
  <c r="J122" i="8"/>
  <c r="J287" i="8" s="1"/>
  <c r="L120" i="8"/>
  <c r="K120" i="8"/>
  <c r="K285" i="8" s="1"/>
  <c r="J120" i="8"/>
  <c r="J285" i="8" s="1"/>
  <c r="L118" i="8"/>
  <c r="K118" i="8"/>
  <c r="K283" i="8" s="1"/>
  <c r="J118" i="8"/>
  <c r="J283" i="8" s="1"/>
  <c r="L116" i="8"/>
  <c r="K116" i="8"/>
  <c r="K281" i="8" s="1"/>
  <c r="J116" i="8"/>
  <c r="J281" i="8" s="1"/>
  <c r="L114" i="8"/>
  <c r="K114" i="8"/>
  <c r="K279" i="8" s="1"/>
  <c r="J114" i="8"/>
  <c r="J279" i="8" s="1"/>
  <c r="L112" i="8"/>
  <c r="K112" i="8"/>
  <c r="K277" i="8" s="1"/>
  <c r="J112" i="8"/>
  <c r="J277" i="8" s="1"/>
  <c r="L110" i="8"/>
  <c r="K110" i="8"/>
  <c r="K275" i="8" s="1"/>
  <c r="AC352" i="8" s="1"/>
  <c r="AD352" i="8" s="1"/>
  <c r="J110" i="8"/>
  <c r="J275" i="8" s="1"/>
  <c r="AC336" i="8" s="1"/>
  <c r="AD336" i="8" s="1"/>
  <c r="L108" i="8"/>
  <c r="K108" i="8"/>
  <c r="K273" i="8" s="1"/>
  <c r="J108" i="8"/>
  <c r="J273" i="8" s="1"/>
  <c r="L106" i="8"/>
  <c r="L271" i="8" s="1"/>
  <c r="K106" i="8"/>
  <c r="K271" i="8" s="1"/>
  <c r="J106" i="8"/>
  <c r="L104" i="8"/>
  <c r="K104" i="8"/>
  <c r="K269" i="8" s="1"/>
  <c r="J104" i="8"/>
  <c r="J269" i="8" s="1"/>
  <c r="L102" i="8"/>
  <c r="K102" i="8"/>
  <c r="K267" i="8" s="1"/>
  <c r="J102" i="8"/>
  <c r="J267" i="8" s="1"/>
  <c r="L100" i="8"/>
  <c r="K100" i="8"/>
  <c r="K265" i="8" s="1"/>
  <c r="J100" i="8"/>
  <c r="J265" i="8" s="1"/>
  <c r="L98" i="8"/>
  <c r="L263" i="8" s="1"/>
  <c r="K98" i="8"/>
  <c r="K263" i="8" s="1"/>
  <c r="J98" i="8"/>
  <c r="J263" i="8" s="1"/>
  <c r="L96" i="8"/>
  <c r="K96" i="8"/>
  <c r="K261" i="8" s="1"/>
  <c r="J96" i="8"/>
  <c r="L94" i="8"/>
  <c r="K94" i="8"/>
  <c r="K259" i="8" s="1"/>
  <c r="J94" i="8"/>
  <c r="L92" i="8"/>
  <c r="K92" i="8"/>
  <c r="K257" i="8" s="1"/>
  <c r="J92" i="8"/>
  <c r="L90" i="8"/>
  <c r="K90" i="8"/>
  <c r="K255" i="8" s="1"/>
  <c r="J90" i="8"/>
  <c r="J255" i="8" s="1"/>
  <c r="L88" i="8"/>
  <c r="K88" i="8"/>
  <c r="K253" i="8" s="1"/>
  <c r="J88" i="8"/>
  <c r="L86" i="8"/>
  <c r="K86" i="8"/>
  <c r="K251" i="8" s="1"/>
  <c r="J86" i="8"/>
  <c r="J251" i="8" s="1"/>
  <c r="L84" i="8"/>
  <c r="K84" i="8"/>
  <c r="K249" i="8" s="1"/>
  <c r="J84" i="8"/>
  <c r="L82" i="8"/>
  <c r="K82" i="8"/>
  <c r="K247" i="8" s="1"/>
  <c r="J82" i="8"/>
  <c r="J247" i="8" s="1"/>
  <c r="L80" i="8"/>
  <c r="K80" i="8"/>
  <c r="K245" i="8" s="1"/>
  <c r="J80" i="8"/>
  <c r="L78" i="8"/>
  <c r="K78" i="8"/>
  <c r="K243" i="8" s="1"/>
  <c r="AC351" i="8" s="1"/>
  <c r="AD351" i="8" s="1"/>
  <c r="J78" i="8"/>
  <c r="J243" i="8" s="1"/>
  <c r="AC335" i="8" s="1"/>
  <c r="AD335" i="8" s="1"/>
  <c r="L76" i="8"/>
  <c r="K76" i="8"/>
  <c r="K241" i="8" s="1"/>
  <c r="J76" i="8"/>
  <c r="L74" i="8"/>
  <c r="L239" i="8" s="1"/>
  <c r="K74" i="8"/>
  <c r="K239" i="8" s="1"/>
  <c r="J74" i="8"/>
  <c r="J239" i="8" s="1"/>
  <c r="L72" i="8"/>
  <c r="K72" i="8"/>
  <c r="K237" i="8" s="1"/>
  <c r="J72" i="8"/>
  <c r="L70" i="8"/>
  <c r="K70" i="8"/>
  <c r="K235" i="8" s="1"/>
  <c r="J70" i="8"/>
  <c r="L68" i="8"/>
  <c r="K68" i="8"/>
  <c r="K233" i="8" s="1"/>
  <c r="J68" i="8"/>
  <c r="L66" i="8"/>
  <c r="L231" i="8" s="1"/>
  <c r="K66" i="8"/>
  <c r="K231" i="8" s="1"/>
  <c r="J66" i="8"/>
  <c r="J231" i="8" s="1"/>
  <c r="L64" i="8"/>
  <c r="K64" i="8"/>
  <c r="K229" i="8" s="1"/>
  <c r="J64" i="8"/>
  <c r="L62" i="8"/>
  <c r="K62" i="8"/>
  <c r="K227" i="8" s="1"/>
  <c r="J62" i="8"/>
  <c r="L60" i="8"/>
  <c r="K60" i="8"/>
  <c r="K225" i="8" s="1"/>
  <c r="J60" i="8"/>
  <c r="L58" i="8"/>
  <c r="K58" i="8"/>
  <c r="K223" i="8" s="1"/>
  <c r="J58" i="8"/>
  <c r="J223" i="8" s="1"/>
  <c r="L56" i="8"/>
  <c r="K56" i="8"/>
  <c r="K221" i="8" s="1"/>
  <c r="J56" i="8"/>
  <c r="L54" i="8"/>
  <c r="K54" i="8"/>
  <c r="K219" i="8" s="1"/>
  <c r="J54" i="8"/>
  <c r="J219" i="8" s="1"/>
  <c r="L52" i="8"/>
  <c r="K52" i="8"/>
  <c r="K217" i="8" s="1"/>
  <c r="J52" i="8"/>
  <c r="L50" i="8"/>
  <c r="K50" i="8"/>
  <c r="K215" i="8" s="1"/>
  <c r="J50" i="8"/>
  <c r="J215" i="8" s="1"/>
  <c r="L48" i="8"/>
  <c r="K48" i="8"/>
  <c r="K213" i="8" s="1"/>
  <c r="J48" i="8"/>
  <c r="L46" i="8"/>
  <c r="K46" i="8"/>
  <c r="K211" i="8" s="1"/>
  <c r="J46" i="8"/>
  <c r="J211" i="8" s="1"/>
  <c r="L44" i="8"/>
  <c r="K44" i="8"/>
  <c r="K209" i="8" s="1"/>
  <c r="J44" i="8"/>
  <c r="L42" i="8"/>
  <c r="L207" i="8" s="1"/>
  <c r="K42" i="8"/>
  <c r="K207" i="8" s="1"/>
  <c r="J42" i="8"/>
  <c r="J207" i="8" s="1"/>
  <c r="L40" i="8"/>
  <c r="K40" i="8"/>
  <c r="K205" i="8" s="1"/>
  <c r="J40" i="8"/>
  <c r="L38" i="8"/>
  <c r="K38" i="8"/>
  <c r="K203" i="8" s="1"/>
  <c r="J38" i="8"/>
  <c r="L36" i="8"/>
  <c r="K36" i="8"/>
  <c r="K201" i="8" s="1"/>
  <c r="J36" i="8"/>
  <c r="L34" i="8"/>
  <c r="L199" i="8" s="1"/>
  <c r="K34" i="8"/>
  <c r="K199" i="8" s="1"/>
  <c r="J34" i="8"/>
  <c r="J199" i="8" s="1"/>
  <c r="L32" i="8"/>
  <c r="K32" i="8"/>
  <c r="K197" i="8" s="1"/>
  <c r="J32" i="8"/>
  <c r="L30" i="8"/>
  <c r="K30" i="8"/>
  <c r="K195" i="8" s="1"/>
  <c r="J30" i="8"/>
  <c r="L28" i="8"/>
  <c r="K28" i="8"/>
  <c r="K193" i="8" s="1"/>
  <c r="J28" i="8"/>
  <c r="L26" i="8"/>
  <c r="K26" i="8"/>
  <c r="K191" i="8" s="1"/>
  <c r="J26" i="8"/>
  <c r="J191" i="8" s="1"/>
  <c r="L24" i="8"/>
  <c r="K24" i="8"/>
  <c r="K189" i="8" s="1"/>
  <c r="J24" i="8"/>
  <c r="L22" i="8"/>
  <c r="K22" i="8"/>
  <c r="K187" i="8" s="1"/>
  <c r="J22" i="8"/>
  <c r="L20" i="8"/>
  <c r="K20" i="8"/>
  <c r="K185" i="8" s="1"/>
  <c r="J20" i="8"/>
  <c r="L18" i="8"/>
  <c r="K18" i="8"/>
  <c r="K183" i="8" s="1"/>
  <c r="J18" i="8"/>
  <c r="J183" i="8" s="1"/>
  <c r="L16" i="8"/>
  <c r="K16" i="8"/>
  <c r="K181" i="8" s="1"/>
  <c r="J16" i="8"/>
  <c r="L14" i="8"/>
  <c r="K14" i="8"/>
  <c r="K179" i="8" s="1"/>
  <c r="AC349" i="8" s="1"/>
  <c r="J14" i="8"/>
  <c r="L12" i="8"/>
  <c r="K12" i="8"/>
  <c r="K177" i="8" s="1"/>
  <c r="J12" i="8"/>
  <c r="L10" i="8"/>
  <c r="K10" i="8"/>
  <c r="K175" i="8" s="1"/>
  <c r="J10" i="8"/>
  <c r="J175" i="8" s="1"/>
  <c r="L8" i="8"/>
  <c r="K8" i="8"/>
  <c r="K173" i="8" s="1"/>
  <c r="J8" i="8"/>
  <c r="L6" i="8"/>
  <c r="K6" i="8"/>
  <c r="K171" i="8" s="1"/>
  <c r="J6" i="8"/>
  <c r="L4" i="8"/>
  <c r="K4" i="8"/>
  <c r="K169" i="8" s="1"/>
  <c r="J4" i="8"/>
  <c r="F163" i="4"/>
  <c r="E163" i="4"/>
  <c r="D163" i="4"/>
  <c r="F161" i="4"/>
  <c r="E161" i="4"/>
  <c r="D161" i="4"/>
  <c r="F159" i="4"/>
  <c r="E159" i="4"/>
  <c r="D159" i="4"/>
  <c r="F157" i="4"/>
  <c r="E157" i="4"/>
  <c r="D157" i="4"/>
  <c r="F155" i="4"/>
  <c r="E155" i="4"/>
  <c r="D155" i="4"/>
  <c r="F153" i="4"/>
  <c r="E153" i="4"/>
  <c r="D153" i="4"/>
  <c r="F151" i="4"/>
  <c r="E151" i="4"/>
  <c r="D151" i="4"/>
  <c r="F149" i="4"/>
  <c r="E149" i="4"/>
  <c r="D149" i="4"/>
  <c r="F147" i="4"/>
  <c r="E147" i="4"/>
  <c r="D147" i="4"/>
  <c r="F145" i="4"/>
  <c r="E145" i="4"/>
  <c r="D145" i="4"/>
  <c r="F143" i="4"/>
  <c r="E143" i="4"/>
  <c r="D143" i="4"/>
  <c r="F141" i="4"/>
  <c r="E141" i="4"/>
  <c r="D141" i="4"/>
  <c r="F139" i="4"/>
  <c r="E139" i="4"/>
  <c r="D139" i="4"/>
  <c r="F137" i="4"/>
  <c r="E137" i="4"/>
  <c r="D137" i="4"/>
  <c r="F135" i="4"/>
  <c r="E135" i="4"/>
  <c r="D135" i="4"/>
  <c r="F133" i="4"/>
  <c r="E133" i="4"/>
  <c r="D133" i="4"/>
  <c r="F131" i="4"/>
  <c r="E131" i="4"/>
  <c r="D131" i="4"/>
  <c r="F129" i="4"/>
  <c r="E129" i="4"/>
  <c r="D129" i="4"/>
  <c r="F127" i="4"/>
  <c r="E127" i="4"/>
  <c r="D127" i="4"/>
  <c r="F125" i="4"/>
  <c r="E125" i="4"/>
  <c r="D125" i="4"/>
  <c r="F123" i="4"/>
  <c r="E123" i="4"/>
  <c r="D123" i="4"/>
  <c r="F121" i="4"/>
  <c r="E121" i="4"/>
  <c r="D121" i="4"/>
  <c r="F119" i="4"/>
  <c r="E119" i="4"/>
  <c r="D119" i="4"/>
  <c r="F117" i="4"/>
  <c r="E117" i="4"/>
  <c r="D117" i="4"/>
  <c r="F115" i="4"/>
  <c r="E115" i="4"/>
  <c r="D115" i="4"/>
  <c r="F113" i="4"/>
  <c r="E113" i="4"/>
  <c r="D113" i="4"/>
  <c r="F111" i="4"/>
  <c r="E111" i="4"/>
  <c r="D111" i="4"/>
  <c r="F109" i="4"/>
  <c r="E109" i="4"/>
  <c r="D109" i="4"/>
  <c r="F107" i="4"/>
  <c r="E107" i="4"/>
  <c r="D107" i="4"/>
  <c r="F105" i="4"/>
  <c r="E105" i="4"/>
  <c r="D105" i="4"/>
  <c r="F103" i="4"/>
  <c r="E103" i="4"/>
  <c r="D103" i="4"/>
  <c r="F101" i="4"/>
  <c r="E101" i="4"/>
  <c r="D101" i="4"/>
  <c r="F99" i="4"/>
  <c r="E99" i="4"/>
  <c r="D99" i="4"/>
  <c r="F97" i="4"/>
  <c r="E97" i="4"/>
  <c r="D97" i="4"/>
  <c r="F95" i="4"/>
  <c r="E95" i="4"/>
  <c r="D95" i="4"/>
  <c r="F93" i="4"/>
  <c r="E93" i="4"/>
  <c r="D93" i="4"/>
  <c r="F91" i="4"/>
  <c r="E91" i="4"/>
  <c r="D91" i="4"/>
  <c r="F89" i="4"/>
  <c r="E89" i="4"/>
  <c r="D89" i="4"/>
  <c r="F87" i="4"/>
  <c r="E87" i="4"/>
  <c r="D87" i="4"/>
  <c r="F85" i="4"/>
  <c r="E85" i="4"/>
  <c r="D85" i="4"/>
  <c r="F83" i="4"/>
  <c r="E83" i="4"/>
  <c r="D83" i="4"/>
  <c r="F81" i="4"/>
  <c r="E81" i="4"/>
  <c r="D81" i="4"/>
  <c r="F79" i="4"/>
  <c r="E79" i="4"/>
  <c r="D79" i="4"/>
  <c r="F77" i="4"/>
  <c r="E77" i="4"/>
  <c r="D77" i="4"/>
  <c r="F75" i="4"/>
  <c r="E75" i="4"/>
  <c r="D75" i="4"/>
  <c r="F73" i="4"/>
  <c r="E73" i="4"/>
  <c r="D73" i="4"/>
  <c r="F71" i="4"/>
  <c r="E71" i="4"/>
  <c r="D71" i="4"/>
  <c r="F69" i="4"/>
  <c r="E69" i="4"/>
  <c r="D69" i="4"/>
  <c r="F67" i="4"/>
  <c r="E67" i="4"/>
  <c r="D67" i="4"/>
  <c r="F65" i="4"/>
  <c r="E65" i="4"/>
  <c r="D65" i="4"/>
  <c r="F63" i="4"/>
  <c r="E63" i="4"/>
  <c r="D63" i="4"/>
  <c r="F61" i="4"/>
  <c r="E61" i="4"/>
  <c r="D61" i="4"/>
  <c r="F59" i="4"/>
  <c r="E59" i="4"/>
  <c r="D59" i="4"/>
  <c r="F57" i="4"/>
  <c r="E57" i="4"/>
  <c r="D57" i="4"/>
  <c r="F55" i="4"/>
  <c r="E55" i="4"/>
  <c r="D55" i="4"/>
  <c r="F53" i="4"/>
  <c r="E53" i="4"/>
  <c r="D53" i="4"/>
  <c r="F51" i="4"/>
  <c r="E51" i="4"/>
  <c r="D51" i="4"/>
  <c r="F49" i="4"/>
  <c r="E49" i="4"/>
  <c r="D49" i="4"/>
  <c r="F47" i="4"/>
  <c r="E47" i="4"/>
  <c r="D47" i="4"/>
  <c r="F45" i="4"/>
  <c r="E45" i="4"/>
  <c r="D45" i="4"/>
  <c r="F43" i="4"/>
  <c r="E43" i="4"/>
  <c r="D43" i="4"/>
  <c r="F41" i="4"/>
  <c r="E41" i="4"/>
  <c r="D41" i="4"/>
  <c r="F39" i="4"/>
  <c r="E39" i="4"/>
  <c r="D39" i="4"/>
  <c r="F37" i="4"/>
  <c r="E37" i="4"/>
  <c r="D37" i="4"/>
  <c r="F35" i="4"/>
  <c r="E35" i="4"/>
  <c r="D35" i="4"/>
  <c r="F33" i="4"/>
  <c r="E33" i="4"/>
  <c r="D33" i="4"/>
  <c r="F31" i="4"/>
  <c r="E31" i="4"/>
  <c r="D31" i="4"/>
  <c r="F29" i="4"/>
  <c r="E29" i="4"/>
  <c r="D29" i="4"/>
  <c r="F27" i="4"/>
  <c r="E27" i="4"/>
  <c r="D27" i="4"/>
  <c r="F25" i="4"/>
  <c r="E25" i="4"/>
  <c r="D25" i="4"/>
  <c r="F23" i="4"/>
  <c r="E23" i="4"/>
  <c r="D23" i="4"/>
  <c r="F21" i="4"/>
  <c r="E21" i="4"/>
  <c r="D21" i="4"/>
  <c r="F19" i="4"/>
  <c r="E19" i="4"/>
  <c r="D19" i="4"/>
  <c r="F17" i="4"/>
  <c r="E17" i="4"/>
  <c r="D17" i="4"/>
  <c r="F15" i="4"/>
  <c r="E15" i="4"/>
  <c r="D15" i="4"/>
  <c r="F13" i="4"/>
  <c r="E13" i="4"/>
  <c r="D13" i="4"/>
  <c r="F11" i="4"/>
  <c r="E11" i="4"/>
  <c r="D11" i="4"/>
  <c r="F9" i="4"/>
  <c r="E9" i="4"/>
  <c r="D9" i="4"/>
  <c r="F7" i="4"/>
  <c r="E7" i="4"/>
  <c r="D7" i="4"/>
  <c r="F5" i="4"/>
  <c r="E5" i="4"/>
  <c r="D5" i="4"/>
  <c r="F163" i="3"/>
  <c r="E163" i="3"/>
  <c r="D163" i="3"/>
  <c r="F161" i="3"/>
  <c r="E161" i="3"/>
  <c r="D161" i="3"/>
  <c r="F159" i="3"/>
  <c r="E159" i="3"/>
  <c r="D159" i="3"/>
  <c r="F157" i="3"/>
  <c r="E157" i="3"/>
  <c r="D157" i="3"/>
  <c r="F155" i="3"/>
  <c r="E155" i="3"/>
  <c r="D155" i="3"/>
  <c r="F153" i="3"/>
  <c r="E153" i="3"/>
  <c r="D153" i="3"/>
  <c r="F151" i="3"/>
  <c r="E151" i="3"/>
  <c r="D151" i="3"/>
  <c r="F149" i="3"/>
  <c r="E149" i="3"/>
  <c r="D149" i="3"/>
  <c r="F147" i="3"/>
  <c r="E147" i="3"/>
  <c r="D147" i="3"/>
  <c r="F145" i="3"/>
  <c r="E145" i="3"/>
  <c r="D145" i="3"/>
  <c r="F143" i="3"/>
  <c r="E143" i="3"/>
  <c r="D143" i="3"/>
  <c r="F141" i="3"/>
  <c r="E141" i="3"/>
  <c r="D141" i="3"/>
  <c r="F139" i="3"/>
  <c r="E139" i="3"/>
  <c r="D139" i="3"/>
  <c r="F137" i="3"/>
  <c r="E137" i="3"/>
  <c r="D137" i="3"/>
  <c r="F135" i="3"/>
  <c r="E135" i="3"/>
  <c r="D135" i="3"/>
  <c r="F133" i="3"/>
  <c r="E133" i="3"/>
  <c r="D133" i="3"/>
  <c r="F131" i="3"/>
  <c r="E131" i="3"/>
  <c r="D131" i="3"/>
  <c r="F129" i="3"/>
  <c r="E129" i="3"/>
  <c r="D129" i="3"/>
  <c r="F127" i="3"/>
  <c r="E127" i="3"/>
  <c r="D127" i="3"/>
  <c r="F125" i="3"/>
  <c r="E125" i="3"/>
  <c r="D125" i="3"/>
  <c r="F123" i="3"/>
  <c r="E123" i="3"/>
  <c r="D123" i="3"/>
  <c r="F121" i="3"/>
  <c r="E121" i="3"/>
  <c r="D121" i="3"/>
  <c r="F119" i="3"/>
  <c r="E119" i="3"/>
  <c r="D119" i="3"/>
  <c r="F117" i="3"/>
  <c r="E117" i="3"/>
  <c r="D117" i="3"/>
  <c r="F115" i="3"/>
  <c r="E115" i="3"/>
  <c r="D115" i="3"/>
  <c r="F113" i="3"/>
  <c r="E113" i="3"/>
  <c r="D113" i="3"/>
  <c r="F111" i="3"/>
  <c r="E111" i="3"/>
  <c r="D111" i="3"/>
  <c r="F109" i="3"/>
  <c r="E109" i="3"/>
  <c r="D109" i="3"/>
  <c r="F107" i="3"/>
  <c r="E107" i="3"/>
  <c r="D107" i="3"/>
  <c r="F105" i="3"/>
  <c r="E105" i="3"/>
  <c r="D105" i="3"/>
  <c r="F103" i="3"/>
  <c r="E103" i="3"/>
  <c r="D103" i="3"/>
  <c r="F101" i="3"/>
  <c r="E101" i="3"/>
  <c r="D101" i="3"/>
  <c r="F99" i="3"/>
  <c r="E99" i="3"/>
  <c r="D99" i="3"/>
  <c r="F97" i="3"/>
  <c r="E97" i="3"/>
  <c r="D97" i="3"/>
  <c r="F95" i="3"/>
  <c r="E95" i="3"/>
  <c r="D95" i="3"/>
  <c r="F93" i="3"/>
  <c r="E93" i="3"/>
  <c r="D93" i="3"/>
  <c r="F91" i="3"/>
  <c r="E91" i="3"/>
  <c r="D91" i="3"/>
  <c r="F89" i="3"/>
  <c r="E89" i="3"/>
  <c r="D89" i="3"/>
  <c r="F87" i="3"/>
  <c r="E87" i="3"/>
  <c r="D87" i="3"/>
  <c r="F85" i="3"/>
  <c r="E85" i="3"/>
  <c r="D85" i="3"/>
  <c r="F83" i="3"/>
  <c r="E83" i="3"/>
  <c r="D83" i="3"/>
  <c r="F81" i="3"/>
  <c r="E81" i="3"/>
  <c r="D81" i="3"/>
  <c r="F79" i="3"/>
  <c r="E79" i="3"/>
  <c r="D79" i="3"/>
  <c r="F77" i="3"/>
  <c r="E77" i="3"/>
  <c r="D77" i="3"/>
  <c r="F75" i="3"/>
  <c r="E75" i="3"/>
  <c r="D75" i="3"/>
  <c r="F73" i="3"/>
  <c r="E73" i="3"/>
  <c r="D73" i="3"/>
  <c r="F71" i="3"/>
  <c r="E71" i="3"/>
  <c r="D71" i="3"/>
  <c r="F69" i="3"/>
  <c r="E69" i="3"/>
  <c r="D69" i="3"/>
  <c r="F67" i="3"/>
  <c r="E67" i="3"/>
  <c r="D67" i="3"/>
  <c r="F65" i="3"/>
  <c r="E65" i="3"/>
  <c r="D65" i="3"/>
  <c r="F63" i="3"/>
  <c r="E63" i="3"/>
  <c r="D63" i="3"/>
  <c r="F61" i="3"/>
  <c r="E61" i="3"/>
  <c r="D61" i="3"/>
  <c r="F59" i="3"/>
  <c r="E59" i="3"/>
  <c r="D59" i="3"/>
  <c r="F57" i="3"/>
  <c r="E57" i="3"/>
  <c r="D57" i="3"/>
  <c r="F55" i="3"/>
  <c r="E55" i="3"/>
  <c r="D55" i="3"/>
  <c r="F53" i="3"/>
  <c r="E53" i="3"/>
  <c r="D53" i="3"/>
  <c r="F51" i="3"/>
  <c r="E51" i="3"/>
  <c r="D51" i="3"/>
  <c r="F49" i="3"/>
  <c r="E49" i="3"/>
  <c r="D49" i="3"/>
  <c r="F47" i="3"/>
  <c r="E47" i="3"/>
  <c r="D47" i="3"/>
  <c r="F45" i="3"/>
  <c r="E45" i="3"/>
  <c r="D45" i="3"/>
  <c r="F43" i="3"/>
  <c r="E43" i="3"/>
  <c r="D43" i="3"/>
  <c r="F41" i="3"/>
  <c r="E41" i="3"/>
  <c r="D41" i="3"/>
  <c r="F39" i="3"/>
  <c r="E39" i="3"/>
  <c r="D39" i="3"/>
  <c r="F37" i="3"/>
  <c r="E37" i="3"/>
  <c r="D37" i="3"/>
  <c r="F35" i="3"/>
  <c r="E35" i="3"/>
  <c r="D35" i="3"/>
  <c r="F33" i="3"/>
  <c r="E33" i="3"/>
  <c r="D33" i="3"/>
  <c r="F31" i="3"/>
  <c r="E31" i="3"/>
  <c r="D31" i="3"/>
  <c r="F29" i="3"/>
  <c r="E29" i="3"/>
  <c r="D29" i="3"/>
  <c r="F27" i="3"/>
  <c r="E27" i="3"/>
  <c r="D27" i="3"/>
  <c r="F25" i="3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163" i="6"/>
  <c r="E163" i="6"/>
  <c r="D163" i="6"/>
  <c r="F161" i="6"/>
  <c r="E161" i="6"/>
  <c r="D161" i="6"/>
  <c r="F159" i="6"/>
  <c r="E159" i="6"/>
  <c r="D159" i="6"/>
  <c r="F157" i="6"/>
  <c r="E157" i="6"/>
  <c r="D157" i="6"/>
  <c r="F155" i="6"/>
  <c r="E155" i="6"/>
  <c r="D155" i="6"/>
  <c r="F153" i="6"/>
  <c r="E153" i="6"/>
  <c r="D153" i="6"/>
  <c r="F151" i="6"/>
  <c r="E151" i="6"/>
  <c r="D151" i="6"/>
  <c r="F149" i="6"/>
  <c r="E149" i="6"/>
  <c r="D149" i="6"/>
  <c r="F147" i="6"/>
  <c r="E147" i="6"/>
  <c r="D147" i="6"/>
  <c r="F145" i="6"/>
  <c r="E145" i="6"/>
  <c r="D145" i="6"/>
  <c r="F143" i="6"/>
  <c r="E143" i="6"/>
  <c r="D143" i="6"/>
  <c r="F141" i="6"/>
  <c r="E141" i="6"/>
  <c r="D141" i="6"/>
  <c r="F139" i="6"/>
  <c r="E139" i="6"/>
  <c r="D139" i="6"/>
  <c r="F137" i="6"/>
  <c r="E137" i="6"/>
  <c r="D137" i="6"/>
  <c r="F135" i="6"/>
  <c r="E135" i="6"/>
  <c r="D135" i="6"/>
  <c r="F133" i="6"/>
  <c r="E133" i="6"/>
  <c r="D133" i="6"/>
  <c r="F131" i="6"/>
  <c r="E131" i="6"/>
  <c r="D131" i="6"/>
  <c r="F129" i="6"/>
  <c r="E129" i="6"/>
  <c r="D129" i="6"/>
  <c r="F127" i="6"/>
  <c r="E127" i="6"/>
  <c r="D127" i="6"/>
  <c r="F125" i="6"/>
  <c r="E125" i="6"/>
  <c r="D125" i="6"/>
  <c r="F123" i="6"/>
  <c r="E123" i="6"/>
  <c r="D123" i="6"/>
  <c r="F121" i="6"/>
  <c r="E121" i="6"/>
  <c r="D121" i="6"/>
  <c r="F119" i="6"/>
  <c r="E119" i="6"/>
  <c r="D119" i="6"/>
  <c r="F117" i="6"/>
  <c r="E117" i="6"/>
  <c r="D117" i="6"/>
  <c r="F115" i="6"/>
  <c r="E115" i="6"/>
  <c r="D115" i="6"/>
  <c r="F113" i="6"/>
  <c r="E113" i="6"/>
  <c r="D113" i="6"/>
  <c r="F111" i="6"/>
  <c r="E111" i="6"/>
  <c r="D111" i="6"/>
  <c r="F109" i="6"/>
  <c r="E109" i="6"/>
  <c r="D109" i="6"/>
  <c r="F107" i="6"/>
  <c r="E107" i="6"/>
  <c r="D107" i="6"/>
  <c r="F105" i="6"/>
  <c r="E105" i="6"/>
  <c r="D105" i="6"/>
  <c r="F103" i="6"/>
  <c r="E103" i="6"/>
  <c r="D103" i="6"/>
  <c r="F101" i="6"/>
  <c r="E101" i="6"/>
  <c r="D101" i="6"/>
  <c r="F99" i="6"/>
  <c r="E99" i="6"/>
  <c r="D99" i="6"/>
  <c r="F97" i="6"/>
  <c r="E97" i="6"/>
  <c r="D97" i="6"/>
  <c r="F95" i="6"/>
  <c r="E95" i="6"/>
  <c r="D95" i="6"/>
  <c r="F93" i="6"/>
  <c r="E93" i="6"/>
  <c r="D93" i="6"/>
  <c r="F91" i="6"/>
  <c r="E91" i="6"/>
  <c r="D91" i="6"/>
  <c r="F89" i="6"/>
  <c r="E89" i="6"/>
  <c r="D89" i="6"/>
  <c r="F87" i="6"/>
  <c r="E87" i="6"/>
  <c r="D87" i="6"/>
  <c r="F85" i="6"/>
  <c r="E85" i="6"/>
  <c r="D85" i="6"/>
  <c r="F83" i="6"/>
  <c r="E83" i="6"/>
  <c r="D83" i="6"/>
  <c r="F81" i="6"/>
  <c r="E81" i="6"/>
  <c r="D81" i="6"/>
  <c r="F79" i="6"/>
  <c r="E79" i="6"/>
  <c r="D79" i="6"/>
  <c r="F77" i="6"/>
  <c r="E77" i="6"/>
  <c r="D77" i="6"/>
  <c r="F75" i="6"/>
  <c r="E75" i="6"/>
  <c r="D75" i="6"/>
  <c r="F73" i="6"/>
  <c r="E73" i="6"/>
  <c r="D73" i="6"/>
  <c r="F71" i="6"/>
  <c r="E71" i="6"/>
  <c r="D71" i="6"/>
  <c r="F69" i="6"/>
  <c r="E69" i="6"/>
  <c r="D69" i="6"/>
  <c r="F67" i="6"/>
  <c r="E67" i="6"/>
  <c r="D67" i="6"/>
  <c r="F65" i="6"/>
  <c r="E65" i="6"/>
  <c r="D65" i="6"/>
  <c r="F63" i="6"/>
  <c r="E63" i="6"/>
  <c r="D63" i="6"/>
  <c r="F61" i="6"/>
  <c r="E61" i="6"/>
  <c r="D61" i="6"/>
  <c r="F59" i="6"/>
  <c r="E59" i="6"/>
  <c r="D59" i="6"/>
  <c r="F57" i="6"/>
  <c r="E57" i="6"/>
  <c r="D57" i="6"/>
  <c r="F55" i="6"/>
  <c r="E55" i="6"/>
  <c r="D55" i="6"/>
  <c r="F53" i="6"/>
  <c r="E53" i="6"/>
  <c r="D53" i="6"/>
  <c r="F51" i="6"/>
  <c r="E51" i="6"/>
  <c r="D51" i="6"/>
  <c r="F49" i="6"/>
  <c r="E49" i="6"/>
  <c r="D49" i="6"/>
  <c r="F47" i="6"/>
  <c r="E47" i="6"/>
  <c r="D47" i="6"/>
  <c r="F45" i="6"/>
  <c r="E45" i="6"/>
  <c r="D45" i="6"/>
  <c r="F43" i="6"/>
  <c r="E43" i="6"/>
  <c r="D43" i="6"/>
  <c r="F41" i="6"/>
  <c r="E41" i="6"/>
  <c r="D41" i="6"/>
  <c r="F39" i="6"/>
  <c r="E39" i="6"/>
  <c r="D39" i="6"/>
  <c r="F37" i="6"/>
  <c r="E37" i="6"/>
  <c r="D37" i="6"/>
  <c r="F35" i="6"/>
  <c r="E35" i="6"/>
  <c r="D35" i="6"/>
  <c r="F33" i="6"/>
  <c r="E33" i="6"/>
  <c r="D33" i="6"/>
  <c r="F31" i="6"/>
  <c r="E31" i="6"/>
  <c r="D31" i="6"/>
  <c r="F29" i="6"/>
  <c r="E29" i="6"/>
  <c r="D29" i="6"/>
  <c r="F27" i="6"/>
  <c r="E27" i="6"/>
  <c r="D27" i="6"/>
  <c r="F25" i="6"/>
  <c r="E25" i="6"/>
  <c r="D25" i="6"/>
  <c r="F23" i="6"/>
  <c r="E23" i="6"/>
  <c r="D23" i="6"/>
  <c r="F21" i="6"/>
  <c r="E21" i="6"/>
  <c r="D21" i="6"/>
  <c r="F19" i="6"/>
  <c r="E19" i="6"/>
  <c r="D19" i="6"/>
  <c r="F17" i="6"/>
  <c r="E17" i="6"/>
  <c r="D17" i="6"/>
  <c r="F15" i="6"/>
  <c r="E15" i="6"/>
  <c r="D15" i="6"/>
  <c r="F13" i="6"/>
  <c r="E13" i="6"/>
  <c r="D13" i="6"/>
  <c r="F11" i="6"/>
  <c r="E11" i="6"/>
  <c r="D11" i="6"/>
  <c r="F9" i="6"/>
  <c r="E9" i="6"/>
  <c r="D9" i="6"/>
  <c r="F7" i="6"/>
  <c r="E7" i="6"/>
  <c r="D7" i="6"/>
  <c r="F5" i="6"/>
  <c r="E5" i="6"/>
  <c r="D5" i="6"/>
  <c r="F41" i="1"/>
  <c r="F40" i="3" s="1"/>
  <c r="E41" i="1"/>
  <c r="E40" i="3" s="1"/>
  <c r="D41" i="1"/>
  <c r="F43" i="1"/>
  <c r="F42" i="3" s="1"/>
  <c r="E43" i="1"/>
  <c r="D43" i="1"/>
  <c r="D42" i="3" s="1"/>
  <c r="F45" i="1"/>
  <c r="E45" i="1"/>
  <c r="D45" i="1"/>
  <c r="D44" i="3" s="1"/>
  <c r="F47" i="1"/>
  <c r="F46" i="3" s="1"/>
  <c r="E47" i="1"/>
  <c r="E46" i="3" s="1"/>
  <c r="D47" i="1"/>
  <c r="D46" i="3" s="1"/>
  <c r="F49" i="1"/>
  <c r="F48" i="3" s="1"/>
  <c r="E49" i="1"/>
  <c r="E48" i="4" s="1"/>
  <c r="D49" i="1"/>
  <c r="F51" i="1"/>
  <c r="F50" i="3" s="1"/>
  <c r="E51" i="1"/>
  <c r="D51" i="1"/>
  <c r="D50" i="4" s="1"/>
  <c r="F53" i="1"/>
  <c r="E53" i="1"/>
  <c r="D53" i="1"/>
  <c r="D52" i="3" s="1"/>
  <c r="F55" i="1"/>
  <c r="F54" i="4" s="1"/>
  <c r="E55" i="1"/>
  <c r="E54" i="3" s="1"/>
  <c r="D55" i="1"/>
  <c r="F57" i="1"/>
  <c r="F56" i="3" s="1"/>
  <c r="E57" i="1"/>
  <c r="E56" i="3" s="1"/>
  <c r="D57" i="1"/>
  <c r="F59" i="1"/>
  <c r="F58" i="3" s="1"/>
  <c r="E59" i="1"/>
  <c r="D59" i="1"/>
  <c r="D58" i="3" s="1"/>
  <c r="F61" i="1"/>
  <c r="E61" i="1"/>
  <c r="D61" i="1"/>
  <c r="D60" i="3" s="1"/>
  <c r="F63" i="1"/>
  <c r="F62" i="3" s="1"/>
  <c r="E63" i="1"/>
  <c r="E62" i="3" s="1"/>
  <c r="D63" i="1"/>
  <c r="F65" i="1"/>
  <c r="F64" i="3" s="1"/>
  <c r="E65" i="1"/>
  <c r="E64" i="4" s="1"/>
  <c r="D65" i="1"/>
  <c r="F67" i="1"/>
  <c r="E67" i="1"/>
  <c r="D67" i="1"/>
  <c r="D66" i="4" s="1"/>
  <c r="F69" i="1"/>
  <c r="E69" i="1"/>
  <c r="E68" i="4" s="1"/>
  <c r="D69" i="1"/>
  <c r="D68" i="3" s="1"/>
  <c r="F71" i="1"/>
  <c r="E71" i="1"/>
  <c r="E70" i="3" s="1"/>
  <c r="D71" i="1"/>
  <c r="F73" i="1"/>
  <c r="E73" i="1"/>
  <c r="E72" i="3" s="1"/>
  <c r="D73" i="1"/>
  <c r="F75" i="1"/>
  <c r="F74" i="3" s="1"/>
  <c r="E75" i="1"/>
  <c r="D75" i="1"/>
  <c r="D74" i="4" s="1"/>
  <c r="F77" i="1"/>
  <c r="E77" i="1"/>
  <c r="D77" i="1"/>
  <c r="D76" i="3" s="1"/>
  <c r="F79" i="1"/>
  <c r="F78" i="4" s="1"/>
  <c r="E79" i="1"/>
  <c r="E78" i="3" s="1"/>
  <c r="D79" i="1"/>
  <c r="F81" i="1"/>
  <c r="F80" i="3" s="1"/>
  <c r="E81" i="1"/>
  <c r="E80" i="3" s="1"/>
  <c r="D81" i="1"/>
  <c r="F83" i="1"/>
  <c r="E83" i="1"/>
  <c r="D83" i="1"/>
  <c r="F85" i="1"/>
  <c r="E85" i="1"/>
  <c r="D85" i="1"/>
  <c r="D84" i="3" s="1"/>
  <c r="F87" i="1"/>
  <c r="E87" i="1"/>
  <c r="D87" i="1"/>
  <c r="D86" i="4" s="1"/>
  <c r="F89" i="1"/>
  <c r="F88" i="3" s="1"/>
  <c r="E89" i="1"/>
  <c r="E88" i="3" s="1"/>
  <c r="D89" i="1"/>
  <c r="F91" i="1"/>
  <c r="E91" i="1"/>
  <c r="D91" i="1"/>
  <c r="D90" i="4" s="1"/>
  <c r="F93" i="1"/>
  <c r="E93" i="1"/>
  <c r="D93" i="1"/>
  <c r="F95" i="1"/>
  <c r="F94" i="4" s="1"/>
  <c r="E95" i="1"/>
  <c r="E94" i="3" s="1"/>
  <c r="D95" i="1"/>
  <c r="F97" i="1"/>
  <c r="F96" i="3" s="1"/>
  <c r="E97" i="1"/>
  <c r="E96" i="3" s="1"/>
  <c r="D97" i="1"/>
  <c r="F99" i="1"/>
  <c r="E99" i="1"/>
  <c r="D99" i="1"/>
  <c r="F101" i="1"/>
  <c r="E101" i="1"/>
  <c r="D101" i="1"/>
  <c r="D100" i="3" s="1"/>
  <c r="F103" i="1"/>
  <c r="E103" i="1"/>
  <c r="D103" i="1"/>
  <c r="D102" i="3" s="1"/>
  <c r="F105" i="1"/>
  <c r="F104" i="3" s="1"/>
  <c r="E105" i="1"/>
  <c r="E104" i="3" s="1"/>
  <c r="D105" i="1"/>
  <c r="F107" i="1"/>
  <c r="E107" i="1"/>
  <c r="D107" i="1"/>
  <c r="D106" i="4" s="1"/>
  <c r="F109" i="1"/>
  <c r="E109" i="1"/>
  <c r="D109" i="1"/>
  <c r="F111" i="1"/>
  <c r="F110" i="4" s="1"/>
  <c r="E111" i="1"/>
  <c r="D111" i="1"/>
  <c r="F113" i="1"/>
  <c r="E113" i="1"/>
  <c r="D113" i="1"/>
  <c r="F115" i="1"/>
  <c r="E115" i="1"/>
  <c r="D115" i="1"/>
  <c r="F117" i="1"/>
  <c r="E117" i="1"/>
  <c r="D117" i="1"/>
  <c r="F119" i="1"/>
  <c r="E119" i="1"/>
  <c r="D119" i="1"/>
  <c r="F121" i="1"/>
  <c r="E121" i="1"/>
  <c r="D121" i="1"/>
  <c r="F123" i="1"/>
  <c r="F122" i="4" s="1"/>
  <c r="E123" i="1"/>
  <c r="D123" i="1"/>
  <c r="D122" i="4" s="1"/>
  <c r="F125" i="1"/>
  <c r="F124" i="3" s="1"/>
  <c r="E125" i="1"/>
  <c r="D125" i="1"/>
  <c r="F127" i="1"/>
  <c r="F126" i="4" s="1"/>
  <c r="E127" i="1"/>
  <c r="E126" i="3" s="1"/>
  <c r="D127" i="1"/>
  <c r="F129" i="1"/>
  <c r="E129" i="1"/>
  <c r="E128" i="4" s="1"/>
  <c r="D129" i="1"/>
  <c r="F131" i="1"/>
  <c r="E131" i="1"/>
  <c r="E130" i="3" s="1"/>
  <c r="D131" i="1"/>
  <c r="F133" i="1"/>
  <c r="E133" i="1"/>
  <c r="E132" i="4" s="1"/>
  <c r="D133" i="1"/>
  <c r="F135" i="1"/>
  <c r="E135" i="1"/>
  <c r="D135" i="1"/>
  <c r="F137" i="1"/>
  <c r="F136" i="3" s="1"/>
  <c r="E137" i="1"/>
  <c r="D137" i="1"/>
  <c r="D136" i="3" s="1"/>
  <c r="F139" i="1"/>
  <c r="E139" i="1"/>
  <c r="D139" i="1"/>
  <c r="D138" i="4" s="1"/>
  <c r="F141" i="1"/>
  <c r="E141" i="1"/>
  <c r="D141" i="1"/>
  <c r="F143" i="1"/>
  <c r="F142" i="4" s="1"/>
  <c r="E143" i="1"/>
  <c r="D143" i="1"/>
  <c r="F145" i="1"/>
  <c r="E145" i="1"/>
  <c r="D145" i="1"/>
  <c r="F147" i="1"/>
  <c r="E147" i="1"/>
  <c r="D147" i="1"/>
  <c r="F149" i="1"/>
  <c r="E149" i="1"/>
  <c r="D149" i="1"/>
  <c r="F151" i="1"/>
  <c r="E151" i="1"/>
  <c r="D151" i="1"/>
  <c r="F153" i="1"/>
  <c r="E153" i="1"/>
  <c r="D153" i="1"/>
  <c r="F155" i="1"/>
  <c r="E155" i="1"/>
  <c r="D155" i="1"/>
  <c r="D154" i="4" s="1"/>
  <c r="F157" i="1"/>
  <c r="F156" i="3" s="1"/>
  <c r="E157" i="1"/>
  <c r="D157" i="1"/>
  <c r="F159" i="1"/>
  <c r="F158" i="4" s="1"/>
  <c r="E159" i="1"/>
  <c r="E158" i="3" s="1"/>
  <c r="D159" i="1"/>
  <c r="F161" i="1"/>
  <c r="E161" i="1"/>
  <c r="E160" i="4" s="1"/>
  <c r="D161" i="1"/>
  <c r="F163" i="1"/>
  <c r="E163" i="1"/>
  <c r="D163" i="1"/>
  <c r="F39" i="1"/>
  <c r="E39" i="1"/>
  <c r="D39" i="1"/>
  <c r="D38" i="3" s="1"/>
  <c r="F37" i="1"/>
  <c r="E37" i="1"/>
  <c r="D37" i="1"/>
  <c r="F35" i="1"/>
  <c r="F34" i="3" s="1"/>
  <c r="E35" i="1"/>
  <c r="D35" i="1"/>
  <c r="F33" i="1"/>
  <c r="F32" i="3" s="1"/>
  <c r="E33" i="1"/>
  <c r="E32" i="3" s="1"/>
  <c r="D33" i="1"/>
  <c r="F31" i="1"/>
  <c r="E31" i="1"/>
  <c r="D31" i="1"/>
  <c r="F29" i="1"/>
  <c r="F28" i="4" s="1"/>
  <c r="E29" i="1"/>
  <c r="D29" i="1"/>
  <c r="F27" i="1"/>
  <c r="F26" i="3" s="1"/>
  <c r="E27" i="1"/>
  <c r="D27" i="1"/>
  <c r="F25" i="1"/>
  <c r="F24" i="3" s="1"/>
  <c r="E25" i="1"/>
  <c r="D25" i="1"/>
  <c r="D24" i="4" s="1"/>
  <c r="F23" i="1"/>
  <c r="E23" i="1"/>
  <c r="D23" i="1"/>
  <c r="F21" i="1"/>
  <c r="E21" i="1"/>
  <c r="D21" i="1"/>
  <c r="D20" i="3" s="1"/>
  <c r="F19" i="1"/>
  <c r="E19" i="1"/>
  <c r="E18" i="4" s="1"/>
  <c r="D19" i="1"/>
  <c r="F17" i="1"/>
  <c r="E17" i="1"/>
  <c r="E16" i="3" s="1"/>
  <c r="D17" i="1"/>
  <c r="F15" i="1"/>
  <c r="E15" i="1"/>
  <c r="D15" i="1"/>
  <c r="F13" i="1"/>
  <c r="F12" i="4" s="1"/>
  <c r="E13" i="1"/>
  <c r="D13" i="1"/>
  <c r="F11" i="1"/>
  <c r="E11" i="1"/>
  <c r="D11" i="1"/>
  <c r="F9" i="1"/>
  <c r="E9" i="1"/>
  <c r="E8" i="6" s="1"/>
  <c r="D9" i="1"/>
  <c r="D8" i="4" s="1"/>
  <c r="F7" i="1"/>
  <c r="E7" i="1"/>
  <c r="E6" i="3" s="1"/>
  <c r="D7" i="1"/>
  <c r="D6" i="3" s="1"/>
  <c r="F5" i="1"/>
  <c r="E5" i="1"/>
  <c r="D5" i="1"/>
  <c r="D4" i="3" s="1"/>
  <c r="D58" i="4" l="1"/>
  <c r="E48" i="3"/>
  <c r="D42" i="4"/>
  <c r="F62" i="4"/>
  <c r="E96" i="4"/>
  <c r="E64" i="3"/>
  <c r="F46" i="4"/>
  <c r="F175" i="1"/>
  <c r="F10" i="4"/>
  <c r="D187" i="1"/>
  <c r="D22" i="4"/>
  <c r="D22" i="6"/>
  <c r="D195" i="1"/>
  <c r="D30" i="6"/>
  <c r="D30" i="4"/>
  <c r="E327" i="1"/>
  <c r="E162" i="6"/>
  <c r="E162" i="4"/>
  <c r="E327" i="4" s="1"/>
  <c r="F317" i="1"/>
  <c r="F152" i="6"/>
  <c r="F152" i="4"/>
  <c r="D305" i="1"/>
  <c r="D140" i="6"/>
  <c r="D140" i="4"/>
  <c r="D140" i="3"/>
  <c r="D297" i="1"/>
  <c r="D132" i="6"/>
  <c r="D132" i="4"/>
  <c r="E287" i="1"/>
  <c r="E122" i="6"/>
  <c r="E122" i="4"/>
  <c r="E122" i="3"/>
  <c r="E279" i="1"/>
  <c r="E114" i="6"/>
  <c r="E114" i="4"/>
  <c r="D257" i="1"/>
  <c r="D92" i="6"/>
  <c r="D92" i="4"/>
  <c r="F173" i="1"/>
  <c r="F8" i="6"/>
  <c r="E179" i="1"/>
  <c r="E14" i="6"/>
  <c r="E187" i="1"/>
  <c r="E22" i="6"/>
  <c r="E22" i="4"/>
  <c r="E195" i="1"/>
  <c r="E30" i="6"/>
  <c r="D201" i="1"/>
  <c r="D36" i="6"/>
  <c r="D36" i="4"/>
  <c r="F327" i="1"/>
  <c r="F162" i="6"/>
  <c r="F162" i="3"/>
  <c r="F327" i="3" s="1"/>
  <c r="F162" i="4"/>
  <c r="F327" i="4" s="1"/>
  <c r="F319" i="1"/>
  <c r="F154" i="6"/>
  <c r="F154" i="3"/>
  <c r="F311" i="1"/>
  <c r="F146" i="6"/>
  <c r="F146" i="3"/>
  <c r="F146" i="4"/>
  <c r="F303" i="1"/>
  <c r="F138" i="6"/>
  <c r="F138" i="3"/>
  <c r="F295" i="1"/>
  <c r="F130" i="6"/>
  <c r="F130" i="3"/>
  <c r="F130" i="4"/>
  <c r="E289" i="1"/>
  <c r="E124" i="6"/>
  <c r="E124" i="3"/>
  <c r="E124" i="4"/>
  <c r="D283" i="1"/>
  <c r="D118" i="6"/>
  <c r="D118" i="3"/>
  <c r="F279" i="1"/>
  <c r="F114" i="6"/>
  <c r="F114" i="3"/>
  <c r="F114" i="4"/>
  <c r="F271" i="1"/>
  <c r="F106" i="6"/>
  <c r="F106" i="3"/>
  <c r="E265" i="1"/>
  <c r="E100" i="6"/>
  <c r="E100" i="3"/>
  <c r="D259" i="1"/>
  <c r="D94" i="6"/>
  <c r="D94" i="4"/>
  <c r="F255" i="1"/>
  <c r="F90" i="6"/>
  <c r="F247" i="1"/>
  <c r="F82" i="6"/>
  <c r="F82" i="4"/>
  <c r="E241" i="1"/>
  <c r="E76" i="6"/>
  <c r="E76" i="4"/>
  <c r="E76" i="3"/>
  <c r="D235" i="1"/>
  <c r="D70" i="6"/>
  <c r="F231" i="1"/>
  <c r="F66" i="6"/>
  <c r="F66" i="4"/>
  <c r="E225" i="1"/>
  <c r="E60" i="6"/>
  <c r="E60" i="4"/>
  <c r="E60" i="3"/>
  <c r="D219" i="1"/>
  <c r="D54" i="6"/>
  <c r="E217" i="1"/>
  <c r="E52" i="6"/>
  <c r="E52" i="3"/>
  <c r="E209" i="1"/>
  <c r="E44" i="6"/>
  <c r="E44" i="4"/>
  <c r="E44" i="3"/>
  <c r="E14" i="3"/>
  <c r="F8" i="4"/>
  <c r="E169" i="1"/>
  <c r="E4" i="6"/>
  <c r="E4" i="4"/>
  <c r="E4" i="3"/>
  <c r="F171" i="1"/>
  <c r="F6" i="6"/>
  <c r="F6" i="4"/>
  <c r="F6" i="3"/>
  <c r="D175" i="1"/>
  <c r="D10" i="6"/>
  <c r="D10" i="4"/>
  <c r="D10" i="3"/>
  <c r="E177" i="1"/>
  <c r="E12" i="6"/>
  <c r="E12" i="4"/>
  <c r="E12" i="3"/>
  <c r="F179" i="1"/>
  <c r="F14" i="6"/>
  <c r="F14" i="4"/>
  <c r="F14" i="3"/>
  <c r="D183" i="1"/>
  <c r="D18" i="6"/>
  <c r="D18" i="4"/>
  <c r="D18" i="3"/>
  <c r="E185" i="1"/>
  <c r="E20" i="6"/>
  <c r="E20" i="4"/>
  <c r="E20" i="3"/>
  <c r="F187" i="1"/>
  <c r="F22" i="6"/>
  <c r="F22" i="4"/>
  <c r="F22" i="3"/>
  <c r="D191" i="1"/>
  <c r="D26" i="6"/>
  <c r="D26" i="4"/>
  <c r="D26" i="3"/>
  <c r="E193" i="1"/>
  <c r="E28" i="6"/>
  <c r="E28" i="4"/>
  <c r="E28" i="3"/>
  <c r="F195" i="1"/>
  <c r="F30" i="6"/>
  <c r="F30" i="4"/>
  <c r="F30" i="3"/>
  <c r="D199" i="1"/>
  <c r="D34" i="6"/>
  <c r="D34" i="4"/>
  <c r="D34" i="3"/>
  <c r="E201" i="1"/>
  <c r="E36" i="6"/>
  <c r="E36" i="3"/>
  <c r="F203" i="1"/>
  <c r="F38" i="6"/>
  <c r="F38" i="4"/>
  <c r="F38" i="3"/>
  <c r="D325" i="1"/>
  <c r="D160" i="6"/>
  <c r="D160" i="4"/>
  <c r="D160" i="3"/>
  <c r="E323" i="1"/>
  <c r="E158" i="6"/>
  <c r="E158" i="4"/>
  <c r="F321" i="1"/>
  <c r="F156" i="6"/>
  <c r="F156" i="4"/>
  <c r="D317" i="1"/>
  <c r="D152" i="6"/>
  <c r="D152" i="4"/>
  <c r="E315" i="1"/>
  <c r="E150" i="6"/>
  <c r="E150" i="4"/>
  <c r="E150" i="3"/>
  <c r="F313" i="1"/>
  <c r="F148" i="6"/>
  <c r="F148" i="4"/>
  <c r="F148" i="3"/>
  <c r="D309" i="1"/>
  <c r="D144" i="6"/>
  <c r="D144" i="4"/>
  <c r="D144" i="3"/>
  <c r="E307" i="1"/>
  <c r="E142" i="6"/>
  <c r="E142" i="4"/>
  <c r="F305" i="1"/>
  <c r="F140" i="6"/>
  <c r="F140" i="4"/>
  <c r="D301" i="1"/>
  <c r="D136" i="6"/>
  <c r="D136" i="4"/>
  <c r="E299" i="1"/>
  <c r="E134" i="6"/>
  <c r="E134" i="4"/>
  <c r="E134" i="3"/>
  <c r="F297" i="1"/>
  <c r="F132" i="6"/>
  <c r="F132" i="4"/>
  <c r="F132" i="3"/>
  <c r="D293" i="1"/>
  <c r="D128" i="6"/>
  <c r="D128" i="4"/>
  <c r="D128" i="3"/>
  <c r="E291" i="1"/>
  <c r="E126" i="6"/>
  <c r="E126" i="4"/>
  <c r="F289" i="1"/>
  <c r="F124" i="6"/>
  <c r="F124" i="4"/>
  <c r="D285" i="1"/>
  <c r="D120" i="6"/>
  <c r="D120" i="4"/>
  <c r="E283" i="1"/>
  <c r="E118" i="6"/>
  <c r="E118" i="4"/>
  <c r="E118" i="3"/>
  <c r="F281" i="1"/>
  <c r="F116" i="6"/>
  <c r="F116" i="4"/>
  <c r="F116" i="3"/>
  <c r="D277" i="1"/>
  <c r="D112" i="6"/>
  <c r="D112" i="4"/>
  <c r="D112" i="3"/>
  <c r="E275" i="1"/>
  <c r="E110" i="6"/>
  <c r="E110" i="4"/>
  <c r="F273" i="1"/>
  <c r="F108" i="6"/>
  <c r="F108" i="4"/>
  <c r="D269" i="1"/>
  <c r="D104" i="6"/>
  <c r="D104" i="4"/>
  <c r="D104" i="3"/>
  <c r="E267" i="1"/>
  <c r="E102" i="6"/>
  <c r="E102" i="4"/>
  <c r="F265" i="1"/>
  <c r="F100" i="6"/>
  <c r="F100" i="4"/>
  <c r="F100" i="3"/>
  <c r="D261" i="1"/>
  <c r="D96" i="6"/>
  <c r="D96" i="4"/>
  <c r="D96" i="3"/>
  <c r="E259" i="1"/>
  <c r="E94" i="6"/>
  <c r="E94" i="4"/>
  <c r="F257" i="1"/>
  <c r="F92" i="6"/>
  <c r="F92" i="4"/>
  <c r="F92" i="3"/>
  <c r="D253" i="1"/>
  <c r="D88" i="6"/>
  <c r="D88" i="4"/>
  <c r="D88" i="3"/>
  <c r="E251" i="1"/>
  <c r="E86" i="6"/>
  <c r="E86" i="4"/>
  <c r="F249" i="1"/>
  <c r="F84" i="6"/>
  <c r="F84" i="4"/>
  <c r="F84" i="3"/>
  <c r="D245" i="1"/>
  <c r="D80" i="6"/>
  <c r="D80" i="4"/>
  <c r="D80" i="3"/>
  <c r="E243" i="1"/>
  <c r="E78" i="6"/>
  <c r="E78" i="4"/>
  <c r="F241" i="1"/>
  <c r="F76" i="6"/>
  <c r="F76" i="4"/>
  <c r="F76" i="3"/>
  <c r="D237" i="1"/>
  <c r="D72" i="6"/>
  <c r="D72" i="4"/>
  <c r="D72" i="3"/>
  <c r="F10" i="3"/>
  <c r="D22" i="3"/>
  <c r="D54" i="3"/>
  <c r="D70" i="3"/>
  <c r="D86" i="3"/>
  <c r="F90" i="3"/>
  <c r="F108" i="3"/>
  <c r="D120" i="3"/>
  <c r="F140" i="3"/>
  <c r="D152" i="3"/>
  <c r="E162" i="3"/>
  <c r="E327" i="3" s="1"/>
  <c r="E36" i="4"/>
  <c r="E100" i="4"/>
  <c r="D179" i="1"/>
  <c r="D14" i="4"/>
  <c r="D14" i="6"/>
  <c r="E189" i="1"/>
  <c r="E24" i="4"/>
  <c r="E24" i="6"/>
  <c r="F191" i="1"/>
  <c r="F26" i="4"/>
  <c r="F26" i="6"/>
  <c r="D203" i="1"/>
  <c r="D38" i="6"/>
  <c r="E319" i="1"/>
  <c r="E154" i="6"/>
  <c r="E154" i="4"/>
  <c r="E154" i="3"/>
  <c r="F309" i="1"/>
  <c r="F144" i="6"/>
  <c r="F144" i="4"/>
  <c r="F144" i="3"/>
  <c r="E295" i="1"/>
  <c r="E130" i="6"/>
  <c r="E130" i="4"/>
  <c r="F285" i="1"/>
  <c r="F120" i="6"/>
  <c r="F120" i="4"/>
  <c r="D273" i="1"/>
  <c r="D108" i="6"/>
  <c r="D108" i="4"/>
  <c r="D108" i="3"/>
  <c r="E263" i="1"/>
  <c r="E98" i="6"/>
  <c r="E98" i="4"/>
  <c r="E98" i="3"/>
  <c r="D169" i="1"/>
  <c r="D4" i="6"/>
  <c r="D177" i="1"/>
  <c r="D12" i="6"/>
  <c r="D12" i="4"/>
  <c r="F181" i="1"/>
  <c r="F16" i="6"/>
  <c r="F16" i="4"/>
  <c r="F189" i="1"/>
  <c r="F24" i="6"/>
  <c r="D193" i="1"/>
  <c r="D28" i="6"/>
  <c r="D28" i="4"/>
  <c r="E203" i="1"/>
  <c r="E38" i="6"/>
  <c r="E38" i="4"/>
  <c r="D323" i="1"/>
  <c r="D158" i="6"/>
  <c r="D158" i="3"/>
  <c r="D158" i="4"/>
  <c r="D315" i="1"/>
  <c r="D150" i="6"/>
  <c r="D150" i="3"/>
  <c r="E313" i="1"/>
  <c r="E148" i="6"/>
  <c r="E148" i="3"/>
  <c r="E305" i="1"/>
  <c r="E140" i="6"/>
  <c r="E140" i="3"/>
  <c r="E140" i="4"/>
  <c r="D299" i="1"/>
  <c r="D134" i="6"/>
  <c r="D134" i="3"/>
  <c r="D291" i="1"/>
  <c r="D126" i="6"/>
  <c r="D126" i="3"/>
  <c r="D126" i="4"/>
  <c r="E281" i="1"/>
  <c r="E116" i="6"/>
  <c r="E116" i="3"/>
  <c r="D275" i="1"/>
  <c r="D110" i="6"/>
  <c r="D110" i="3"/>
  <c r="D110" i="4"/>
  <c r="D267" i="1"/>
  <c r="D102" i="6"/>
  <c r="F263" i="1"/>
  <c r="F98" i="6"/>
  <c r="F98" i="4"/>
  <c r="E257" i="1"/>
  <c r="E92" i="6"/>
  <c r="E92" i="4"/>
  <c r="E92" i="3"/>
  <c r="E249" i="1"/>
  <c r="E84" i="6"/>
  <c r="E84" i="3"/>
  <c r="D243" i="1"/>
  <c r="D78" i="6"/>
  <c r="D78" i="4"/>
  <c r="F239" i="1"/>
  <c r="F74" i="6"/>
  <c r="E233" i="1"/>
  <c r="E68" i="6"/>
  <c r="E68" i="3"/>
  <c r="D227" i="1"/>
  <c r="D62" i="6"/>
  <c r="D62" i="4"/>
  <c r="F223" i="1"/>
  <c r="F58" i="6"/>
  <c r="F215" i="1"/>
  <c r="F50" i="6"/>
  <c r="F50" i="4"/>
  <c r="F207" i="1"/>
  <c r="F42" i="6"/>
  <c r="F8" i="3"/>
  <c r="E30" i="3"/>
  <c r="F169" i="1"/>
  <c r="F4" i="6"/>
  <c r="F4" i="3"/>
  <c r="F4" i="4"/>
  <c r="D173" i="1"/>
  <c r="D8" i="6"/>
  <c r="D8" i="3"/>
  <c r="E175" i="1"/>
  <c r="E10" i="6"/>
  <c r="E10" i="3"/>
  <c r="E10" i="4"/>
  <c r="F177" i="1"/>
  <c r="F12" i="6"/>
  <c r="F12" i="3"/>
  <c r="D181" i="1"/>
  <c r="D16" i="6"/>
  <c r="D16" i="3"/>
  <c r="D16" i="4"/>
  <c r="E183" i="1"/>
  <c r="E18" i="6"/>
  <c r="E18" i="3"/>
  <c r="F185" i="1"/>
  <c r="F20" i="6"/>
  <c r="F20" i="3"/>
  <c r="F20" i="4"/>
  <c r="D189" i="1"/>
  <c r="D24" i="6"/>
  <c r="D24" i="3"/>
  <c r="E191" i="1"/>
  <c r="E26" i="6"/>
  <c r="E26" i="3"/>
  <c r="E26" i="4"/>
  <c r="F193" i="1"/>
  <c r="F28" i="6"/>
  <c r="F28" i="3"/>
  <c r="D197" i="1"/>
  <c r="D32" i="4"/>
  <c r="D32" i="6"/>
  <c r="D32" i="3"/>
  <c r="E199" i="1"/>
  <c r="E34" i="6"/>
  <c r="E34" i="4"/>
  <c r="E34" i="3"/>
  <c r="F201" i="1"/>
  <c r="F36" i="6"/>
  <c r="F36" i="4"/>
  <c r="F36" i="3"/>
  <c r="D327" i="1"/>
  <c r="D162" i="6"/>
  <c r="D162" i="4"/>
  <c r="D327" i="4" s="1"/>
  <c r="D162" i="3"/>
  <c r="D327" i="3" s="1"/>
  <c r="E325" i="1"/>
  <c r="E160" i="6"/>
  <c r="E160" i="3"/>
  <c r="F323" i="1"/>
  <c r="F158" i="6"/>
  <c r="F158" i="3"/>
  <c r="D319" i="1"/>
  <c r="D154" i="6"/>
  <c r="D154" i="3"/>
  <c r="E317" i="1"/>
  <c r="E152" i="6"/>
  <c r="E152" i="3"/>
  <c r="E152" i="4"/>
  <c r="F315" i="1"/>
  <c r="F150" i="6"/>
  <c r="F150" i="3"/>
  <c r="F150" i="4"/>
  <c r="D311" i="1"/>
  <c r="D146" i="6"/>
  <c r="D146" i="3"/>
  <c r="D146" i="4"/>
  <c r="E309" i="1"/>
  <c r="E144" i="6"/>
  <c r="E144" i="3"/>
  <c r="F307" i="1"/>
  <c r="F142" i="6"/>
  <c r="F142" i="3"/>
  <c r="D303" i="1"/>
  <c r="D138" i="6"/>
  <c r="D138" i="3"/>
  <c r="E301" i="1"/>
  <c r="E136" i="6"/>
  <c r="E136" i="3"/>
  <c r="E136" i="4"/>
  <c r="F299" i="1"/>
  <c r="F134" i="6"/>
  <c r="F134" i="3"/>
  <c r="F134" i="4"/>
  <c r="D295" i="1"/>
  <c r="D130" i="6"/>
  <c r="D130" i="3"/>
  <c r="D130" i="4"/>
  <c r="E293" i="1"/>
  <c r="E128" i="6"/>
  <c r="E128" i="3"/>
  <c r="F291" i="1"/>
  <c r="F126" i="6"/>
  <c r="F126" i="3"/>
  <c r="D287" i="1"/>
  <c r="D122" i="6"/>
  <c r="D122" i="3"/>
  <c r="E285" i="1"/>
  <c r="E120" i="6"/>
  <c r="E120" i="3"/>
  <c r="E120" i="4"/>
  <c r="F283" i="1"/>
  <c r="F118" i="6"/>
  <c r="F118" i="3"/>
  <c r="F118" i="4"/>
  <c r="D279" i="1"/>
  <c r="D114" i="6"/>
  <c r="D114" i="3"/>
  <c r="D114" i="4"/>
  <c r="E277" i="1"/>
  <c r="E112" i="6"/>
  <c r="E112" i="3"/>
  <c r="F275" i="1"/>
  <c r="F110" i="6"/>
  <c r="F110" i="3"/>
  <c r="D271" i="1"/>
  <c r="D106" i="6"/>
  <c r="D106" i="3"/>
  <c r="E269" i="1"/>
  <c r="E104" i="6"/>
  <c r="E104" i="4"/>
  <c r="F267" i="1"/>
  <c r="F102" i="6"/>
  <c r="F102" i="4"/>
  <c r="F102" i="3"/>
  <c r="D263" i="1"/>
  <c r="D98" i="6"/>
  <c r="D98" i="4"/>
  <c r="D98" i="3"/>
  <c r="E261" i="1"/>
  <c r="E96" i="6"/>
  <c r="F259" i="1"/>
  <c r="F94" i="6"/>
  <c r="F94" i="3"/>
  <c r="D255" i="1"/>
  <c r="D90" i="6"/>
  <c r="D90" i="3"/>
  <c r="E253" i="1"/>
  <c r="E88" i="6"/>
  <c r="E88" i="4"/>
  <c r="F251" i="1"/>
  <c r="F86" i="6"/>
  <c r="F86" i="4"/>
  <c r="F86" i="3"/>
  <c r="D247" i="1"/>
  <c r="D82" i="6"/>
  <c r="D82" i="4"/>
  <c r="D82" i="3"/>
  <c r="E245" i="1"/>
  <c r="E80" i="6"/>
  <c r="F243" i="1"/>
  <c r="F78" i="6"/>
  <c r="F78" i="3"/>
  <c r="D239" i="1"/>
  <c r="D74" i="6"/>
  <c r="D74" i="3"/>
  <c r="E237" i="1"/>
  <c r="E72" i="6"/>
  <c r="E72" i="4"/>
  <c r="F235" i="1"/>
  <c r="F70" i="6"/>
  <c r="F70" i="4"/>
  <c r="F70" i="3"/>
  <c r="D12" i="3"/>
  <c r="F16" i="3"/>
  <c r="E22" i="3"/>
  <c r="D28" i="3"/>
  <c r="E38" i="3"/>
  <c r="E86" i="3"/>
  <c r="D92" i="3"/>
  <c r="E102" i="3"/>
  <c r="E110" i="3"/>
  <c r="F120" i="3"/>
  <c r="D132" i="3"/>
  <c r="E142" i="3"/>
  <c r="F152" i="3"/>
  <c r="D4" i="4"/>
  <c r="E14" i="4"/>
  <c r="F24" i="4"/>
  <c r="D38" i="4"/>
  <c r="F58" i="4"/>
  <c r="D70" i="4"/>
  <c r="E80" i="4"/>
  <c r="F90" i="4"/>
  <c r="D102" i="4"/>
  <c r="E112" i="4"/>
  <c r="D134" i="4"/>
  <c r="E144" i="4"/>
  <c r="F154" i="4"/>
  <c r="F10" i="6"/>
  <c r="E173" i="1"/>
  <c r="E8" i="4"/>
  <c r="F183" i="1"/>
  <c r="F18" i="4"/>
  <c r="F18" i="6"/>
  <c r="E197" i="1"/>
  <c r="E32" i="4"/>
  <c r="E32" i="6"/>
  <c r="D321" i="1"/>
  <c r="D156" i="6"/>
  <c r="D156" i="4"/>
  <c r="D156" i="3"/>
  <c r="E311" i="1"/>
  <c r="E146" i="6"/>
  <c r="E146" i="4"/>
  <c r="F301" i="1"/>
  <c r="F136" i="6"/>
  <c r="F136" i="4"/>
  <c r="D289" i="1"/>
  <c r="D124" i="6"/>
  <c r="D124" i="4"/>
  <c r="D124" i="3"/>
  <c r="D281" i="1"/>
  <c r="D116" i="6"/>
  <c r="D116" i="4"/>
  <c r="F277" i="1"/>
  <c r="F112" i="6"/>
  <c r="F112" i="4"/>
  <c r="F112" i="3"/>
  <c r="E271" i="1"/>
  <c r="E106" i="6"/>
  <c r="E106" i="4"/>
  <c r="E106" i="3"/>
  <c r="D265" i="1"/>
  <c r="D100" i="6"/>
  <c r="D100" i="4"/>
  <c r="F261" i="1"/>
  <c r="F96" i="6"/>
  <c r="F96" i="4"/>
  <c r="E255" i="1"/>
  <c r="E90" i="6"/>
  <c r="E90" i="4"/>
  <c r="E90" i="3"/>
  <c r="F253" i="1"/>
  <c r="F88" i="6"/>
  <c r="F88" i="4"/>
  <c r="D249" i="1"/>
  <c r="D84" i="6"/>
  <c r="D84" i="4"/>
  <c r="E247" i="1"/>
  <c r="E82" i="6"/>
  <c r="E82" i="4"/>
  <c r="E82" i="3"/>
  <c r="F245" i="1"/>
  <c r="F80" i="6"/>
  <c r="F80" i="4"/>
  <c r="D241" i="1"/>
  <c r="D76" i="6"/>
  <c r="D76" i="4"/>
  <c r="E239" i="1"/>
  <c r="E74" i="6"/>
  <c r="E74" i="4"/>
  <c r="E74" i="3"/>
  <c r="F237" i="1"/>
  <c r="F72" i="6"/>
  <c r="F72" i="4"/>
  <c r="D233" i="1"/>
  <c r="D68" i="6"/>
  <c r="D68" i="4"/>
  <c r="E231" i="1"/>
  <c r="E66" i="6"/>
  <c r="E66" i="4"/>
  <c r="E66" i="3"/>
  <c r="F229" i="1"/>
  <c r="F64" i="6"/>
  <c r="F64" i="4"/>
  <c r="D225" i="1"/>
  <c r="D60" i="6"/>
  <c r="D60" i="4"/>
  <c r="E223" i="1"/>
  <c r="E58" i="6"/>
  <c r="E58" i="4"/>
  <c r="E58" i="3"/>
  <c r="F221" i="1"/>
  <c r="F56" i="6"/>
  <c r="F56" i="4"/>
  <c r="D217" i="1"/>
  <c r="D52" i="6"/>
  <c r="D52" i="4"/>
  <c r="E215" i="1"/>
  <c r="E50" i="6"/>
  <c r="E50" i="4"/>
  <c r="E50" i="3"/>
  <c r="F213" i="1"/>
  <c r="F48" i="6"/>
  <c r="F48" i="4"/>
  <c r="D209" i="1"/>
  <c r="D44" i="6"/>
  <c r="D44" i="4"/>
  <c r="E207" i="1"/>
  <c r="E42" i="6"/>
  <c r="E42" i="4"/>
  <c r="E42" i="3"/>
  <c r="F205" i="1"/>
  <c r="F40" i="6"/>
  <c r="F40" i="4"/>
  <c r="E8" i="3"/>
  <c r="D14" i="3"/>
  <c r="F18" i="3"/>
  <c r="E24" i="3"/>
  <c r="D30" i="3"/>
  <c r="D62" i="3"/>
  <c r="F66" i="3"/>
  <c r="D78" i="3"/>
  <c r="F82" i="3"/>
  <c r="D94" i="3"/>
  <c r="F98" i="3"/>
  <c r="E114" i="3"/>
  <c r="E146" i="3"/>
  <c r="E52" i="4"/>
  <c r="E84" i="4"/>
  <c r="E116" i="4"/>
  <c r="E148" i="4"/>
  <c r="D171" i="1"/>
  <c r="D6" i="4"/>
  <c r="D6" i="6"/>
  <c r="E181" i="1"/>
  <c r="E16" i="4"/>
  <c r="E16" i="6"/>
  <c r="F199" i="1"/>
  <c r="F34" i="6"/>
  <c r="F34" i="4"/>
  <c r="F325" i="1"/>
  <c r="F160" i="6"/>
  <c r="F160" i="4"/>
  <c r="F160" i="3"/>
  <c r="D313" i="1"/>
  <c r="D148" i="6"/>
  <c r="D148" i="4"/>
  <c r="E303" i="1"/>
  <c r="E138" i="6"/>
  <c r="E138" i="4"/>
  <c r="E138" i="3"/>
  <c r="F293" i="1"/>
  <c r="F128" i="6"/>
  <c r="F128" i="4"/>
  <c r="F128" i="3"/>
  <c r="F269" i="1"/>
  <c r="F104" i="6"/>
  <c r="F104" i="4"/>
  <c r="E171" i="1"/>
  <c r="E6" i="6"/>
  <c r="E6" i="4"/>
  <c r="D185" i="1"/>
  <c r="D20" i="6"/>
  <c r="F197" i="1"/>
  <c r="F32" i="6"/>
  <c r="F32" i="4"/>
  <c r="E321" i="1"/>
  <c r="E156" i="6"/>
  <c r="E156" i="3"/>
  <c r="E156" i="4"/>
  <c r="D307" i="1"/>
  <c r="D142" i="6"/>
  <c r="D142" i="3"/>
  <c r="D142" i="4"/>
  <c r="E297" i="1"/>
  <c r="E132" i="6"/>
  <c r="E132" i="3"/>
  <c r="F287" i="1"/>
  <c r="F122" i="6"/>
  <c r="F122" i="3"/>
  <c r="E273" i="1"/>
  <c r="E108" i="6"/>
  <c r="E108" i="3"/>
  <c r="E108" i="4"/>
  <c r="D251" i="1"/>
  <c r="D86" i="6"/>
  <c r="D211" i="1"/>
  <c r="D46" i="6"/>
  <c r="D46" i="4"/>
  <c r="D36" i="3"/>
  <c r="F72" i="3"/>
  <c r="D116" i="3"/>
  <c r="D148" i="3"/>
  <c r="D20" i="4"/>
  <c r="E30" i="4"/>
  <c r="F42" i="4"/>
  <c r="D54" i="4"/>
  <c r="F74" i="4"/>
  <c r="F106" i="4"/>
  <c r="D118" i="4"/>
  <c r="F138" i="4"/>
  <c r="D150" i="4"/>
  <c r="E235" i="1"/>
  <c r="E70" i="6"/>
  <c r="E70" i="4"/>
  <c r="F233" i="1"/>
  <c r="F68" i="6"/>
  <c r="F68" i="4"/>
  <c r="D229" i="1"/>
  <c r="D64" i="6"/>
  <c r="D64" i="4"/>
  <c r="E227" i="1"/>
  <c r="E62" i="6"/>
  <c r="E62" i="4"/>
  <c r="F225" i="1"/>
  <c r="F60" i="6"/>
  <c r="F60" i="4"/>
  <c r="D221" i="1"/>
  <c r="D56" i="6"/>
  <c r="D56" i="4"/>
  <c r="E219" i="1"/>
  <c r="E54" i="6"/>
  <c r="E54" i="4"/>
  <c r="F217" i="1"/>
  <c r="F52" i="6"/>
  <c r="F52" i="4"/>
  <c r="D213" i="1"/>
  <c r="D48" i="6"/>
  <c r="D48" i="4"/>
  <c r="E211" i="1"/>
  <c r="E46" i="6"/>
  <c r="E46" i="4"/>
  <c r="F209" i="1"/>
  <c r="F44" i="6"/>
  <c r="F44" i="4"/>
  <c r="D205" i="1"/>
  <c r="D40" i="6"/>
  <c r="D40" i="4"/>
  <c r="D50" i="3"/>
  <c r="F54" i="3"/>
  <c r="D66" i="3"/>
  <c r="D231" i="1"/>
  <c r="D66" i="6"/>
  <c r="E229" i="1"/>
  <c r="E64" i="6"/>
  <c r="F227" i="1"/>
  <c r="F62" i="6"/>
  <c r="D223" i="1"/>
  <c r="D58" i="6"/>
  <c r="E221" i="1"/>
  <c r="E56" i="6"/>
  <c r="F219" i="1"/>
  <c r="F54" i="6"/>
  <c r="D215" i="1"/>
  <c r="D50" i="6"/>
  <c r="E213" i="1"/>
  <c r="E48" i="6"/>
  <c r="F211" i="1"/>
  <c r="F46" i="6"/>
  <c r="D207" i="1"/>
  <c r="D42" i="6"/>
  <c r="E205" i="1"/>
  <c r="E40" i="6"/>
  <c r="D40" i="3"/>
  <c r="D205" i="3" s="1"/>
  <c r="F44" i="3"/>
  <c r="D48" i="3"/>
  <c r="F52" i="3"/>
  <c r="D56" i="3"/>
  <c r="D221" i="3" s="1"/>
  <c r="F60" i="3"/>
  <c r="F225" i="3" s="1"/>
  <c r="D64" i="3"/>
  <c r="D229" i="3" s="1"/>
  <c r="F68" i="3"/>
  <c r="E40" i="4"/>
  <c r="E56" i="4"/>
  <c r="F169" i="3"/>
  <c r="D173" i="3"/>
  <c r="E175" i="3"/>
  <c r="F177" i="3"/>
  <c r="D181" i="3"/>
  <c r="E183" i="3"/>
  <c r="F185" i="3"/>
  <c r="D189" i="3"/>
  <c r="E191" i="3"/>
  <c r="F193" i="3"/>
  <c r="D197" i="3"/>
  <c r="E199" i="3"/>
  <c r="F201" i="3"/>
  <c r="E207" i="3"/>
  <c r="F209" i="3"/>
  <c r="D213" i="3"/>
  <c r="E215" i="3"/>
  <c r="F217" i="3"/>
  <c r="E223" i="3"/>
  <c r="E231" i="3"/>
  <c r="F233" i="3"/>
  <c r="D237" i="3"/>
  <c r="E239" i="3"/>
  <c r="F241" i="3"/>
  <c r="D245" i="3"/>
  <c r="E247" i="3"/>
  <c r="F249" i="3"/>
  <c r="D253" i="3"/>
  <c r="E255" i="3"/>
  <c r="F257" i="3"/>
  <c r="D261" i="3"/>
  <c r="E263" i="3"/>
  <c r="F265" i="3"/>
  <c r="D269" i="3"/>
  <c r="E271" i="3"/>
  <c r="F273" i="3"/>
  <c r="D277" i="3"/>
  <c r="E279" i="3"/>
  <c r="F281" i="3"/>
  <c r="D285" i="3"/>
  <c r="E287" i="3"/>
  <c r="F289" i="3"/>
  <c r="D293" i="3"/>
  <c r="E295" i="3"/>
  <c r="F297" i="3"/>
  <c r="D301" i="3"/>
  <c r="E303" i="3"/>
  <c r="F305" i="3"/>
  <c r="D309" i="3"/>
  <c r="E311" i="3"/>
  <c r="F313" i="3"/>
  <c r="D317" i="3"/>
  <c r="E319" i="3"/>
  <c r="F321" i="3"/>
  <c r="D325" i="3"/>
  <c r="F169" i="4"/>
  <c r="D173" i="4"/>
  <c r="E175" i="4"/>
  <c r="F177" i="4"/>
  <c r="D181" i="4"/>
  <c r="E183" i="4"/>
  <c r="F185" i="4"/>
  <c r="D189" i="4"/>
  <c r="E191" i="4"/>
  <c r="F193" i="4"/>
  <c r="D195" i="4"/>
  <c r="E197" i="4"/>
  <c r="F199" i="4"/>
  <c r="D203" i="4"/>
  <c r="E205" i="4"/>
  <c r="F207" i="4"/>
  <c r="D211" i="4"/>
  <c r="E213" i="4"/>
  <c r="F215" i="4"/>
  <c r="D219" i="4"/>
  <c r="E221" i="4"/>
  <c r="F223" i="4"/>
  <c r="D227" i="4"/>
  <c r="E229" i="4"/>
  <c r="F231" i="4"/>
  <c r="D235" i="4"/>
  <c r="E237" i="4"/>
  <c r="F239" i="4"/>
  <c r="D243" i="4"/>
  <c r="AB335" i="4" s="1"/>
  <c r="E245" i="4"/>
  <c r="F247" i="4"/>
  <c r="D251" i="4"/>
  <c r="E253" i="4"/>
  <c r="F255" i="4"/>
  <c r="D259" i="4"/>
  <c r="E261" i="4"/>
  <c r="F263" i="4"/>
  <c r="D267" i="4"/>
  <c r="E269" i="4"/>
  <c r="F271" i="4"/>
  <c r="D275" i="4"/>
  <c r="AB336" i="4" s="1"/>
  <c r="E277" i="4"/>
  <c r="F279" i="4"/>
  <c r="D283" i="4"/>
  <c r="E285" i="4"/>
  <c r="F287" i="4"/>
  <c r="D291" i="4"/>
  <c r="E293" i="4"/>
  <c r="F295" i="4"/>
  <c r="D299" i="4"/>
  <c r="E301" i="4"/>
  <c r="F303" i="4"/>
  <c r="D307" i="4"/>
  <c r="AB337" i="4" s="1"/>
  <c r="E309" i="4"/>
  <c r="F311" i="4"/>
  <c r="D315" i="4"/>
  <c r="E317" i="4"/>
  <c r="F319" i="4"/>
  <c r="D323" i="4"/>
  <c r="E325" i="4"/>
  <c r="D171" i="3"/>
  <c r="E173" i="3"/>
  <c r="F175" i="3"/>
  <c r="D179" i="3"/>
  <c r="AB333" i="3" s="1"/>
  <c r="E181" i="3"/>
  <c r="F183" i="3"/>
  <c r="D187" i="3"/>
  <c r="E189" i="3"/>
  <c r="F191" i="3"/>
  <c r="D195" i="3"/>
  <c r="E197" i="3"/>
  <c r="F199" i="3"/>
  <c r="D203" i="3"/>
  <c r="E205" i="3"/>
  <c r="F207" i="3"/>
  <c r="D211" i="3"/>
  <c r="E213" i="3"/>
  <c r="F215" i="3"/>
  <c r="D219" i="3"/>
  <c r="E221" i="3"/>
  <c r="F223" i="3"/>
  <c r="D227" i="3"/>
  <c r="E229" i="3"/>
  <c r="F231" i="3"/>
  <c r="D235" i="3"/>
  <c r="E237" i="3"/>
  <c r="F239" i="3"/>
  <c r="D243" i="3"/>
  <c r="AB335" i="3" s="1"/>
  <c r="E245" i="3"/>
  <c r="F247" i="3"/>
  <c r="D251" i="3"/>
  <c r="E253" i="3"/>
  <c r="F255" i="3"/>
  <c r="D259" i="3"/>
  <c r="E261" i="3"/>
  <c r="F263" i="3"/>
  <c r="D267" i="3"/>
  <c r="E269" i="3"/>
  <c r="F271" i="3"/>
  <c r="D275" i="3"/>
  <c r="AB336" i="3" s="1"/>
  <c r="E277" i="3"/>
  <c r="F279" i="3"/>
  <c r="D283" i="3"/>
  <c r="E285" i="3"/>
  <c r="F287" i="3"/>
  <c r="D291" i="3"/>
  <c r="E293" i="3"/>
  <c r="F295" i="3"/>
  <c r="D299" i="3"/>
  <c r="E301" i="3"/>
  <c r="F303" i="3"/>
  <c r="D307" i="3"/>
  <c r="AB337" i="3" s="1"/>
  <c r="E309" i="3"/>
  <c r="F311" i="3"/>
  <c r="D315" i="3"/>
  <c r="E317" i="3"/>
  <c r="F319" i="3"/>
  <c r="D323" i="3"/>
  <c r="E325" i="3"/>
  <c r="D171" i="4"/>
  <c r="E173" i="4"/>
  <c r="F175" i="4"/>
  <c r="D179" i="4"/>
  <c r="AB333" i="4" s="1"/>
  <c r="E181" i="4"/>
  <c r="F183" i="4"/>
  <c r="D187" i="4"/>
  <c r="E189" i="4"/>
  <c r="F191" i="4"/>
  <c r="E195" i="4"/>
  <c r="F197" i="4"/>
  <c r="D201" i="4"/>
  <c r="E203" i="4"/>
  <c r="F205" i="4"/>
  <c r="D209" i="4"/>
  <c r="E211" i="4"/>
  <c r="F213" i="4"/>
  <c r="D217" i="4"/>
  <c r="E219" i="4"/>
  <c r="F221" i="4"/>
  <c r="D225" i="4"/>
  <c r="E227" i="4"/>
  <c r="F229" i="4"/>
  <c r="D233" i="4"/>
  <c r="E235" i="4"/>
  <c r="F237" i="4"/>
  <c r="D241" i="4"/>
  <c r="E243" i="4"/>
  <c r="AB351" i="4" s="1"/>
  <c r="F245" i="4"/>
  <c r="D249" i="4"/>
  <c r="E251" i="4"/>
  <c r="F253" i="4"/>
  <c r="D257" i="4"/>
  <c r="E259" i="4"/>
  <c r="F261" i="4"/>
  <c r="D265" i="4"/>
  <c r="E267" i="4"/>
  <c r="F269" i="4"/>
  <c r="D273" i="4"/>
  <c r="E275" i="4"/>
  <c r="AB352" i="4" s="1"/>
  <c r="F277" i="4"/>
  <c r="D281" i="4"/>
  <c r="E283" i="4"/>
  <c r="F285" i="4"/>
  <c r="D289" i="4"/>
  <c r="E291" i="4"/>
  <c r="F293" i="4"/>
  <c r="D297" i="4"/>
  <c r="E299" i="4"/>
  <c r="F301" i="4"/>
  <c r="D305" i="4"/>
  <c r="E307" i="4"/>
  <c r="AB353" i="4" s="1"/>
  <c r="F309" i="4"/>
  <c r="D313" i="4"/>
  <c r="E315" i="4"/>
  <c r="F317" i="4"/>
  <c r="D321" i="4"/>
  <c r="E323" i="4"/>
  <c r="F325" i="4"/>
  <c r="D169" i="3"/>
  <c r="E171" i="3"/>
  <c r="F173" i="3"/>
  <c r="D177" i="3"/>
  <c r="E179" i="3"/>
  <c r="AB349" i="3" s="1"/>
  <c r="F181" i="3"/>
  <c r="D185" i="3"/>
  <c r="E187" i="3"/>
  <c r="F189" i="3"/>
  <c r="D193" i="3"/>
  <c r="E195" i="3"/>
  <c r="F197" i="3"/>
  <c r="D201" i="3"/>
  <c r="E203" i="3"/>
  <c r="F205" i="3"/>
  <c r="D209" i="3"/>
  <c r="E211" i="3"/>
  <c r="F213" i="3"/>
  <c r="D217" i="3"/>
  <c r="E219" i="3"/>
  <c r="F221" i="3"/>
  <c r="D225" i="3"/>
  <c r="E227" i="3"/>
  <c r="F229" i="3"/>
  <c r="D233" i="3"/>
  <c r="E235" i="3"/>
  <c r="F237" i="3"/>
  <c r="D241" i="3"/>
  <c r="E243" i="3"/>
  <c r="AB351" i="3" s="1"/>
  <c r="F245" i="3"/>
  <c r="D249" i="3"/>
  <c r="E251" i="3"/>
  <c r="F253" i="3"/>
  <c r="D257" i="3"/>
  <c r="E259" i="3"/>
  <c r="F261" i="3"/>
  <c r="D265" i="3"/>
  <c r="E267" i="3"/>
  <c r="F269" i="3"/>
  <c r="D273" i="3"/>
  <c r="E275" i="3"/>
  <c r="AB352" i="3" s="1"/>
  <c r="F277" i="3"/>
  <c r="D281" i="3"/>
  <c r="E283" i="3"/>
  <c r="F285" i="3"/>
  <c r="D289" i="3"/>
  <c r="E291" i="3"/>
  <c r="F293" i="3"/>
  <c r="D297" i="3"/>
  <c r="E299" i="3"/>
  <c r="F301" i="3"/>
  <c r="D305" i="3"/>
  <c r="E307" i="3"/>
  <c r="AB353" i="3" s="1"/>
  <c r="F309" i="3"/>
  <c r="D313" i="3"/>
  <c r="E315" i="3"/>
  <c r="F317" i="3"/>
  <c r="D321" i="3"/>
  <c r="E323" i="3"/>
  <c r="F325" i="3"/>
  <c r="D169" i="4"/>
  <c r="E171" i="4"/>
  <c r="F173" i="4"/>
  <c r="D177" i="4"/>
  <c r="E179" i="4"/>
  <c r="AB349" i="4" s="1"/>
  <c r="F181" i="4"/>
  <c r="D185" i="4"/>
  <c r="E187" i="4"/>
  <c r="F189" i="4"/>
  <c r="D193" i="4"/>
  <c r="F195" i="4"/>
  <c r="D199" i="4"/>
  <c r="E201" i="4"/>
  <c r="F203" i="4"/>
  <c r="D207" i="4"/>
  <c r="E209" i="4"/>
  <c r="F211" i="4"/>
  <c r="D215" i="4"/>
  <c r="E217" i="4"/>
  <c r="F219" i="4"/>
  <c r="D223" i="4"/>
  <c r="E225" i="4"/>
  <c r="F227" i="4"/>
  <c r="D231" i="4"/>
  <c r="E233" i="4"/>
  <c r="F235" i="4"/>
  <c r="D239" i="4"/>
  <c r="E241" i="4"/>
  <c r="F243" i="4"/>
  <c r="AB366" i="4" s="1"/>
  <c r="D247" i="4"/>
  <c r="E249" i="4"/>
  <c r="F251" i="4"/>
  <c r="D255" i="4"/>
  <c r="E257" i="4"/>
  <c r="F259" i="4"/>
  <c r="D263" i="4"/>
  <c r="E265" i="4"/>
  <c r="F267" i="4"/>
  <c r="D271" i="4"/>
  <c r="E273" i="4"/>
  <c r="F275" i="4"/>
  <c r="AB367" i="4" s="1"/>
  <c r="D279" i="4"/>
  <c r="E281" i="4"/>
  <c r="F283" i="4"/>
  <c r="D287" i="4"/>
  <c r="E289" i="4"/>
  <c r="F291" i="4"/>
  <c r="D295" i="4"/>
  <c r="E297" i="4"/>
  <c r="F299" i="4"/>
  <c r="D303" i="4"/>
  <c r="E305" i="4"/>
  <c r="F307" i="4"/>
  <c r="AB368" i="4" s="1"/>
  <c r="D311" i="4"/>
  <c r="E313" i="4"/>
  <c r="F315" i="4"/>
  <c r="D319" i="4"/>
  <c r="E321" i="4"/>
  <c r="F323" i="4"/>
  <c r="E169" i="3"/>
  <c r="F171" i="3"/>
  <c r="D175" i="3"/>
  <c r="E177" i="3"/>
  <c r="F179" i="3"/>
  <c r="AB364" i="3" s="1"/>
  <c r="D183" i="3"/>
  <c r="E185" i="3"/>
  <c r="F187" i="3"/>
  <c r="D191" i="3"/>
  <c r="E193" i="3"/>
  <c r="F195" i="3"/>
  <c r="D199" i="3"/>
  <c r="E201" i="3"/>
  <c r="F203" i="3"/>
  <c r="D207" i="3"/>
  <c r="E209" i="3"/>
  <c r="F211" i="3"/>
  <c r="D215" i="3"/>
  <c r="E217" i="3"/>
  <c r="F219" i="3"/>
  <c r="D223" i="3"/>
  <c r="E225" i="3"/>
  <c r="F227" i="3"/>
  <c r="D231" i="3"/>
  <c r="E233" i="3"/>
  <c r="F235" i="3"/>
  <c r="D239" i="3"/>
  <c r="E241" i="3"/>
  <c r="F243" i="3"/>
  <c r="AB366" i="3" s="1"/>
  <c r="D247" i="3"/>
  <c r="E249" i="3"/>
  <c r="F251" i="3"/>
  <c r="D255" i="3"/>
  <c r="E257" i="3"/>
  <c r="F259" i="3"/>
  <c r="D263" i="3"/>
  <c r="E265" i="3"/>
  <c r="F267" i="3"/>
  <c r="D271" i="3"/>
  <c r="E273" i="3"/>
  <c r="F275" i="3"/>
  <c r="AB367" i="3" s="1"/>
  <c r="D279" i="3"/>
  <c r="E281" i="3"/>
  <c r="F283" i="3"/>
  <c r="D287" i="3"/>
  <c r="E289" i="3"/>
  <c r="F291" i="3"/>
  <c r="D295" i="3"/>
  <c r="E297" i="3"/>
  <c r="F299" i="3"/>
  <c r="D303" i="3"/>
  <c r="E305" i="3"/>
  <c r="F307" i="3"/>
  <c r="AB368" i="3" s="1"/>
  <c r="D311" i="3"/>
  <c r="E313" i="3"/>
  <c r="F315" i="3"/>
  <c r="D319" i="3"/>
  <c r="E321" i="3"/>
  <c r="F323" i="3"/>
  <c r="E169" i="4"/>
  <c r="F171" i="4"/>
  <c r="D175" i="4"/>
  <c r="E177" i="4"/>
  <c r="F179" i="4"/>
  <c r="AB364" i="4" s="1"/>
  <c r="D183" i="4"/>
  <c r="E185" i="4"/>
  <c r="F187" i="4"/>
  <c r="D191" i="4"/>
  <c r="E193" i="4"/>
  <c r="D197" i="4"/>
  <c r="E199" i="4"/>
  <c r="F201" i="4"/>
  <c r="D205" i="4"/>
  <c r="E207" i="4"/>
  <c r="F209" i="4"/>
  <c r="D213" i="4"/>
  <c r="E215" i="4"/>
  <c r="F217" i="4"/>
  <c r="D221" i="4"/>
  <c r="E223" i="4"/>
  <c r="F225" i="4"/>
  <c r="D229" i="4"/>
  <c r="E231" i="4"/>
  <c r="F233" i="4"/>
  <c r="D237" i="4"/>
  <c r="E239" i="4"/>
  <c r="F241" i="4"/>
  <c r="D245" i="4"/>
  <c r="E247" i="4"/>
  <c r="F249" i="4"/>
  <c r="D253" i="4"/>
  <c r="E255" i="4"/>
  <c r="F257" i="4"/>
  <c r="D261" i="4"/>
  <c r="E263" i="4"/>
  <c r="F265" i="4"/>
  <c r="D269" i="4"/>
  <c r="E271" i="4"/>
  <c r="F273" i="4"/>
  <c r="D277" i="4"/>
  <c r="E279" i="4"/>
  <c r="F281" i="4"/>
  <c r="D285" i="4"/>
  <c r="E287" i="4"/>
  <c r="F289" i="4"/>
  <c r="D293" i="4"/>
  <c r="E295" i="4"/>
  <c r="F297" i="4"/>
  <c r="D301" i="4"/>
  <c r="E303" i="4"/>
  <c r="F305" i="4"/>
  <c r="D309" i="4"/>
  <c r="E311" i="4"/>
  <c r="F313" i="4"/>
  <c r="D317" i="4"/>
  <c r="E319" i="4"/>
  <c r="F321" i="4"/>
  <c r="D325" i="4"/>
  <c r="D169" i="6"/>
  <c r="E171" i="6"/>
  <c r="F173" i="6"/>
  <c r="D177" i="6"/>
  <c r="E179" i="6"/>
  <c r="AB349" i="6" s="1"/>
  <c r="F181" i="6"/>
  <c r="D185" i="6"/>
  <c r="E187" i="6"/>
  <c r="F189" i="6"/>
  <c r="D193" i="6"/>
  <c r="E195" i="6"/>
  <c r="F197" i="6"/>
  <c r="D201" i="6"/>
  <c r="E203" i="6"/>
  <c r="F205" i="6"/>
  <c r="D209" i="6"/>
  <c r="E211" i="6"/>
  <c r="AB350" i="6" s="1"/>
  <c r="F213" i="6"/>
  <c r="D217" i="6"/>
  <c r="E219" i="6"/>
  <c r="F221" i="6"/>
  <c r="D225" i="6"/>
  <c r="E227" i="6"/>
  <c r="F229" i="6"/>
  <c r="D233" i="6"/>
  <c r="E235" i="6"/>
  <c r="F237" i="6"/>
  <c r="D241" i="6"/>
  <c r="E243" i="6"/>
  <c r="AB351" i="6" s="1"/>
  <c r="F245" i="6"/>
  <c r="D249" i="6"/>
  <c r="E251" i="6"/>
  <c r="F253" i="6"/>
  <c r="D257" i="6"/>
  <c r="E259" i="6"/>
  <c r="F261" i="6"/>
  <c r="D265" i="6"/>
  <c r="E267" i="6"/>
  <c r="F269" i="6"/>
  <c r="D273" i="6"/>
  <c r="E275" i="6"/>
  <c r="AB352" i="6" s="1"/>
  <c r="F277" i="6"/>
  <c r="D281" i="6"/>
  <c r="E283" i="6"/>
  <c r="F285" i="6"/>
  <c r="D289" i="6"/>
  <c r="E291" i="6"/>
  <c r="F293" i="6"/>
  <c r="D297" i="6"/>
  <c r="E299" i="6"/>
  <c r="F301" i="6"/>
  <c r="D305" i="6"/>
  <c r="E307" i="6"/>
  <c r="AB353" i="6" s="1"/>
  <c r="F309" i="6"/>
  <c r="D313" i="6"/>
  <c r="E315" i="6"/>
  <c r="F317" i="6"/>
  <c r="D321" i="6"/>
  <c r="E323" i="6"/>
  <c r="F325" i="6"/>
  <c r="E169" i="6"/>
  <c r="F171" i="6"/>
  <c r="D175" i="6"/>
  <c r="E177" i="6"/>
  <c r="F179" i="6"/>
  <c r="AB364" i="6" s="1"/>
  <c r="D183" i="6"/>
  <c r="E185" i="6"/>
  <c r="F187" i="6"/>
  <c r="D191" i="6"/>
  <c r="E193" i="6"/>
  <c r="F195" i="6"/>
  <c r="D199" i="6"/>
  <c r="E201" i="6"/>
  <c r="F203" i="6"/>
  <c r="D207" i="6"/>
  <c r="E209" i="6"/>
  <c r="F211" i="6"/>
  <c r="AB365" i="6" s="1"/>
  <c r="D215" i="6"/>
  <c r="E217" i="6"/>
  <c r="F219" i="6"/>
  <c r="D223" i="6"/>
  <c r="E225" i="6"/>
  <c r="F227" i="6"/>
  <c r="D231" i="6"/>
  <c r="E233" i="6"/>
  <c r="F235" i="6"/>
  <c r="D239" i="6"/>
  <c r="E241" i="6"/>
  <c r="F243" i="6"/>
  <c r="AB366" i="6" s="1"/>
  <c r="D247" i="6"/>
  <c r="E249" i="6"/>
  <c r="F251" i="6"/>
  <c r="D255" i="6"/>
  <c r="E257" i="6"/>
  <c r="F259" i="6"/>
  <c r="D263" i="6"/>
  <c r="E265" i="6"/>
  <c r="F267" i="6"/>
  <c r="D271" i="6"/>
  <c r="E273" i="6"/>
  <c r="F275" i="6"/>
  <c r="AB367" i="6" s="1"/>
  <c r="D279" i="6"/>
  <c r="E281" i="6"/>
  <c r="F283" i="6"/>
  <c r="D287" i="6"/>
  <c r="E289" i="6"/>
  <c r="F291" i="6"/>
  <c r="D295" i="6"/>
  <c r="E297" i="6"/>
  <c r="F299" i="6"/>
  <c r="D303" i="6"/>
  <c r="E305" i="6"/>
  <c r="F307" i="6"/>
  <c r="D311" i="6"/>
  <c r="E313" i="6"/>
  <c r="F315" i="6"/>
  <c r="D319" i="6"/>
  <c r="E321" i="6"/>
  <c r="F323" i="6"/>
  <c r="D327" i="6"/>
  <c r="F169" i="6"/>
  <c r="D173" i="6"/>
  <c r="E175" i="6"/>
  <c r="F177" i="6"/>
  <c r="D181" i="6"/>
  <c r="E183" i="6"/>
  <c r="F185" i="6"/>
  <c r="D189" i="6"/>
  <c r="E191" i="6"/>
  <c r="F193" i="6"/>
  <c r="D197" i="6"/>
  <c r="E199" i="6"/>
  <c r="F201" i="6"/>
  <c r="D205" i="6"/>
  <c r="E207" i="6"/>
  <c r="F209" i="6"/>
  <c r="D213" i="6"/>
  <c r="E215" i="6"/>
  <c r="F217" i="6"/>
  <c r="D221" i="6"/>
  <c r="E223" i="6"/>
  <c r="F225" i="6"/>
  <c r="D229" i="6"/>
  <c r="E231" i="6"/>
  <c r="F233" i="6"/>
  <c r="D237" i="6"/>
  <c r="E239" i="6"/>
  <c r="F241" i="6"/>
  <c r="D245" i="6"/>
  <c r="E247" i="6"/>
  <c r="F249" i="6"/>
  <c r="D253" i="6"/>
  <c r="E255" i="6"/>
  <c r="F257" i="6"/>
  <c r="D261" i="6"/>
  <c r="E263" i="6"/>
  <c r="F265" i="6"/>
  <c r="D269" i="6"/>
  <c r="E271" i="6"/>
  <c r="F273" i="6"/>
  <c r="D277" i="6"/>
  <c r="E279" i="6"/>
  <c r="F281" i="6"/>
  <c r="D285" i="6"/>
  <c r="E287" i="6"/>
  <c r="F289" i="6"/>
  <c r="D293" i="6"/>
  <c r="E295" i="6"/>
  <c r="F297" i="6"/>
  <c r="D301" i="6"/>
  <c r="E303" i="6"/>
  <c r="F305" i="6"/>
  <c r="D309" i="6"/>
  <c r="E311" i="6"/>
  <c r="F313" i="6"/>
  <c r="D317" i="6"/>
  <c r="E319" i="6"/>
  <c r="F321" i="6"/>
  <c r="D325" i="6"/>
  <c r="E327" i="6"/>
  <c r="D171" i="6"/>
  <c r="E173" i="6"/>
  <c r="F175" i="6"/>
  <c r="D179" i="6"/>
  <c r="AB333" i="6" s="1"/>
  <c r="E181" i="6"/>
  <c r="F183" i="6"/>
  <c r="D187" i="6"/>
  <c r="E189" i="6"/>
  <c r="F191" i="6"/>
  <c r="D195" i="6"/>
  <c r="E197" i="6"/>
  <c r="F199" i="6"/>
  <c r="D203" i="6"/>
  <c r="E205" i="6"/>
  <c r="F207" i="6"/>
  <c r="D211" i="6"/>
  <c r="AB334" i="6" s="1"/>
  <c r="E213" i="6"/>
  <c r="F215" i="6"/>
  <c r="D219" i="6"/>
  <c r="E221" i="6"/>
  <c r="F223" i="6"/>
  <c r="D227" i="6"/>
  <c r="E229" i="6"/>
  <c r="F231" i="6"/>
  <c r="D235" i="6"/>
  <c r="E237" i="6"/>
  <c r="F239" i="6"/>
  <c r="D243" i="6"/>
  <c r="AB335" i="6" s="1"/>
  <c r="E245" i="6"/>
  <c r="F247" i="6"/>
  <c r="D251" i="6"/>
  <c r="E253" i="6"/>
  <c r="F255" i="6"/>
  <c r="D259" i="6"/>
  <c r="E261" i="6"/>
  <c r="F263" i="6"/>
  <c r="D267" i="6"/>
  <c r="E269" i="6"/>
  <c r="F271" i="6"/>
  <c r="D275" i="6"/>
  <c r="AB336" i="6" s="1"/>
  <c r="E277" i="6"/>
  <c r="F279" i="6"/>
  <c r="D283" i="6"/>
  <c r="E285" i="6"/>
  <c r="F287" i="6"/>
  <c r="D291" i="6"/>
  <c r="E293" i="6"/>
  <c r="F295" i="6"/>
  <c r="D299" i="6"/>
  <c r="E301" i="6"/>
  <c r="F303" i="6"/>
  <c r="D307" i="6"/>
  <c r="AB337" i="6" s="1"/>
  <c r="E309" i="6"/>
  <c r="F311" i="6"/>
  <c r="D315" i="6"/>
  <c r="E317" i="6"/>
  <c r="F319" i="6"/>
  <c r="D323" i="6"/>
  <c r="E325" i="6"/>
  <c r="F327" i="6"/>
  <c r="P349" i="8"/>
  <c r="P348" i="8"/>
  <c r="P353" i="8"/>
  <c r="P352" i="8"/>
  <c r="V350" i="8"/>
  <c r="V351" i="8"/>
  <c r="V353" i="8"/>
  <c r="V352" i="8"/>
  <c r="V349" i="8"/>
  <c r="V348" i="8"/>
  <c r="D349" i="8"/>
  <c r="D348" i="8"/>
  <c r="D351" i="8"/>
  <c r="D350" i="8"/>
  <c r="D353" i="8"/>
  <c r="D352" i="8"/>
  <c r="D355" i="8"/>
  <c r="D354" i="8"/>
  <c r="D357" i="8"/>
  <c r="D356" i="8"/>
  <c r="P357" i="8"/>
  <c r="P356" i="8"/>
  <c r="J348" i="8"/>
  <c r="J349" i="8"/>
  <c r="J350" i="8"/>
  <c r="J351" i="8"/>
  <c r="J352" i="8"/>
  <c r="J353" i="8"/>
  <c r="J355" i="8"/>
  <c r="J354" i="8"/>
  <c r="J357" i="8"/>
  <c r="J356" i="8"/>
  <c r="V357" i="8"/>
  <c r="V356" i="8"/>
  <c r="V355" i="8"/>
  <c r="V354" i="8"/>
  <c r="P351" i="8"/>
  <c r="P350" i="8"/>
  <c r="AB350" i="8"/>
  <c r="AB354" i="8" s="1"/>
  <c r="L54" i="9"/>
  <c r="L219" i="9" s="1"/>
  <c r="L219" i="8"/>
  <c r="L94" i="9"/>
  <c r="L259" i="9" s="1"/>
  <c r="L259" i="8"/>
  <c r="L102" i="9"/>
  <c r="L267" i="9" s="1"/>
  <c r="L267" i="8"/>
  <c r="Q340" i="8"/>
  <c r="R340" i="8" s="1"/>
  <c r="Q339" i="8"/>
  <c r="R339" i="8" s="1"/>
  <c r="L134" i="9"/>
  <c r="L299" i="9" s="1"/>
  <c r="L299" i="8"/>
  <c r="L142" i="9"/>
  <c r="L307" i="9" s="1"/>
  <c r="L307" i="8"/>
  <c r="AC368" i="8" s="1"/>
  <c r="AD368" i="8" s="1"/>
  <c r="L150" i="9"/>
  <c r="L315" i="9" s="1"/>
  <c r="L315" i="8"/>
  <c r="L4" i="9"/>
  <c r="L169" i="9" s="1"/>
  <c r="L169" i="8"/>
  <c r="J8" i="9"/>
  <c r="J173" i="9" s="1"/>
  <c r="J173" i="8"/>
  <c r="L12" i="9"/>
  <c r="L177" i="9" s="1"/>
  <c r="L177" i="8"/>
  <c r="J16" i="9"/>
  <c r="J181" i="9" s="1"/>
  <c r="J181" i="8"/>
  <c r="L20" i="9"/>
  <c r="L185" i="9" s="1"/>
  <c r="L185" i="8"/>
  <c r="J24" i="9"/>
  <c r="J189" i="9" s="1"/>
  <c r="J189" i="8"/>
  <c r="L28" i="9"/>
  <c r="L193" i="9" s="1"/>
  <c r="L193" i="8"/>
  <c r="J32" i="9"/>
  <c r="J197" i="9" s="1"/>
  <c r="J197" i="8"/>
  <c r="L36" i="9"/>
  <c r="L201" i="9" s="1"/>
  <c r="L201" i="8"/>
  <c r="J40" i="9"/>
  <c r="J205" i="9" s="1"/>
  <c r="J205" i="8"/>
  <c r="L44" i="9"/>
  <c r="L209" i="9" s="1"/>
  <c r="L209" i="8"/>
  <c r="J48" i="9"/>
  <c r="J213" i="9" s="1"/>
  <c r="J213" i="8"/>
  <c r="L52" i="9"/>
  <c r="L217" i="9" s="1"/>
  <c r="L217" i="8"/>
  <c r="J56" i="9"/>
  <c r="J221" i="9" s="1"/>
  <c r="J221" i="8"/>
  <c r="L60" i="9"/>
  <c r="L225" i="9" s="1"/>
  <c r="L225" i="8"/>
  <c r="J64" i="9"/>
  <c r="J229" i="9" s="1"/>
  <c r="J229" i="8"/>
  <c r="L68" i="9"/>
  <c r="L233" i="9" s="1"/>
  <c r="L233" i="8"/>
  <c r="J72" i="9"/>
  <c r="J237" i="9" s="1"/>
  <c r="J237" i="8"/>
  <c r="L76" i="9"/>
  <c r="L241" i="9" s="1"/>
  <c r="L241" i="8"/>
  <c r="J80" i="9"/>
  <c r="J245" i="9" s="1"/>
  <c r="J245" i="8"/>
  <c r="L84" i="9"/>
  <c r="L249" i="9" s="1"/>
  <c r="L249" i="8"/>
  <c r="J88" i="9"/>
  <c r="J253" i="9" s="1"/>
  <c r="J253" i="8"/>
  <c r="L92" i="9"/>
  <c r="L257" i="9" s="1"/>
  <c r="L257" i="8"/>
  <c r="J96" i="9"/>
  <c r="J261" i="9" s="1"/>
  <c r="J261" i="8"/>
  <c r="L100" i="9"/>
  <c r="L265" i="9" s="1"/>
  <c r="L265" i="8"/>
  <c r="L108" i="9"/>
  <c r="L273" i="9" s="1"/>
  <c r="L273" i="8"/>
  <c r="Q355" i="8"/>
  <c r="R355" i="8" s="1"/>
  <c r="Q354" i="8"/>
  <c r="R354" i="8" s="1"/>
  <c r="L116" i="9"/>
  <c r="L281" i="9" s="1"/>
  <c r="L281" i="8"/>
  <c r="L124" i="9"/>
  <c r="L289" i="9" s="1"/>
  <c r="L289" i="8"/>
  <c r="L132" i="9"/>
  <c r="L297" i="9" s="1"/>
  <c r="L297" i="8"/>
  <c r="K342" i="8"/>
  <c r="L342" i="8" s="1"/>
  <c r="K341" i="8"/>
  <c r="L341" i="8" s="1"/>
  <c r="L140" i="9"/>
  <c r="L305" i="9" s="1"/>
  <c r="L305" i="8"/>
  <c r="L148" i="9"/>
  <c r="L313" i="9" s="1"/>
  <c r="L313" i="8"/>
  <c r="J152" i="9"/>
  <c r="J317" i="9" s="1"/>
  <c r="J317" i="8"/>
  <c r="L156" i="9"/>
  <c r="L321" i="9" s="1"/>
  <c r="L321" i="8"/>
  <c r="E349" i="8"/>
  <c r="F349" i="8" s="1"/>
  <c r="E348" i="8"/>
  <c r="Q349" i="8"/>
  <c r="R349" i="8" s="1"/>
  <c r="Q348" i="8"/>
  <c r="L14" i="9"/>
  <c r="L179" i="9" s="1"/>
  <c r="L179" i="8"/>
  <c r="AC364" i="8" s="1"/>
  <c r="L22" i="9"/>
  <c r="L187" i="9" s="1"/>
  <c r="L187" i="8"/>
  <c r="L30" i="9"/>
  <c r="L195" i="9" s="1"/>
  <c r="L195" i="8"/>
  <c r="E353" i="8"/>
  <c r="F353" i="8" s="1"/>
  <c r="E352" i="8"/>
  <c r="F352" i="8" s="1"/>
  <c r="L70" i="9"/>
  <c r="L235" i="9" s="1"/>
  <c r="L235" i="8"/>
  <c r="L78" i="9"/>
  <c r="L243" i="9" s="1"/>
  <c r="L243" i="8"/>
  <c r="AC366" i="8" s="1"/>
  <c r="AD366" i="8" s="1"/>
  <c r="E355" i="8"/>
  <c r="F355" i="8" s="1"/>
  <c r="E354" i="8"/>
  <c r="F354" i="8" s="1"/>
  <c r="J106" i="9"/>
  <c r="J271" i="9" s="1"/>
  <c r="J271" i="8"/>
  <c r="K339" i="8" s="1"/>
  <c r="L339" i="8" s="1"/>
  <c r="L110" i="9"/>
  <c r="L275" i="9" s="1"/>
  <c r="L275" i="8"/>
  <c r="AC367" i="8" s="1"/>
  <c r="AD367" i="8" s="1"/>
  <c r="L118" i="9"/>
  <c r="L283" i="9" s="1"/>
  <c r="L283" i="8"/>
  <c r="E357" i="8"/>
  <c r="F357" i="8" s="1"/>
  <c r="E356" i="8"/>
  <c r="F356" i="8" s="1"/>
  <c r="Q357" i="8"/>
  <c r="R357" i="8" s="1"/>
  <c r="Q356" i="8"/>
  <c r="R356" i="8" s="1"/>
  <c r="J6" i="9"/>
  <c r="J171" i="9" s="1"/>
  <c r="J171" i="8"/>
  <c r="K349" i="8"/>
  <c r="L349" i="8" s="1"/>
  <c r="K348" i="8"/>
  <c r="L10" i="9"/>
  <c r="L175" i="9" s="1"/>
  <c r="L175" i="8"/>
  <c r="J14" i="9"/>
  <c r="J179" i="9" s="1"/>
  <c r="J179" i="8"/>
  <c r="AC333" i="8" s="1"/>
  <c r="L18" i="9"/>
  <c r="L183" i="9" s="1"/>
  <c r="L183" i="8"/>
  <c r="J22" i="9"/>
  <c r="J187" i="9" s="1"/>
  <c r="J187" i="8"/>
  <c r="L26" i="9"/>
  <c r="L191" i="9" s="1"/>
  <c r="L191" i="8"/>
  <c r="J30" i="9"/>
  <c r="J195" i="9" s="1"/>
  <c r="J195" i="8"/>
  <c r="J38" i="9"/>
  <c r="J203" i="9" s="1"/>
  <c r="J203" i="8"/>
  <c r="K350" i="8"/>
  <c r="L350" i="8" s="1"/>
  <c r="K351" i="8"/>
  <c r="L351" i="8" s="1"/>
  <c r="AC334" i="8"/>
  <c r="AD334" i="8" s="1"/>
  <c r="L50" i="9"/>
  <c r="L215" i="9" s="1"/>
  <c r="L215" i="8"/>
  <c r="L58" i="9"/>
  <c r="L223" i="9" s="1"/>
  <c r="L223" i="8"/>
  <c r="J62" i="9"/>
  <c r="J227" i="9" s="1"/>
  <c r="J227" i="8"/>
  <c r="J70" i="9"/>
  <c r="J235" i="9" s="1"/>
  <c r="J235" i="8"/>
  <c r="K352" i="8"/>
  <c r="L352" i="8" s="1"/>
  <c r="K353" i="8"/>
  <c r="L353" i="8" s="1"/>
  <c r="Q353" i="8"/>
  <c r="R353" i="8" s="1"/>
  <c r="Q352" i="8"/>
  <c r="R352" i="8" s="1"/>
  <c r="L82" i="9"/>
  <c r="L247" i="9" s="1"/>
  <c r="L247" i="8"/>
  <c r="L90" i="9"/>
  <c r="L255" i="9" s="1"/>
  <c r="L255" i="8"/>
  <c r="J94" i="9"/>
  <c r="J259" i="9" s="1"/>
  <c r="J259" i="8"/>
  <c r="W340" i="8"/>
  <c r="X340" i="8" s="1"/>
  <c r="W339" i="8"/>
  <c r="X339" i="8" s="1"/>
  <c r="K355" i="8"/>
  <c r="L355" i="8" s="1"/>
  <c r="K354" i="8"/>
  <c r="L354" i="8" s="1"/>
  <c r="L114" i="9"/>
  <c r="L279" i="9" s="1"/>
  <c r="L279" i="8"/>
  <c r="L122" i="9"/>
  <c r="L287" i="9" s="1"/>
  <c r="L287" i="8"/>
  <c r="L130" i="9"/>
  <c r="L295" i="9" s="1"/>
  <c r="L295" i="8"/>
  <c r="W342" i="8"/>
  <c r="X342" i="8" s="1"/>
  <c r="W341" i="8"/>
  <c r="X341" i="8" s="1"/>
  <c r="K356" i="8"/>
  <c r="L356" i="8" s="1"/>
  <c r="K357" i="8"/>
  <c r="L357" i="8" s="1"/>
  <c r="L138" i="9"/>
  <c r="L303" i="9" s="1"/>
  <c r="L303" i="8"/>
  <c r="L146" i="9"/>
  <c r="L311" i="9" s="1"/>
  <c r="L311" i="8"/>
  <c r="L154" i="9"/>
  <c r="L319" i="9" s="1"/>
  <c r="L319" i="8"/>
  <c r="L162" i="9"/>
  <c r="L327" i="9" s="1"/>
  <c r="L327" i="8"/>
  <c r="L6" i="9"/>
  <c r="L171" i="9" s="1"/>
  <c r="L171" i="8"/>
  <c r="E350" i="8"/>
  <c r="F350" i="8" s="1"/>
  <c r="E351" i="8"/>
  <c r="F351" i="8" s="1"/>
  <c r="L38" i="9"/>
  <c r="L203" i="9" s="1"/>
  <c r="L203" i="8"/>
  <c r="L46" i="9"/>
  <c r="L211" i="9" s="1"/>
  <c r="L211" i="8"/>
  <c r="L62" i="9"/>
  <c r="L227" i="9" s="1"/>
  <c r="L227" i="8"/>
  <c r="L86" i="9"/>
  <c r="L251" i="9" s="1"/>
  <c r="L251" i="8"/>
  <c r="L126" i="9"/>
  <c r="L291" i="9" s="1"/>
  <c r="L291" i="8"/>
  <c r="L158" i="9"/>
  <c r="L323" i="9" s="1"/>
  <c r="L323" i="8"/>
  <c r="J4" i="9"/>
  <c r="J169" i="9" s="1"/>
  <c r="J169" i="8"/>
  <c r="W349" i="8"/>
  <c r="X349" i="8" s="1"/>
  <c r="W348" i="8"/>
  <c r="L8" i="9"/>
  <c r="L173" i="9" s="1"/>
  <c r="L173" i="8"/>
  <c r="J12" i="9"/>
  <c r="J177" i="9" s="1"/>
  <c r="J177" i="8"/>
  <c r="AD349" i="8"/>
  <c r="L16" i="9"/>
  <c r="L181" i="9" s="1"/>
  <c r="L181" i="8"/>
  <c r="J20" i="9"/>
  <c r="J185" i="9" s="1"/>
  <c r="J185" i="8"/>
  <c r="L24" i="9"/>
  <c r="L189" i="9" s="1"/>
  <c r="L189" i="8"/>
  <c r="J28" i="9"/>
  <c r="J193" i="9" s="1"/>
  <c r="J193" i="8"/>
  <c r="L32" i="9"/>
  <c r="L197" i="9" s="1"/>
  <c r="L197" i="8"/>
  <c r="J36" i="9"/>
  <c r="J201" i="9" s="1"/>
  <c r="J201" i="8"/>
  <c r="W350" i="8"/>
  <c r="X350" i="8" s="1"/>
  <c r="W351" i="8"/>
  <c r="X351" i="8" s="1"/>
  <c r="L40" i="9"/>
  <c r="L205" i="9" s="1"/>
  <c r="L205" i="8"/>
  <c r="J44" i="9"/>
  <c r="J209" i="9" s="1"/>
  <c r="J209" i="8"/>
  <c r="AC350" i="8"/>
  <c r="AD350" i="8" s="1"/>
  <c r="Q351" i="8"/>
  <c r="R351" i="8" s="1"/>
  <c r="Q350" i="8"/>
  <c r="R350" i="8" s="1"/>
  <c r="L48" i="9"/>
  <c r="L213" i="9" s="1"/>
  <c r="L213" i="8"/>
  <c r="J52" i="9"/>
  <c r="J217" i="9" s="1"/>
  <c r="J217" i="8"/>
  <c r="Q336" i="8" s="1"/>
  <c r="R336" i="8" s="1"/>
  <c r="L56" i="9"/>
  <c r="L221" i="9" s="1"/>
  <c r="L221" i="8"/>
  <c r="J60" i="9"/>
  <c r="J225" i="9" s="1"/>
  <c r="J225" i="8"/>
  <c r="L64" i="9"/>
  <c r="L229" i="9" s="1"/>
  <c r="L229" i="8"/>
  <c r="J68" i="9"/>
  <c r="J233" i="9" s="1"/>
  <c r="J233" i="8"/>
  <c r="W352" i="8"/>
  <c r="X352" i="8" s="1"/>
  <c r="W353" i="8"/>
  <c r="X353" i="8" s="1"/>
  <c r="L72" i="9"/>
  <c r="L237" i="9" s="1"/>
  <c r="L237" i="8"/>
  <c r="J76" i="9"/>
  <c r="J241" i="9" s="1"/>
  <c r="J241" i="8"/>
  <c r="L80" i="9"/>
  <c r="L245" i="9" s="1"/>
  <c r="L245" i="8"/>
  <c r="J84" i="9"/>
  <c r="J249" i="9" s="1"/>
  <c r="J249" i="8"/>
  <c r="L88" i="9"/>
  <c r="L253" i="9" s="1"/>
  <c r="L253" i="8"/>
  <c r="J92" i="9"/>
  <c r="J257" i="9" s="1"/>
  <c r="J257" i="8"/>
  <c r="L96" i="9"/>
  <c r="L261" i="9" s="1"/>
  <c r="L261" i="8"/>
  <c r="E340" i="8"/>
  <c r="F340" i="8" s="1"/>
  <c r="E339" i="8"/>
  <c r="F339" i="8" s="1"/>
  <c r="W355" i="8"/>
  <c r="X355" i="8" s="1"/>
  <c r="W354" i="8"/>
  <c r="X354" i="8" s="1"/>
  <c r="L104" i="9"/>
  <c r="L269" i="9" s="1"/>
  <c r="L269" i="8"/>
  <c r="L112" i="9"/>
  <c r="L277" i="9" s="1"/>
  <c r="L277" i="8"/>
  <c r="L120" i="9"/>
  <c r="L285" i="9" s="1"/>
  <c r="L285" i="8"/>
  <c r="L128" i="9"/>
  <c r="L293" i="9" s="1"/>
  <c r="L293" i="8"/>
  <c r="W356" i="8"/>
  <c r="X356" i="8" s="1"/>
  <c r="W357" i="8"/>
  <c r="X357" i="8" s="1"/>
  <c r="L136" i="9"/>
  <c r="L301" i="9" s="1"/>
  <c r="L301" i="8"/>
  <c r="L144" i="9"/>
  <c r="L309" i="9" s="1"/>
  <c r="L309" i="8"/>
  <c r="Q342" i="8"/>
  <c r="R342" i="8" s="1"/>
  <c r="L152" i="9"/>
  <c r="L317" i="9" s="1"/>
  <c r="L317" i="8"/>
  <c r="L160" i="9"/>
  <c r="L325" i="9" s="1"/>
  <c r="L325" i="8"/>
  <c r="E356" i="1"/>
  <c r="K356" i="1"/>
  <c r="Q348" i="1"/>
  <c r="Q356" i="1"/>
  <c r="K352" i="1"/>
  <c r="Q352" i="1"/>
  <c r="E335" i="1"/>
  <c r="E339" i="1"/>
  <c r="K335" i="1"/>
  <c r="K339" i="1"/>
  <c r="Q335" i="1"/>
  <c r="Q339" i="1"/>
  <c r="E357" i="1"/>
  <c r="E354" i="1"/>
  <c r="K354" i="1"/>
  <c r="Q350" i="1"/>
  <c r="Q354" i="1"/>
  <c r="K6" i="9"/>
  <c r="K171" i="9" s="1"/>
  <c r="K14" i="9"/>
  <c r="K179" i="9" s="1"/>
  <c r="K22" i="9"/>
  <c r="K187" i="9" s="1"/>
  <c r="K30" i="9"/>
  <c r="K195" i="9" s="1"/>
  <c r="K38" i="9"/>
  <c r="K203" i="9" s="1"/>
  <c r="K46" i="9"/>
  <c r="K211" i="9" s="1"/>
  <c r="K54" i="9"/>
  <c r="K219" i="9" s="1"/>
  <c r="K62" i="9"/>
  <c r="K227" i="9" s="1"/>
  <c r="K70" i="9"/>
  <c r="K235" i="9" s="1"/>
  <c r="K78" i="9"/>
  <c r="K243" i="9" s="1"/>
  <c r="K86" i="9"/>
  <c r="K251" i="9" s="1"/>
  <c r="K94" i="9"/>
  <c r="K259" i="9" s="1"/>
  <c r="J100" i="9"/>
  <c r="J265" i="9" s="1"/>
  <c r="K102" i="9"/>
  <c r="K267" i="9" s="1"/>
  <c r="J108" i="9"/>
  <c r="J273" i="9" s="1"/>
  <c r="K110" i="9"/>
  <c r="K275" i="9" s="1"/>
  <c r="J116" i="9"/>
  <c r="J281" i="9" s="1"/>
  <c r="K118" i="9"/>
  <c r="K283" i="9" s="1"/>
  <c r="J124" i="9"/>
  <c r="J289" i="9" s="1"/>
  <c r="K126" i="9"/>
  <c r="K291" i="9" s="1"/>
  <c r="J132" i="9"/>
  <c r="J297" i="9" s="1"/>
  <c r="K134" i="9"/>
  <c r="K299" i="9" s="1"/>
  <c r="J140" i="9"/>
  <c r="J305" i="9" s="1"/>
  <c r="K142" i="9"/>
  <c r="K307" i="9" s="1"/>
  <c r="J148" i="9"/>
  <c r="J313" i="9" s="1"/>
  <c r="K150" i="9"/>
  <c r="K315" i="9" s="1"/>
  <c r="J156" i="9"/>
  <c r="J321" i="9" s="1"/>
  <c r="K158" i="9"/>
  <c r="K323" i="9" s="1"/>
  <c r="K4" i="9"/>
  <c r="K169" i="9" s="1"/>
  <c r="J10" i="9"/>
  <c r="J175" i="9" s="1"/>
  <c r="K12" i="9"/>
  <c r="K177" i="9" s="1"/>
  <c r="J18" i="9"/>
  <c r="J183" i="9" s="1"/>
  <c r="K20" i="9"/>
  <c r="K185" i="9" s="1"/>
  <c r="J26" i="9"/>
  <c r="J191" i="9" s="1"/>
  <c r="K28" i="9"/>
  <c r="K193" i="9" s="1"/>
  <c r="J34" i="9"/>
  <c r="J199" i="9" s="1"/>
  <c r="K36" i="9"/>
  <c r="K201" i="9" s="1"/>
  <c r="J42" i="9"/>
  <c r="J207" i="9" s="1"/>
  <c r="K44" i="9"/>
  <c r="K209" i="9" s="1"/>
  <c r="J50" i="9"/>
  <c r="J215" i="9" s="1"/>
  <c r="K52" i="9"/>
  <c r="K217" i="9" s="1"/>
  <c r="J58" i="9"/>
  <c r="J223" i="9" s="1"/>
  <c r="K60" i="9"/>
  <c r="K225" i="9" s="1"/>
  <c r="J66" i="9"/>
  <c r="J231" i="9" s="1"/>
  <c r="K68" i="9"/>
  <c r="K233" i="9" s="1"/>
  <c r="J74" i="9"/>
  <c r="J239" i="9" s="1"/>
  <c r="K76" i="9"/>
  <c r="K241" i="9" s="1"/>
  <c r="J82" i="9"/>
  <c r="J247" i="9" s="1"/>
  <c r="K84" i="9"/>
  <c r="K249" i="9" s="1"/>
  <c r="J90" i="9"/>
  <c r="J255" i="9" s="1"/>
  <c r="K92" i="9"/>
  <c r="K257" i="9" s="1"/>
  <c r="J98" i="9"/>
  <c r="J263" i="9" s="1"/>
  <c r="K100" i="9"/>
  <c r="K265" i="9" s="1"/>
  <c r="K108" i="9"/>
  <c r="K273" i="9" s="1"/>
  <c r="J114" i="9"/>
  <c r="J279" i="9" s="1"/>
  <c r="K116" i="9"/>
  <c r="K281" i="9" s="1"/>
  <c r="J122" i="9"/>
  <c r="J287" i="9" s="1"/>
  <c r="K124" i="9"/>
  <c r="K289" i="9" s="1"/>
  <c r="J130" i="9"/>
  <c r="J295" i="9" s="1"/>
  <c r="K132" i="9"/>
  <c r="K297" i="9" s="1"/>
  <c r="J138" i="9"/>
  <c r="J303" i="9" s="1"/>
  <c r="K140" i="9"/>
  <c r="K305" i="9" s="1"/>
  <c r="J146" i="9"/>
  <c r="J311" i="9" s="1"/>
  <c r="K148" i="9"/>
  <c r="K313" i="9" s="1"/>
  <c r="J154" i="9"/>
  <c r="J319" i="9" s="1"/>
  <c r="K156" i="9"/>
  <c r="K321" i="9" s="1"/>
  <c r="J162" i="9"/>
  <c r="J327" i="9" s="1"/>
  <c r="K10" i="9"/>
  <c r="K175" i="9" s="1"/>
  <c r="K18" i="9"/>
  <c r="K183" i="9" s="1"/>
  <c r="K26" i="9"/>
  <c r="K191" i="9" s="1"/>
  <c r="K34" i="9"/>
  <c r="K199" i="9" s="1"/>
  <c r="K42" i="9"/>
  <c r="K207" i="9" s="1"/>
  <c r="K50" i="9"/>
  <c r="K215" i="9" s="1"/>
  <c r="K58" i="9"/>
  <c r="K223" i="9" s="1"/>
  <c r="K66" i="9"/>
  <c r="K231" i="9" s="1"/>
  <c r="K74" i="9"/>
  <c r="K239" i="9" s="1"/>
  <c r="K82" i="9"/>
  <c r="K247" i="9" s="1"/>
  <c r="K90" i="9"/>
  <c r="K255" i="9" s="1"/>
  <c r="K98" i="9"/>
  <c r="K263" i="9" s="1"/>
  <c r="J104" i="9"/>
  <c r="J269" i="9" s="1"/>
  <c r="K106" i="9"/>
  <c r="K271" i="9" s="1"/>
  <c r="J112" i="9"/>
  <c r="J277" i="9" s="1"/>
  <c r="K114" i="9"/>
  <c r="K279" i="9" s="1"/>
  <c r="J120" i="9"/>
  <c r="J285" i="9" s="1"/>
  <c r="K122" i="9"/>
  <c r="K287" i="9" s="1"/>
  <c r="J128" i="9"/>
  <c r="J293" i="9" s="1"/>
  <c r="K130" i="9"/>
  <c r="K295" i="9" s="1"/>
  <c r="J136" i="9"/>
  <c r="J301" i="9" s="1"/>
  <c r="K138" i="9"/>
  <c r="K303" i="9" s="1"/>
  <c r="J144" i="9"/>
  <c r="J309" i="9" s="1"/>
  <c r="K146" i="9"/>
  <c r="K311" i="9" s="1"/>
  <c r="K154" i="9"/>
  <c r="K319" i="9" s="1"/>
  <c r="J160" i="9"/>
  <c r="J325" i="9" s="1"/>
  <c r="K162" i="9"/>
  <c r="K327" i="9" s="1"/>
  <c r="K8" i="9"/>
  <c r="K173" i="9" s="1"/>
  <c r="K16" i="9"/>
  <c r="K181" i="9" s="1"/>
  <c r="K24" i="9"/>
  <c r="K189" i="9" s="1"/>
  <c r="K32" i="4"/>
  <c r="K197" i="4" s="1"/>
  <c r="K32" i="9"/>
  <c r="K197" i="9" s="1"/>
  <c r="L34" i="4"/>
  <c r="L199" i="4" s="1"/>
  <c r="L34" i="9"/>
  <c r="L199" i="9" s="1"/>
  <c r="K40" i="9"/>
  <c r="K205" i="9" s="1"/>
  <c r="L42" i="4"/>
  <c r="L207" i="4" s="1"/>
  <c r="L42" i="9"/>
  <c r="L207" i="9" s="1"/>
  <c r="J46" i="4"/>
  <c r="J211" i="4" s="1"/>
  <c r="J46" i="9"/>
  <c r="J211" i="9" s="1"/>
  <c r="K48" i="9"/>
  <c r="K213" i="9" s="1"/>
  <c r="J54" i="4"/>
  <c r="J219" i="4" s="1"/>
  <c r="J54" i="9"/>
  <c r="J219" i="9" s="1"/>
  <c r="K56" i="4"/>
  <c r="K221" i="4" s="1"/>
  <c r="K56" i="9"/>
  <c r="K221" i="9" s="1"/>
  <c r="K64" i="4"/>
  <c r="K229" i="4" s="1"/>
  <c r="K64" i="9"/>
  <c r="K229" i="9" s="1"/>
  <c r="L66" i="4"/>
  <c r="L231" i="4" s="1"/>
  <c r="L66" i="9"/>
  <c r="L231" i="9" s="1"/>
  <c r="K72" i="9"/>
  <c r="K237" i="9" s="1"/>
  <c r="L74" i="4"/>
  <c r="L239" i="4" s="1"/>
  <c r="L74" i="9"/>
  <c r="L239" i="9" s="1"/>
  <c r="J78" i="4"/>
  <c r="J243" i="4" s="1"/>
  <c r="J78" i="9"/>
  <c r="J243" i="9" s="1"/>
  <c r="K80" i="9"/>
  <c r="K245" i="9" s="1"/>
  <c r="J86" i="4"/>
  <c r="J251" i="4" s="1"/>
  <c r="J86" i="9"/>
  <c r="J251" i="9" s="1"/>
  <c r="K88" i="4"/>
  <c r="K253" i="4" s="1"/>
  <c r="K88" i="9"/>
  <c r="K253" i="9" s="1"/>
  <c r="K96" i="4"/>
  <c r="K261" i="4" s="1"/>
  <c r="K96" i="9"/>
  <c r="K261" i="9" s="1"/>
  <c r="L98" i="4"/>
  <c r="L263" i="4" s="1"/>
  <c r="L98" i="9"/>
  <c r="L263" i="9" s="1"/>
  <c r="J102" i="9"/>
  <c r="J267" i="9" s="1"/>
  <c r="K104" i="9"/>
  <c r="K269" i="9" s="1"/>
  <c r="L106" i="4"/>
  <c r="L271" i="4" s="1"/>
  <c r="L106" i="9"/>
  <c r="L271" i="9" s="1"/>
  <c r="J110" i="4"/>
  <c r="J275" i="4" s="1"/>
  <c r="J110" i="9"/>
  <c r="J275" i="9" s="1"/>
  <c r="K112" i="9"/>
  <c r="K277" i="9" s="1"/>
  <c r="J118" i="4"/>
  <c r="J283" i="4" s="1"/>
  <c r="J118" i="9"/>
  <c r="J283" i="9" s="1"/>
  <c r="K120" i="4"/>
  <c r="K285" i="4" s="1"/>
  <c r="K120" i="9"/>
  <c r="K285" i="9" s="1"/>
  <c r="J126" i="9"/>
  <c r="J291" i="9" s="1"/>
  <c r="K128" i="9"/>
  <c r="K293" i="9" s="1"/>
  <c r="J134" i="9"/>
  <c r="J299" i="9" s="1"/>
  <c r="K136" i="9"/>
  <c r="K301" i="9" s="1"/>
  <c r="J142" i="9"/>
  <c r="J307" i="9" s="1"/>
  <c r="K144" i="9"/>
  <c r="K309" i="9" s="1"/>
  <c r="J150" i="9"/>
  <c r="J315" i="9" s="1"/>
  <c r="K152" i="9"/>
  <c r="K317" i="9" s="1"/>
  <c r="J158" i="9"/>
  <c r="J323" i="9" s="1"/>
  <c r="K160" i="9"/>
  <c r="K325" i="9" s="1"/>
  <c r="K4" i="6"/>
  <c r="K169" i="6" s="1"/>
  <c r="K4" i="4"/>
  <c r="K169" i="4" s="1"/>
  <c r="L6" i="6"/>
  <c r="L171" i="6" s="1"/>
  <c r="L6" i="4"/>
  <c r="L171" i="4" s="1"/>
  <c r="J10" i="6"/>
  <c r="J175" i="6" s="1"/>
  <c r="J10" i="4"/>
  <c r="J175" i="4" s="1"/>
  <c r="K12" i="6"/>
  <c r="K177" i="6" s="1"/>
  <c r="K12" i="4"/>
  <c r="K177" i="4" s="1"/>
  <c r="L14" i="6"/>
  <c r="L179" i="6" s="1"/>
  <c r="AC364" i="6" s="1"/>
  <c r="AD364" i="6" s="1"/>
  <c r="L14" i="4"/>
  <c r="L179" i="4" s="1"/>
  <c r="J18" i="6"/>
  <c r="J183" i="6" s="1"/>
  <c r="J18" i="4"/>
  <c r="J183" i="4" s="1"/>
  <c r="K20" i="6"/>
  <c r="K185" i="6" s="1"/>
  <c r="K20" i="4"/>
  <c r="K185" i="4" s="1"/>
  <c r="K20" i="3"/>
  <c r="K185" i="3" s="1"/>
  <c r="L22" i="6"/>
  <c r="L187" i="6" s="1"/>
  <c r="L22" i="4"/>
  <c r="L187" i="4" s="1"/>
  <c r="L22" i="3"/>
  <c r="L187" i="3" s="1"/>
  <c r="J26" i="6"/>
  <c r="J191" i="6" s="1"/>
  <c r="J26" i="4"/>
  <c r="J191" i="4" s="1"/>
  <c r="J26" i="3"/>
  <c r="J191" i="3" s="1"/>
  <c r="K28" i="6"/>
  <c r="K193" i="6" s="1"/>
  <c r="K28" i="4"/>
  <c r="K193" i="4" s="1"/>
  <c r="K28" i="3"/>
  <c r="K193" i="3" s="1"/>
  <c r="L30" i="6"/>
  <c r="L195" i="6" s="1"/>
  <c r="L30" i="4"/>
  <c r="L195" i="4" s="1"/>
  <c r="L30" i="3"/>
  <c r="L195" i="3" s="1"/>
  <c r="J34" i="6"/>
  <c r="J199" i="6" s="1"/>
  <c r="J34" i="4"/>
  <c r="J199" i="4" s="1"/>
  <c r="J34" i="3"/>
  <c r="J199" i="3" s="1"/>
  <c r="K36" i="6"/>
  <c r="K201" i="6" s="1"/>
  <c r="K36" i="4"/>
  <c r="K201" i="4" s="1"/>
  <c r="K36" i="3"/>
  <c r="K201" i="3" s="1"/>
  <c r="L38" i="6"/>
  <c r="L203" i="6" s="1"/>
  <c r="L38" i="4"/>
  <c r="L203" i="4" s="1"/>
  <c r="L38" i="3"/>
  <c r="L203" i="3" s="1"/>
  <c r="J42" i="6"/>
  <c r="J207" i="6" s="1"/>
  <c r="J42" i="4"/>
  <c r="J207" i="4" s="1"/>
  <c r="J42" i="3"/>
  <c r="J207" i="3" s="1"/>
  <c r="K44" i="6"/>
  <c r="K209" i="6" s="1"/>
  <c r="K44" i="4"/>
  <c r="K209" i="4" s="1"/>
  <c r="K44" i="3"/>
  <c r="K209" i="3" s="1"/>
  <c r="L46" i="6"/>
  <c r="L211" i="6" s="1"/>
  <c r="AC365" i="6" s="1"/>
  <c r="AD365" i="6" s="1"/>
  <c r="L46" i="4"/>
  <c r="L211" i="4" s="1"/>
  <c r="L46" i="3"/>
  <c r="L211" i="3" s="1"/>
  <c r="J50" i="6"/>
  <c r="J215" i="6" s="1"/>
  <c r="J50" i="4"/>
  <c r="J215" i="4" s="1"/>
  <c r="J50" i="3"/>
  <c r="J215" i="3" s="1"/>
  <c r="K52" i="6"/>
  <c r="K217" i="6" s="1"/>
  <c r="K52" i="4"/>
  <c r="K217" i="4" s="1"/>
  <c r="K52" i="3"/>
  <c r="K217" i="3" s="1"/>
  <c r="L54" i="6"/>
  <c r="L219" i="6" s="1"/>
  <c r="L54" i="4"/>
  <c r="L219" i="4" s="1"/>
  <c r="L54" i="3"/>
  <c r="L219" i="3" s="1"/>
  <c r="J58" i="6"/>
  <c r="J223" i="6" s="1"/>
  <c r="J58" i="4"/>
  <c r="J223" i="4" s="1"/>
  <c r="J58" i="3"/>
  <c r="J223" i="3" s="1"/>
  <c r="K60" i="6"/>
  <c r="K225" i="6" s="1"/>
  <c r="K60" i="4"/>
  <c r="K225" i="4" s="1"/>
  <c r="K60" i="3"/>
  <c r="K225" i="3" s="1"/>
  <c r="L62" i="6"/>
  <c r="L227" i="6" s="1"/>
  <c r="L62" i="4"/>
  <c r="L227" i="4" s="1"/>
  <c r="L62" i="3"/>
  <c r="L227" i="3" s="1"/>
  <c r="J66" i="6"/>
  <c r="J231" i="6" s="1"/>
  <c r="J66" i="4"/>
  <c r="J231" i="4" s="1"/>
  <c r="J66" i="3"/>
  <c r="J231" i="3" s="1"/>
  <c r="K68" i="6"/>
  <c r="K233" i="6" s="1"/>
  <c r="K68" i="4"/>
  <c r="K233" i="4" s="1"/>
  <c r="K68" i="3"/>
  <c r="K233" i="3" s="1"/>
  <c r="L70" i="6"/>
  <c r="L235" i="6" s="1"/>
  <c r="L70" i="4"/>
  <c r="L235" i="4" s="1"/>
  <c r="L70" i="3"/>
  <c r="L235" i="3" s="1"/>
  <c r="J74" i="6"/>
  <c r="J239" i="6" s="1"/>
  <c r="J74" i="4"/>
  <c r="J239" i="4" s="1"/>
  <c r="J74" i="3"/>
  <c r="J239" i="3" s="1"/>
  <c r="K76" i="6"/>
  <c r="K241" i="6" s="1"/>
  <c r="K76" i="4"/>
  <c r="K241" i="4" s="1"/>
  <c r="K76" i="3"/>
  <c r="K241" i="3" s="1"/>
  <c r="L78" i="6"/>
  <c r="L243" i="6" s="1"/>
  <c r="AC366" i="6" s="1"/>
  <c r="AD366" i="6" s="1"/>
  <c r="L78" i="4"/>
  <c r="L243" i="4" s="1"/>
  <c r="L78" i="3"/>
  <c r="L243" i="3" s="1"/>
  <c r="J82" i="6"/>
  <c r="J247" i="6" s="1"/>
  <c r="J82" i="4"/>
  <c r="J247" i="4" s="1"/>
  <c r="J82" i="3"/>
  <c r="J247" i="3" s="1"/>
  <c r="K84" i="6"/>
  <c r="K249" i="6" s="1"/>
  <c r="K84" i="4"/>
  <c r="K249" i="4" s="1"/>
  <c r="K84" i="3"/>
  <c r="K249" i="3" s="1"/>
  <c r="L86" i="6"/>
  <c r="L251" i="6" s="1"/>
  <c r="L86" i="4"/>
  <c r="L251" i="4" s="1"/>
  <c r="L86" i="3"/>
  <c r="L251" i="3" s="1"/>
  <c r="J90" i="6"/>
  <c r="J255" i="6" s="1"/>
  <c r="J90" i="4"/>
  <c r="J255" i="4" s="1"/>
  <c r="J90" i="3"/>
  <c r="J255" i="3" s="1"/>
  <c r="K92" i="4"/>
  <c r="K257" i="4" s="1"/>
  <c r="K92" i="6"/>
  <c r="K257" i="6" s="1"/>
  <c r="K92" i="3"/>
  <c r="K257" i="3" s="1"/>
  <c r="L94" i="4"/>
  <c r="L259" i="4" s="1"/>
  <c r="L94" i="6"/>
  <c r="L259" i="6" s="1"/>
  <c r="L94" i="3"/>
  <c r="L259" i="3" s="1"/>
  <c r="J98" i="6"/>
  <c r="J263" i="6" s="1"/>
  <c r="J98" i="4"/>
  <c r="J263" i="4" s="1"/>
  <c r="J98" i="3"/>
  <c r="J263" i="3" s="1"/>
  <c r="K100" i="6"/>
  <c r="K265" i="6" s="1"/>
  <c r="K100" i="4"/>
  <c r="K265" i="4" s="1"/>
  <c r="K100" i="3"/>
  <c r="K265" i="3" s="1"/>
  <c r="L102" i="4"/>
  <c r="L267" i="4" s="1"/>
  <c r="L102" i="6"/>
  <c r="L267" i="6" s="1"/>
  <c r="L102" i="3"/>
  <c r="L267" i="3" s="1"/>
  <c r="J106" i="4"/>
  <c r="J271" i="4" s="1"/>
  <c r="J106" i="6"/>
  <c r="J271" i="6" s="1"/>
  <c r="J106" i="3"/>
  <c r="J271" i="3" s="1"/>
  <c r="K108" i="6"/>
  <c r="K273" i="6" s="1"/>
  <c r="K108" i="4"/>
  <c r="K273" i="4" s="1"/>
  <c r="K108" i="3"/>
  <c r="K273" i="3" s="1"/>
  <c r="L110" i="6"/>
  <c r="L275" i="6" s="1"/>
  <c r="AC367" i="6" s="1"/>
  <c r="AD367" i="6" s="1"/>
  <c r="L110" i="4"/>
  <c r="L275" i="4" s="1"/>
  <c r="L110" i="3"/>
  <c r="L275" i="3" s="1"/>
  <c r="J114" i="6"/>
  <c r="J279" i="6" s="1"/>
  <c r="J114" i="4"/>
  <c r="J279" i="4" s="1"/>
  <c r="J114" i="3"/>
  <c r="J279" i="3" s="1"/>
  <c r="K116" i="6"/>
  <c r="K281" i="6" s="1"/>
  <c r="K116" i="4"/>
  <c r="K281" i="4" s="1"/>
  <c r="K116" i="3"/>
  <c r="K281" i="3" s="1"/>
  <c r="L118" i="6"/>
  <c r="L283" i="6" s="1"/>
  <c r="L118" i="4"/>
  <c r="L283" i="4" s="1"/>
  <c r="L118" i="3"/>
  <c r="L283" i="3" s="1"/>
  <c r="J122" i="6"/>
  <c r="J287" i="6" s="1"/>
  <c r="J122" i="4"/>
  <c r="J287" i="4" s="1"/>
  <c r="J122" i="3"/>
  <c r="J287" i="3" s="1"/>
  <c r="K124" i="6"/>
  <c r="K289" i="6" s="1"/>
  <c r="K124" i="4"/>
  <c r="K289" i="4" s="1"/>
  <c r="K124" i="3"/>
  <c r="K289" i="3" s="1"/>
  <c r="L126" i="6"/>
  <c r="L291" i="6" s="1"/>
  <c r="L126" i="4"/>
  <c r="L291" i="4" s="1"/>
  <c r="L126" i="3"/>
  <c r="L291" i="3" s="1"/>
  <c r="J130" i="6"/>
  <c r="J295" i="6" s="1"/>
  <c r="J130" i="4"/>
  <c r="J295" i="4" s="1"/>
  <c r="J130" i="3"/>
  <c r="J295" i="3" s="1"/>
  <c r="K132" i="6"/>
  <c r="K297" i="6" s="1"/>
  <c r="K132" i="4"/>
  <c r="K297" i="4" s="1"/>
  <c r="K132" i="3"/>
  <c r="K297" i="3" s="1"/>
  <c r="L134" i="6"/>
  <c r="L299" i="6" s="1"/>
  <c r="L134" i="4"/>
  <c r="L299" i="4" s="1"/>
  <c r="L134" i="3"/>
  <c r="L299" i="3" s="1"/>
  <c r="J138" i="6"/>
  <c r="J303" i="6" s="1"/>
  <c r="J138" i="4"/>
  <c r="J303" i="4" s="1"/>
  <c r="J138" i="3"/>
  <c r="J303" i="3" s="1"/>
  <c r="K140" i="6"/>
  <c r="K305" i="6" s="1"/>
  <c r="K140" i="4"/>
  <c r="K305" i="4" s="1"/>
  <c r="K140" i="3"/>
  <c r="K305" i="3" s="1"/>
  <c r="L142" i="6"/>
  <c r="L307" i="6" s="1"/>
  <c r="L142" i="4"/>
  <c r="L307" i="4" s="1"/>
  <c r="L142" i="3"/>
  <c r="L307" i="3" s="1"/>
  <c r="J146" i="6"/>
  <c r="J311" i="6" s="1"/>
  <c r="J146" i="4"/>
  <c r="J311" i="4" s="1"/>
  <c r="J146" i="3"/>
  <c r="J311" i="3" s="1"/>
  <c r="K148" i="6"/>
  <c r="K313" i="6" s="1"/>
  <c r="K148" i="4"/>
  <c r="K313" i="4" s="1"/>
  <c r="K148" i="3"/>
  <c r="K313" i="3" s="1"/>
  <c r="L150" i="6"/>
  <c r="L315" i="6" s="1"/>
  <c r="L150" i="4"/>
  <c r="L315" i="4" s="1"/>
  <c r="L150" i="3"/>
  <c r="L315" i="3" s="1"/>
  <c r="J154" i="6"/>
  <c r="J319" i="6" s="1"/>
  <c r="J154" i="4"/>
  <c r="J319" i="4" s="1"/>
  <c r="J154" i="3"/>
  <c r="J319" i="3" s="1"/>
  <c r="K156" i="6"/>
  <c r="K321" i="6" s="1"/>
  <c r="K156" i="4"/>
  <c r="K321" i="4" s="1"/>
  <c r="K156" i="3"/>
  <c r="K321" i="3" s="1"/>
  <c r="L158" i="6"/>
  <c r="L323" i="6" s="1"/>
  <c r="L158" i="4"/>
  <c r="L323" i="4" s="1"/>
  <c r="L158" i="3"/>
  <c r="L323" i="3" s="1"/>
  <c r="J162" i="6"/>
  <c r="J327" i="6" s="1"/>
  <c r="J162" i="4"/>
  <c r="J327" i="4" s="1"/>
  <c r="J162" i="3"/>
  <c r="J327" i="3" s="1"/>
  <c r="L6" i="3"/>
  <c r="L171" i="3" s="1"/>
  <c r="J18" i="3"/>
  <c r="J183" i="3" s="1"/>
  <c r="J10" i="3"/>
  <c r="J175" i="3" s="1"/>
  <c r="K12" i="3"/>
  <c r="K177" i="3" s="1"/>
  <c r="K4" i="3"/>
  <c r="K169" i="3" s="1"/>
  <c r="L14" i="3"/>
  <c r="L179" i="3" s="1"/>
  <c r="L4" i="6"/>
  <c r="L169" i="6" s="1"/>
  <c r="J8" i="6"/>
  <c r="J173" i="6" s="1"/>
  <c r="K10" i="6"/>
  <c r="K175" i="6" s="1"/>
  <c r="L12" i="6"/>
  <c r="L177" i="6" s="1"/>
  <c r="J16" i="6"/>
  <c r="J181" i="6" s="1"/>
  <c r="K18" i="6"/>
  <c r="K183" i="6" s="1"/>
  <c r="L20" i="6"/>
  <c r="L185" i="6" s="1"/>
  <c r="J24" i="6"/>
  <c r="J189" i="6" s="1"/>
  <c r="K26" i="6"/>
  <c r="K191" i="6" s="1"/>
  <c r="L28" i="6"/>
  <c r="L193" i="6" s="1"/>
  <c r="L28" i="4"/>
  <c r="L193" i="4" s="1"/>
  <c r="J32" i="6"/>
  <c r="J197" i="6" s="1"/>
  <c r="J32" i="4"/>
  <c r="J197" i="4" s="1"/>
  <c r="K34" i="6"/>
  <c r="K199" i="6" s="1"/>
  <c r="K34" i="4"/>
  <c r="K199" i="4" s="1"/>
  <c r="L36" i="6"/>
  <c r="L201" i="6" s="1"/>
  <c r="L36" i="4"/>
  <c r="L201" i="4" s="1"/>
  <c r="J40" i="6"/>
  <c r="J205" i="6" s="1"/>
  <c r="J40" i="4"/>
  <c r="J205" i="4" s="1"/>
  <c r="K42" i="6"/>
  <c r="K207" i="6" s="1"/>
  <c r="K42" i="4"/>
  <c r="K207" i="4" s="1"/>
  <c r="L44" i="6"/>
  <c r="L209" i="6" s="1"/>
  <c r="L44" i="4"/>
  <c r="L209" i="4" s="1"/>
  <c r="J48" i="6"/>
  <c r="J213" i="6" s="1"/>
  <c r="J48" i="4"/>
  <c r="J213" i="4" s="1"/>
  <c r="K50" i="6"/>
  <c r="K215" i="6" s="1"/>
  <c r="K50" i="4"/>
  <c r="K215" i="4" s="1"/>
  <c r="L52" i="6"/>
  <c r="L217" i="6" s="1"/>
  <c r="L52" i="4"/>
  <c r="L217" i="4" s="1"/>
  <c r="J56" i="6"/>
  <c r="J221" i="6" s="1"/>
  <c r="J56" i="4"/>
  <c r="J221" i="4" s="1"/>
  <c r="K58" i="6"/>
  <c r="K223" i="6" s="1"/>
  <c r="K58" i="4"/>
  <c r="K223" i="4" s="1"/>
  <c r="L60" i="6"/>
  <c r="L225" i="6" s="1"/>
  <c r="L60" i="4"/>
  <c r="L225" i="4" s="1"/>
  <c r="J64" i="6"/>
  <c r="J229" i="6" s="1"/>
  <c r="J64" i="4"/>
  <c r="J229" i="4" s="1"/>
  <c r="K66" i="6"/>
  <c r="K231" i="6" s="1"/>
  <c r="K66" i="4"/>
  <c r="K231" i="4" s="1"/>
  <c r="L68" i="6"/>
  <c r="L233" i="6" s="1"/>
  <c r="L68" i="4"/>
  <c r="L233" i="4" s="1"/>
  <c r="J72" i="6"/>
  <c r="J237" i="6" s="1"/>
  <c r="J72" i="4"/>
  <c r="J237" i="4" s="1"/>
  <c r="K74" i="6"/>
  <c r="K239" i="6" s="1"/>
  <c r="K74" i="4"/>
  <c r="K239" i="4" s="1"/>
  <c r="L76" i="6"/>
  <c r="L241" i="6" s="1"/>
  <c r="L76" i="4"/>
  <c r="L241" i="4" s="1"/>
  <c r="J80" i="6"/>
  <c r="J245" i="6" s="1"/>
  <c r="J80" i="4"/>
  <c r="J245" i="4" s="1"/>
  <c r="K82" i="6"/>
  <c r="K247" i="6" s="1"/>
  <c r="K82" i="4"/>
  <c r="K247" i="4" s="1"/>
  <c r="L84" i="6"/>
  <c r="L249" i="6" s="1"/>
  <c r="L84" i="4"/>
  <c r="L249" i="4" s="1"/>
  <c r="J88" i="6"/>
  <c r="J253" i="6" s="1"/>
  <c r="J88" i="4"/>
  <c r="J253" i="4" s="1"/>
  <c r="K90" i="6"/>
  <c r="K255" i="6" s="1"/>
  <c r="K90" i="4"/>
  <c r="K255" i="4" s="1"/>
  <c r="L92" i="6"/>
  <c r="L257" i="6" s="1"/>
  <c r="L92" i="4"/>
  <c r="L257" i="4" s="1"/>
  <c r="J96" i="6"/>
  <c r="J261" i="6" s="1"/>
  <c r="J96" i="4"/>
  <c r="J261" i="4" s="1"/>
  <c r="K98" i="6"/>
  <c r="K263" i="6" s="1"/>
  <c r="K98" i="4"/>
  <c r="K263" i="4" s="1"/>
  <c r="L100" i="6"/>
  <c r="L265" i="6" s="1"/>
  <c r="L100" i="4"/>
  <c r="L265" i="4" s="1"/>
  <c r="J104" i="6"/>
  <c r="J269" i="6" s="1"/>
  <c r="J104" i="4"/>
  <c r="J269" i="4" s="1"/>
  <c r="K106" i="6"/>
  <c r="K271" i="6" s="1"/>
  <c r="K106" i="4"/>
  <c r="K271" i="4" s="1"/>
  <c r="L108" i="6"/>
  <c r="L273" i="6" s="1"/>
  <c r="L108" i="4"/>
  <c r="L273" i="4" s="1"/>
  <c r="J112" i="6"/>
  <c r="J277" i="6" s="1"/>
  <c r="J112" i="4"/>
  <c r="J277" i="4" s="1"/>
  <c r="K114" i="6"/>
  <c r="K279" i="6" s="1"/>
  <c r="K114" i="4"/>
  <c r="K279" i="4" s="1"/>
  <c r="L116" i="6"/>
  <c r="L281" i="6" s="1"/>
  <c r="L116" i="4"/>
  <c r="L281" i="4" s="1"/>
  <c r="J120" i="6"/>
  <c r="J285" i="6" s="1"/>
  <c r="J120" i="4"/>
  <c r="J285" i="4" s="1"/>
  <c r="K122" i="6"/>
  <c r="K287" i="6" s="1"/>
  <c r="K122" i="4"/>
  <c r="K287" i="4" s="1"/>
  <c r="L124" i="6"/>
  <c r="L289" i="6" s="1"/>
  <c r="L124" i="4"/>
  <c r="L289" i="4" s="1"/>
  <c r="J128" i="6"/>
  <c r="J293" i="6" s="1"/>
  <c r="J128" i="4"/>
  <c r="J293" i="4" s="1"/>
  <c r="K130" i="6"/>
  <c r="K295" i="6" s="1"/>
  <c r="K130" i="4"/>
  <c r="K295" i="4" s="1"/>
  <c r="L132" i="6"/>
  <c r="L297" i="6" s="1"/>
  <c r="L132" i="4"/>
  <c r="L297" i="4" s="1"/>
  <c r="J136" i="6"/>
  <c r="J301" i="6" s="1"/>
  <c r="J136" i="4"/>
  <c r="J301" i="4" s="1"/>
  <c r="K138" i="6"/>
  <c r="K303" i="6" s="1"/>
  <c r="K138" i="4"/>
  <c r="K303" i="4" s="1"/>
  <c r="L140" i="6"/>
  <c r="L305" i="6" s="1"/>
  <c r="L140" i="4"/>
  <c r="L305" i="4" s="1"/>
  <c r="J144" i="6"/>
  <c r="J309" i="6" s="1"/>
  <c r="J144" i="4"/>
  <c r="J309" i="4" s="1"/>
  <c r="K146" i="6"/>
  <c r="K311" i="6" s="1"/>
  <c r="K146" i="4"/>
  <c r="K311" i="4" s="1"/>
  <c r="L148" i="6"/>
  <c r="L313" i="6" s="1"/>
  <c r="L148" i="4"/>
  <c r="L313" i="4" s="1"/>
  <c r="J152" i="6"/>
  <c r="J317" i="6" s="1"/>
  <c r="J152" i="4"/>
  <c r="J317" i="4" s="1"/>
  <c r="K154" i="6"/>
  <c r="K319" i="6" s="1"/>
  <c r="K154" i="4"/>
  <c r="K319" i="4" s="1"/>
  <c r="L156" i="6"/>
  <c r="L321" i="6" s="1"/>
  <c r="L156" i="4"/>
  <c r="L321" i="4" s="1"/>
  <c r="J160" i="6"/>
  <c r="J325" i="6" s="1"/>
  <c r="J160" i="4"/>
  <c r="J325" i="4" s="1"/>
  <c r="K162" i="6"/>
  <c r="K327" i="6" s="1"/>
  <c r="K162" i="4"/>
  <c r="K327" i="4" s="1"/>
  <c r="L4" i="3"/>
  <c r="L169" i="3" s="1"/>
  <c r="J8" i="3"/>
  <c r="J173" i="3" s="1"/>
  <c r="K10" i="3"/>
  <c r="K175" i="3" s="1"/>
  <c r="L12" i="3"/>
  <c r="L177" i="3" s="1"/>
  <c r="J16" i="3"/>
  <c r="J181" i="3" s="1"/>
  <c r="K18" i="3"/>
  <c r="K183" i="3" s="1"/>
  <c r="L20" i="3"/>
  <c r="L185" i="3" s="1"/>
  <c r="J24" i="3"/>
  <c r="J189" i="3" s="1"/>
  <c r="K26" i="3"/>
  <c r="K191" i="3" s="1"/>
  <c r="L28" i="3"/>
  <c r="L193" i="3" s="1"/>
  <c r="J32" i="3"/>
  <c r="J197" i="3" s="1"/>
  <c r="K34" i="3"/>
  <c r="K199" i="3" s="1"/>
  <c r="L36" i="3"/>
  <c r="L201" i="3" s="1"/>
  <c r="J40" i="3"/>
  <c r="J205" i="3" s="1"/>
  <c r="K42" i="3"/>
  <c r="K207" i="3" s="1"/>
  <c r="L44" i="3"/>
  <c r="L209" i="3" s="1"/>
  <c r="J48" i="3"/>
  <c r="J213" i="3" s="1"/>
  <c r="K50" i="3"/>
  <c r="K215" i="3" s="1"/>
  <c r="L52" i="3"/>
  <c r="L217" i="3" s="1"/>
  <c r="J56" i="3"/>
  <c r="J221" i="3" s="1"/>
  <c r="K58" i="3"/>
  <c r="K223" i="3" s="1"/>
  <c r="L60" i="3"/>
  <c r="L225" i="3" s="1"/>
  <c r="J64" i="3"/>
  <c r="J229" i="3" s="1"/>
  <c r="K66" i="3"/>
  <c r="K231" i="3" s="1"/>
  <c r="L68" i="3"/>
  <c r="L233" i="3" s="1"/>
  <c r="J72" i="3"/>
  <c r="J237" i="3" s="1"/>
  <c r="K74" i="3"/>
  <c r="K239" i="3" s="1"/>
  <c r="L76" i="3"/>
  <c r="L241" i="3" s="1"/>
  <c r="J80" i="3"/>
  <c r="J245" i="3" s="1"/>
  <c r="K82" i="3"/>
  <c r="K247" i="3" s="1"/>
  <c r="L84" i="3"/>
  <c r="L249" i="3" s="1"/>
  <c r="J88" i="3"/>
  <c r="J253" i="3" s="1"/>
  <c r="K90" i="3"/>
  <c r="K255" i="3" s="1"/>
  <c r="L92" i="3"/>
  <c r="L257" i="3" s="1"/>
  <c r="J96" i="3"/>
  <c r="J261" i="3" s="1"/>
  <c r="K98" i="3"/>
  <c r="K263" i="3" s="1"/>
  <c r="L100" i="3"/>
  <c r="L265" i="3" s="1"/>
  <c r="J104" i="3"/>
  <c r="J269" i="3" s="1"/>
  <c r="K106" i="3"/>
  <c r="K271" i="3" s="1"/>
  <c r="L108" i="3"/>
  <c r="L273" i="3" s="1"/>
  <c r="J112" i="3"/>
  <c r="J277" i="3" s="1"/>
  <c r="K114" i="3"/>
  <c r="K279" i="3" s="1"/>
  <c r="L116" i="3"/>
  <c r="L281" i="3" s="1"/>
  <c r="J120" i="3"/>
  <c r="J285" i="3" s="1"/>
  <c r="K122" i="3"/>
  <c r="K287" i="3" s="1"/>
  <c r="L124" i="3"/>
  <c r="L289" i="3" s="1"/>
  <c r="J128" i="3"/>
  <c r="J293" i="3" s="1"/>
  <c r="K130" i="3"/>
  <c r="K295" i="3" s="1"/>
  <c r="L132" i="3"/>
  <c r="L297" i="3" s="1"/>
  <c r="J136" i="3"/>
  <c r="J301" i="3" s="1"/>
  <c r="K138" i="3"/>
  <c r="K303" i="3" s="1"/>
  <c r="L140" i="3"/>
  <c r="L305" i="3" s="1"/>
  <c r="J144" i="3"/>
  <c r="J309" i="3" s="1"/>
  <c r="K146" i="3"/>
  <c r="K311" i="3" s="1"/>
  <c r="L148" i="3"/>
  <c r="L313" i="3" s="1"/>
  <c r="J152" i="3"/>
  <c r="J317" i="3" s="1"/>
  <c r="K154" i="3"/>
  <c r="K319" i="3" s="1"/>
  <c r="L156" i="3"/>
  <c r="L321" i="3" s="1"/>
  <c r="J160" i="3"/>
  <c r="J325" i="3" s="1"/>
  <c r="K162" i="3"/>
  <c r="K327" i="3" s="1"/>
  <c r="L4" i="4"/>
  <c r="L169" i="4" s="1"/>
  <c r="J8" i="4"/>
  <c r="J173" i="4" s="1"/>
  <c r="K10" i="4"/>
  <c r="K175" i="4" s="1"/>
  <c r="L12" i="4"/>
  <c r="L177" i="4" s="1"/>
  <c r="J16" i="4"/>
  <c r="J181" i="4" s="1"/>
  <c r="K18" i="4"/>
  <c r="K183" i="4" s="1"/>
  <c r="L20" i="4"/>
  <c r="L185" i="4" s="1"/>
  <c r="J24" i="4"/>
  <c r="J189" i="4" s="1"/>
  <c r="K26" i="4"/>
  <c r="K191" i="4" s="1"/>
  <c r="J6" i="6"/>
  <c r="K8" i="6"/>
  <c r="K173" i="6" s="1"/>
  <c r="L10" i="6"/>
  <c r="L175" i="6" s="1"/>
  <c r="J14" i="6"/>
  <c r="K16" i="6"/>
  <c r="K181" i="6" s="1"/>
  <c r="L18" i="6"/>
  <c r="L183" i="6" s="1"/>
  <c r="J22" i="6"/>
  <c r="K24" i="6"/>
  <c r="K189" i="6" s="1"/>
  <c r="L26" i="6"/>
  <c r="L191" i="6" s="1"/>
  <c r="J30" i="6"/>
  <c r="K32" i="6"/>
  <c r="K197" i="6" s="1"/>
  <c r="L34" i="6"/>
  <c r="L199" i="6" s="1"/>
  <c r="J38" i="6"/>
  <c r="K40" i="6"/>
  <c r="K205" i="6" s="1"/>
  <c r="L42" i="6"/>
  <c r="L207" i="6" s="1"/>
  <c r="J46" i="6"/>
  <c r="K48" i="6"/>
  <c r="K213" i="6" s="1"/>
  <c r="L50" i="6"/>
  <c r="L215" i="6" s="1"/>
  <c r="J54" i="6"/>
  <c r="K56" i="6"/>
  <c r="K221" i="6" s="1"/>
  <c r="L58" i="6"/>
  <c r="L223" i="6" s="1"/>
  <c r="J62" i="6"/>
  <c r="K64" i="6"/>
  <c r="K229" i="6" s="1"/>
  <c r="L66" i="6"/>
  <c r="L231" i="6" s="1"/>
  <c r="J70" i="6"/>
  <c r="K72" i="6"/>
  <c r="K237" i="6" s="1"/>
  <c r="L74" i="6"/>
  <c r="L239" i="6" s="1"/>
  <c r="J78" i="6"/>
  <c r="K80" i="6"/>
  <c r="K245" i="6" s="1"/>
  <c r="L82" i="6"/>
  <c r="L247" i="6" s="1"/>
  <c r="J86" i="6"/>
  <c r="K88" i="6"/>
  <c r="K253" i="6" s="1"/>
  <c r="L90" i="6"/>
  <c r="L255" i="6" s="1"/>
  <c r="J94" i="6"/>
  <c r="K96" i="6"/>
  <c r="K261" i="6" s="1"/>
  <c r="L98" i="6"/>
  <c r="L263" i="6" s="1"/>
  <c r="J102" i="6"/>
  <c r="K104" i="6"/>
  <c r="K269" i="6" s="1"/>
  <c r="L106" i="6"/>
  <c r="L271" i="6" s="1"/>
  <c r="J110" i="6"/>
  <c r="K112" i="6"/>
  <c r="K277" i="6" s="1"/>
  <c r="L114" i="6"/>
  <c r="L279" i="6" s="1"/>
  <c r="J118" i="6"/>
  <c r="K120" i="6"/>
  <c r="K285" i="6" s="1"/>
  <c r="L122" i="6"/>
  <c r="L287" i="6" s="1"/>
  <c r="J126" i="6"/>
  <c r="J126" i="4"/>
  <c r="J291" i="4" s="1"/>
  <c r="K128" i="6"/>
  <c r="K293" i="6" s="1"/>
  <c r="K128" i="4"/>
  <c r="K293" i="4" s="1"/>
  <c r="L130" i="6"/>
  <c r="L295" i="6" s="1"/>
  <c r="L130" i="4"/>
  <c r="L295" i="4" s="1"/>
  <c r="J134" i="6"/>
  <c r="J134" i="4"/>
  <c r="J299" i="4" s="1"/>
  <c r="K136" i="6"/>
  <c r="K301" i="6" s="1"/>
  <c r="K136" i="4"/>
  <c r="K301" i="4" s="1"/>
  <c r="L138" i="6"/>
  <c r="L303" i="6" s="1"/>
  <c r="L138" i="4"/>
  <c r="L303" i="4" s="1"/>
  <c r="J142" i="6"/>
  <c r="J142" i="4"/>
  <c r="J307" i="4" s="1"/>
  <c r="K144" i="6"/>
  <c r="K309" i="6" s="1"/>
  <c r="K144" i="4"/>
  <c r="K309" i="4" s="1"/>
  <c r="L146" i="6"/>
  <c r="L311" i="6" s="1"/>
  <c r="L146" i="4"/>
  <c r="L311" i="4" s="1"/>
  <c r="J150" i="6"/>
  <c r="J150" i="4"/>
  <c r="J315" i="4" s="1"/>
  <c r="K152" i="6"/>
  <c r="K317" i="6" s="1"/>
  <c r="K152" i="4"/>
  <c r="K317" i="4" s="1"/>
  <c r="L154" i="6"/>
  <c r="L319" i="6" s="1"/>
  <c r="L154" i="4"/>
  <c r="L319" i="4" s="1"/>
  <c r="J158" i="6"/>
  <c r="J158" i="4"/>
  <c r="J323" i="4" s="1"/>
  <c r="K160" i="6"/>
  <c r="K325" i="6" s="1"/>
  <c r="K160" i="4"/>
  <c r="K325" i="4" s="1"/>
  <c r="L162" i="6"/>
  <c r="L327" i="6" s="1"/>
  <c r="L162" i="4"/>
  <c r="L327" i="4" s="1"/>
  <c r="J6" i="3"/>
  <c r="J171" i="3" s="1"/>
  <c r="K8" i="3"/>
  <c r="K173" i="3" s="1"/>
  <c r="L10" i="3"/>
  <c r="L175" i="3" s="1"/>
  <c r="J14" i="3"/>
  <c r="J179" i="3" s="1"/>
  <c r="K16" i="3"/>
  <c r="K181" i="3" s="1"/>
  <c r="L18" i="3"/>
  <c r="L183" i="3" s="1"/>
  <c r="J22" i="3"/>
  <c r="J187" i="3" s="1"/>
  <c r="K24" i="3"/>
  <c r="K189" i="3" s="1"/>
  <c r="L26" i="3"/>
  <c r="L191" i="3" s="1"/>
  <c r="J30" i="3"/>
  <c r="J195" i="3" s="1"/>
  <c r="K32" i="3"/>
  <c r="K197" i="3" s="1"/>
  <c r="L34" i="3"/>
  <c r="L199" i="3" s="1"/>
  <c r="J38" i="3"/>
  <c r="J203" i="3" s="1"/>
  <c r="K40" i="3"/>
  <c r="K205" i="3" s="1"/>
  <c r="L42" i="3"/>
  <c r="L207" i="3" s="1"/>
  <c r="J46" i="3"/>
  <c r="J211" i="3" s="1"/>
  <c r="K48" i="3"/>
  <c r="K213" i="3" s="1"/>
  <c r="L50" i="3"/>
  <c r="L215" i="3" s="1"/>
  <c r="J54" i="3"/>
  <c r="J219" i="3" s="1"/>
  <c r="K56" i="3"/>
  <c r="K221" i="3" s="1"/>
  <c r="L58" i="3"/>
  <c r="L223" i="3" s="1"/>
  <c r="J62" i="3"/>
  <c r="J227" i="3" s="1"/>
  <c r="K64" i="3"/>
  <c r="K229" i="3" s="1"/>
  <c r="L66" i="3"/>
  <c r="L231" i="3" s="1"/>
  <c r="J70" i="3"/>
  <c r="J235" i="3" s="1"/>
  <c r="K72" i="3"/>
  <c r="K237" i="3" s="1"/>
  <c r="L74" i="3"/>
  <c r="L239" i="3" s="1"/>
  <c r="J78" i="3"/>
  <c r="J243" i="3" s="1"/>
  <c r="K80" i="3"/>
  <c r="K245" i="3" s="1"/>
  <c r="L82" i="3"/>
  <c r="L247" i="3" s="1"/>
  <c r="J86" i="3"/>
  <c r="J251" i="3" s="1"/>
  <c r="K88" i="3"/>
  <c r="K253" i="3" s="1"/>
  <c r="L90" i="3"/>
  <c r="L255" i="3" s="1"/>
  <c r="J94" i="3"/>
  <c r="J259" i="3" s="1"/>
  <c r="K96" i="3"/>
  <c r="K261" i="3" s="1"/>
  <c r="L98" i="3"/>
  <c r="L263" i="3" s="1"/>
  <c r="J102" i="3"/>
  <c r="J267" i="3" s="1"/>
  <c r="K104" i="3"/>
  <c r="K269" i="3" s="1"/>
  <c r="L106" i="3"/>
  <c r="L271" i="3" s="1"/>
  <c r="J110" i="3"/>
  <c r="J275" i="3" s="1"/>
  <c r="K112" i="3"/>
  <c r="K277" i="3" s="1"/>
  <c r="L114" i="3"/>
  <c r="L279" i="3" s="1"/>
  <c r="J118" i="3"/>
  <c r="J283" i="3" s="1"/>
  <c r="K120" i="3"/>
  <c r="K285" i="3" s="1"/>
  <c r="L122" i="3"/>
  <c r="L287" i="3" s="1"/>
  <c r="J126" i="3"/>
  <c r="J291" i="3" s="1"/>
  <c r="K128" i="3"/>
  <c r="K293" i="3" s="1"/>
  <c r="L130" i="3"/>
  <c r="L295" i="3" s="1"/>
  <c r="J134" i="3"/>
  <c r="J299" i="3" s="1"/>
  <c r="K136" i="3"/>
  <c r="K301" i="3" s="1"/>
  <c r="L138" i="3"/>
  <c r="L303" i="3" s="1"/>
  <c r="J142" i="3"/>
  <c r="J307" i="3" s="1"/>
  <c r="K144" i="3"/>
  <c r="K309" i="3" s="1"/>
  <c r="L146" i="3"/>
  <c r="L311" i="3" s="1"/>
  <c r="J150" i="3"/>
  <c r="J315" i="3" s="1"/>
  <c r="K152" i="3"/>
  <c r="K317" i="3" s="1"/>
  <c r="L154" i="3"/>
  <c r="L319" i="3" s="1"/>
  <c r="J158" i="3"/>
  <c r="J323" i="3" s="1"/>
  <c r="K160" i="3"/>
  <c r="K325" i="3" s="1"/>
  <c r="L162" i="3"/>
  <c r="L327" i="3" s="1"/>
  <c r="J6" i="4"/>
  <c r="J171" i="4" s="1"/>
  <c r="K8" i="4"/>
  <c r="K173" i="4" s="1"/>
  <c r="L10" i="4"/>
  <c r="L175" i="4" s="1"/>
  <c r="J14" i="4"/>
  <c r="J179" i="4" s="1"/>
  <c r="K16" i="4"/>
  <c r="K181" i="4" s="1"/>
  <c r="L18" i="4"/>
  <c r="L183" i="4" s="1"/>
  <c r="J22" i="4"/>
  <c r="J187" i="4" s="1"/>
  <c r="K24" i="4"/>
  <c r="K189" i="4" s="1"/>
  <c r="L26" i="4"/>
  <c r="L191" i="4" s="1"/>
  <c r="J38" i="4"/>
  <c r="J203" i="4" s="1"/>
  <c r="K48" i="4"/>
  <c r="K213" i="4" s="1"/>
  <c r="L58" i="4"/>
  <c r="L223" i="4" s="1"/>
  <c r="J70" i="4"/>
  <c r="J235" i="4" s="1"/>
  <c r="K80" i="4"/>
  <c r="K245" i="4" s="1"/>
  <c r="L90" i="4"/>
  <c r="L255" i="4" s="1"/>
  <c r="J102" i="4"/>
  <c r="J267" i="4" s="1"/>
  <c r="K112" i="4"/>
  <c r="K277" i="4" s="1"/>
  <c r="L122" i="4"/>
  <c r="L287" i="4" s="1"/>
  <c r="J4" i="6"/>
  <c r="J169" i="6" s="1"/>
  <c r="K6" i="6"/>
  <c r="K171" i="6" s="1"/>
  <c r="L8" i="6"/>
  <c r="L173" i="6" s="1"/>
  <c r="J12" i="6"/>
  <c r="J177" i="6" s="1"/>
  <c r="K14" i="6"/>
  <c r="K179" i="6" s="1"/>
  <c r="AC349" i="6" s="1"/>
  <c r="L16" i="6"/>
  <c r="L181" i="6" s="1"/>
  <c r="J20" i="6"/>
  <c r="J185" i="6" s="1"/>
  <c r="K22" i="6"/>
  <c r="K187" i="6" s="1"/>
  <c r="L24" i="6"/>
  <c r="L189" i="6" s="1"/>
  <c r="J28" i="6"/>
  <c r="J193" i="6" s="1"/>
  <c r="J28" i="4"/>
  <c r="J193" i="4" s="1"/>
  <c r="K30" i="6"/>
  <c r="K195" i="6" s="1"/>
  <c r="K30" i="4"/>
  <c r="K195" i="4" s="1"/>
  <c r="L32" i="6"/>
  <c r="L197" i="6" s="1"/>
  <c r="L32" i="4"/>
  <c r="L197" i="4" s="1"/>
  <c r="J36" i="6"/>
  <c r="J201" i="6" s="1"/>
  <c r="J36" i="4"/>
  <c r="J201" i="4" s="1"/>
  <c r="K38" i="6"/>
  <c r="K203" i="6" s="1"/>
  <c r="K38" i="4"/>
  <c r="K203" i="4" s="1"/>
  <c r="L40" i="6"/>
  <c r="L205" i="6" s="1"/>
  <c r="L40" i="4"/>
  <c r="L205" i="4" s="1"/>
  <c r="J44" i="6"/>
  <c r="J209" i="6" s="1"/>
  <c r="J44" i="4"/>
  <c r="J209" i="4" s="1"/>
  <c r="K46" i="6"/>
  <c r="K211" i="6" s="1"/>
  <c r="AC350" i="6" s="1"/>
  <c r="AD350" i="6" s="1"/>
  <c r="K46" i="4"/>
  <c r="K211" i="4" s="1"/>
  <c r="L48" i="6"/>
  <c r="L213" i="6" s="1"/>
  <c r="L48" i="4"/>
  <c r="L213" i="4" s="1"/>
  <c r="J52" i="6"/>
  <c r="J217" i="6" s="1"/>
  <c r="J52" i="4"/>
  <c r="J217" i="4" s="1"/>
  <c r="K54" i="6"/>
  <c r="K219" i="6" s="1"/>
  <c r="K54" i="4"/>
  <c r="K219" i="4" s="1"/>
  <c r="L56" i="6"/>
  <c r="L221" i="6" s="1"/>
  <c r="L56" i="4"/>
  <c r="L221" i="4" s="1"/>
  <c r="J60" i="6"/>
  <c r="J225" i="6" s="1"/>
  <c r="J60" i="4"/>
  <c r="J225" i="4" s="1"/>
  <c r="K62" i="6"/>
  <c r="K227" i="6" s="1"/>
  <c r="K62" i="4"/>
  <c r="K227" i="4" s="1"/>
  <c r="L64" i="6"/>
  <c r="L229" i="6" s="1"/>
  <c r="L64" i="4"/>
  <c r="L229" i="4" s="1"/>
  <c r="J68" i="6"/>
  <c r="J233" i="6" s="1"/>
  <c r="J68" i="4"/>
  <c r="J233" i="4" s="1"/>
  <c r="K70" i="6"/>
  <c r="K235" i="6" s="1"/>
  <c r="K70" i="4"/>
  <c r="K235" i="4" s="1"/>
  <c r="L72" i="6"/>
  <c r="L237" i="6" s="1"/>
  <c r="L72" i="4"/>
  <c r="L237" i="4" s="1"/>
  <c r="J76" i="6"/>
  <c r="J241" i="6" s="1"/>
  <c r="J76" i="4"/>
  <c r="J241" i="4" s="1"/>
  <c r="K78" i="6"/>
  <c r="K243" i="6" s="1"/>
  <c r="AC351" i="6" s="1"/>
  <c r="AD351" i="6" s="1"/>
  <c r="K78" i="4"/>
  <c r="K243" i="4" s="1"/>
  <c r="L80" i="6"/>
  <c r="L245" i="6" s="1"/>
  <c r="L80" i="4"/>
  <c r="L245" i="4" s="1"/>
  <c r="J84" i="6"/>
  <c r="J249" i="6" s="1"/>
  <c r="J84" i="4"/>
  <c r="J249" i="4" s="1"/>
  <c r="K86" i="6"/>
  <c r="K251" i="6" s="1"/>
  <c r="K86" i="4"/>
  <c r="K251" i="4" s="1"/>
  <c r="L88" i="6"/>
  <c r="L253" i="6" s="1"/>
  <c r="L88" i="4"/>
  <c r="L253" i="4" s="1"/>
  <c r="J92" i="6"/>
  <c r="J257" i="6" s="1"/>
  <c r="J92" i="4"/>
  <c r="J257" i="4" s="1"/>
  <c r="K94" i="6"/>
  <c r="K259" i="6" s="1"/>
  <c r="K94" i="4"/>
  <c r="K259" i="4" s="1"/>
  <c r="L96" i="6"/>
  <c r="L261" i="6" s="1"/>
  <c r="L96" i="4"/>
  <c r="L261" i="4" s="1"/>
  <c r="J100" i="6"/>
  <c r="J265" i="6" s="1"/>
  <c r="J100" i="4"/>
  <c r="J265" i="4" s="1"/>
  <c r="K102" i="6"/>
  <c r="K267" i="6" s="1"/>
  <c r="K102" i="4"/>
  <c r="K267" i="4" s="1"/>
  <c r="L104" i="6"/>
  <c r="L269" i="6" s="1"/>
  <c r="L104" i="4"/>
  <c r="L269" i="4" s="1"/>
  <c r="J108" i="6"/>
  <c r="J273" i="6" s="1"/>
  <c r="J108" i="4"/>
  <c r="J273" i="4" s="1"/>
  <c r="K110" i="6"/>
  <c r="K275" i="6" s="1"/>
  <c r="AC352" i="6" s="1"/>
  <c r="AD352" i="6" s="1"/>
  <c r="K110" i="4"/>
  <c r="K275" i="4" s="1"/>
  <c r="L112" i="6"/>
  <c r="L277" i="6" s="1"/>
  <c r="L112" i="4"/>
  <c r="L277" i="4" s="1"/>
  <c r="J116" i="6"/>
  <c r="J281" i="6" s="1"/>
  <c r="J116" i="4"/>
  <c r="J281" i="4" s="1"/>
  <c r="K118" i="6"/>
  <c r="K283" i="6" s="1"/>
  <c r="K118" i="4"/>
  <c r="K283" i="4" s="1"/>
  <c r="L120" i="6"/>
  <c r="L285" i="6" s="1"/>
  <c r="L120" i="4"/>
  <c r="L285" i="4" s="1"/>
  <c r="J124" i="6"/>
  <c r="J289" i="6" s="1"/>
  <c r="J124" i="4"/>
  <c r="J289" i="4" s="1"/>
  <c r="K126" i="6"/>
  <c r="K291" i="6" s="1"/>
  <c r="K126" i="4"/>
  <c r="K291" i="4" s="1"/>
  <c r="L128" i="6"/>
  <c r="L293" i="6" s="1"/>
  <c r="L128" i="4"/>
  <c r="L293" i="4" s="1"/>
  <c r="J132" i="6"/>
  <c r="J297" i="6" s="1"/>
  <c r="J132" i="4"/>
  <c r="J297" i="4" s="1"/>
  <c r="K134" i="6"/>
  <c r="K299" i="6" s="1"/>
  <c r="K134" i="4"/>
  <c r="K299" i="4" s="1"/>
  <c r="L136" i="6"/>
  <c r="L301" i="6" s="1"/>
  <c r="L136" i="4"/>
  <c r="L301" i="4" s="1"/>
  <c r="J140" i="6"/>
  <c r="J305" i="6" s="1"/>
  <c r="J140" i="4"/>
  <c r="J305" i="4" s="1"/>
  <c r="K142" i="6"/>
  <c r="K307" i="6" s="1"/>
  <c r="AC353" i="6" s="1"/>
  <c r="AD353" i="6" s="1"/>
  <c r="K142" i="4"/>
  <c r="K307" i="4" s="1"/>
  <c r="L144" i="6"/>
  <c r="L309" i="6" s="1"/>
  <c r="L144" i="4"/>
  <c r="L309" i="4" s="1"/>
  <c r="J148" i="6"/>
  <c r="J313" i="6" s="1"/>
  <c r="J148" i="4"/>
  <c r="J313" i="4" s="1"/>
  <c r="K150" i="6"/>
  <c r="K315" i="6" s="1"/>
  <c r="K150" i="4"/>
  <c r="K315" i="4" s="1"/>
  <c r="L152" i="6"/>
  <c r="L317" i="6" s="1"/>
  <c r="L152" i="4"/>
  <c r="L317" i="4" s="1"/>
  <c r="J156" i="6"/>
  <c r="J321" i="6" s="1"/>
  <c r="J156" i="4"/>
  <c r="J321" i="4" s="1"/>
  <c r="K158" i="6"/>
  <c r="K323" i="6" s="1"/>
  <c r="K158" i="4"/>
  <c r="K323" i="4" s="1"/>
  <c r="L160" i="6"/>
  <c r="L325" i="6" s="1"/>
  <c r="L160" i="4"/>
  <c r="L325" i="4" s="1"/>
  <c r="J4" i="3"/>
  <c r="J169" i="3" s="1"/>
  <c r="K6" i="3"/>
  <c r="K171" i="3" s="1"/>
  <c r="L8" i="3"/>
  <c r="L173" i="3" s="1"/>
  <c r="J12" i="3"/>
  <c r="J177" i="3" s="1"/>
  <c r="K14" i="3"/>
  <c r="K179" i="3" s="1"/>
  <c r="L16" i="3"/>
  <c r="L181" i="3" s="1"/>
  <c r="J20" i="3"/>
  <c r="J185" i="3" s="1"/>
  <c r="K22" i="3"/>
  <c r="K187" i="3" s="1"/>
  <c r="L24" i="3"/>
  <c r="L189" i="3" s="1"/>
  <c r="J28" i="3"/>
  <c r="J193" i="3" s="1"/>
  <c r="K30" i="3"/>
  <c r="K195" i="3" s="1"/>
  <c r="L32" i="3"/>
  <c r="L197" i="3" s="1"/>
  <c r="J36" i="3"/>
  <c r="J201" i="3" s="1"/>
  <c r="K38" i="3"/>
  <c r="K203" i="3" s="1"/>
  <c r="L40" i="3"/>
  <c r="L205" i="3" s="1"/>
  <c r="J44" i="3"/>
  <c r="J209" i="3" s="1"/>
  <c r="K46" i="3"/>
  <c r="K211" i="3" s="1"/>
  <c r="L48" i="3"/>
  <c r="L213" i="3" s="1"/>
  <c r="J52" i="3"/>
  <c r="J217" i="3" s="1"/>
  <c r="K54" i="3"/>
  <c r="K219" i="3" s="1"/>
  <c r="L56" i="3"/>
  <c r="L221" i="3" s="1"/>
  <c r="J60" i="3"/>
  <c r="J225" i="3" s="1"/>
  <c r="K62" i="3"/>
  <c r="K227" i="3" s="1"/>
  <c r="L64" i="3"/>
  <c r="L229" i="3" s="1"/>
  <c r="J68" i="3"/>
  <c r="J233" i="3" s="1"/>
  <c r="K70" i="3"/>
  <c r="K235" i="3" s="1"/>
  <c r="L72" i="3"/>
  <c r="L237" i="3" s="1"/>
  <c r="J76" i="3"/>
  <c r="J241" i="3" s="1"/>
  <c r="K78" i="3"/>
  <c r="K243" i="3" s="1"/>
  <c r="L80" i="3"/>
  <c r="L245" i="3" s="1"/>
  <c r="J84" i="3"/>
  <c r="J249" i="3" s="1"/>
  <c r="K86" i="3"/>
  <c r="K251" i="3" s="1"/>
  <c r="L88" i="3"/>
  <c r="L253" i="3" s="1"/>
  <c r="J92" i="3"/>
  <c r="J257" i="3" s="1"/>
  <c r="K94" i="3"/>
  <c r="K259" i="3" s="1"/>
  <c r="L96" i="3"/>
  <c r="L261" i="3" s="1"/>
  <c r="J100" i="3"/>
  <c r="J265" i="3" s="1"/>
  <c r="K102" i="3"/>
  <c r="K267" i="3" s="1"/>
  <c r="L104" i="3"/>
  <c r="L269" i="3" s="1"/>
  <c r="J108" i="3"/>
  <c r="J273" i="3" s="1"/>
  <c r="K110" i="3"/>
  <c r="K275" i="3" s="1"/>
  <c r="L112" i="3"/>
  <c r="L277" i="3" s="1"/>
  <c r="J116" i="3"/>
  <c r="J281" i="3" s="1"/>
  <c r="K118" i="3"/>
  <c r="K283" i="3" s="1"/>
  <c r="L120" i="3"/>
  <c r="L285" i="3" s="1"/>
  <c r="J124" i="3"/>
  <c r="J289" i="3" s="1"/>
  <c r="K126" i="3"/>
  <c r="K291" i="3" s="1"/>
  <c r="L128" i="3"/>
  <c r="L293" i="3" s="1"/>
  <c r="J132" i="3"/>
  <c r="J297" i="3" s="1"/>
  <c r="K134" i="3"/>
  <c r="K299" i="3" s="1"/>
  <c r="L136" i="3"/>
  <c r="L301" i="3" s="1"/>
  <c r="J140" i="3"/>
  <c r="J305" i="3" s="1"/>
  <c r="K142" i="3"/>
  <c r="K307" i="3" s="1"/>
  <c r="L144" i="3"/>
  <c r="L309" i="3" s="1"/>
  <c r="J148" i="3"/>
  <c r="J313" i="3" s="1"/>
  <c r="K150" i="3"/>
  <c r="K315" i="3" s="1"/>
  <c r="L152" i="3"/>
  <c r="L317" i="3" s="1"/>
  <c r="J156" i="3"/>
  <c r="J321" i="3" s="1"/>
  <c r="K158" i="3"/>
  <c r="K323" i="3" s="1"/>
  <c r="L160" i="3"/>
  <c r="L325" i="3" s="1"/>
  <c r="J4" i="4"/>
  <c r="J169" i="4" s="1"/>
  <c r="K6" i="4"/>
  <c r="K171" i="4" s="1"/>
  <c r="L8" i="4"/>
  <c r="L173" i="4" s="1"/>
  <c r="J12" i="4"/>
  <c r="J177" i="4" s="1"/>
  <c r="K14" i="4"/>
  <c r="K179" i="4" s="1"/>
  <c r="L16" i="4"/>
  <c r="L181" i="4" s="1"/>
  <c r="J20" i="4"/>
  <c r="J185" i="4" s="1"/>
  <c r="K22" i="4"/>
  <c r="K187" i="4" s="1"/>
  <c r="L24" i="4"/>
  <c r="L189" i="4" s="1"/>
  <c r="J30" i="4"/>
  <c r="J195" i="4" s="1"/>
  <c r="K40" i="4"/>
  <c r="K205" i="4" s="1"/>
  <c r="L50" i="4"/>
  <c r="L215" i="4" s="1"/>
  <c r="J62" i="4"/>
  <c r="J227" i="4" s="1"/>
  <c r="K72" i="4"/>
  <c r="K237" i="4" s="1"/>
  <c r="L82" i="4"/>
  <c r="L247" i="4" s="1"/>
  <c r="J94" i="4"/>
  <c r="J259" i="4" s="1"/>
  <c r="K104" i="4"/>
  <c r="K269" i="4" s="1"/>
  <c r="L114" i="4"/>
  <c r="L279" i="4" s="1"/>
  <c r="J349" i="1" l="1"/>
  <c r="J348" i="1"/>
  <c r="J355" i="1"/>
  <c r="J354" i="1"/>
  <c r="D366" i="1"/>
  <c r="D365" i="1"/>
  <c r="P364" i="1"/>
  <c r="P363" i="1"/>
  <c r="D353" i="1"/>
  <c r="D352" i="1"/>
  <c r="P357" i="1"/>
  <c r="P356" i="1"/>
  <c r="P338" i="1"/>
  <c r="P337" i="1"/>
  <c r="D372" i="1"/>
  <c r="D371" i="1"/>
  <c r="D342" i="1"/>
  <c r="D341" i="1"/>
  <c r="J364" i="1"/>
  <c r="J363" i="1"/>
  <c r="J336" i="1"/>
  <c r="J335" i="1"/>
  <c r="J366" i="1"/>
  <c r="J365" i="1"/>
  <c r="J368" i="1"/>
  <c r="J367" i="1"/>
  <c r="J372" i="1"/>
  <c r="J371" i="1"/>
  <c r="P340" i="1"/>
  <c r="P339" i="1"/>
  <c r="P334" i="1"/>
  <c r="P333" i="1"/>
  <c r="J337" i="1"/>
  <c r="J338" i="1"/>
  <c r="J340" i="1"/>
  <c r="J339" i="1"/>
  <c r="P372" i="1"/>
  <c r="P371" i="1"/>
  <c r="D350" i="1"/>
  <c r="D351" i="1"/>
  <c r="P349" i="1"/>
  <c r="P348" i="1"/>
  <c r="D349" i="1"/>
  <c r="D348" i="1"/>
  <c r="P370" i="1"/>
  <c r="P369" i="1"/>
  <c r="AC354" i="8"/>
  <c r="AD354" i="8" s="1"/>
  <c r="P336" i="1"/>
  <c r="P335" i="1"/>
  <c r="D357" i="1"/>
  <c r="D356" i="1"/>
  <c r="P342" i="1"/>
  <c r="P341" i="1"/>
  <c r="D338" i="1"/>
  <c r="D337" i="1"/>
  <c r="J353" i="1"/>
  <c r="J352" i="1"/>
  <c r="P353" i="1"/>
  <c r="P352" i="1"/>
  <c r="J357" i="1"/>
  <c r="J356" i="1"/>
  <c r="D370" i="1"/>
  <c r="D369" i="1"/>
  <c r="D354" i="1"/>
  <c r="D355" i="1"/>
  <c r="P355" i="1"/>
  <c r="P354" i="1"/>
  <c r="J351" i="1"/>
  <c r="J350" i="1"/>
  <c r="P366" i="1"/>
  <c r="P365" i="1"/>
  <c r="P351" i="1"/>
  <c r="P350" i="1"/>
  <c r="D368" i="1"/>
  <c r="D367" i="1"/>
  <c r="J370" i="1"/>
  <c r="J369" i="1"/>
  <c r="P368" i="1"/>
  <c r="P367" i="1"/>
  <c r="D340" i="1"/>
  <c r="D339" i="1"/>
  <c r="J333" i="1"/>
  <c r="J334" i="1"/>
  <c r="D363" i="1"/>
  <c r="D364" i="1"/>
  <c r="D334" i="1"/>
  <c r="D333" i="1"/>
  <c r="J341" i="1"/>
  <c r="J342" i="1"/>
  <c r="D336" i="1"/>
  <c r="D335" i="1"/>
  <c r="D372" i="4"/>
  <c r="D371" i="4"/>
  <c r="D370" i="4"/>
  <c r="D369" i="4"/>
  <c r="P337" i="4"/>
  <c r="P338" i="4"/>
  <c r="D368" i="4"/>
  <c r="D367" i="4"/>
  <c r="D366" i="4"/>
  <c r="D365" i="4"/>
  <c r="D349" i="4"/>
  <c r="D348" i="4"/>
  <c r="P349" i="3"/>
  <c r="P348" i="3"/>
  <c r="P357" i="4"/>
  <c r="P356" i="4"/>
  <c r="J364" i="4"/>
  <c r="J363" i="4"/>
  <c r="P342" i="3"/>
  <c r="P341" i="3"/>
  <c r="J372" i="3"/>
  <c r="J371" i="3"/>
  <c r="J370" i="3"/>
  <c r="J369" i="3"/>
  <c r="J368" i="3"/>
  <c r="J367" i="3"/>
  <c r="J366" i="3"/>
  <c r="J365" i="3"/>
  <c r="J364" i="3"/>
  <c r="J363" i="3"/>
  <c r="P342" i="4"/>
  <c r="P341" i="4"/>
  <c r="J372" i="4"/>
  <c r="J371" i="4"/>
  <c r="J370" i="4"/>
  <c r="J369" i="4"/>
  <c r="J367" i="4"/>
  <c r="J368" i="4"/>
  <c r="J366" i="4"/>
  <c r="J365" i="4"/>
  <c r="J349" i="4"/>
  <c r="J348" i="4"/>
  <c r="V342" i="3"/>
  <c r="V341" i="3"/>
  <c r="V340" i="3"/>
  <c r="V339" i="3"/>
  <c r="V338" i="3"/>
  <c r="V337" i="3"/>
  <c r="V335" i="3"/>
  <c r="V336" i="3"/>
  <c r="V334" i="3"/>
  <c r="V333" i="3"/>
  <c r="P370" i="4"/>
  <c r="P369" i="4"/>
  <c r="D364" i="4"/>
  <c r="D363" i="4"/>
  <c r="D342" i="3"/>
  <c r="D341" i="3"/>
  <c r="P364" i="3"/>
  <c r="P363" i="3"/>
  <c r="AB354" i="6"/>
  <c r="AB355" i="6"/>
  <c r="D342" i="4"/>
  <c r="D341" i="4"/>
  <c r="P349" i="4"/>
  <c r="P348" i="4"/>
  <c r="P357" i="3"/>
  <c r="P356" i="3"/>
  <c r="V372" i="4"/>
  <c r="V371" i="4"/>
  <c r="P340" i="4"/>
  <c r="P339" i="4"/>
  <c r="V370" i="4"/>
  <c r="V369" i="4"/>
  <c r="V368" i="4"/>
  <c r="V367" i="4"/>
  <c r="V365" i="4"/>
  <c r="V366" i="4"/>
  <c r="V349" i="4"/>
  <c r="V348" i="4"/>
  <c r="V357" i="3"/>
  <c r="V356" i="3"/>
  <c r="V355" i="3"/>
  <c r="V354" i="3"/>
  <c r="P368" i="3"/>
  <c r="P367" i="3"/>
  <c r="V353" i="3"/>
  <c r="V352" i="3"/>
  <c r="V350" i="3"/>
  <c r="V351" i="3"/>
  <c r="V349" i="3"/>
  <c r="V348" i="3"/>
  <c r="V357" i="4"/>
  <c r="V356" i="4"/>
  <c r="V355" i="4"/>
  <c r="V354" i="4"/>
  <c r="P368" i="4"/>
  <c r="P367" i="4"/>
  <c r="V353" i="4"/>
  <c r="V352" i="4"/>
  <c r="V351" i="4"/>
  <c r="V350" i="4"/>
  <c r="V334" i="4"/>
  <c r="V333" i="4"/>
  <c r="P370" i="3"/>
  <c r="P369" i="3"/>
  <c r="P352" i="4"/>
  <c r="P353" i="4"/>
  <c r="P364" i="4"/>
  <c r="P363" i="4"/>
  <c r="P372" i="3"/>
  <c r="P371" i="3"/>
  <c r="AB338" i="6"/>
  <c r="AB339" i="6"/>
  <c r="P372" i="4"/>
  <c r="P371" i="4"/>
  <c r="V372" i="3"/>
  <c r="V371" i="3"/>
  <c r="P340" i="3"/>
  <c r="P339" i="3"/>
  <c r="V370" i="3"/>
  <c r="V369" i="3"/>
  <c r="V368" i="3"/>
  <c r="V367" i="3"/>
  <c r="V366" i="3"/>
  <c r="V365" i="3"/>
  <c r="V364" i="3"/>
  <c r="V363" i="3"/>
  <c r="D357" i="4"/>
  <c r="D356" i="4"/>
  <c r="D355" i="4"/>
  <c r="D354" i="4"/>
  <c r="D353" i="4"/>
  <c r="D352" i="4"/>
  <c r="P366" i="4"/>
  <c r="P365" i="4"/>
  <c r="AB365" i="4"/>
  <c r="AB370" i="4" s="1"/>
  <c r="D350" i="4"/>
  <c r="D351" i="4"/>
  <c r="D334" i="4"/>
  <c r="D333" i="4"/>
  <c r="D340" i="3"/>
  <c r="D339" i="3"/>
  <c r="D338" i="3"/>
  <c r="D337" i="3"/>
  <c r="P351" i="3"/>
  <c r="P350" i="3"/>
  <c r="AB350" i="3"/>
  <c r="AB354" i="3" s="1"/>
  <c r="D336" i="3"/>
  <c r="D335" i="3"/>
  <c r="D334" i="3"/>
  <c r="D333" i="3"/>
  <c r="D340" i="4"/>
  <c r="D339" i="4"/>
  <c r="D338" i="4"/>
  <c r="D337" i="4"/>
  <c r="AB350" i="4"/>
  <c r="AB354" i="4" s="1"/>
  <c r="P351" i="4"/>
  <c r="P350" i="4"/>
  <c r="D335" i="4"/>
  <c r="D336" i="4"/>
  <c r="P353" i="3"/>
  <c r="P352" i="3"/>
  <c r="J357" i="4"/>
  <c r="J356" i="4"/>
  <c r="J355" i="4"/>
  <c r="J354" i="4"/>
  <c r="J353" i="4"/>
  <c r="J352" i="4"/>
  <c r="P336" i="4"/>
  <c r="AB334" i="4"/>
  <c r="AB339" i="4" s="1"/>
  <c r="P335" i="4"/>
  <c r="J351" i="4"/>
  <c r="J350" i="4"/>
  <c r="J342" i="3"/>
  <c r="J341" i="3"/>
  <c r="P355" i="3"/>
  <c r="P354" i="3"/>
  <c r="J340" i="3"/>
  <c r="J339" i="3"/>
  <c r="J337" i="3"/>
  <c r="J338" i="3"/>
  <c r="J336" i="3"/>
  <c r="J335" i="3"/>
  <c r="J333" i="3"/>
  <c r="J334" i="3"/>
  <c r="AC354" i="6"/>
  <c r="AD354" i="6" s="1"/>
  <c r="AD349" i="6"/>
  <c r="AC355" i="6"/>
  <c r="AD355" i="6" s="1"/>
  <c r="J342" i="4"/>
  <c r="J341" i="4"/>
  <c r="P355" i="4"/>
  <c r="P354" i="4"/>
  <c r="J340" i="4"/>
  <c r="J339" i="4"/>
  <c r="J338" i="4"/>
  <c r="J337" i="4"/>
  <c r="J336" i="4"/>
  <c r="J335" i="4"/>
  <c r="V364" i="4"/>
  <c r="V363" i="4"/>
  <c r="D357" i="3"/>
  <c r="D356" i="3"/>
  <c r="D355" i="3"/>
  <c r="D354" i="3"/>
  <c r="D353" i="3"/>
  <c r="D352" i="3"/>
  <c r="P365" i="3"/>
  <c r="AB365" i="3"/>
  <c r="AB370" i="3" s="1"/>
  <c r="P366" i="3"/>
  <c r="D351" i="3"/>
  <c r="D350" i="3"/>
  <c r="AB369" i="3"/>
  <c r="D349" i="3"/>
  <c r="D348" i="3"/>
  <c r="P333" i="4"/>
  <c r="P334" i="4"/>
  <c r="P334" i="3"/>
  <c r="P333" i="3"/>
  <c r="J357" i="3"/>
  <c r="J356" i="3"/>
  <c r="J355" i="3"/>
  <c r="J354" i="3"/>
  <c r="J352" i="3"/>
  <c r="J353" i="3"/>
  <c r="P336" i="3"/>
  <c r="AB334" i="3"/>
  <c r="AB338" i="3" s="1"/>
  <c r="P335" i="3"/>
  <c r="J351" i="3"/>
  <c r="J350" i="3"/>
  <c r="AB339" i="3"/>
  <c r="J349" i="3"/>
  <c r="J348" i="3"/>
  <c r="V342" i="4"/>
  <c r="V341" i="4"/>
  <c r="V340" i="4"/>
  <c r="V339" i="4"/>
  <c r="V338" i="4"/>
  <c r="V337" i="4"/>
  <c r="V336" i="4"/>
  <c r="V335" i="4"/>
  <c r="J334" i="4"/>
  <c r="J333" i="4"/>
  <c r="D372" i="3"/>
  <c r="D371" i="3"/>
  <c r="D370" i="3"/>
  <c r="D369" i="3"/>
  <c r="P338" i="3"/>
  <c r="P337" i="3"/>
  <c r="D367" i="3"/>
  <c r="D368" i="3"/>
  <c r="D366" i="3"/>
  <c r="D365" i="3"/>
  <c r="D364" i="3"/>
  <c r="D363" i="3"/>
  <c r="J315" i="6"/>
  <c r="P370" i="6"/>
  <c r="P369" i="6"/>
  <c r="J342" i="6"/>
  <c r="J341" i="6"/>
  <c r="P355" i="6"/>
  <c r="P354" i="6"/>
  <c r="J340" i="6"/>
  <c r="J339" i="6"/>
  <c r="J338" i="6"/>
  <c r="J337" i="6"/>
  <c r="J336" i="6"/>
  <c r="J335" i="6"/>
  <c r="J334" i="6"/>
  <c r="J333" i="6"/>
  <c r="D357" i="6"/>
  <c r="D356" i="6"/>
  <c r="D355" i="6"/>
  <c r="D354" i="6"/>
  <c r="D353" i="6"/>
  <c r="D352" i="6"/>
  <c r="P366" i="6"/>
  <c r="P365" i="6"/>
  <c r="D351" i="6"/>
  <c r="D350" i="6"/>
  <c r="D349" i="6"/>
  <c r="D348" i="6"/>
  <c r="P334" i="6"/>
  <c r="P333" i="6"/>
  <c r="J307" i="6"/>
  <c r="AC337" i="6" s="1"/>
  <c r="AD337" i="6" s="1"/>
  <c r="J283" i="6"/>
  <c r="Q340" i="6" s="1"/>
  <c r="R340" i="6" s="1"/>
  <c r="J267" i="6"/>
  <c r="J251" i="6"/>
  <c r="Q337" i="6" s="1"/>
  <c r="R337" i="6" s="1"/>
  <c r="J235" i="6"/>
  <c r="J219" i="6"/>
  <c r="J203" i="6"/>
  <c r="J187" i="6"/>
  <c r="J171" i="6"/>
  <c r="V342" i="6"/>
  <c r="V341" i="6"/>
  <c r="V340" i="6"/>
  <c r="V339" i="6"/>
  <c r="P353" i="6"/>
  <c r="P352" i="6"/>
  <c r="V338" i="6"/>
  <c r="V337" i="6"/>
  <c r="D372" i="6"/>
  <c r="D371" i="6"/>
  <c r="D370" i="6"/>
  <c r="D369" i="6"/>
  <c r="P338" i="6"/>
  <c r="P337" i="6"/>
  <c r="D368" i="6"/>
  <c r="D367" i="6"/>
  <c r="D366" i="6"/>
  <c r="D365" i="6"/>
  <c r="D364" i="6"/>
  <c r="D363" i="6"/>
  <c r="P349" i="6"/>
  <c r="P348" i="6"/>
  <c r="P342" i="6"/>
  <c r="P341" i="6"/>
  <c r="J372" i="6"/>
  <c r="J371" i="6"/>
  <c r="J370" i="6"/>
  <c r="J369" i="6"/>
  <c r="J368" i="6"/>
  <c r="J367" i="6"/>
  <c r="J366" i="6"/>
  <c r="J365" i="6"/>
  <c r="J364" i="6"/>
  <c r="J363" i="6"/>
  <c r="J299" i="6"/>
  <c r="J357" i="6"/>
  <c r="J356" i="6"/>
  <c r="J355" i="6"/>
  <c r="J354" i="6"/>
  <c r="J353" i="6"/>
  <c r="J352" i="6"/>
  <c r="J351" i="6"/>
  <c r="J350" i="6"/>
  <c r="J349" i="6"/>
  <c r="J348" i="6"/>
  <c r="D342" i="6"/>
  <c r="D341" i="6"/>
  <c r="P364" i="6"/>
  <c r="P363" i="6"/>
  <c r="P357" i="6"/>
  <c r="P356" i="6"/>
  <c r="V357" i="6"/>
  <c r="V356" i="6"/>
  <c r="V355" i="6"/>
  <c r="V354" i="6"/>
  <c r="P368" i="6"/>
  <c r="P367" i="6"/>
  <c r="V353" i="6"/>
  <c r="V352" i="6"/>
  <c r="V351" i="6"/>
  <c r="V350" i="6"/>
  <c r="V349" i="6"/>
  <c r="V348" i="6"/>
  <c r="J323" i="6"/>
  <c r="J291" i="6"/>
  <c r="J275" i="6"/>
  <c r="AC336" i="6" s="1"/>
  <c r="AD336" i="6" s="1"/>
  <c r="J259" i="6"/>
  <c r="J243" i="6"/>
  <c r="AC335" i="6" s="1"/>
  <c r="AD335" i="6" s="1"/>
  <c r="J227" i="6"/>
  <c r="J211" i="6"/>
  <c r="AC334" i="6" s="1"/>
  <c r="AD334" i="6" s="1"/>
  <c r="J195" i="6"/>
  <c r="J179" i="6"/>
  <c r="AC333" i="6" s="1"/>
  <c r="P336" i="6"/>
  <c r="P335" i="6"/>
  <c r="V336" i="6"/>
  <c r="V335" i="6"/>
  <c r="V334" i="6"/>
  <c r="V333" i="6"/>
  <c r="P372" i="6"/>
  <c r="P371" i="6"/>
  <c r="V372" i="6"/>
  <c r="V371" i="6"/>
  <c r="P340" i="6"/>
  <c r="P339" i="6"/>
  <c r="V370" i="6"/>
  <c r="V369" i="6"/>
  <c r="V368" i="6"/>
  <c r="V367" i="6"/>
  <c r="V366" i="6"/>
  <c r="V365" i="6"/>
  <c r="V364" i="6"/>
  <c r="V363" i="6"/>
  <c r="D340" i="6"/>
  <c r="D339" i="6"/>
  <c r="D338" i="6"/>
  <c r="D337" i="6"/>
  <c r="P351" i="6"/>
  <c r="P350" i="6"/>
  <c r="D336" i="6"/>
  <c r="D335" i="6"/>
  <c r="D334" i="6"/>
  <c r="D333" i="6"/>
  <c r="AC333" i="4"/>
  <c r="AC337" i="4"/>
  <c r="AD337" i="4" s="1"/>
  <c r="AC337" i="9"/>
  <c r="AD337" i="9" s="1"/>
  <c r="AC333" i="9"/>
  <c r="AC366" i="9"/>
  <c r="AD366" i="9" s="1"/>
  <c r="AC368" i="9"/>
  <c r="AD368" i="9" s="1"/>
  <c r="AC368" i="3"/>
  <c r="AD368" i="3" s="1"/>
  <c r="AC367" i="3"/>
  <c r="AD367" i="3" s="1"/>
  <c r="AC366" i="3"/>
  <c r="AD366" i="3" s="1"/>
  <c r="AC335" i="9"/>
  <c r="AD335" i="9" s="1"/>
  <c r="AC353" i="9"/>
  <c r="AD353" i="9" s="1"/>
  <c r="AC352" i="9"/>
  <c r="AD352" i="9" s="1"/>
  <c r="AC352" i="4"/>
  <c r="AD352" i="4" s="1"/>
  <c r="AC335" i="3"/>
  <c r="AD335" i="3" s="1"/>
  <c r="AC333" i="3"/>
  <c r="Q339" i="3"/>
  <c r="R339" i="3" s="1"/>
  <c r="AC364" i="4"/>
  <c r="AD364" i="4" s="1"/>
  <c r="AC353" i="3"/>
  <c r="AD353" i="3" s="1"/>
  <c r="AC368" i="4"/>
  <c r="AD368" i="4" s="1"/>
  <c r="AC367" i="4"/>
  <c r="AD367" i="4" s="1"/>
  <c r="AC366" i="4"/>
  <c r="AD366" i="4" s="1"/>
  <c r="W363" i="4"/>
  <c r="AC336" i="9"/>
  <c r="AD336" i="9" s="1"/>
  <c r="AC335" i="4"/>
  <c r="AD335" i="4" s="1"/>
  <c r="K366" i="4"/>
  <c r="L366" i="4" s="1"/>
  <c r="AC367" i="9"/>
  <c r="AD367" i="9" s="1"/>
  <c r="AC364" i="9"/>
  <c r="AD364" i="9" s="1"/>
  <c r="AC353" i="4"/>
  <c r="AD353" i="4" s="1"/>
  <c r="AC351" i="4"/>
  <c r="AD351" i="4" s="1"/>
  <c r="AC337" i="3"/>
  <c r="AD337" i="3" s="1"/>
  <c r="AC336" i="3"/>
  <c r="AD336" i="3" s="1"/>
  <c r="E352" i="3"/>
  <c r="F352" i="3" s="1"/>
  <c r="Q356" i="4"/>
  <c r="R356" i="4" s="1"/>
  <c r="W336" i="4"/>
  <c r="X336" i="4" s="1"/>
  <c r="AC349" i="4"/>
  <c r="AD349" i="4" s="1"/>
  <c r="Q371" i="3"/>
  <c r="R371" i="3" s="1"/>
  <c r="AC352" i="3"/>
  <c r="AD352" i="3" s="1"/>
  <c r="AC351" i="3"/>
  <c r="AD351" i="3" s="1"/>
  <c r="AC349" i="3"/>
  <c r="AD349" i="3" s="1"/>
  <c r="W355" i="6"/>
  <c r="X355" i="6" s="1"/>
  <c r="Q367" i="6"/>
  <c r="R367" i="6" s="1"/>
  <c r="K354" i="3"/>
  <c r="L354" i="3" s="1"/>
  <c r="W335" i="3"/>
  <c r="X335" i="3" s="1"/>
  <c r="K341" i="3"/>
  <c r="L341" i="3" s="1"/>
  <c r="E368" i="6"/>
  <c r="F368" i="6" s="1"/>
  <c r="Q365" i="4"/>
  <c r="R365" i="4" s="1"/>
  <c r="W348" i="4"/>
  <c r="Q334" i="4"/>
  <c r="R334" i="4" s="1"/>
  <c r="W356" i="3"/>
  <c r="X356" i="3" s="1"/>
  <c r="Q352" i="3"/>
  <c r="R352" i="3" s="1"/>
  <c r="W350" i="3"/>
  <c r="X350" i="3" s="1"/>
  <c r="W349" i="3"/>
  <c r="X349" i="3" s="1"/>
  <c r="Q341" i="6"/>
  <c r="R341" i="6" s="1"/>
  <c r="W354" i="4"/>
  <c r="X354" i="4" s="1"/>
  <c r="W353" i="6"/>
  <c r="X353" i="6" s="1"/>
  <c r="K365" i="6"/>
  <c r="L365" i="6" s="1"/>
  <c r="W349" i="6"/>
  <c r="X349" i="6" s="1"/>
  <c r="W338" i="4"/>
  <c r="X338" i="4" s="1"/>
  <c r="Q349" i="4"/>
  <c r="R349" i="4" s="1"/>
  <c r="E372" i="3"/>
  <c r="F372" i="3" s="1"/>
  <c r="W341" i="3"/>
  <c r="X341" i="3" s="1"/>
  <c r="K372" i="4"/>
  <c r="L372" i="4" s="1"/>
  <c r="K356" i="6"/>
  <c r="L356" i="6" s="1"/>
  <c r="E354" i="6"/>
  <c r="F354" i="6" s="1"/>
  <c r="E353" i="6"/>
  <c r="F353" i="6" s="1"/>
  <c r="E366" i="6"/>
  <c r="F366" i="6" s="1"/>
  <c r="E363" i="6"/>
  <c r="E349" i="6"/>
  <c r="F349" i="6" s="1"/>
  <c r="E354" i="3"/>
  <c r="F354" i="3" s="1"/>
  <c r="Q337" i="3"/>
  <c r="R337" i="3" s="1"/>
  <c r="E366" i="3"/>
  <c r="F366" i="3" s="1"/>
  <c r="K356" i="4"/>
  <c r="L356" i="4" s="1"/>
  <c r="K340" i="6"/>
  <c r="L340" i="6" s="1"/>
  <c r="E333" i="4"/>
  <c r="AC364" i="3"/>
  <c r="AD364" i="3" s="1"/>
  <c r="E342" i="6"/>
  <c r="F342" i="6" s="1"/>
  <c r="W371" i="6"/>
  <c r="X371" i="6" s="1"/>
  <c r="E339" i="6"/>
  <c r="F339" i="6" s="1"/>
  <c r="W369" i="6"/>
  <c r="X369" i="6" s="1"/>
  <c r="K339" i="4"/>
  <c r="L339" i="4" s="1"/>
  <c r="W368" i="4"/>
  <c r="X368" i="4" s="1"/>
  <c r="Q352" i="6"/>
  <c r="R352" i="6" s="1"/>
  <c r="E336" i="6"/>
  <c r="F336" i="6" s="1"/>
  <c r="K350" i="6"/>
  <c r="L350" i="6" s="1"/>
  <c r="W366" i="6"/>
  <c r="X366" i="6" s="1"/>
  <c r="W363" i="6"/>
  <c r="K349" i="6"/>
  <c r="L349" i="6" s="1"/>
  <c r="K334" i="6"/>
  <c r="L334" i="6" s="1"/>
  <c r="E357" i="9"/>
  <c r="F357" i="9" s="1"/>
  <c r="Q339" i="9"/>
  <c r="R339" i="9" s="1"/>
  <c r="AC336" i="4"/>
  <c r="AD336" i="4" s="1"/>
  <c r="K368" i="9"/>
  <c r="L368" i="9" s="1"/>
  <c r="E351" i="4"/>
  <c r="F351" i="4" s="1"/>
  <c r="K356" i="9"/>
  <c r="L356" i="9" s="1"/>
  <c r="E336" i="9"/>
  <c r="F336" i="9" s="1"/>
  <c r="W356" i="9"/>
  <c r="X356" i="9" s="1"/>
  <c r="AC351" i="9"/>
  <c r="AD351" i="9" s="1"/>
  <c r="Q350" i="9"/>
  <c r="R350" i="9" s="1"/>
  <c r="AC349" i="9"/>
  <c r="AD349" i="9" s="1"/>
  <c r="E371" i="9"/>
  <c r="F371" i="9" s="1"/>
  <c r="Q363" i="9"/>
  <c r="Q333" i="9"/>
  <c r="Q366" i="9"/>
  <c r="R366" i="9" s="1"/>
  <c r="Q370" i="9"/>
  <c r="R370" i="9" s="1"/>
  <c r="E367" i="9"/>
  <c r="F367" i="9" s="1"/>
  <c r="AB355" i="8"/>
  <c r="D359" i="8"/>
  <c r="D358" i="8"/>
  <c r="V359" i="8"/>
  <c r="V358" i="8"/>
  <c r="P359" i="8"/>
  <c r="P358" i="8"/>
  <c r="Q335" i="8"/>
  <c r="R335" i="8" s="1"/>
  <c r="J358" i="8"/>
  <c r="J359" i="8"/>
  <c r="Q370" i="4"/>
  <c r="R370" i="4" s="1"/>
  <c r="Q369" i="4"/>
  <c r="R369" i="4" s="1"/>
  <c r="W349" i="4"/>
  <c r="X349" i="4" s="1"/>
  <c r="Q368" i="3"/>
  <c r="R368" i="3" s="1"/>
  <c r="Q367" i="3"/>
  <c r="R367" i="3" s="1"/>
  <c r="W351" i="3"/>
  <c r="X351" i="3" s="1"/>
  <c r="E340" i="6"/>
  <c r="F340" i="6" s="1"/>
  <c r="E335" i="6"/>
  <c r="F335" i="6" s="1"/>
  <c r="Q372" i="3"/>
  <c r="R372" i="3" s="1"/>
  <c r="Q337" i="4"/>
  <c r="R337" i="4" s="1"/>
  <c r="Q338" i="4"/>
  <c r="R338" i="4" s="1"/>
  <c r="E364" i="6"/>
  <c r="F364" i="6" s="1"/>
  <c r="Q348" i="3"/>
  <c r="Q349" i="3"/>
  <c r="R349" i="3" s="1"/>
  <c r="W372" i="3"/>
  <c r="X372" i="3" s="1"/>
  <c r="W371" i="3"/>
  <c r="X371" i="3" s="1"/>
  <c r="E357" i="3"/>
  <c r="F357" i="3" s="1"/>
  <c r="E356" i="3"/>
  <c r="F356" i="3" s="1"/>
  <c r="Q340" i="3"/>
  <c r="R340" i="3" s="1"/>
  <c r="W369" i="3"/>
  <c r="X369" i="3" s="1"/>
  <c r="W370" i="3"/>
  <c r="X370" i="3" s="1"/>
  <c r="E355" i="3"/>
  <c r="F355" i="3" s="1"/>
  <c r="W367" i="3"/>
  <c r="X367" i="3" s="1"/>
  <c r="W368" i="3"/>
  <c r="X368" i="3" s="1"/>
  <c r="E353" i="3"/>
  <c r="F353" i="3" s="1"/>
  <c r="Q366" i="3"/>
  <c r="R366" i="3" s="1"/>
  <c r="Q365" i="3"/>
  <c r="R365" i="3" s="1"/>
  <c r="AC365" i="3"/>
  <c r="AD365" i="3" s="1"/>
  <c r="W365" i="3"/>
  <c r="X365" i="3" s="1"/>
  <c r="W366" i="3"/>
  <c r="X366" i="3" s="1"/>
  <c r="E350" i="3"/>
  <c r="F350" i="3" s="1"/>
  <c r="E351" i="3"/>
  <c r="F351" i="3" s="1"/>
  <c r="W364" i="4"/>
  <c r="X364" i="4" s="1"/>
  <c r="E348" i="6"/>
  <c r="K357" i="9"/>
  <c r="L357" i="9" s="1"/>
  <c r="K353" i="9"/>
  <c r="L353" i="9" s="1"/>
  <c r="K352" i="9"/>
  <c r="L352" i="9" s="1"/>
  <c r="K342" i="9"/>
  <c r="L342" i="9" s="1"/>
  <c r="K341" i="9"/>
  <c r="L341" i="9" s="1"/>
  <c r="K339" i="9"/>
  <c r="L339" i="9" s="1"/>
  <c r="K340" i="9"/>
  <c r="L340" i="9" s="1"/>
  <c r="Q357" i="9"/>
  <c r="R357" i="9" s="1"/>
  <c r="Q356" i="9"/>
  <c r="R356" i="9" s="1"/>
  <c r="E356" i="9"/>
  <c r="F356" i="9" s="1"/>
  <c r="K371" i="9"/>
  <c r="L371" i="9" s="1"/>
  <c r="K372" i="9"/>
  <c r="L372" i="9" s="1"/>
  <c r="Q368" i="9"/>
  <c r="R368" i="9" s="1"/>
  <c r="Q367" i="9"/>
  <c r="R367" i="9" s="1"/>
  <c r="K367" i="9"/>
  <c r="L367" i="9" s="1"/>
  <c r="E337" i="9"/>
  <c r="F337" i="9" s="1"/>
  <c r="E338" i="9"/>
  <c r="F338" i="9" s="1"/>
  <c r="K366" i="8"/>
  <c r="L366" i="8" s="1"/>
  <c r="K365" i="8"/>
  <c r="L365" i="8" s="1"/>
  <c r="E336" i="8"/>
  <c r="F336" i="8" s="1"/>
  <c r="E335" i="8"/>
  <c r="F335" i="8" s="1"/>
  <c r="Q334" i="9"/>
  <c r="R334" i="9" s="1"/>
  <c r="AC365" i="9"/>
  <c r="AD365" i="9" s="1"/>
  <c r="Q365" i="9"/>
  <c r="R365" i="9" s="1"/>
  <c r="W338" i="9"/>
  <c r="X338" i="9" s="1"/>
  <c r="W337" i="9"/>
  <c r="X337" i="9" s="1"/>
  <c r="W336" i="8"/>
  <c r="X336" i="8" s="1"/>
  <c r="W335" i="8"/>
  <c r="X335" i="8" s="1"/>
  <c r="W334" i="8"/>
  <c r="X334" i="8" s="1"/>
  <c r="W333" i="8"/>
  <c r="W368" i="8"/>
  <c r="X368" i="8" s="1"/>
  <c r="W367" i="8"/>
  <c r="X367" i="8" s="1"/>
  <c r="AD364" i="8"/>
  <c r="F348" i="8"/>
  <c r="E359" i="8"/>
  <c r="F359" i="8" s="1"/>
  <c r="E358" i="8"/>
  <c r="F358" i="8" s="1"/>
  <c r="E342" i="8"/>
  <c r="F342" i="8" s="1"/>
  <c r="E341" i="8"/>
  <c r="F341" i="8" s="1"/>
  <c r="E372" i="8"/>
  <c r="F372" i="8" s="1"/>
  <c r="E371" i="8"/>
  <c r="F371" i="8" s="1"/>
  <c r="E370" i="8"/>
  <c r="F370" i="8" s="1"/>
  <c r="E369" i="8"/>
  <c r="F369" i="8" s="1"/>
  <c r="E367" i="8"/>
  <c r="F367" i="8" s="1"/>
  <c r="E368" i="8"/>
  <c r="F368" i="8" s="1"/>
  <c r="E366" i="8"/>
  <c r="F366" i="8" s="1"/>
  <c r="E365" i="8"/>
  <c r="F365" i="8" s="1"/>
  <c r="Q364" i="8"/>
  <c r="R364" i="8" s="1"/>
  <c r="Q363" i="8"/>
  <c r="E364" i="8"/>
  <c r="F364" i="8" s="1"/>
  <c r="E363" i="8"/>
  <c r="W348" i="3"/>
  <c r="W353" i="4"/>
  <c r="X353" i="4" s="1"/>
  <c r="W352" i="4"/>
  <c r="X352" i="4" s="1"/>
  <c r="W339" i="6"/>
  <c r="X339" i="6" s="1"/>
  <c r="Q353" i="6"/>
  <c r="R353" i="6" s="1"/>
  <c r="E341" i="6"/>
  <c r="F341" i="6" s="1"/>
  <c r="E368" i="4"/>
  <c r="F368" i="4" s="1"/>
  <c r="E367" i="4"/>
  <c r="F367" i="4" s="1"/>
  <c r="E334" i="4"/>
  <c r="F334" i="4" s="1"/>
  <c r="E335" i="3"/>
  <c r="F335" i="3" s="1"/>
  <c r="E336" i="3"/>
  <c r="F336" i="3" s="1"/>
  <c r="E333" i="3"/>
  <c r="E334" i="3"/>
  <c r="F334" i="3" s="1"/>
  <c r="Q342" i="4"/>
  <c r="R342" i="4" s="1"/>
  <c r="Q341" i="4"/>
  <c r="R341" i="4" s="1"/>
  <c r="K371" i="4"/>
  <c r="L371" i="4" s="1"/>
  <c r="K369" i="4"/>
  <c r="L369" i="4" s="1"/>
  <c r="K370" i="4"/>
  <c r="L370" i="4" s="1"/>
  <c r="W354" i="6"/>
  <c r="X354" i="6" s="1"/>
  <c r="Q368" i="6"/>
  <c r="R368" i="6" s="1"/>
  <c r="K367" i="4"/>
  <c r="L367" i="4" s="1"/>
  <c r="K368" i="4"/>
  <c r="L368" i="4" s="1"/>
  <c r="W352" i="6"/>
  <c r="X352" i="6" s="1"/>
  <c r="K365" i="4"/>
  <c r="L365" i="4" s="1"/>
  <c r="W350" i="6"/>
  <c r="X350" i="6" s="1"/>
  <c r="W351" i="6"/>
  <c r="X351" i="6" s="1"/>
  <c r="Q333" i="6"/>
  <c r="Q334" i="6"/>
  <c r="R334" i="6" s="1"/>
  <c r="W348" i="6"/>
  <c r="Q352" i="4"/>
  <c r="R352" i="4" s="1"/>
  <c r="Q353" i="4"/>
  <c r="R353" i="4" s="1"/>
  <c r="W335" i="4"/>
  <c r="X335" i="4" s="1"/>
  <c r="K348" i="4"/>
  <c r="K349" i="4"/>
  <c r="L349" i="4" s="1"/>
  <c r="K357" i="3"/>
  <c r="L357" i="3" s="1"/>
  <c r="K356" i="3"/>
  <c r="L356" i="3" s="1"/>
  <c r="Q370" i="3"/>
  <c r="R370" i="3" s="1"/>
  <c r="Q369" i="3"/>
  <c r="R369" i="3" s="1"/>
  <c r="K355" i="3"/>
  <c r="L355" i="3" s="1"/>
  <c r="K352" i="3"/>
  <c r="L352" i="3" s="1"/>
  <c r="K353" i="3"/>
  <c r="L353" i="3" s="1"/>
  <c r="K351" i="3"/>
  <c r="L351" i="3" s="1"/>
  <c r="K350" i="3"/>
  <c r="L350" i="3" s="1"/>
  <c r="K349" i="3"/>
  <c r="L349" i="3" s="1"/>
  <c r="K348" i="3"/>
  <c r="K357" i="4"/>
  <c r="L357" i="4" s="1"/>
  <c r="W342" i="6"/>
  <c r="X342" i="6" s="1"/>
  <c r="W341" i="6"/>
  <c r="X341" i="6" s="1"/>
  <c r="K333" i="4"/>
  <c r="K334" i="4"/>
  <c r="L334" i="4" s="1"/>
  <c r="K342" i="3"/>
  <c r="L342" i="3" s="1"/>
  <c r="Q355" i="3"/>
  <c r="R355" i="3" s="1"/>
  <c r="Q354" i="3"/>
  <c r="R354" i="3" s="1"/>
  <c r="K340" i="3"/>
  <c r="L340" i="3" s="1"/>
  <c r="K339" i="3"/>
  <c r="L339" i="3" s="1"/>
  <c r="K337" i="3"/>
  <c r="L337" i="3" s="1"/>
  <c r="K338" i="3"/>
  <c r="L338" i="3" s="1"/>
  <c r="K336" i="3"/>
  <c r="L336" i="3" s="1"/>
  <c r="K335" i="3"/>
  <c r="L335" i="3" s="1"/>
  <c r="K334" i="3"/>
  <c r="L334" i="3" s="1"/>
  <c r="K333" i="3"/>
  <c r="K341" i="4"/>
  <c r="L341" i="4" s="1"/>
  <c r="K342" i="4"/>
  <c r="L342" i="4" s="1"/>
  <c r="E372" i="6"/>
  <c r="F372" i="6" s="1"/>
  <c r="E371" i="6"/>
  <c r="F371" i="6" s="1"/>
  <c r="Q354" i="4"/>
  <c r="R354" i="4" s="1"/>
  <c r="Q355" i="4"/>
  <c r="R355" i="4" s="1"/>
  <c r="K340" i="4"/>
  <c r="L340" i="4" s="1"/>
  <c r="E370" i="6"/>
  <c r="F370" i="6" s="1"/>
  <c r="E369" i="6"/>
  <c r="F369" i="6" s="1"/>
  <c r="K337" i="4"/>
  <c r="L337" i="4" s="1"/>
  <c r="K338" i="4"/>
  <c r="L338" i="4" s="1"/>
  <c r="E367" i="6"/>
  <c r="F367" i="6" s="1"/>
  <c r="K335" i="4"/>
  <c r="L335" i="4" s="1"/>
  <c r="K336" i="4"/>
  <c r="L336" i="4" s="1"/>
  <c r="E365" i="6"/>
  <c r="F365" i="6" s="1"/>
  <c r="Q357" i="4"/>
  <c r="R357" i="4" s="1"/>
  <c r="W372" i="4"/>
  <c r="X372" i="4" s="1"/>
  <c r="W371" i="4"/>
  <c r="X371" i="4" s="1"/>
  <c r="E357" i="4"/>
  <c r="F357" i="4" s="1"/>
  <c r="Q339" i="4"/>
  <c r="R339" i="4" s="1"/>
  <c r="Q340" i="4"/>
  <c r="R340" i="4" s="1"/>
  <c r="W370" i="6"/>
  <c r="X370" i="6" s="1"/>
  <c r="E354" i="4"/>
  <c r="F354" i="4" s="1"/>
  <c r="E355" i="4"/>
  <c r="F355" i="4" s="1"/>
  <c r="W367" i="4"/>
  <c r="X367" i="4" s="1"/>
  <c r="E352" i="4"/>
  <c r="F352" i="4" s="1"/>
  <c r="E353" i="4"/>
  <c r="F353" i="4" s="1"/>
  <c r="Q366" i="4"/>
  <c r="R366" i="4" s="1"/>
  <c r="AC365" i="4"/>
  <c r="AD365" i="4" s="1"/>
  <c r="W365" i="4"/>
  <c r="X365" i="4" s="1"/>
  <c r="W366" i="4"/>
  <c r="X366" i="4" s="1"/>
  <c r="E350" i="4"/>
  <c r="F350" i="4" s="1"/>
  <c r="W364" i="6"/>
  <c r="X364" i="6" s="1"/>
  <c r="W341" i="9"/>
  <c r="X341" i="9" s="1"/>
  <c r="W342" i="9"/>
  <c r="X342" i="9" s="1"/>
  <c r="K355" i="9"/>
  <c r="L355" i="9" s="1"/>
  <c r="K354" i="9"/>
  <c r="L354" i="9" s="1"/>
  <c r="K349" i="9"/>
  <c r="L349" i="9" s="1"/>
  <c r="K348" i="9"/>
  <c r="Q354" i="9"/>
  <c r="R354" i="9" s="1"/>
  <c r="Q355" i="9"/>
  <c r="R355" i="9" s="1"/>
  <c r="Q340" i="9"/>
  <c r="R340" i="9" s="1"/>
  <c r="Q349" i="9"/>
  <c r="R349" i="9" s="1"/>
  <c r="Q348" i="9"/>
  <c r="K370" i="8"/>
  <c r="L370" i="8" s="1"/>
  <c r="K369" i="8"/>
  <c r="L369" i="8" s="1"/>
  <c r="K365" i="9"/>
  <c r="L365" i="9" s="1"/>
  <c r="K366" i="9"/>
  <c r="L366" i="9" s="1"/>
  <c r="E335" i="9"/>
  <c r="F335" i="9" s="1"/>
  <c r="AC355" i="8"/>
  <c r="AD355" i="8" s="1"/>
  <c r="K363" i="8"/>
  <c r="K364" i="8"/>
  <c r="L364" i="8" s="1"/>
  <c r="E333" i="8"/>
  <c r="E334" i="8"/>
  <c r="F334" i="8" s="1"/>
  <c r="W366" i="8"/>
  <c r="X366" i="8" s="1"/>
  <c r="W365" i="8"/>
  <c r="X365" i="8" s="1"/>
  <c r="W364" i="8"/>
  <c r="X364" i="8" s="1"/>
  <c r="W363" i="8"/>
  <c r="W336" i="9"/>
  <c r="X336" i="9" s="1"/>
  <c r="W335" i="9"/>
  <c r="X335" i="9" s="1"/>
  <c r="W333" i="9"/>
  <c r="W334" i="9"/>
  <c r="X334" i="9" s="1"/>
  <c r="W367" i="9"/>
  <c r="X367" i="9" s="1"/>
  <c r="W368" i="9"/>
  <c r="X368" i="9" s="1"/>
  <c r="E342" i="9"/>
  <c r="F342" i="9" s="1"/>
  <c r="E341" i="9"/>
  <c r="F341" i="9" s="1"/>
  <c r="E372" i="9"/>
  <c r="F372" i="9" s="1"/>
  <c r="E370" i="9"/>
  <c r="F370" i="9" s="1"/>
  <c r="E369" i="9"/>
  <c r="F369" i="9" s="1"/>
  <c r="E368" i="9"/>
  <c r="F368" i="9" s="1"/>
  <c r="E366" i="9"/>
  <c r="F366" i="9" s="1"/>
  <c r="E365" i="9"/>
  <c r="F365" i="9" s="1"/>
  <c r="Q364" i="9"/>
  <c r="R364" i="9" s="1"/>
  <c r="E364" i="9"/>
  <c r="F364" i="9" s="1"/>
  <c r="E363" i="9"/>
  <c r="W357" i="3"/>
  <c r="X357" i="3" s="1"/>
  <c r="W355" i="3"/>
  <c r="X355" i="3" s="1"/>
  <c r="W354" i="3"/>
  <c r="X354" i="3" s="1"/>
  <c r="W355" i="4"/>
  <c r="X355" i="4" s="1"/>
  <c r="Q351" i="6"/>
  <c r="R351" i="6" s="1"/>
  <c r="Q350" i="6"/>
  <c r="R350" i="6" s="1"/>
  <c r="W338" i="6"/>
  <c r="X338" i="6" s="1"/>
  <c r="E372" i="4"/>
  <c r="F372" i="4" s="1"/>
  <c r="E371" i="4"/>
  <c r="F371" i="4" s="1"/>
  <c r="E340" i="3"/>
  <c r="F340" i="3" s="1"/>
  <c r="E339" i="3"/>
  <c r="F339" i="3" s="1"/>
  <c r="E337" i="3"/>
  <c r="F337" i="3" s="1"/>
  <c r="E338" i="3"/>
  <c r="F338" i="3" s="1"/>
  <c r="AC350" i="3"/>
  <c r="AD350" i="3" s="1"/>
  <c r="Q350" i="3"/>
  <c r="R350" i="3" s="1"/>
  <c r="Q351" i="3"/>
  <c r="R351" i="3" s="1"/>
  <c r="W357" i="6"/>
  <c r="X357" i="6" s="1"/>
  <c r="W356" i="6"/>
  <c r="X356" i="6" s="1"/>
  <c r="Q333" i="4"/>
  <c r="Q333" i="3"/>
  <c r="Q334" i="3"/>
  <c r="R334" i="3" s="1"/>
  <c r="Q342" i="6"/>
  <c r="R342" i="6" s="1"/>
  <c r="K372" i="6"/>
  <c r="L372" i="6" s="1"/>
  <c r="K371" i="6"/>
  <c r="L371" i="6" s="1"/>
  <c r="K370" i="6"/>
  <c r="L370" i="6" s="1"/>
  <c r="K369" i="6"/>
  <c r="L369" i="6" s="1"/>
  <c r="K368" i="6"/>
  <c r="L368" i="6" s="1"/>
  <c r="K367" i="6"/>
  <c r="L367" i="6" s="1"/>
  <c r="K366" i="6"/>
  <c r="L366" i="6" s="1"/>
  <c r="W337" i="4"/>
  <c r="X337" i="4" s="1"/>
  <c r="W333" i="4"/>
  <c r="W334" i="4"/>
  <c r="X334" i="4" s="1"/>
  <c r="W342" i="3"/>
  <c r="X342" i="3" s="1"/>
  <c r="W340" i="3"/>
  <c r="X340" i="3" s="1"/>
  <c r="W339" i="3"/>
  <c r="X339" i="3" s="1"/>
  <c r="Q353" i="3"/>
  <c r="R353" i="3" s="1"/>
  <c r="W337" i="3"/>
  <c r="X337" i="3" s="1"/>
  <c r="W338" i="3"/>
  <c r="X338" i="3" s="1"/>
  <c r="W336" i="3"/>
  <c r="X336" i="3" s="1"/>
  <c r="W334" i="3"/>
  <c r="X334" i="3" s="1"/>
  <c r="W333" i="3"/>
  <c r="K357" i="6"/>
  <c r="L357" i="6" s="1"/>
  <c r="Q370" i="6"/>
  <c r="R370" i="6" s="1"/>
  <c r="K355" i="6"/>
  <c r="L355" i="6" s="1"/>
  <c r="K354" i="6"/>
  <c r="L354" i="6" s="1"/>
  <c r="K353" i="6"/>
  <c r="L353" i="6" s="1"/>
  <c r="Q335" i="6"/>
  <c r="R335" i="6" s="1"/>
  <c r="Q336" i="6"/>
  <c r="R336" i="6" s="1"/>
  <c r="K351" i="6"/>
  <c r="L351" i="6" s="1"/>
  <c r="K348" i="6"/>
  <c r="E364" i="4"/>
  <c r="F364" i="4" s="1"/>
  <c r="E363" i="4"/>
  <c r="E371" i="3"/>
  <c r="F371" i="3" s="1"/>
  <c r="E370" i="3"/>
  <c r="F370" i="3" s="1"/>
  <c r="E369" i="3"/>
  <c r="F369" i="3" s="1"/>
  <c r="Q338" i="3"/>
  <c r="R338" i="3" s="1"/>
  <c r="E368" i="3"/>
  <c r="F368" i="3" s="1"/>
  <c r="E367" i="3"/>
  <c r="F367" i="3" s="1"/>
  <c r="E365" i="3"/>
  <c r="F365" i="3" s="1"/>
  <c r="E364" i="3"/>
  <c r="F364" i="3" s="1"/>
  <c r="E363" i="3"/>
  <c r="Q372" i="4"/>
  <c r="R372" i="4" s="1"/>
  <c r="Q371" i="4"/>
  <c r="R371" i="4" s="1"/>
  <c r="K342" i="6"/>
  <c r="L342" i="6" s="1"/>
  <c r="K341" i="6"/>
  <c r="L341" i="6" s="1"/>
  <c r="Q355" i="6"/>
  <c r="R355" i="6" s="1"/>
  <c r="Q354" i="6"/>
  <c r="R354" i="6" s="1"/>
  <c r="K339" i="6"/>
  <c r="L339" i="6" s="1"/>
  <c r="K337" i="6"/>
  <c r="L337" i="6" s="1"/>
  <c r="K338" i="6"/>
  <c r="L338" i="6" s="1"/>
  <c r="K336" i="6"/>
  <c r="L336" i="6" s="1"/>
  <c r="K335" i="6"/>
  <c r="L335" i="6" s="1"/>
  <c r="Q364" i="6"/>
  <c r="R364" i="6" s="1"/>
  <c r="Q363" i="6"/>
  <c r="K333" i="6"/>
  <c r="Q357" i="6"/>
  <c r="R357" i="6" s="1"/>
  <c r="Q356" i="6"/>
  <c r="R356" i="6" s="1"/>
  <c r="W372" i="6"/>
  <c r="X372" i="6" s="1"/>
  <c r="E357" i="6"/>
  <c r="F357" i="6" s="1"/>
  <c r="E356" i="6"/>
  <c r="F356" i="6" s="1"/>
  <c r="Q339" i="6"/>
  <c r="R339" i="6" s="1"/>
  <c r="W369" i="4"/>
  <c r="X369" i="4" s="1"/>
  <c r="W370" i="4"/>
  <c r="X370" i="4" s="1"/>
  <c r="E355" i="6"/>
  <c r="F355" i="6" s="1"/>
  <c r="W368" i="6"/>
  <c r="X368" i="6" s="1"/>
  <c r="W367" i="6"/>
  <c r="X367" i="6" s="1"/>
  <c r="E352" i="6"/>
  <c r="F352" i="6" s="1"/>
  <c r="Q365" i="6"/>
  <c r="R365" i="6" s="1"/>
  <c r="Q366" i="6"/>
  <c r="R366" i="6" s="1"/>
  <c r="W365" i="6"/>
  <c r="X365" i="6" s="1"/>
  <c r="E351" i="6"/>
  <c r="F351" i="6" s="1"/>
  <c r="E350" i="6"/>
  <c r="F350" i="6" s="1"/>
  <c r="Q348" i="4"/>
  <c r="W339" i="9"/>
  <c r="X339" i="9" s="1"/>
  <c r="W340" i="9"/>
  <c r="X340" i="9" s="1"/>
  <c r="Q335" i="9"/>
  <c r="R335" i="9" s="1"/>
  <c r="Q336" i="9"/>
  <c r="R336" i="9" s="1"/>
  <c r="AC334" i="9"/>
  <c r="AD334" i="9" s="1"/>
  <c r="K351" i="9"/>
  <c r="L351" i="9" s="1"/>
  <c r="K350" i="9"/>
  <c r="L350" i="9" s="1"/>
  <c r="W357" i="9"/>
  <c r="X357" i="9" s="1"/>
  <c r="W355" i="9"/>
  <c r="X355" i="9" s="1"/>
  <c r="W354" i="9"/>
  <c r="X354" i="9" s="1"/>
  <c r="AC350" i="9"/>
  <c r="AD350" i="9" s="1"/>
  <c r="Q351" i="9"/>
  <c r="R351" i="9" s="1"/>
  <c r="K369" i="9"/>
  <c r="L369" i="9" s="1"/>
  <c r="K370" i="9"/>
  <c r="L370" i="9" s="1"/>
  <c r="K364" i="9"/>
  <c r="L364" i="9" s="1"/>
  <c r="K363" i="9"/>
  <c r="E334" i="9"/>
  <c r="F334" i="9" s="1"/>
  <c r="E333" i="9"/>
  <c r="W365" i="9"/>
  <c r="X365" i="9" s="1"/>
  <c r="W366" i="9"/>
  <c r="X366" i="9" s="1"/>
  <c r="W364" i="9"/>
  <c r="X364" i="9" s="1"/>
  <c r="W363" i="9"/>
  <c r="AC338" i="8"/>
  <c r="AD333" i="8"/>
  <c r="AC339" i="8"/>
  <c r="L348" i="8"/>
  <c r="K358" i="8"/>
  <c r="L358" i="8" s="1"/>
  <c r="K359" i="8"/>
  <c r="L359" i="8" s="1"/>
  <c r="R348" i="8"/>
  <c r="Q358" i="8"/>
  <c r="R358" i="8" s="1"/>
  <c r="Q359" i="8"/>
  <c r="R359" i="8" s="1"/>
  <c r="Q372" i="8"/>
  <c r="R372" i="8" s="1"/>
  <c r="Q371" i="8"/>
  <c r="R371" i="8" s="1"/>
  <c r="K340" i="8"/>
  <c r="L340" i="8" s="1"/>
  <c r="Q338" i="8"/>
  <c r="R338" i="8" s="1"/>
  <c r="Q337" i="8"/>
  <c r="R337" i="8" s="1"/>
  <c r="K338" i="8"/>
  <c r="L338" i="8" s="1"/>
  <c r="K337" i="8"/>
  <c r="L337" i="8" s="1"/>
  <c r="K335" i="8"/>
  <c r="L335" i="8" s="1"/>
  <c r="K336" i="8"/>
  <c r="L336" i="8" s="1"/>
  <c r="K334" i="8"/>
  <c r="L334" i="8" s="1"/>
  <c r="K333" i="8"/>
  <c r="W372" i="8"/>
  <c r="X372" i="8" s="1"/>
  <c r="W371" i="8"/>
  <c r="X371" i="8" s="1"/>
  <c r="W370" i="8"/>
  <c r="X370" i="8" s="1"/>
  <c r="W369" i="8"/>
  <c r="X369" i="8" s="1"/>
  <c r="K353" i="4"/>
  <c r="L353" i="4" s="1"/>
  <c r="K352" i="4"/>
  <c r="L352" i="4" s="1"/>
  <c r="W352" i="3"/>
  <c r="X352" i="3" s="1"/>
  <c r="W353" i="3"/>
  <c r="X353" i="3" s="1"/>
  <c r="W357" i="4"/>
  <c r="X357" i="4" s="1"/>
  <c r="W356" i="4"/>
  <c r="X356" i="4" s="1"/>
  <c r="Q368" i="4"/>
  <c r="R368" i="4" s="1"/>
  <c r="Q367" i="4"/>
  <c r="R367" i="4" s="1"/>
  <c r="E338" i="6"/>
  <c r="F338" i="6" s="1"/>
  <c r="E337" i="6"/>
  <c r="F337" i="6" s="1"/>
  <c r="W350" i="4"/>
  <c r="X350" i="4" s="1"/>
  <c r="W351" i="4"/>
  <c r="X351" i="4" s="1"/>
  <c r="W341" i="4"/>
  <c r="X341" i="4" s="1"/>
  <c r="W342" i="4"/>
  <c r="X342" i="4" s="1"/>
  <c r="E370" i="4"/>
  <c r="F370" i="4" s="1"/>
  <c r="E369" i="4"/>
  <c r="F369" i="4" s="1"/>
  <c r="E366" i="4"/>
  <c r="F366" i="4" s="1"/>
  <c r="E365" i="4"/>
  <c r="F365" i="4" s="1"/>
  <c r="Q357" i="3"/>
  <c r="R357" i="3" s="1"/>
  <c r="Q356" i="3"/>
  <c r="R356" i="3" s="1"/>
  <c r="K355" i="4"/>
  <c r="L355" i="4" s="1"/>
  <c r="K354" i="4"/>
  <c r="L354" i="4" s="1"/>
  <c r="K350" i="4"/>
  <c r="L350" i="4" s="1"/>
  <c r="K351" i="4"/>
  <c r="L351" i="4" s="1"/>
  <c r="K363" i="4"/>
  <c r="K364" i="4"/>
  <c r="L364" i="4" s="1"/>
  <c r="Q342" i="3"/>
  <c r="R342" i="3" s="1"/>
  <c r="Q341" i="3"/>
  <c r="R341" i="3" s="1"/>
  <c r="K372" i="3"/>
  <c r="L372" i="3" s="1"/>
  <c r="K371" i="3"/>
  <c r="L371" i="3" s="1"/>
  <c r="K369" i="3"/>
  <c r="L369" i="3" s="1"/>
  <c r="K370" i="3"/>
  <c r="L370" i="3" s="1"/>
  <c r="K367" i="3"/>
  <c r="L367" i="3" s="1"/>
  <c r="K368" i="3"/>
  <c r="L368" i="3" s="1"/>
  <c r="K365" i="3"/>
  <c r="L365" i="3" s="1"/>
  <c r="K366" i="3"/>
  <c r="L366" i="3" s="1"/>
  <c r="K364" i="3"/>
  <c r="L364" i="3" s="1"/>
  <c r="K363" i="3"/>
  <c r="E339" i="4"/>
  <c r="F339" i="4" s="1"/>
  <c r="E340" i="4"/>
  <c r="F340" i="4" s="1"/>
  <c r="E338" i="4"/>
  <c r="F338" i="4" s="1"/>
  <c r="E337" i="4"/>
  <c r="F337" i="4" s="1"/>
  <c r="Q351" i="4"/>
  <c r="R351" i="4" s="1"/>
  <c r="AC350" i="4"/>
  <c r="AD350" i="4" s="1"/>
  <c r="Q350" i="4"/>
  <c r="R350" i="4" s="1"/>
  <c r="E336" i="4"/>
  <c r="F336" i="4" s="1"/>
  <c r="E335" i="4"/>
  <c r="F335" i="4" s="1"/>
  <c r="K364" i="6"/>
  <c r="L364" i="6" s="1"/>
  <c r="K363" i="6"/>
  <c r="E333" i="6"/>
  <c r="E334" i="6"/>
  <c r="F334" i="6" s="1"/>
  <c r="W340" i="4"/>
  <c r="X340" i="4" s="1"/>
  <c r="W339" i="4"/>
  <c r="X339" i="4" s="1"/>
  <c r="AD333" i="4"/>
  <c r="Q335" i="3"/>
  <c r="R335" i="3" s="1"/>
  <c r="Q336" i="3"/>
  <c r="R336" i="3" s="1"/>
  <c r="AC334" i="3"/>
  <c r="AD334" i="3" s="1"/>
  <c r="AD333" i="3"/>
  <c r="Q364" i="4"/>
  <c r="R364" i="4" s="1"/>
  <c r="Q363" i="4"/>
  <c r="E342" i="3"/>
  <c r="F342" i="3" s="1"/>
  <c r="E341" i="3"/>
  <c r="F341" i="3" s="1"/>
  <c r="Q364" i="3"/>
  <c r="R364" i="3" s="1"/>
  <c r="Q363" i="3"/>
  <c r="E342" i="4"/>
  <c r="F342" i="4" s="1"/>
  <c r="E341" i="4"/>
  <c r="F341" i="4" s="1"/>
  <c r="Q372" i="6"/>
  <c r="R372" i="6" s="1"/>
  <c r="Q371" i="6"/>
  <c r="R371" i="6" s="1"/>
  <c r="E349" i="3"/>
  <c r="F349" i="3" s="1"/>
  <c r="E348" i="3"/>
  <c r="W364" i="3"/>
  <c r="X364" i="3" s="1"/>
  <c r="W363" i="3"/>
  <c r="Q349" i="6"/>
  <c r="R349" i="6" s="1"/>
  <c r="Q348" i="6"/>
  <c r="E349" i="4"/>
  <c r="F349" i="4" s="1"/>
  <c r="E348" i="4"/>
  <c r="Q352" i="9"/>
  <c r="R352" i="9" s="1"/>
  <c r="Q353" i="9"/>
  <c r="R353" i="9" s="1"/>
  <c r="Q336" i="4"/>
  <c r="R336" i="4" s="1"/>
  <c r="AC334" i="4"/>
  <c r="AD334" i="4" s="1"/>
  <c r="Q335" i="4"/>
  <c r="R335" i="4" s="1"/>
  <c r="E355" i="9"/>
  <c r="F355" i="9" s="1"/>
  <c r="E354" i="9"/>
  <c r="F354" i="9" s="1"/>
  <c r="E352" i="9"/>
  <c r="F352" i="9" s="1"/>
  <c r="E353" i="9"/>
  <c r="F353" i="9" s="1"/>
  <c r="E350" i="9"/>
  <c r="F350" i="9" s="1"/>
  <c r="E351" i="9"/>
  <c r="F351" i="9" s="1"/>
  <c r="E348" i="9"/>
  <c r="E349" i="9"/>
  <c r="F349" i="9" s="1"/>
  <c r="Q342" i="9"/>
  <c r="R342" i="9" s="1"/>
  <c r="Q341" i="9"/>
  <c r="R341" i="9" s="1"/>
  <c r="E340" i="9"/>
  <c r="F340" i="9" s="1"/>
  <c r="E339" i="9"/>
  <c r="F339" i="9" s="1"/>
  <c r="W353" i="9"/>
  <c r="X353" i="9" s="1"/>
  <c r="W352" i="9"/>
  <c r="X352" i="9" s="1"/>
  <c r="W351" i="9"/>
  <c r="X351" i="9" s="1"/>
  <c r="W350" i="9"/>
  <c r="X350" i="9" s="1"/>
  <c r="W349" i="9"/>
  <c r="X349" i="9" s="1"/>
  <c r="W348" i="9"/>
  <c r="Q341" i="8"/>
  <c r="R341" i="8" s="1"/>
  <c r="K372" i="8"/>
  <c r="L372" i="8" s="1"/>
  <c r="K371" i="8"/>
  <c r="L371" i="8" s="1"/>
  <c r="Q367" i="8"/>
  <c r="R367" i="8" s="1"/>
  <c r="Q368" i="8"/>
  <c r="R368" i="8" s="1"/>
  <c r="K368" i="8"/>
  <c r="L368" i="8" s="1"/>
  <c r="K367" i="8"/>
  <c r="L367" i="8" s="1"/>
  <c r="E338" i="8"/>
  <c r="F338" i="8" s="1"/>
  <c r="E337" i="8"/>
  <c r="F337" i="8" s="1"/>
  <c r="Q333" i="8"/>
  <c r="Q334" i="8"/>
  <c r="R334" i="8" s="1"/>
  <c r="X348" i="8"/>
  <c r="W358" i="8"/>
  <c r="X358" i="8" s="1"/>
  <c r="W359" i="8"/>
  <c r="X359" i="8" s="1"/>
  <c r="AC365" i="8"/>
  <c r="AD365" i="8" s="1"/>
  <c r="Q365" i="8"/>
  <c r="R365" i="8" s="1"/>
  <c r="Q366" i="8"/>
  <c r="R366" i="8" s="1"/>
  <c r="Q369" i="8"/>
  <c r="R369" i="8" s="1"/>
  <c r="Q370" i="8"/>
  <c r="R370" i="8" s="1"/>
  <c r="W338" i="8"/>
  <c r="X338" i="8" s="1"/>
  <c r="W337" i="8"/>
  <c r="X337" i="8" s="1"/>
  <c r="AD333" i="9"/>
  <c r="Q372" i="9"/>
  <c r="R372" i="9" s="1"/>
  <c r="Q371" i="9"/>
  <c r="R371" i="9" s="1"/>
  <c r="Q337" i="9"/>
  <c r="R337" i="9" s="1"/>
  <c r="Q338" i="9"/>
  <c r="R338" i="9" s="1"/>
  <c r="K338" i="9"/>
  <c r="L338" i="9" s="1"/>
  <c r="K337" i="9"/>
  <c r="L337" i="9" s="1"/>
  <c r="K336" i="9"/>
  <c r="L336" i="9" s="1"/>
  <c r="K335" i="9"/>
  <c r="L335" i="9" s="1"/>
  <c r="K333" i="9"/>
  <c r="K334" i="9"/>
  <c r="L334" i="9" s="1"/>
  <c r="W372" i="9"/>
  <c r="X372" i="9" s="1"/>
  <c r="W371" i="9"/>
  <c r="X371" i="9" s="1"/>
  <c r="W370" i="9"/>
  <c r="X370" i="9" s="1"/>
  <c r="W369" i="9"/>
  <c r="X369" i="9" s="1"/>
  <c r="K359" i="1"/>
  <c r="K358" i="1"/>
  <c r="AB355" i="3" l="1"/>
  <c r="D374" i="1"/>
  <c r="D373" i="1"/>
  <c r="J374" i="1"/>
  <c r="J373" i="1"/>
  <c r="P373" i="1"/>
  <c r="P374" i="1"/>
  <c r="P373" i="4"/>
  <c r="P374" i="4"/>
  <c r="V344" i="4"/>
  <c r="V343" i="4"/>
  <c r="V359" i="3"/>
  <c r="V358" i="3"/>
  <c r="V358" i="4"/>
  <c r="V359" i="4"/>
  <c r="P374" i="3"/>
  <c r="P373" i="3"/>
  <c r="D373" i="4"/>
  <c r="D374" i="4"/>
  <c r="V343" i="3"/>
  <c r="V344" i="3"/>
  <c r="AB338" i="4"/>
  <c r="J374" i="3"/>
  <c r="J373" i="3"/>
  <c r="J374" i="4"/>
  <c r="J373" i="4"/>
  <c r="P359" i="3"/>
  <c r="P358" i="3"/>
  <c r="AB369" i="4"/>
  <c r="AC338" i="6"/>
  <c r="AC339" i="6"/>
  <c r="AD333" i="6"/>
  <c r="J359" i="3"/>
  <c r="J358" i="3"/>
  <c r="P344" i="4"/>
  <c r="P343" i="4"/>
  <c r="V374" i="4"/>
  <c r="V373" i="4"/>
  <c r="J344" i="3"/>
  <c r="J343" i="3"/>
  <c r="AB355" i="4"/>
  <c r="P343" i="3"/>
  <c r="P344" i="3"/>
  <c r="D358" i="3"/>
  <c r="D359" i="3"/>
  <c r="D343" i="3"/>
  <c r="D344" i="3"/>
  <c r="V374" i="3"/>
  <c r="V373" i="3"/>
  <c r="P359" i="4"/>
  <c r="P358" i="4"/>
  <c r="J359" i="4"/>
  <c r="J358" i="4"/>
  <c r="D359" i="4"/>
  <c r="D358" i="4"/>
  <c r="D374" i="3"/>
  <c r="D373" i="3"/>
  <c r="J344" i="4"/>
  <c r="J343" i="4"/>
  <c r="D344" i="4"/>
  <c r="D343" i="4"/>
  <c r="W334" i="6"/>
  <c r="X334" i="6" s="1"/>
  <c r="W335" i="6"/>
  <c r="X335" i="6" s="1"/>
  <c r="W333" i="6"/>
  <c r="W337" i="6"/>
  <c r="X337" i="6" s="1"/>
  <c r="Q338" i="6"/>
  <c r="R338" i="6" s="1"/>
  <c r="W336" i="6"/>
  <c r="X336" i="6" s="1"/>
  <c r="W340" i="6"/>
  <c r="X340" i="6" s="1"/>
  <c r="D344" i="6"/>
  <c r="D343" i="6"/>
  <c r="V344" i="6"/>
  <c r="V343" i="6"/>
  <c r="P374" i="6"/>
  <c r="P373" i="6"/>
  <c r="D374" i="6"/>
  <c r="D373" i="6"/>
  <c r="J374" i="6"/>
  <c r="J373" i="6"/>
  <c r="P358" i="6"/>
  <c r="P359" i="6"/>
  <c r="P343" i="6"/>
  <c r="P344" i="6"/>
  <c r="D359" i="6"/>
  <c r="D358" i="6"/>
  <c r="V374" i="6"/>
  <c r="V373" i="6"/>
  <c r="V359" i="6"/>
  <c r="V358" i="6"/>
  <c r="J344" i="6"/>
  <c r="J343" i="6"/>
  <c r="J359" i="6"/>
  <c r="J358" i="6"/>
  <c r="AC339" i="3"/>
  <c r="AC338" i="9"/>
  <c r="AC354" i="9"/>
  <c r="AD354" i="9" s="1"/>
  <c r="AC339" i="9"/>
  <c r="AD339" i="9"/>
  <c r="AC370" i="3"/>
  <c r="AD370" i="3" s="1"/>
  <c r="AC369" i="3"/>
  <c r="AD369" i="3" s="1"/>
  <c r="Q369" i="9"/>
  <c r="R369" i="9" s="1"/>
  <c r="AC369" i="4"/>
  <c r="AD369" i="4" s="1"/>
  <c r="AC338" i="3"/>
  <c r="K352" i="6"/>
  <c r="L352" i="6" s="1"/>
  <c r="Q369" i="6"/>
  <c r="R369" i="6" s="1"/>
  <c r="AC355" i="3"/>
  <c r="AD355" i="3" s="1"/>
  <c r="E356" i="4"/>
  <c r="F356" i="4" s="1"/>
  <c r="AC370" i="9"/>
  <c r="AD370" i="9" s="1"/>
  <c r="AC370" i="4"/>
  <c r="AD370" i="4" s="1"/>
  <c r="AC369" i="9"/>
  <c r="AD369" i="9" s="1"/>
  <c r="AC355" i="9"/>
  <c r="AD355" i="9" s="1"/>
  <c r="R348" i="6"/>
  <c r="Q359" i="6"/>
  <c r="R359" i="6" s="1"/>
  <c r="Q358" i="6"/>
  <c r="R358" i="6" s="1"/>
  <c r="W374" i="3"/>
  <c r="X374" i="3" s="1"/>
  <c r="W373" i="3"/>
  <c r="X373" i="3" s="1"/>
  <c r="X363" i="3"/>
  <c r="K373" i="6"/>
  <c r="L373" i="6" s="1"/>
  <c r="L363" i="6"/>
  <c r="K374" i="6"/>
  <c r="L374" i="6" s="1"/>
  <c r="L363" i="3"/>
  <c r="K374" i="3"/>
  <c r="L374" i="3" s="1"/>
  <c r="K373" i="3"/>
  <c r="L373" i="3" s="1"/>
  <c r="AC355" i="4"/>
  <c r="AD355" i="4" s="1"/>
  <c r="K344" i="8"/>
  <c r="L344" i="8" s="1"/>
  <c r="L333" i="8"/>
  <c r="K343" i="8"/>
  <c r="L343" i="8" s="1"/>
  <c r="W374" i="9"/>
  <c r="X374" i="9" s="1"/>
  <c r="X363" i="9"/>
  <c r="W373" i="9"/>
  <c r="X373" i="9" s="1"/>
  <c r="F333" i="9"/>
  <c r="E344" i="9"/>
  <c r="F344" i="9" s="1"/>
  <c r="E343" i="9"/>
  <c r="F343" i="9" s="1"/>
  <c r="Q343" i="4"/>
  <c r="R343" i="4" s="1"/>
  <c r="Q344" i="4"/>
  <c r="R344" i="4" s="1"/>
  <c r="R333" i="4"/>
  <c r="Q374" i="9"/>
  <c r="R374" i="9" s="1"/>
  <c r="R363" i="9"/>
  <c r="K374" i="8"/>
  <c r="L374" i="8" s="1"/>
  <c r="K373" i="8"/>
  <c r="L373" i="8" s="1"/>
  <c r="L363" i="8"/>
  <c r="R348" i="9"/>
  <c r="Q359" i="9"/>
  <c r="R359" i="9" s="1"/>
  <c r="Q358" i="9"/>
  <c r="R358" i="9" s="1"/>
  <c r="F333" i="3"/>
  <c r="E344" i="3"/>
  <c r="F344" i="3" s="1"/>
  <c r="E343" i="3"/>
  <c r="F343" i="3" s="1"/>
  <c r="E343" i="4"/>
  <c r="F343" i="4" s="1"/>
  <c r="E344" i="4"/>
  <c r="F344" i="4" s="1"/>
  <c r="F333" i="4"/>
  <c r="AC369" i="8"/>
  <c r="AD369" i="8" s="1"/>
  <c r="E359" i="6"/>
  <c r="F359" i="6" s="1"/>
  <c r="E358" i="6"/>
  <c r="F358" i="6" s="1"/>
  <c r="F348" i="6"/>
  <c r="F363" i="6"/>
  <c r="E374" i="6"/>
  <c r="F374" i="6" s="1"/>
  <c r="E373" i="6"/>
  <c r="F373" i="6" s="1"/>
  <c r="W358" i="4"/>
  <c r="X358" i="4" s="1"/>
  <c r="W359" i="4"/>
  <c r="X359" i="4" s="1"/>
  <c r="X348" i="4"/>
  <c r="R333" i="8"/>
  <c r="Q344" i="8"/>
  <c r="R344" i="8" s="1"/>
  <c r="Q343" i="8"/>
  <c r="R343" i="8" s="1"/>
  <c r="AD338" i="3"/>
  <c r="AD339" i="3"/>
  <c r="AC338" i="4"/>
  <c r="K374" i="4"/>
  <c r="L374" i="4" s="1"/>
  <c r="L363" i="4"/>
  <c r="K373" i="4"/>
  <c r="L373" i="4" s="1"/>
  <c r="Q359" i="4"/>
  <c r="R359" i="4" s="1"/>
  <c r="Q358" i="4"/>
  <c r="R358" i="4" s="1"/>
  <c r="R348" i="4"/>
  <c r="L333" i="6"/>
  <c r="K344" i="6"/>
  <c r="L344" i="6" s="1"/>
  <c r="K343" i="6"/>
  <c r="L343" i="6" s="1"/>
  <c r="L348" i="6"/>
  <c r="W344" i="3"/>
  <c r="X344" i="3" s="1"/>
  <c r="X333" i="3"/>
  <c r="W343" i="3"/>
  <c r="X343" i="3" s="1"/>
  <c r="X363" i="8"/>
  <c r="W374" i="8"/>
  <c r="X374" i="8" s="1"/>
  <c r="W373" i="8"/>
  <c r="X373" i="8" s="1"/>
  <c r="X348" i="6"/>
  <c r="W358" i="6"/>
  <c r="X358" i="6" s="1"/>
  <c r="W359" i="6"/>
  <c r="X359" i="6" s="1"/>
  <c r="F363" i="8"/>
  <c r="E374" i="8"/>
  <c r="F374" i="8" s="1"/>
  <c r="E373" i="8"/>
  <c r="F373" i="8" s="1"/>
  <c r="L333" i="9"/>
  <c r="K344" i="9"/>
  <c r="L344" i="9" s="1"/>
  <c r="K343" i="9"/>
  <c r="L343" i="9" s="1"/>
  <c r="F348" i="9"/>
  <c r="E358" i="9"/>
  <c r="F358" i="9" s="1"/>
  <c r="E359" i="9"/>
  <c r="F359" i="9" s="1"/>
  <c r="F348" i="4"/>
  <c r="E358" i="4"/>
  <c r="F358" i="4" s="1"/>
  <c r="E359" i="4"/>
  <c r="F359" i="4" s="1"/>
  <c r="E359" i="3"/>
  <c r="F359" i="3" s="1"/>
  <c r="F348" i="3"/>
  <c r="E358" i="3"/>
  <c r="F358" i="3" s="1"/>
  <c r="R363" i="3"/>
  <c r="Q374" i="3"/>
  <c r="R374" i="3" s="1"/>
  <c r="Q373" i="3"/>
  <c r="R373" i="3" s="1"/>
  <c r="R363" i="4"/>
  <c r="Q373" i="4"/>
  <c r="R373" i="4" s="1"/>
  <c r="Q374" i="4"/>
  <c r="R374" i="4" s="1"/>
  <c r="AC339" i="4"/>
  <c r="AC354" i="4"/>
  <c r="AD354" i="4" s="1"/>
  <c r="AD338" i="8"/>
  <c r="AD339" i="8"/>
  <c r="L363" i="9"/>
  <c r="K374" i="9"/>
  <c r="L374" i="9" s="1"/>
  <c r="K373" i="9"/>
  <c r="L373" i="9" s="1"/>
  <c r="AD338" i="9"/>
  <c r="W344" i="4"/>
  <c r="X344" i="4" s="1"/>
  <c r="X333" i="4"/>
  <c r="W343" i="4"/>
  <c r="X343" i="4" s="1"/>
  <c r="R333" i="3"/>
  <c r="Q343" i="3"/>
  <c r="R343" i="3" s="1"/>
  <c r="Q344" i="3"/>
  <c r="R344" i="3" s="1"/>
  <c r="F363" i="9"/>
  <c r="E374" i="9"/>
  <c r="F374" i="9" s="1"/>
  <c r="E373" i="9"/>
  <c r="F373" i="9" s="1"/>
  <c r="X333" i="9"/>
  <c r="W343" i="9"/>
  <c r="X343" i="9" s="1"/>
  <c r="W344" i="9"/>
  <c r="X344" i="9" s="1"/>
  <c r="E344" i="8"/>
  <c r="F344" i="8" s="1"/>
  <c r="F333" i="8"/>
  <c r="E343" i="8"/>
  <c r="F343" i="8" s="1"/>
  <c r="L348" i="9"/>
  <c r="K359" i="9"/>
  <c r="L359" i="9" s="1"/>
  <c r="K358" i="9"/>
  <c r="L358" i="9" s="1"/>
  <c r="W374" i="6"/>
  <c r="X374" i="6" s="1"/>
  <c r="W373" i="6"/>
  <c r="X373" i="6" s="1"/>
  <c r="X363" i="6"/>
  <c r="L333" i="3"/>
  <c r="K343" i="3"/>
  <c r="L343" i="3" s="1"/>
  <c r="K344" i="3"/>
  <c r="L344" i="3" s="1"/>
  <c r="K359" i="3"/>
  <c r="L359" i="3" s="1"/>
  <c r="L348" i="3"/>
  <c r="K358" i="3"/>
  <c r="L358" i="3" s="1"/>
  <c r="R333" i="9"/>
  <c r="Q344" i="9"/>
  <c r="R344" i="9" s="1"/>
  <c r="Q343" i="9"/>
  <c r="R343" i="9" s="1"/>
  <c r="X363" i="4"/>
  <c r="W373" i="4"/>
  <c r="X373" i="4" s="1"/>
  <c r="W374" i="4"/>
  <c r="X374" i="4" s="1"/>
  <c r="X333" i="6"/>
  <c r="W359" i="9"/>
  <c r="X359" i="9" s="1"/>
  <c r="X348" i="9"/>
  <c r="W358" i="9"/>
  <c r="X358" i="9" s="1"/>
  <c r="AD339" i="4"/>
  <c r="AD338" i="4"/>
  <c r="F333" i="6"/>
  <c r="E344" i="6"/>
  <c r="F344" i="6" s="1"/>
  <c r="E343" i="6"/>
  <c r="F343" i="6" s="1"/>
  <c r="R363" i="6"/>
  <c r="E374" i="3"/>
  <c r="F374" i="3" s="1"/>
  <c r="E373" i="3"/>
  <c r="F373" i="3" s="1"/>
  <c r="F363" i="3"/>
  <c r="F363" i="4"/>
  <c r="E374" i="4"/>
  <c r="F374" i="4" s="1"/>
  <c r="E373" i="4"/>
  <c r="F373" i="4" s="1"/>
  <c r="AC354" i="3"/>
  <c r="AD354" i="3" s="1"/>
  <c r="L333" i="4"/>
  <c r="K344" i="4"/>
  <c r="L344" i="4" s="1"/>
  <c r="K343" i="4"/>
  <c r="L343" i="4" s="1"/>
  <c r="L348" i="4"/>
  <c r="K359" i="4"/>
  <c r="L359" i="4" s="1"/>
  <c r="K358" i="4"/>
  <c r="L358" i="4" s="1"/>
  <c r="R333" i="6"/>
  <c r="W359" i="3"/>
  <c r="X359" i="3" s="1"/>
  <c r="W358" i="3"/>
  <c r="X358" i="3" s="1"/>
  <c r="X348" i="3"/>
  <c r="R363" i="8"/>
  <c r="Q373" i="8"/>
  <c r="R373" i="8" s="1"/>
  <c r="Q374" i="8"/>
  <c r="R374" i="8" s="1"/>
  <c r="AC370" i="8"/>
  <c r="AD370" i="8" s="1"/>
  <c r="X333" i="8"/>
  <c r="W343" i="8"/>
  <c r="X343" i="8" s="1"/>
  <c r="W344" i="8"/>
  <c r="X344" i="8" s="1"/>
  <c r="R348" i="3"/>
  <c r="Q359" i="3"/>
  <c r="R359" i="3" s="1"/>
  <c r="Q358" i="3"/>
  <c r="R358" i="3" s="1"/>
  <c r="AD338" i="6" l="1"/>
  <c r="AD339" i="6"/>
  <c r="W344" i="6"/>
  <c r="X344" i="6" s="1"/>
  <c r="Q343" i="6"/>
  <c r="R343" i="6" s="1"/>
  <c r="Q344" i="6"/>
  <c r="R344" i="6" s="1"/>
  <c r="K359" i="6"/>
  <c r="L359" i="6" s="1"/>
  <c r="W343" i="6"/>
  <c r="X343" i="6" s="1"/>
  <c r="K358" i="6"/>
  <c r="L358" i="6" s="1"/>
  <c r="Q374" i="6"/>
  <c r="R374" i="6" s="1"/>
  <c r="Q373" i="9"/>
  <c r="R373" i="9" s="1"/>
  <c r="Q373" i="6"/>
  <c r="R373" i="6" s="1"/>
  <c r="L334" i="1"/>
  <c r="F366" i="1"/>
  <c r="F365" i="1"/>
  <c r="F367" i="1"/>
  <c r="F368" i="1"/>
  <c r="L339" i="1"/>
  <c r="L340" i="1"/>
  <c r="L342" i="1"/>
  <c r="L341" i="1"/>
  <c r="R372" i="1"/>
  <c r="R371" i="1"/>
  <c r="J359" i="1"/>
  <c r="J358" i="1"/>
  <c r="L349" i="1"/>
  <c r="L351" i="1"/>
  <c r="L350" i="1"/>
  <c r="R336" i="1"/>
  <c r="R335" i="1"/>
  <c r="L352" i="1"/>
  <c r="L353" i="1"/>
  <c r="R352" i="1"/>
  <c r="R353" i="1"/>
  <c r="L355" i="1"/>
  <c r="L354" i="1"/>
  <c r="R370" i="1"/>
  <c r="R369" i="1"/>
  <c r="L356" i="1"/>
  <c r="L357" i="1"/>
  <c r="P344" i="1"/>
  <c r="P343" i="1"/>
  <c r="F372" i="1"/>
  <c r="F371" i="1"/>
  <c r="D359" i="1"/>
  <c r="D358" i="1"/>
  <c r="L364" i="1"/>
  <c r="R334" i="1"/>
  <c r="F335" i="1"/>
  <c r="L365" i="1"/>
  <c r="L366" i="1"/>
  <c r="R350" i="1"/>
  <c r="R351" i="1"/>
  <c r="F337" i="1"/>
  <c r="F338" i="1"/>
  <c r="L368" i="1"/>
  <c r="L367" i="1"/>
  <c r="R367" i="1"/>
  <c r="R368" i="1"/>
  <c r="F340" i="1"/>
  <c r="F339" i="1"/>
  <c r="L370" i="1"/>
  <c r="L369" i="1"/>
  <c r="L372" i="1"/>
  <c r="L371" i="1"/>
  <c r="R342" i="1"/>
  <c r="R341" i="1"/>
  <c r="F364" i="1"/>
  <c r="R364" i="1"/>
  <c r="L336" i="1"/>
  <c r="L335" i="1"/>
  <c r="L338" i="1"/>
  <c r="L337" i="1"/>
  <c r="R338" i="1"/>
  <c r="R337" i="1"/>
  <c r="F370" i="1"/>
  <c r="F369" i="1"/>
  <c r="R355" i="1"/>
  <c r="R354" i="1"/>
  <c r="F341" i="1"/>
  <c r="F342" i="1"/>
  <c r="P359" i="1"/>
  <c r="P358" i="1"/>
  <c r="F334" i="1"/>
  <c r="F333" i="1"/>
  <c r="F349" i="1"/>
  <c r="R349" i="1"/>
  <c r="F351" i="1"/>
  <c r="F350" i="1"/>
  <c r="R365" i="1"/>
  <c r="R366" i="1"/>
  <c r="F353" i="1"/>
  <c r="F352" i="1"/>
  <c r="F354" i="1"/>
  <c r="F355" i="1"/>
  <c r="R340" i="1"/>
  <c r="R339" i="1"/>
  <c r="F357" i="1"/>
  <c r="F356" i="1"/>
  <c r="R357" i="1"/>
  <c r="R356" i="1"/>
  <c r="J344" i="1"/>
  <c r="J343" i="1"/>
  <c r="D344" i="1"/>
  <c r="D343" i="1"/>
  <c r="E344" i="1" l="1"/>
  <c r="F344" i="1" s="1"/>
  <c r="F336" i="1"/>
  <c r="L359" i="1"/>
  <c r="L348" i="1"/>
  <c r="L358" i="1"/>
  <c r="E343" i="1"/>
  <c r="F343" i="1" s="1"/>
  <c r="Q344" i="1"/>
  <c r="R344" i="1" s="1"/>
  <c r="R333" i="1"/>
  <c r="Q343" i="1"/>
  <c r="R343" i="1" s="1"/>
  <c r="R363" i="1"/>
  <c r="Q374" i="1"/>
  <c r="R374" i="1" s="1"/>
  <c r="Q373" i="1"/>
  <c r="R373" i="1" s="1"/>
  <c r="Q359" i="1"/>
  <c r="R359" i="1" s="1"/>
  <c r="Q358" i="1"/>
  <c r="R358" i="1" s="1"/>
  <c r="R348" i="1"/>
  <c r="E359" i="1"/>
  <c r="F359" i="1" s="1"/>
  <c r="F348" i="1"/>
  <c r="E358" i="1"/>
  <c r="F358" i="1" s="1"/>
  <c r="F363" i="1"/>
  <c r="E374" i="1"/>
  <c r="F374" i="1" s="1"/>
  <c r="E373" i="1"/>
  <c r="F373" i="1" s="1"/>
  <c r="K344" i="1"/>
  <c r="L344" i="1" s="1"/>
  <c r="L333" i="1"/>
  <c r="K343" i="1"/>
  <c r="L343" i="1" s="1"/>
  <c r="K374" i="1"/>
  <c r="L374" i="1" s="1"/>
  <c r="L363" i="1"/>
  <c r="K373" i="1"/>
  <c r="L373" i="1" s="1"/>
</calcChain>
</file>

<file path=xl/sharedStrings.xml><?xml version="1.0" encoding="utf-8"?>
<sst xmlns="http://schemas.openxmlformats.org/spreadsheetml/2006/main" count="5778" uniqueCount="68">
  <si>
    <t>K=3</t>
  </si>
  <si>
    <r>
      <t>F</t>
    </r>
    <r>
      <rPr>
        <b/>
        <sz val="12"/>
        <color rgb="FF000000"/>
        <rFont val="Times New Roman"/>
        <family val="1"/>
      </rPr>
      <t>-test</t>
    </r>
  </si>
  <si>
    <t>Welch</t>
  </si>
  <si>
    <t>B-F</t>
  </si>
  <si>
    <t>NORMAL</t>
  </si>
  <si>
    <t>sd</t>
  </si>
  <si>
    <t>MIN</t>
  </si>
  <si>
    <t>MAX</t>
  </si>
  <si>
    <t>SS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</si>
  <si>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</si>
  <si>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</si>
  <si>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</si>
  <si>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</si>
  <si>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</si>
  <si>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</si>
  <si>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</si>
  <si>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</si>
  <si>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</si>
  <si>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</si>
  <si>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</si>
  <si>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</si>
  <si>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</si>
  <si>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</si>
  <si>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</si>
  <si>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</si>
  <si>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</si>
  <si>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</si>
  <si>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</si>
  <si>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</si>
  <si>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THEO</t>
  </si>
  <si>
    <t>Positive correlation between n and sd</t>
  </si>
  <si>
    <t>Negative correlation between n and sd</t>
  </si>
  <si>
    <t>HETEROSCEDASTICITY/BALANCED DESIGNS</t>
  </si>
  <si>
    <t>HOMOSCEDASTICITY/UNBALANCED DESIGNS</t>
  </si>
  <si>
    <t>HOMOSCEDASTICITY/BALANCED DESIGNS</t>
  </si>
  <si>
    <t>F-TEST</t>
  </si>
  <si>
    <t>k=</t>
  </si>
  <si>
    <t>TOT</t>
  </si>
  <si>
    <t>n1=</t>
  </si>
  <si>
    <t>20 subj</t>
  </si>
  <si>
    <t>30 subj</t>
  </si>
  <si>
    <t>40 subj</t>
  </si>
  <si>
    <t>50 subj</t>
  </si>
  <si>
    <t>100 subj</t>
  </si>
  <si>
    <t>MIN TOT</t>
  </si>
  <si>
    <t>MAX TOT</t>
  </si>
  <si>
    <t>WELCH</t>
  </si>
  <si>
    <t>BF</t>
  </si>
  <si>
    <t xml:space="preserve">  </t>
  </si>
  <si>
    <t>DOUBLEX</t>
  </si>
  <si>
    <t>EQUAL SKW</t>
  </si>
  <si>
    <t>UNEQUAL SKW</t>
  </si>
  <si>
    <t>CHI²</t>
  </si>
  <si>
    <t>K=2</t>
  </si>
  <si>
    <t>EQUAL SKEW</t>
  </si>
  <si>
    <t>UNEQUAL SKEW</t>
  </si>
  <si>
    <t>Chi²</t>
  </si>
  <si>
    <r>
      <t>F*</t>
    </r>
    <r>
      <rPr>
        <b/>
        <sz val="12"/>
        <color rgb="FF000000"/>
        <rFont val="Times New Roman"/>
        <family val="1"/>
      </rPr>
      <t>-test</t>
    </r>
  </si>
  <si>
    <r>
      <t>n</t>
    </r>
    <r>
      <rPr>
        <b/>
        <vertAlign val="subscript"/>
        <sz val="12"/>
        <color rgb="FF000000"/>
        <rFont val="Times New Roman"/>
        <family val="1"/>
      </rPr>
      <t>1</t>
    </r>
  </si>
  <si>
    <t>n-ratio</t>
  </si>
  <si>
    <t>SDR :</t>
  </si>
  <si>
    <t>0.5</t>
  </si>
  <si>
    <t>Theo.</t>
  </si>
  <si>
    <t>Obs.</t>
  </si>
  <si>
    <t>1.5</t>
  </si>
  <si>
    <r>
      <rPr>
        <b/>
        <i/>
        <sz val="12"/>
        <color rgb="FF000000"/>
        <rFont val="Times New Roman"/>
        <family val="1"/>
      </rPr>
      <t>F</t>
    </r>
    <r>
      <rPr>
        <b/>
        <sz val="12"/>
        <color rgb="FF000000"/>
        <rFont val="Times New Roman"/>
        <family val="1"/>
      </rPr>
      <t>-test</t>
    </r>
  </si>
  <si>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-test</t>
    </r>
  </si>
  <si>
    <r>
      <rPr>
        <b/>
        <i/>
        <sz val="12"/>
        <color rgb="FF000000"/>
        <rFont val="Times New Roman"/>
        <family val="1"/>
      </rPr>
      <t>F*</t>
    </r>
    <r>
      <rPr>
        <b/>
        <sz val="12"/>
        <color rgb="FF000000"/>
        <rFont val="Times New Roman"/>
        <family val="1"/>
      </rPr>
      <t>-test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</si>
</sst>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rgb="FF2F549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0" fontId="0" fillId="6" borderId="0" xfId="0" applyFill="1"/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164" fontId="5" fillId="0" borderId="0" xfId="0" applyNumberFormat="1" applyFont="1" applyAlignment="1">
      <alignment wrapText="1"/>
    </xf>
    <xf numFmtId="0" fontId="0" fillId="0" borderId="6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4" borderId="10" xfId="0" applyFill="1" applyBorder="1" applyAlignment="1"/>
    <xf numFmtId="0" fontId="0" fillId="6" borderId="10" xfId="0" applyFill="1" applyBorder="1" applyAlignment="1"/>
    <xf numFmtId="0" fontId="0" fillId="9" borderId="10" xfId="0" applyFill="1" applyBorder="1" applyAlignment="1"/>
    <xf numFmtId="0" fontId="0" fillId="3" borderId="10" xfId="0" applyFill="1" applyBorder="1" applyAlignment="1"/>
    <xf numFmtId="0" fontId="4" fillId="0" borderId="3" xfId="0" applyFont="1" applyBorder="1" applyAlignment="1"/>
    <xf numFmtId="164" fontId="0" fillId="0" borderId="0" xfId="0" applyNumberFormat="1" applyBorder="1" applyAlignment="1"/>
    <xf numFmtId="164" fontId="0" fillId="0" borderId="0" xfId="0" applyNumberFormat="1" applyFont="1" applyBorder="1" applyAlignment="1"/>
    <xf numFmtId="0" fontId="4" fillId="3" borderId="10" xfId="0" applyFont="1" applyFill="1" applyBorder="1" applyAlignment="1"/>
    <xf numFmtId="0" fontId="0" fillId="4" borderId="9" xfId="0" applyFill="1" applyBorder="1" applyAlignment="1"/>
    <xf numFmtId="0" fontId="0" fillId="4" borderId="11" xfId="0" applyFill="1" applyBorder="1" applyAlignment="1"/>
    <xf numFmtId="164" fontId="0" fillId="6" borderId="11" xfId="0" applyNumberFormat="1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164" fontId="0" fillId="6" borderId="5" xfId="0" applyNumberFormat="1" applyFill="1" applyBorder="1" applyAlignment="1"/>
    <xf numFmtId="164" fontId="4" fillId="4" borderId="10" xfId="0" applyNumberFormat="1" applyFont="1" applyFill="1" applyBorder="1" applyAlignment="1"/>
    <xf numFmtId="164" fontId="0" fillId="0" borderId="0" xfId="0" applyNumberFormat="1" applyAlignment="1"/>
    <xf numFmtId="164" fontId="0" fillId="0" borderId="2" xfId="0" applyNumberFormat="1" applyBorder="1" applyAlignment="1"/>
    <xf numFmtId="164" fontId="4" fillId="0" borderId="3" xfId="0" applyNumberFormat="1" applyFont="1" applyBorder="1" applyAlignment="1"/>
    <xf numFmtId="164" fontId="4" fillId="6" borderId="10" xfId="0" applyNumberFormat="1" applyFont="1" applyFill="1" applyBorder="1" applyAlignment="1"/>
    <xf numFmtId="164" fontId="4" fillId="9" borderId="10" xfId="0" applyNumberFormat="1" applyFont="1" applyFill="1" applyBorder="1" applyAlignment="1"/>
    <xf numFmtId="164" fontId="0" fillId="4" borderId="10" xfId="0" applyNumberFormat="1" applyFill="1" applyBorder="1" applyAlignment="1"/>
    <xf numFmtId="164" fontId="0" fillId="0" borderId="3" xfId="0" applyNumberFormat="1" applyBorder="1" applyAlignment="1"/>
    <xf numFmtId="164" fontId="0" fillId="6" borderId="10" xfId="0" applyNumberFormat="1" applyFill="1" applyBorder="1" applyAlignment="1"/>
    <xf numFmtId="164" fontId="0" fillId="9" borderId="10" xfId="0" applyNumberFormat="1" applyFill="1" applyBorder="1" applyAlignment="1"/>
    <xf numFmtId="164" fontId="0" fillId="4" borderId="11" xfId="0" applyNumberFormat="1" applyFill="1" applyBorder="1" applyAlignment="1"/>
    <xf numFmtId="164" fontId="0" fillId="4" borderId="12" xfId="0" applyNumberFormat="1" applyFill="1" applyBorder="1" applyAlignment="1"/>
    <xf numFmtId="164" fontId="0" fillId="6" borderId="9" xfId="0" applyNumberFormat="1" applyFill="1" applyBorder="1" applyAlignment="1"/>
    <xf numFmtId="164" fontId="0" fillId="6" borderId="12" xfId="0" applyNumberFormat="1" applyFill="1" applyBorder="1" applyAlignment="1"/>
    <xf numFmtId="164" fontId="0" fillId="9" borderId="9" xfId="0" applyNumberFormat="1" applyFill="1" applyBorder="1" applyAlignment="1"/>
    <xf numFmtId="164" fontId="0" fillId="9" borderId="11" xfId="0" applyNumberFormat="1" applyFill="1" applyBorder="1" applyAlignment="1"/>
    <xf numFmtId="164" fontId="0" fillId="9" borderId="12" xfId="0" applyNumberFormat="1" applyFill="1" applyBorder="1" applyAlignment="1"/>
    <xf numFmtId="164" fontId="0" fillId="3" borderId="9" xfId="0" applyNumberFormat="1" applyFill="1" applyBorder="1" applyAlignment="1"/>
    <xf numFmtId="164" fontId="0" fillId="3" borderId="11" xfId="0" applyNumberFormat="1" applyFill="1" applyBorder="1" applyAlignment="1"/>
    <xf numFmtId="164" fontId="0" fillId="3" borderId="12" xfId="0" applyNumberFormat="1" applyFill="1" applyBorder="1" applyAlignment="1"/>
    <xf numFmtId="164" fontId="0" fillId="4" borderId="5" xfId="0" applyNumberFormat="1" applyFill="1" applyBorder="1" applyAlignment="1"/>
    <xf numFmtId="164" fontId="0" fillId="4" borderId="13" xfId="0" applyNumberFormat="1" applyFill="1" applyBorder="1" applyAlignment="1"/>
    <xf numFmtId="164" fontId="0" fillId="6" borderId="4" xfId="0" applyNumberFormat="1" applyFill="1" applyBorder="1" applyAlignment="1"/>
    <xf numFmtId="164" fontId="0" fillId="9" borderId="4" xfId="0" applyNumberFormat="1" applyFill="1" applyBorder="1" applyAlignment="1"/>
    <xf numFmtId="164" fontId="0" fillId="9" borderId="5" xfId="0" applyNumberFormat="1" applyFill="1" applyBorder="1" applyAlignment="1"/>
    <xf numFmtId="164" fontId="0" fillId="3" borderId="4" xfId="0" applyNumberFormat="1" applyFill="1" applyBorder="1" applyAlignment="1"/>
    <xf numFmtId="164" fontId="0" fillId="3" borderId="5" xfId="0" applyNumberFormat="1" applyFill="1" applyBorder="1" applyAlignment="1"/>
    <xf numFmtId="164" fontId="4" fillId="3" borderId="10" xfId="0" applyNumberFormat="1" applyFont="1" applyFill="1" applyBorder="1" applyAlignment="1"/>
    <xf numFmtId="164" fontId="0" fillId="3" borderId="10" xfId="0" applyNumberFormat="1" applyFill="1" applyBorder="1" applyAlignment="1"/>
    <xf numFmtId="164" fontId="5" fillId="0" borderId="0" xfId="0" applyNumberFormat="1" applyFont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 wrapText="1"/>
    </xf>
    <xf numFmtId="0" fontId="7" fillId="11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164" fontId="3" fillId="11" borderId="18" xfId="0" applyNumberFormat="1" applyFont="1" applyFill="1" applyBorder="1" applyAlignment="1">
      <alignment horizontal="center" vertical="center" wrapText="1"/>
    </xf>
    <xf numFmtId="164" fontId="3" fillId="10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/>
    <xf numFmtId="0" fontId="4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10" borderId="0" xfId="0" applyFont="1" applyFill="1" applyAlignment="1">
      <alignment vertical="center" wrapText="1"/>
    </xf>
    <xf numFmtId="0" fontId="8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la\Dropbox\ANOVA's%20Welch\theoretical%20power,%20copy%20paste%20for%20different%20k%20(make%20it%20more%20dynamic%20for%20final%20paper)\theoretical%20power%20with%20k%20=2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la\Desktop\ANOVA%20vs%20Welch\power\power%20for%20normal%20distribution%20with%20k=2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Dropbox\ANOVA's%20Welch\Outputs%20of%20simulations\statistics_power%20and%20type%201%20error%20rate\power%20for%20double%20exponential%20distribution%20with%20k=3%20and%20base%20n%20=20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la\Dropbox\ANOVA's%20Welch\Analyzes\Outputs\power%20for%20mixed%20normal%20distribution%20distribution%20with%20k=3%20and%20n1=20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la\Desktop\ANOVA%20vs%20Welch\power\power%20for%20chi&#178;%20and%20skewpos%20distribution%20with%20k=2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etical power with k =2"/>
    </sheetNames>
    <sheetDataSet>
      <sheetData sheetId="0" refreshError="1">
        <row r="2">
          <cell r="B2">
            <v>0.29899999999999999</v>
          </cell>
          <cell r="C2">
            <v>0.42199999999999999</v>
          </cell>
          <cell r="D2">
            <v>0.42199999999999999</v>
          </cell>
        </row>
        <row r="4">
          <cell r="B4">
            <v>0.23899999999999999</v>
          </cell>
          <cell r="C4">
            <v>0.23100000000000001</v>
          </cell>
          <cell r="D4">
            <v>0.23100000000000001</v>
          </cell>
        </row>
        <row r="6">
          <cell r="B6">
            <v>0.14399999999999999</v>
          </cell>
          <cell r="C6">
            <v>0.105</v>
          </cell>
          <cell r="D6">
            <v>0.105</v>
          </cell>
        </row>
        <row r="8">
          <cell r="B8">
            <v>8.1000000000000003E-2</v>
          </cell>
          <cell r="C8">
            <v>6.4000000000000001E-2</v>
          </cell>
          <cell r="D8">
            <v>6.4000000000000001E-2</v>
          </cell>
        </row>
        <row r="10">
          <cell r="B10">
            <v>0.496</v>
          </cell>
          <cell r="C10">
            <v>0.48899999999999999</v>
          </cell>
          <cell r="D10">
            <v>0.48899999999999999</v>
          </cell>
        </row>
        <row r="12">
          <cell r="B12">
            <v>0.33800000000000002</v>
          </cell>
          <cell r="C12">
            <v>0.33800000000000002</v>
          </cell>
          <cell r="D12">
            <v>0.33800000000000002</v>
          </cell>
        </row>
        <row r="14">
          <cell r="B14">
            <v>0.16400000000000001</v>
          </cell>
          <cell r="C14">
            <v>0.16200000000000001</v>
          </cell>
          <cell r="D14">
            <v>0.16200000000000001</v>
          </cell>
        </row>
        <row r="16">
          <cell r="B16">
            <v>8.3000000000000004E-2</v>
          </cell>
          <cell r="C16">
            <v>8.1000000000000003E-2</v>
          </cell>
          <cell r="D16">
            <v>8.1000000000000003E-2</v>
          </cell>
        </row>
        <row r="18">
          <cell r="B18">
            <v>0.63100000000000001</v>
          </cell>
          <cell r="C18">
            <v>0.51300000000000001</v>
          </cell>
          <cell r="D18">
            <v>0.51300000000000001</v>
          </cell>
        </row>
        <row r="20">
          <cell r="B20">
            <v>0.39700000000000002</v>
          </cell>
          <cell r="C20">
            <v>0.39400000000000002</v>
          </cell>
          <cell r="D20">
            <v>0.39400000000000002</v>
          </cell>
        </row>
        <row r="22">
          <cell r="B22">
            <v>0.17299999999999999</v>
          </cell>
          <cell r="C22">
            <v>0.20799999999999999</v>
          </cell>
          <cell r="D22">
            <v>0.20799999999999999</v>
          </cell>
        </row>
        <row r="24">
          <cell r="B24">
            <v>8.3000000000000004E-2</v>
          </cell>
          <cell r="C24">
            <v>9.8000000000000004E-2</v>
          </cell>
          <cell r="D24">
            <v>9.8000000000000004E-2</v>
          </cell>
        </row>
        <row r="26">
          <cell r="B26">
            <v>0.72199999999999998</v>
          </cell>
          <cell r="C26">
            <v>0.52500000000000002</v>
          </cell>
          <cell r="D26">
            <v>0.52500000000000002</v>
          </cell>
        </row>
        <row r="28">
          <cell r="B28">
            <v>0.435</v>
          </cell>
          <cell r="C28">
            <v>0.42899999999999999</v>
          </cell>
          <cell r="D28">
            <v>0.42899999999999999</v>
          </cell>
        </row>
        <row r="30">
          <cell r="B30">
            <v>0.17899999999999999</v>
          </cell>
          <cell r="C30">
            <v>0.246</v>
          </cell>
          <cell r="D30">
            <v>0.246</v>
          </cell>
        </row>
        <row r="32">
          <cell r="B32">
            <v>8.4000000000000005E-2</v>
          </cell>
          <cell r="C32">
            <v>0.113</v>
          </cell>
          <cell r="D32">
            <v>0.113</v>
          </cell>
        </row>
        <row r="34">
          <cell r="B34">
            <v>0.42799999999999999</v>
          </cell>
          <cell r="C34">
            <v>0.58899999999999997</v>
          </cell>
          <cell r="D34">
            <v>0.58899999999999997</v>
          </cell>
        </row>
        <row r="36">
          <cell r="B36">
            <v>0.34</v>
          </cell>
          <cell r="C36">
            <v>0.33300000000000002</v>
          </cell>
          <cell r="D36">
            <v>0.33300000000000002</v>
          </cell>
        </row>
        <row r="38">
          <cell r="B38">
            <v>0.19600000000000001</v>
          </cell>
          <cell r="C38">
            <v>0.13900000000000001</v>
          </cell>
          <cell r="D38">
            <v>0.13900000000000001</v>
          </cell>
        </row>
        <row r="40">
          <cell r="B40">
            <v>9.8000000000000004E-2</v>
          </cell>
          <cell r="C40">
            <v>7.2999999999999995E-2</v>
          </cell>
          <cell r="D40">
            <v>7.2999999999999995E-2</v>
          </cell>
        </row>
        <row r="42">
          <cell r="B42">
            <v>0.67300000000000004</v>
          </cell>
          <cell r="C42">
            <v>0.66800000000000004</v>
          </cell>
          <cell r="D42">
            <v>0.66800000000000004</v>
          </cell>
        </row>
        <row r="44">
          <cell r="B44">
            <v>0.47799999999999998</v>
          </cell>
          <cell r="C44">
            <v>0.47799999999999998</v>
          </cell>
          <cell r="D44">
            <v>0.47799999999999998</v>
          </cell>
        </row>
        <row r="46">
          <cell r="B46">
            <v>0.22600000000000001</v>
          </cell>
          <cell r="C46">
            <v>0.224</v>
          </cell>
          <cell r="D46">
            <v>0.224</v>
          </cell>
        </row>
        <row r="48">
          <cell r="B48">
            <v>0.1</v>
          </cell>
          <cell r="C48">
            <v>9.9000000000000005E-2</v>
          </cell>
          <cell r="D48">
            <v>9.9000000000000005E-2</v>
          </cell>
        </row>
        <row r="50">
          <cell r="B50">
            <v>0.80700000000000005</v>
          </cell>
          <cell r="C50">
            <v>0.69599999999999995</v>
          </cell>
          <cell r="D50">
            <v>0.69599999999999995</v>
          </cell>
        </row>
        <row r="52">
          <cell r="B52">
            <v>0.55300000000000005</v>
          </cell>
          <cell r="C52">
            <v>0.55100000000000005</v>
          </cell>
          <cell r="D52">
            <v>0.55100000000000005</v>
          </cell>
        </row>
        <row r="54">
          <cell r="B54">
            <v>0.23899999999999999</v>
          </cell>
          <cell r="C54">
            <v>0.29199999999999998</v>
          </cell>
          <cell r="D54">
            <v>0.29199999999999998</v>
          </cell>
        </row>
        <row r="56">
          <cell r="B56">
            <v>0.10100000000000001</v>
          </cell>
          <cell r="C56">
            <v>0.123</v>
          </cell>
          <cell r="D56">
            <v>0.123</v>
          </cell>
        </row>
        <row r="58">
          <cell r="B58">
            <v>0.88</v>
          </cell>
          <cell r="C58">
            <v>0.71</v>
          </cell>
          <cell r="D58">
            <v>0.71</v>
          </cell>
        </row>
        <row r="60">
          <cell r="B60">
            <v>0.59899999999999998</v>
          </cell>
          <cell r="C60">
            <v>0.59399999999999997</v>
          </cell>
          <cell r="D60">
            <v>0.59399999999999997</v>
          </cell>
        </row>
        <row r="62">
          <cell r="B62">
            <v>0.247</v>
          </cell>
          <cell r="C62">
            <v>0.34599999999999997</v>
          </cell>
          <cell r="D62">
            <v>0.34599999999999997</v>
          </cell>
        </row>
        <row r="64">
          <cell r="B64">
            <v>0.10199999999999999</v>
          </cell>
          <cell r="C64">
            <v>0.14699999999999999</v>
          </cell>
          <cell r="D64">
            <v>0.14699999999999999</v>
          </cell>
        </row>
        <row r="66">
          <cell r="B66">
            <v>0.54300000000000004</v>
          </cell>
          <cell r="C66">
            <v>0.71899999999999997</v>
          </cell>
          <cell r="D66">
            <v>0.71899999999999997</v>
          </cell>
        </row>
        <row r="68">
          <cell r="B68">
            <v>0.435</v>
          </cell>
          <cell r="C68">
            <v>0.42899999999999999</v>
          </cell>
          <cell r="D68">
            <v>0.42899999999999999</v>
          </cell>
        </row>
        <row r="70">
          <cell r="B70">
            <v>0.247</v>
          </cell>
          <cell r="C70">
            <v>0.17299999999999999</v>
          </cell>
          <cell r="D70">
            <v>0.17299999999999999</v>
          </cell>
        </row>
        <row r="72">
          <cell r="B72">
            <v>0.114</v>
          </cell>
          <cell r="C72">
            <v>8.2000000000000003E-2</v>
          </cell>
          <cell r="D72">
            <v>8.2000000000000003E-2</v>
          </cell>
        </row>
        <row r="74">
          <cell r="B74">
            <v>0.79800000000000004</v>
          </cell>
          <cell r="C74">
            <v>0.79400000000000004</v>
          </cell>
          <cell r="D74">
            <v>0.79400000000000004</v>
          </cell>
        </row>
        <row r="76">
          <cell r="B76">
            <v>0.59799999999999998</v>
          </cell>
          <cell r="C76">
            <v>0.59799999999999998</v>
          </cell>
          <cell r="D76">
            <v>0.59799999999999998</v>
          </cell>
        </row>
        <row r="78">
          <cell r="B78">
            <v>0.28699999999999998</v>
          </cell>
          <cell r="C78">
            <v>0.28499999999999998</v>
          </cell>
          <cell r="D78">
            <v>0.28499999999999998</v>
          </cell>
        </row>
        <row r="80">
          <cell r="B80">
            <v>0.11799999999999999</v>
          </cell>
          <cell r="C80">
            <v>0.11700000000000001</v>
          </cell>
          <cell r="D80">
            <v>0.11700000000000001</v>
          </cell>
        </row>
        <row r="82">
          <cell r="B82">
            <v>0.90600000000000003</v>
          </cell>
          <cell r="C82">
            <v>0.81899999999999995</v>
          </cell>
          <cell r="D82">
            <v>0.81899999999999995</v>
          </cell>
        </row>
        <row r="84">
          <cell r="B84">
            <v>0.67900000000000005</v>
          </cell>
          <cell r="C84">
            <v>0.67800000000000005</v>
          </cell>
          <cell r="D84">
            <v>0.67800000000000005</v>
          </cell>
        </row>
        <row r="86">
          <cell r="B86">
            <v>0.30499999999999999</v>
          </cell>
          <cell r="C86">
            <v>0.372</v>
          </cell>
          <cell r="D86">
            <v>0.372</v>
          </cell>
        </row>
        <row r="88">
          <cell r="B88">
            <v>0.11899999999999999</v>
          </cell>
          <cell r="C88">
            <v>0.15</v>
          </cell>
          <cell r="D88">
            <v>0.15</v>
          </cell>
        </row>
        <row r="90">
          <cell r="B90">
            <v>0.95199999999999996</v>
          </cell>
          <cell r="C90">
            <v>0.83199999999999996</v>
          </cell>
          <cell r="D90">
            <v>0.83199999999999996</v>
          </cell>
        </row>
        <row r="92">
          <cell r="B92">
            <v>0.72599999999999998</v>
          </cell>
          <cell r="C92">
            <v>0.72199999999999998</v>
          </cell>
          <cell r="D92">
            <v>0.72199999999999998</v>
          </cell>
        </row>
        <row r="94">
          <cell r="B94">
            <v>0.315</v>
          </cell>
          <cell r="C94">
            <v>0.441</v>
          </cell>
          <cell r="D94">
            <v>0.441</v>
          </cell>
        </row>
        <row r="96">
          <cell r="B96">
            <v>0.12</v>
          </cell>
          <cell r="C96">
            <v>0.18099999999999999</v>
          </cell>
          <cell r="D96">
            <v>0.18099999999999999</v>
          </cell>
        </row>
        <row r="98">
          <cell r="B98">
            <v>0.64100000000000001</v>
          </cell>
          <cell r="C98">
            <v>0.81299999999999994</v>
          </cell>
          <cell r="D98">
            <v>0.81299999999999994</v>
          </cell>
        </row>
        <row r="100">
          <cell r="B100">
            <v>0.52200000000000002</v>
          </cell>
          <cell r="C100">
            <v>0.51600000000000001</v>
          </cell>
          <cell r="D100">
            <v>0.51600000000000001</v>
          </cell>
        </row>
        <row r="102">
          <cell r="B102">
            <v>0.29799999999999999</v>
          </cell>
          <cell r="C102">
            <v>0.20699999999999999</v>
          </cell>
          <cell r="D102">
            <v>0.20699999999999999</v>
          </cell>
        </row>
        <row r="104">
          <cell r="B104">
            <v>0.13100000000000001</v>
          </cell>
          <cell r="C104">
            <v>9.0999999999999998E-2</v>
          </cell>
          <cell r="D104">
            <v>9.0999999999999998E-2</v>
          </cell>
        </row>
        <row r="106">
          <cell r="B106">
            <v>0.879</v>
          </cell>
          <cell r="C106">
            <v>0.877</v>
          </cell>
          <cell r="D106">
            <v>0.877</v>
          </cell>
        </row>
        <row r="108">
          <cell r="B108">
            <v>0.69699999999999995</v>
          </cell>
          <cell r="C108">
            <v>0.69699999999999995</v>
          </cell>
          <cell r="D108">
            <v>0.69699999999999995</v>
          </cell>
        </row>
        <row r="110">
          <cell r="B110">
            <v>0.34699999999999998</v>
          </cell>
          <cell r="C110">
            <v>0.34499999999999997</v>
          </cell>
          <cell r="D110">
            <v>0.34499999999999997</v>
          </cell>
        </row>
        <row r="112">
          <cell r="B112">
            <v>0.13600000000000001</v>
          </cell>
          <cell r="C112">
            <v>0.13400000000000001</v>
          </cell>
          <cell r="D112">
            <v>0.13400000000000001</v>
          </cell>
        </row>
        <row r="114">
          <cell r="B114">
            <v>0.95599999999999996</v>
          </cell>
          <cell r="C114">
            <v>0.89700000000000002</v>
          </cell>
          <cell r="D114">
            <v>0.89700000000000002</v>
          </cell>
        </row>
        <row r="116">
          <cell r="B116">
            <v>0.77600000000000002</v>
          </cell>
          <cell r="C116">
            <v>0.77400000000000002</v>
          </cell>
          <cell r="D116">
            <v>0.77400000000000002</v>
          </cell>
        </row>
        <row r="118">
          <cell r="B118">
            <v>0.36799999999999999</v>
          </cell>
          <cell r="C118">
            <v>0.44900000000000001</v>
          </cell>
          <cell r="D118">
            <v>0.44900000000000001</v>
          </cell>
        </row>
        <row r="120">
          <cell r="B120">
            <v>0.13800000000000001</v>
          </cell>
          <cell r="C120">
            <v>0.17599999999999999</v>
          </cell>
          <cell r="D120">
            <v>0.17599999999999999</v>
          </cell>
        </row>
        <row r="122">
          <cell r="B122">
            <v>0.98199999999999998</v>
          </cell>
          <cell r="C122">
            <v>0.90700000000000003</v>
          </cell>
          <cell r="D122">
            <v>0.90700000000000003</v>
          </cell>
        </row>
        <row r="124">
          <cell r="B124">
            <v>0.81799999999999995</v>
          </cell>
          <cell r="C124">
            <v>0.81599999999999995</v>
          </cell>
          <cell r="D124">
            <v>0.81599999999999995</v>
          </cell>
        </row>
        <row r="126">
          <cell r="B126">
            <v>0.38</v>
          </cell>
          <cell r="C126">
            <v>0.52700000000000002</v>
          </cell>
          <cell r="D126">
            <v>0.52700000000000002</v>
          </cell>
        </row>
        <row r="128">
          <cell r="B128">
            <v>0.13900000000000001</v>
          </cell>
          <cell r="C128">
            <v>0.215</v>
          </cell>
          <cell r="D128">
            <v>0.215</v>
          </cell>
        </row>
        <row r="130">
          <cell r="B130">
            <v>0.91100000000000003</v>
          </cell>
          <cell r="C130">
            <v>0.98199999999999998</v>
          </cell>
          <cell r="D130">
            <v>0.98199999999999998</v>
          </cell>
        </row>
        <row r="132">
          <cell r="B132">
            <v>0.81799999999999995</v>
          </cell>
          <cell r="C132">
            <v>0.81599999999999995</v>
          </cell>
          <cell r="D132">
            <v>0.81599999999999995</v>
          </cell>
        </row>
        <row r="134">
          <cell r="B134">
            <v>0.52900000000000003</v>
          </cell>
          <cell r="C134">
            <v>0.375</v>
          </cell>
          <cell r="D134">
            <v>0.375</v>
          </cell>
        </row>
        <row r="136">
          <cell r="B136">
            <v>0.217</v>
          </cell>
          <cell r="C136">
            <v>0.13700000000000001</v>
          </cell>
          <cell r="D136">
            <v>0.13700000000000001</v>
          </cell>
        </row>
        <row r="138">
          <cell r="B138">
            <v>0.99399999999999999</v>
          </cell>
          <cell r="C138">
            <v>0.99299999999999999</v>
          </cell>
          <cell r="D138">
            <v>0.99299999999999999</v>
          </cell>
        </row>
        <row r="140">
          <cell r="B140">
            <v>0.94</v>
          </cell>
          <cell r="C140">
            <v>0.94</v>
          </cell>
          <cell r="D140">
            <v>0.94</v>
          </cell>
        </row>
        <row r="142">
          <cell r="B142">
            <v>0.60499999999999998</v>
          </cell>
          <cell r="C142">
            <v>0.60299999999999998</v>
          </cell>
          <cell r="D142">
            <v>0.60299999999999998</v>
          </cell>
        </row>
        <row r="144">
          <cell r="B144">
            <v>0.22600000000000001</v>
          </cell>
          <cell r="C144">
            <v>0.22500000000000001</v>
          </cell>
          <cell r="D144">
            <v>0.22500000000000001</v>
          </cell>
        </row>
        <row r="146">
          <cell r="B146">
            <v>0.999</v>
          </cell>
          <cell r="C146">
            <v>0.996</v>
          </cell>
          <cell r="D146">
            <v>0.996</v>
          </cell>
        </row>
        <row r="148">
          <cell r="B148">
            <v>0.97099999999999997</v>
          </cell>
          <cell r="C148">
            <v>0.97099999999999997</v>
          </cell>
          <cell r="D148">
            <v>0.97099999999999997</v>
          </cell>
        </row>
        <row r="150">
          <cell r="B150">
            <v>0.63500000000000001</v>
          </cell>
          <cell r="C150">
            <v>0.73899999999999999</v>
          </cell>
          <cell r="D150">
            <v>0.73899999999999999</v>
          </cell>
        </row>
        <row r="152">
          <cell r="B152">
            <v>0.23</v>
          </cell>
          <cell r="C152">
            <v>0.307</v>
          </cell>
          <cell r="D152">
            <v>0.307</v>
          </cell>
        </row>
        <row r="154">
          <cell r="B154">
            <v>1</v>
          </cell>
          <cell r="C154">
            <v>0.997</v>
          </cell>
          <cell r="D154">
            <v>0.997</v>
          </cell>
        </row>
        <row r="156">
          <cell r="B156">
            <v>0.98299999999999998</v>
          </cell>
          <cell r="C156">
            <v>0.98199999999999998</v>
          </cell>
          <cell r="D156">
            <v>0.98199999999999998</v>
          </cell>
        </row>
        <row r="158">
          <cell r="B158">
            <v>0.65100000000000002</v>
          </cell>
          <cell r="C158">
            <v>0.82099999999999995</v>
          </cell>
          <cell r="D158">
            <v>0.82099999999999995</v>
          </cell>
        </row>
        <row r="160">
          <cell r="B160">
            <v>0.23200000000000001</v>
          </cell>
          <cell r="C160">
            <v>0.38200000000000001</v>
          </cell>
          <cell r="D160">
            <v>0.38200000000000001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normal distribution w"/>
    </sheetNames>
    <sheetDataSet>
      <sheetData sheetId="0" refreshError="1">
        <row r="2">
          <cell r="B2">
            <v>0.26500000000000001</v>
          </cell>
          <cell r="C2">
            <v>0.41899999999999998</v>
          </cell>
          <cell r="D2">
            <v>0.41899999999999998</v>
          </cell>
        </row>
        <row r="4">
          <cell r="B4">
            <v>0.23899999999999999</v>
          </cell>
          <cell r="C4">
            <v>0.23200000000000001</v>
          </cell>
          <cell r="D4">
            <v>0.23200000000000001</v>
          </cell>
        </row>
        <row r="6">
          <cell r="B6">
            <v>0.20599999999999999</v>
          </cell>
          <cell r="C6">
            <v>0.107</v>
          </cell>
          <cell r="D6">
            <v>0.107</v>
          </cell>
        </row>
        <row r="8">
          <cell r="B8">
            <v>0.192</v>
          </cell>
          <cell r="C8">
            <v>6.5000000000000002E-2</v>
          </cell>
          <cell r="D8">
            <v>6.5000000000000002E-2</v>
          </cell>
        </row>
        <row r="10">
          <cell r="B10">
            <v>0.498</v>
          </cell>
          <cell r="C10">
            <v>0.48899999999999999</v>
          </cell>
          <cell r="D10">
            <v>0.48899999999999999</v>
          </cell>
        </row>
        <row r="12">
          <cell r="B12">
            <v>0.33800000000000002</v>
          </cell>
          <cell r="C12">
            <v>0.33700000000000002</v>
          </cell>
          <cell r="D12">
            <v>0.33700000000000002</v>
          </cell>
        </row>
        <row r="14">
          <cell r="B14">
            <v>0.16800000000000001</v>
          </cell>
          <cell r="C14">
            <v>0.16200000000000001</v>
          </cell>
          <cell r="D14">
            <v>0.16200000000000001</v>
          </cell>
        </row>
        <row r="16">
          <cell r="B16">
            <v>8.8999999999999996E-2</v>
          </cell>
          <cell r="C16">
            <v>8.2000000000000003E-2</v>
          </cell>
          <cell r="D16">
            <v>8.2000000000000003E-2</v>
          </cell>
        </row>
        <row r="18">
          <cell r="B18">
            <v>0.61799999999999999</v>
          </cell>
          <cell r="C18">
            <v>0.51300000000000001</v>
          </cell>
          <cell r="D18">
            <v>0.51300000000000001</v>
          </cell>
        </row>
        <row r="20">
          <cell r="B20">
            <v>0.39700000000000002</v>
          </cell>
          <cell r="C20">
            <v>0.39400000000000002</v>
          </cell>
          <cell r="D20">
            <v>0.39400000000000002</v>
          </cell>
        </row>
        <row r="22">
          <cell r="B22">
            <v>0.14599999999999999</v>
          </cell>
          <cell r="C22">
            <v>0.20699999999999999</v>
          </cell>
          <cell r="D22">
            <v>0.20699999999999999</v>
          </cell>
        </row>
        <row r="24">
          <cell r="B24">
            <v>0.05</v>
          </cell>
          <cell r="C24">
            <v>9.7000000000000003E-2</v>
          </cell>
          <cell r="D24">
            <v>9.7000000000000003E-2</v>
          </cell>
        </row>
        <row r="26">
          <cell r="B26">
            <v>0.68600000000000005</v>
          </cell>
          <cell r="C26">
            <v>0.52500000000000002</v>
          </cell>
          <cell r="D26">
            <v>0.52500000000000002</v>
          </cell>
        </row>
        <row r="28">
          <cell r="B28">
            <v>0.435</v>
          </cell>
          <cell r="C28">
            <v>0.42799999999999999</v>
          </cell>
          <cell r="D28">
            <v>0.42799999999999999</v>
          </cell>
        </row>
        <row r="30">
          <cell r="B30">
            <v>0.13100000000000001</v>
          </cell>
          <cell r="C30">
            <v>0.245</v>
          </cell>
          <cell r="D30">
            <v>0.245</v>
          </cell>
        </row>
        <row r="32">
          <cell r="B32">
            <v>3.1E-2</v>
          </cell>
          <cell r="C32">
            <v>0.113</v>
          </cell>
          <cell r="D32">
            <v>0.113</v>
          </cell>
        </row>
        <row r="34">
          <cell r="B34">
            <v>0.41399999999999998</v>
          </cell>
          <cell r="C34">
            <v>0.58799999999999997</v>
          </cell>
          <cell r="D34">
            <v>0.58799999999999997</v>
          </cell>
        </row>
        <row r="36">
          <cell r="B36">
            <v>0.33900000000000002</v>
          </cell>
          <cell r="C36">
            <v>0.33200000000000002</v>
          </cell>
          <cell r="D36">
            <v>0.33200000000000002</v>
          </cell>
        </row>
        <row r="38">
          <cell r="B38">
            <v>0.25</v>
          </cell>
          <cell r="C38">
            <v>0.14000000000000001</v>
          </cell>
          <cell r="D38">
            <v>0.14000000000000001</v>
          </cell>
        </row>
        <row r="40">
          <cell r="B40">
            <v>0.20100000000000001</v>
          </cell>
          <cell r="C40">
            <v>7.2999999999999995E-2</v>
          </cell>
          <cell r="D40">
            <v>7.2999999999999995E-2</v>
          </cell>
        </row>
        <row r="42">
          <cell r="B42">
            <v>0.67300000000000004</v>
          </cell>
          <cell r="C42">
            <v>0.66700000000000004</v>
          </cell>
          <cell r="D42">
            <v>0.66700000000000004</v>
          </cell>
        </row>
        <row r="44">
          <cell r="B44">
            <v>0.47799999999999998</v>
          </cell>
          <cell r="C44">
            <v>0.47799999999999998</v>
          </cell>
          <cell r="D44">
            <v>0.47799999999999998</v>
          </cell>
        </row>
        <row r="46">
          <cell r="B46">
            <v>0.22700000000000001</v>
          </cell>
          <cell r="C46">
            <v>0.223</v>
          </cell>
          <cell r="D46">
            <v>0.223</v>
          </cell>
        </row>
        <row r="48">
          <cell r="B48">
            <v>0.105</v>
          </cell>
          <cell r="C48">
            <v>9.9000000000000005E-2</v>
          </cell>
          <cell r="D48">
            <v>9.9000000000000005E-2</v>
          </cell>
        </row>
        <row r="50">
          <cell r="B50">
            <v>0.77800000000000002</v>
          </cell>
          <cell r="C50">
            <v>0.69499999999999995</v>
          </cell>
          <cell r="D50">
            <v>0.69499999999999995</v>
          </cell>
        </row>
        <row r="52">
          <cell r="B52">
            <v>0.55300000000000005</v>
          </cell>
          <cell r="C52">
            <v>0.55100000000000005</v>
          </cell>
          <cell r="D52">
            <v>0.55100000000000005</v>
          </cell>
        </row>
        <row r="54">
          <cell r="B54">
            <v>0.214</v>
          </cell>
          <cell r="C54">
            <v>0.29099999999999998</v>
          </cell>
          <cell r="D54">
            <v>0.29099999999999998</v>
          </cell>
        </row>
        <row r="56">
          <cell r="B56">
            <v>6.4000000000000001E-2</v>
          </cell>
          <cell r="C56">
            <v>0.124</v>
          </cell>
          <cell r="D56">
            <v>0.124</v>
          </cell>
        </row>
        <row r="58">
          <cell r="B58">
            <v>0.83199999999999996</v>
          </cell>
          <cell r="C58">
            <v>0.71</v>
          </cell>
          <cell r="D58">
            <v>0.71</v>
          </cell>
        </row>
        <row r="60">
          <cell r="B60">
            <v>0.6</v>
          </cell>
          <cell r="C60">
            <v>0.59399999999999997</v>
          </cell>
          <cell r="D60">
            <v>0.59399999999999997</v>
          </cell>
        </row>
        <row r="62">
          <cell r="B62">
            <v>0.20300000000000001</v>
          </cell>
          <cell r="C62">
            <v>0.34699999999999998</v>
          </cell>
          <cell r="D62">
            <v>0.34699999999999998</v>
          </cell>
        </row>
        <row r="64">
          <cell r="B64">
            <v>4.2999999999999997E-2</v>
          </cell>
          <cell r="C64">
            <v>0.14699999999999999</v>
          </cell>
          <cell r="D64">
            <v>0.14699999999999999</v>
          </cell>
        </row>
        <row r="66">
          <cell r="B66">
            <v>0.55300000000000005</v>
          </cell>
          <cell r="C66">
            <v>0.71799999999999997</v>
          </cell>
          <cell r="D66">
            <v>0.71799999999999997</v>
          </cell>
        </row>
        <row r="68">
          <cell r="B68">
            <v>0.435</v>
          </cell>
          <cell r="C68">
            <v>0.42899999999999999</v>
          </cell>
          <cell r="D68">
            <v>0.42899999999999999</v>
          </cell>
        </row>
        <row r="70">
          <cell r="B70">
            <v>0.29399999999999998</v>
          </cell>
          <cell r="C70">
            <v>0.17299999999999999</v>
          </cell>
          <cell r="D70">
            <v>0.17299999999999999</v>
          </cell>
        </row>
        <row r="72">
          <cell r="B72">
            <v>0.214</v>
          </cell>
          <cell r="C72">
            <v>8.2000000000000003E-2</v>
          </cell>
          <cell r="D72">
            <v>8.2000000000000003E-2</v>
          </cell>
        </row>
        <row r="74">
          <cell r="B74">
            <v>0.79700000000000004</v>
          </cell>
          <cell r="C74">
            <v>0.79400000000000004</v>
          </cell>
          <cell r="D74">
            <v>0.79400000000000004</v>
          </cell>
        </row>
        <row r="76">
          <cell r="B76">
            <v>0.59899999999999998</v>
          </cell>
          <cell r="C76">
            <v>0.59799999999999998</v>
          </cell>
          <cell r="D76">
            <v>0.59799999999999998</v>
          </cell>
        </row>
        <row r="78">
          <cell r="B78">
            <v>0.28799999999999998</v>
          </cell>
          <cell r="C78">
            <v>0.28499999999999998</v>
          </cell>
          <cell r="D78">
            <v>0.28499999999999998</v>
          </cell>
        </row>
        <row r="80">
          <cell r="B80">
            <v>0.121</v>
          </cell>
          <cell r="C80">
            <v>0.11600000000000001</v>
          </cell>
          <cell r="D80">
            <v>0.11600000000000001</v>
          </cell>
        </row>
        <row r="82">
          <cell r="B82">
            <v>0.879</v>
          </cell>
          <cell r="C82">
            <v>0.82</v>
          </cell>
          <cell r="D82">
            <v>0.82</v>
          </cell>
        </row>
        <row r="84">
          <cell r="B84">
            <v>0.67900000000000005</v>
          </cell>
          <cell r="C84">
            <v>0.67700000000000005</v>
          </cell>
          <cell r="D84">
            <v>0.67700000000000005</v>
          </cell>
        </row>
        <row r="86">
          <cell r="B86">
            <v>0.28399999999999997</v>
          </cell>
          <cell r="C86">
            <v>0.373</v>
          </cell>
          <cell r="D86">
            <v>0.373</v>
          </cell>
        </row>
        <row r="88">
          <cell r="B88">
            <v>0.08</v>
          </cell>
          <cell r="C88">
            <v>0.14899999999999999</v>
          </cell>
          <cell r="D88">
            <v>0.14899999999999999</v>
          </cell>
        </row>
        <row r="90">
          <cell r="B90">
            <v>0.91400000000000003</v>
          </cell>
          <cell r="C90">
            <v>0.83299999999999996</v>
          </cell>
          <cell r="D90">
            <v>0.83299999999999996</v>
          </cell>
        </row>
        <row r="92">
          <cell r="B92">
            <v>0.72599999999999998</v>
          </cell>
          <cell r="C92">
            <v>0.72199999999999998</v>
          </cell>
          <cell r="D92">
            <v>0.72199999999999998</v>
          </cell>
        </row>
        <row r="94">
          <cell r="B94">
            <v>0.27800000000000002</v>
          </cell>
          <cell r="C94">
            <v>0.44</v>
          </cell>
          <cell r="D94">
            <v>0.44</v>
          </cell>
        </row>
        <row r="96">
          <cell r="B96">
            <v>5.6000000000000001E-2</v>
          </cell>
          <cell r="C96">
            <v>0.18099999999999999</v>
          </cell>
          <cell r="D96">
            <v>0.18099999999999999</v>
          </cell>
        </row>
        <row r="98">
          <cell r="B98">
            <v>0.67</v>
          </cell>
          <cell r="C98">
            <v>0.81299999999999994</v>
          </cell>
          <cell r="D98">
            <v>0.81299999999999994</v>
          </cell>
        </row>
        <row r="100">
          <cell r="B100">
            <v>0.52200000000000002</v>
          </cell>
          <cell r="C100">
            <v>0.51600000000000001</v>
          </cell>
          <cell r="D100">
            <v>0.51600000000000001</v>
          </cell>
        </row>
        <row r="102">
          <cell r="B102">
            <v>0.33700000000000002</v>
          </cell>
          <cell r="C102">
            <v>0.20799999999999999</v>
          </cell>
          <cell r="D102">
            <v>0.20799999999999999</v>
          </cell>
        </row>
        <row r="104">
          <cell r="B104">
            <v>0.22600000000000001</v>
          </cell>
          <cell r="C104">
            <v>9.0999999999999998E-2</v>
          </cell>
          <cell r="D104">
            <v>9.0999999999999998E-2</v>
          </cell>
        </row>
        <row r="106">
          <cell r="B106">
            <v>0.879</v>
          </cell>
          <cell r="C106">
            <v>0.877</v>
          </cell>
          <cell r="D106">
            <v>0.877</v>
          </cell>
        </row>
        <row r="108">
          <cell r="B108">
            <v>0.69699999999999995</v>
          </cell>
          <cell r="C108">
            <v>0.69699999999999995</v>
          </cell>
          <cell r="D108">
            <v>0.69699999999999995</v>
          </cell>
        </row>
        <row r="110">
          <cell r="B110">
            <v>0.34799999999999998</v>
          </cell>
          <cell r="C110">
            <v>0.34499999999999997</v>
          </cell>
          <cell r="D110">
            <v>0.34499999999999997</v>
          </cell>
        </row>
        <row r="112">
          <cell r="B112">
            <v>0.13900000000000001</v>
          </cell>
          <cell r="C112">
            <v>0.13500000000000001</v>
          </cell>
          <cell r="D112">
            <v>0.13500000000000001</v>
          </cell>
        </row>
        <row r="114">
          <cell r="B114">
            <v>0.93500000000000005</v>
          </cell>
          <cell r="C114">
            <v>0.89700000000000002</v>
          </cell>
          <cell r="D114">
            <v>0.89700000000000002</v>
          </cell>
        </row>
        <row r="116">
          <cell r="B116">
            <v>0.77600000000000002</v>
          </cell>
          <cell r="C116">
            <v>0.77500000000000002</v>
          </cell>
          <cell r="D116">
            <v>0.77500000000000002</v>
          </cell>
        </row>
        <row r="118">
          <cell r="B118">
            <v>0.35299999999999998</v>
          </cell>
          <cell r="C118">
            <v>0.44900000000000001</v>
          </cell>
          <cell r="D118">
            <v>0.44900000000000001</v>
          </cell>
        </row>
        <row r="120">
          <cell r="B120">
            <v>9.7000000000000003E-2</v>
          </cell>
          <cell r="C120">
            <v>0.17599999999999999</v>
          </cell>
          <cell r="D120">
            <v>0.17599999999999999</v>
          </cell>
        </row>
        <row r="122">
          <cell r="B122">
            <v>0.95699999999999996</v>
          </cell>
          <cell r="C122">
            <v>0.90600000000000003</v>
          </cell>
          <cell r="D122">
            <v>0.90600000000000003</v>
          </cell>
        </row>
        <row r="124">
          <cell r="B124">
            <v>0.81799999999999995</v>
          </cell>
          <cell r="C124">
            <v>0.81499999999999995</v>
          </cell>
          <cell r="D124">
            <v>0.81499999999999995</v>
          </cell>
        </row>
        <row r="126">
          <cell r="B126">
            <v>0.35599999999999998</v>
          </cell>
          <cell r="C126">
            <v>0.52700000000000002</v>
          </cell>
          <cell r="D126">
            <v>0.52700000000000002</v>
          </cell>
        </row>
        <row r="128">
          <cell r="B128">
            <v>7.0999999999999994E-2</v>
          </cell>
          <cell r="C128">
            <v>0.215</v>
          </cell>
          <cell r="D128">
            <v>0.215</v>
          </cell>
        </row>
        <row r="130">
          <cell r="B130">
            <v>0.95</v>
          </cell>
          <cell r="C130">
            <v>0.98199999999999998</v>
          </cell>
          <cell r="D130">
            <v>0.98199999999999998</v>
          </cell>
        </row>
        <row r="132">
          <cell r="B132">
            <v>0.81799999999999995</v>
          </cell>
          <cell r="C132">
            <v>0.81499999999999995</v>
          </cell>
          <cell r="D132">
            <v>0.81499999999999995</v>
          </cell>
        </row>
        <row r="134">
          <cell r="B134">
            <v>0.52500000000000002</v>
          </cell>
          <cell r="C134">
            <v>0.375</v>
          </cell>
          <cell r="D134">
            <v>0.375</v>
          </cell>
        </row>
        <row r="136">
          <cell r="B136">
            <v>0.29399999999999998</v>
          </cell>
          <cell r="C136">
            <v>0.13700000000000001</v>
          </cell>
          <cell r="D136">
            <v>0.13700000000000001</v>
          </cell>
        </row>
        <row r="138">
          <cell r="B138">
            <v>0.99399999999999999</v>
          </cell>
          <cell r="C138">
            <v>0.99399999999999999</v>
          </cell>
          <cell r="D138">
            <v>0.99399999999999999</v>
          </cell>
        </row>
        <row r="140">
          <cell r="B140">
            <v>0.94099999999999995</v>
          </cell>
          <cell r="C140">
            <v>0.94099999999999995</v>
          </cell>
          <cell r="D140">
            <v>0.94099999999999995</v>
          </cell>
        </row>
        <row r="142">
          <cell r="B142">
            <v>0.60399999999999998</v>
          </cell>
          <cell r="C142">
            <v>0.60299999999999998</v>
          </cell>
          <cell r="D142">
            <v>0.60299999999999998</v>
          </cell>
        </row>
        <row r="144">
          <cell r="B144">
            <v>0.22800000000000001</v>
          </cell>
          <cell r="C144">
            <v>0.22500000000000001</v>
          </cell>
          <cell r="D144">
            <v>0.22500000000000001</v>
          </cell>
        </row>
        <row r="146">
          <cell r="B146">
            <v>0.998</v>
          </cell>
          <cell r="C146">
            <v>0.996</v>
          </cell>
          <cell r="D146">
            <v>0.996</v>
          </cell>
        </row>
        <row r="148">
          <cell r="B148">
            <v>0.97099999999999997</v>
          </cell>
          <cell r="C148">
            <v>0.97099999999999997</v>
          </cell>
          <cell r="D148">
            <v>0.97099999999999997</v>
          </cell>
        </row>
        <row r="150">
          <cell r="B150">
            <v>0.65100000000000002</v>
          </cell>
          <cell r="C150">
            <v>0.73899999999999999</v>
          </cell>
          <cell r="D150">
            <v>0.73899999999999999</v>
          </cell>
        </row>
        <row r="152">
          <cell r="B152">
            <v>0.188</v>
          </cell>
          <cell r="C152">
            <v>0.307</v>
          </cell>
          <cell r="D152">
            <v>0.307</v>
          </cell>
        </row>
        <row r="154">
          <cell r="B154">
            <v>0.999</v>
          </cell>
          <cell r="C154">
            <v>0.997</v>
          </cell>
          <cell r="D154">
            <v>0.997</v>
          </cell>
        </row>
        <row r="156">
          <cell r="B156">
            <v>0.98199999999999998</v>
          </cell>
          <cell r="C156">
            <v>0.98199999999999998</v>
          </cell>
          <cell r="D156">
            <v>0.98199999999999998</v>
          </cell>
        </row>
        <row r="158">
          <cell r="B158">
            <v>0.68300000000000005</v>
          </cell>
          <cell r="C158">
            <v>0.82</v>
          </cell>
          <cell r="D158">
            <v>0.82</v>
          </cell>
        </row>
        <row r="160">
          <cell r="B160">
            <v>0.16200000000000001</v>
          </cell>
          <cell r="C160">
            <v>0.38200000000000001</v>
          </cell>
          <cell r="D160">
            <v>0.38200000000000001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double exponential di"/>
    </sheetNames>
    <sheetDataSet>
      <sheetData sheetId="0">
        <row r="3">
          <cell r="B3">
            <v>0.10100000000000001</v>
          </cell>
          <cell r="C3">
            <v>0.27800000000000002</v>
          </cell>
          <cell r="D3">
            <v>0.156</v>
          </cell>
        </row>
        <row r="5">
          <cell r="B5">
            <v>0.13200000000000001</v>
          </cell>
          <cell r="C5">
            <v>0.14000000000000001</v>
          </cell>
          <cell r="D5">
            <v>0.129</v>
          </cell>
        </row>
        <row r="7">
          <cell r="B7">
            <v>0.17299999999999999</v>
          </cell>
          <cell r="C7">
            <v>7.2999999999999995E-2</v>
          </cell>
          <cell r="D7">
            <v>9.1999999999999998E-2</v>
          </cell>
        </row>
        <row r="9">
          <cell r="B9">
            <v>0.216</v>
          </cell>
          <cell r="C9">
            <v>5.0999999999999997E-2</v>
          </cell>
          <cell r="D9">
            <v>7.1999999999999995E-2</v>
          </cell>
        </row>
        <row r="11">
          <cell r="B11">
            <v>0.245</v>
          </cell>
          <cell r="C11">
            <v>0.35399999999999998</v>
          </cell>
          <cell r="D11">
            <v>0.23799999999999999</v>
          </cell>
        </row>
        <row r="13">
          <cell r="B13">
            <v>0.19400000000000001</v>
          </cell>
          <cell r="C13">
            <v>0.19600000000000001</v>
          </cell>
          <cell r="D13">
            <v>0.191</v>
          </cell>
        </row>
        <row r="15">
          <cell r="B15">
            <v>0.13400000000000001</v>
          </cell>
          <cell r="C15">
            <v>9.5000000000000001E-2</v>
          </cell>
          <cell r="D15">
            <v>0.128</v>
          </cell>
        </row>
        <row r="17">
          <cell r="B17">
            <v>0.10199999999999999</v>
          </cell>
          <cell r="C17">
            <v>5.8999999999999997E-2</v>
          </cell>
          <cell r="D17">
            <v>9.0999999999999998E-2</v>
          </cell>
        </row>
        <row r="19">
          <cell r="B19">
            <v>0.373</v>
          </cell>
          <cell r="C19">
            <v>0.39300000000000002</v>
          </cell>
          <cell r="D19">
            <v>0.28999999999999998</v>
          </cell>
        </row>
        <row r="21">
          <cell r="B21">
            <v>0.23899999999999999</v>
          </cell>
          <cell r="C21">
            <v>0.23699999999999999</v>
          </cell>
          <cell r="D21">
            <v>0.23599999999999999</v>
          </cell>
        </row>
        <row r="23">
          <cell r="B23">
            <v>0.11</v>
          </cell>
          <cell r="C23">
            <v>0.114</v>
          </cell>
          <cell r="D23">
            <v>0.155</v>
          </cell>
        </row>
        <row r="25">
          <cell r="B25">
            <v>5.6000000000000001E-2</v>
          </cell>
          <cell r="C25">
            <v>6.4000000000000001E-2</v>
          </cell>
          <cell r="D25">
            <v>0.10199999999999999</v>
          </cell>
        </row>
        <row r="27">
          <cell r="B27">
            <v>0.47099999999999997</v>
          </cell>
          <cell r="C27">
            <v>0.41799999999999998</v>
          </cell>
          <cell r="D27">
            <v>0.32600000000000001</v>
          </cell>
        </row>
        <row r="29">
          <cell r="B29">
            <v>0.27400000000000002</v>
          </cell>
          <cell r="C29">
            <v>0.27100000000000002</v>
          </cell>
          <cell r="D29">
            <v>0.27</v>
          </cell>
        </row>
        <row r="31">
          <cell r="B31">
            <v>9.2999999999999999E-2</v>
          </cell>
          <cell r="C31">
            <v>0.13</v>
          </cell>
          <cell r="D31">
            <v>0.17799999999999999</v>
          </cell>
        </row>
        <row r="33">
          <cell r="B33">
            <v>3.3000000000000002E-2</v>
          </cell>
          <cell r="C33">
            <v>7.0000000000000007E-2</v>
          </cell>
          <cell r="D33">
            <v>0.112</v>
          </cell>
        </row>
        <row r="35">
          <cell r="B35">
            <v>0.15</v>
          </cell>
          <cell r="C35">
            <v>0.39700000000000002</v>
          </cell>
          <cell r="D35">
            <v>0.22700000000000001</v>
          </cell>
        </row>
        <row r="37">
          <cell r="B37">
            <v>0.17799999999999999</v>
          </cell>
          <cell r="C37">
            <v>0.188</v>
          </cell>
          <cell r="D37">
            <v>0.17799999999999999</v>
          </cell>
        </row>
        <row r="39">
          <cell r="B39">
            <v>0.2</v>
          </cell>
          <cell r="C39">
            <v>8.6999999999999994E-2</v>
          </cell>
          <cell r="D39">
            <v>0.115</v>
          </cell>
        </row>
        <row r="41">
          <cell r="B41">
            <v>0.222</v>
          </cell>
          <cell r="C41">
            <v>5.6000000000000001E-2</v>
          </cell>
          <cell r="D41">
            <v>8.3000000000000004E-2</v>
          </cell>
        </row>
        <row r="43">
          <cell r="B43">
            <v>0.36</v>
          </cell>
          <cell r="C43">
            <v>0.503</v>
          </cell>
          <cell r="D43">
            <v>0.35399999999999998</v>
          </cell>
        </row>
        <row r="45">
          <cell r="B45">
            <v>0.27400000000000002</v>
          </cell>
          <cell r="C45">
            <v>0.27600000000000002</v>
          </cell>
          <cell r="D45">
            <v>0.27200000000000002</v>
          </cell>
        </row>
        <row r="47">
          <cell r="B47">
            <v>0.17</v>
          </cell>
          <cell r="C47">
            <v>0.12</v>
          </cell>
          <cell r="D47">
            <v>0.16500000000000001</v>
          </cell>
        </row>
        <row r="49">
          <cell r="B49">
            <v>0.113</v>
          </cell>
          <cell r="C49">
            <v>6.6000000000000003E-2</v>
          </cell>
          <cell r="D49">
            <v>0.105</v>
          </cell>
        </row>
        <row r="51">
          <cell r="B51">
            <v>0.52</v>
          </cell>
          <cell r="C51">
            <v>0.55500000000000005</v>
          </cell>
          <cell r="D51">
            <v>0.43099999999999999</v>
          </cell>
        </row>
        <row r="53">
          <cell r="B53">
            <v>0.34200000000000003</v>
          </cell>
          <cell r="C53">
            <v>0.34300000000000003</v>
          </cell>
          <cell r="D53">
            <v>0.34</v>
          </cell>
        </row>
        <row r="55">
          <cell r="B55">
            <v>0.15</v>
          </cell>
          <cell r="C55">
            <v>0.151</v>
          </cell>
          <cell r="D55">
            <v>0.20599999999999999</v>
          </cell>
        </row>
        <row r="57">
          <cell r="B57">
            <v>6.7000000000000004E-2</v>
          </cell>
          <cell r="C57">
            <v>7.4999999999999997E-2</v>
          </cell>
          <cell r="D57">
            <v>0.121</v>
          </cell>
        </row>
        <row r="59">
          <cell r="B59">
            <v>0.624</v>
          </cell>
          <cell r="C59">
            <v>0.58399999999999996</v>
          </cell>
          <cell r="D59">
            <v>0.47799999999999998</v>
          </cell>
        </row>
        <row r="61">
          <cell r="B61">
            <v>0.39200000000000002</v>
          </cell>
          <cell r="C61">
            <v>0.39200000000000002</v>
          </cell>
          <cell r="D61">
            <v>0.38900000000000001</v>
          </cell>
        </row>
        <row r="63">
          <cell r="B63">
            <v>0.13400000000000001</v>
          </cell>
          <cell r="C63">
            <v>0.17799999999999999</v>
          </cell>
          <cell r="D63">
            <v>0.24</v>
          </cell>
        </row>
        <row r="65">
          <cell r="B65">
            <v>4.2000000000000003E-2</v>
          </cell>
          <cell r="C65">
            <v>8.4000000000000005E-2</v>
          </cell>
          <cell r="D65">
            <v>0.13500000000000001</v>
          </cell>
        </row>
        <row r="67">
          <cell r="B67">
            <v>0.20699999999999999</v>
          </cell>
          <cell r="C67">
            <v>0.50600000000000001</v>
          </cell>
          <cell r="D67">
            <v>0.30399999999999999</v>
          </cell>
        </row>
        <row r="69">
          <cell r="B69">
            <v>0.22600000000000001</v>
          </cell>
          <cell r="C69">
            <v>0.23599999999999999</v>
          </cell>
          <cell r="D69">
            <v>0.22600000000000001</v>
          </cell>
        </row>
        <row r="71">
          <cell r="B71">
            <v>0.22600000000000001</v>
          </cell>
          <cell r="C71">
            <v>0.10100000000000001</v>
          </cell>
          <cell r="D71">
            <v>0.13700000000000001</v>
          </cell>
        </row>
        <row r="73">
          <cell r="B73">
            <v>0.22900000000000001</v>
          </cell>
          <cell r="C73">
            <v>6.0999999999999999E-2</v>
          </cell>
          <cell r="D73">
            <v>9.2999999999999999E-2</v>
          </cell>
        </row>
        <row r="75">
          <cell r="B75">
            <v>0.47499999999999998</v>
          </cell>
          <cell r="C75">
            <v>0.63100000000000001</v>
          </cell>
          <cell r="D75">
            <v>0.47</v>
          </cell>
        </row>
        <row r="77">
          <cell r="B77">
            <v>0.35299999999999998</v>
          </cell>
          <cell r="C77">
            <v>0.35599999999999998</v>
          </cell>
          <cell r="D77">
            <v>0.35199999999999998</v>
          </cell>
        </row>
        <row r="79">
          <cell r="B79">
            <v>0.20399999999999999</v>
          </cell>
          <cell r="C79">
            <v>0.14499999999999999</v>
          </cell>
          <cell r="D79">
            <v>0.2</v>
          </cell>
        </row>
        <row r="81">
          <cell r="B81">
            <v>0.124</v>
          </cell>
          <cell r="C81">
            <v>7.2999999999999995E-2</v>
          </cell>
          <cell r="D81">
            <v>0.11700000000000001</v>
          </cell>
        </row>
        <row r="83">
          <cell r="B83">
            <v>0.64500000000000002</v>
          </cell>
          <cell r="C83">
            <v>0.68500000000000005</v>
          </cell>
          <cell r="D83">
            <v>0.56100000000000005</v>
          </cell>
        </row>
        <row r="85">
          <cell r="B85">
            <v>0.44</v>
          </cell>
          <cell r="C85">
            <v>0.441</v>
          </cell>
          <cell r="D85">
            <v>0.439</v>
          </cell>
        </row>
        <row r="87">
          <cell r="B87">
            <v>0.19</v>
          </cell>
          <cell r="C87">
            <v>0.188</v>
          </cell>
          <cell r="D87">
            <v>0.25600000000000001</v>
          </cell>
        </row>
        <row r="89">
          <cell r="B89">
            <v>7.6999999999999999E-2</v>
          </cell>
          <cell r="C89">
            <v>8.5000000000000006E-2</v>
          </cell>
          <cell r="D89">
            <v>0.13800000000000001</v>
          </cell>
        </row>
        <row r="91">
          <cell r="B91">
            <v>0.74399999999999999</v>
          </cell>
          <cell r="C91">
            <v>0.71499999999999997</v>
          </cell>
          <cell r="D91">
            <v>0.61399999999999999</v>
          </cell>
        </row>
        <row r="93">
          <cell r="B93">
            <v>0.502</v>
          </cell>
          <cell r="C93">
            <v>0.503</v>
          </cell>
          <cell r="D93">
            <v>0.5</v>
          </cell>
        </row>
        <row r="95">
          <cell r="B95">
            <v>0.17799999999999999</v>
          </cell>
          <cell r="C95">
            <v>0.22600000000000001</v>
          </cell>
          <cell r="D95">
            <v>0.30099999999999999</v>
          </cell>
        </row>
        <row r="97">
          <cell r="B97">
            <v>5.1999999999999998E-2</v>
          </cell>
          <cell r="C97">
            <v>9.7000000000000003E-2</v>
          </cell>
          <cell r="D97">
            <v>0.157</v>
          </cell>
        </row>
        <row r="99">
          <cell r="B99">
            <v>0.27100000000000002</v>
          </cell>
          <cell r="C99">
            <v>0.60199999999999998</v>
          </cell>
          <cell r="D99">
            <v>0.38100000000000001</v>
          </cell>
        </row>
        <row r="101">
          <cell r="B101">
            <v>0.27200000000000002</v>
          </cell>
          <cell r="C101">
            <v>0.28299999999999997</v>
          </cell>
          <cell r="D101">
            <v>0.27400000000000002</v>
          </cell>
        </row>
        <row r="103">
          <cell r="B103">
            <v>0.25</v>
          </cell>
          <cell r="C103">
            <v>0.114</v>
          </cell>
          <cell r="D103">
            <v>0.156</v>
          </cell>
        </row>
        <row r="105">
          <cell r="B105">
            <v>0.23499999999999999</v>
          </cell>
          <cell r="C105">
            <v>6.4000000000000001E-2</v>
          </cell>
          <cell r="D105">
            <v>9.9000000000000005E-2</v>
          </cell>
        </row>
        <row r="107">
          <cell r="B107">
            <v>0.57999999999999996</v>
          </cell>
          <cell r="C107">
            <v>0.73299999999999998</v>
          </cell>
          <cell r="D107">
            <v>0.57699999999999996</v>
          </cell>
        </row>
        <row r="109">
          <cell r="B109">
            <v>0.42899999999999999</v>
          </cell>
          <cell r="C109">
            <v>0.432</v>
          </cell>
          <cell r="D109">
            <v>0.42899999999999999</v>
          </cell>
        </row>
        <row r="111">
          <cell r="B111">
            <v>0.24</v>
          </cell>
          <cell r="C111">
            <v>0.17100000000000001</v>
          </cell>
          <cell r="D111">
            <v>0.23699999999999999</v>
          </cell>
        </row>
        <row r="113">
          <cell r="B113">
            <v>0.13400000000000001</v>
          </cell>
          <cell r="C113">
            <v>7.9000000000000001E-2</v>
          </cell>
          <cell r="D113">
            <v>0.128</v>
          </cell>
        </row>
        <row r="115">
          <cell r="B115">
            <v>0.745</v>
          </cell>
          <cell r="C115">
            <v>0.78400000000000003</v>
          </cell>
          <cell r="D115">
            <v>0.67100000000000004</v>
          </cell>
        </row>
        <row r="117">
          <cell r="B117">
            <v>0.53100000000000003</v>
          </cell>
          <cell r="C117">
            <v>0.53200000000000003</v>
          </cell>
          <cell r="D117">
            <v>0.53</v>
          </cell>
        </row>
        <row r="119">
          <cell r="B119">
            <v>0.23100000000000001</v>
          </cell>
          <cell r="C119">
            <v>0.22500000000000001</v>
          </cell>
          <cell r="D119">
            <v>0.30399999999999999</v>
          </cell>
        </row>
        <row r="121">
          <cell r="B121">
            <v>8.8999999999999996E-2</v>
          </cell>
          <cell r="C121">
            <v>9.5000000000000001E-2</v>
          </cell>
          <cell r="D121">
            <v>0.155</v>
          </cell>
        </row>
        <row r="123">
          <cell r="B123">
            <v>0.83199999999999996</v>
          </cell>
          <cell r="C123">
            <v>0.81100000000000005</v>
          </cell>
          <cell r="D123">
            <v>0.72499999999999998</v>
          </cell>
        </row>
        <row r="125">
          <cell r="B125">
            <v>0.59899999999999998</v>
          </cell>
          <cell r="C125">
            <v>0.6</v>
          </cell>
          <cell r="D125">
            <v>0.59699999999999998</v>
          </cell>
        </row>
        <row r="127">
          <cell r="B127">
            <v>0.223</v>
          </cell>
          <cell r="C127">
            <v>0.27400000000000002</v>
          </cell>
          <cell r="D127">
            <v>0.36099999999999999</v>
          </cell>
        </row>
        <row r="129">
          <cell r="B129">
            <v>6.0999999999999999E-2</v>
          </cell>
          <cell r="C129">
            <v>0.11</v>
          </cell>
          <cell r="D129">
            <v>0.17899999999999999</v>
          </cell>
        </row>
        <row r="131">
          <cell r="B131">
            <v>0.60899999999999999</v>
          </cell>
          <cell r="C131">
            <v>0.89100000000000001</v>
          </cell>
          <cell r="D131">
            <v>0.72599999999999998</v>
          </cell>
        </row>
        <row r="133">
          <cell r="B133">
            <v>0.503</v>
          </cell>
          <cell r="C133">
            <v>0.50700000000000001</v>
          </cell>
          <cell r="D133">
            <v>0.503</v>
          </cell>
        </row>
        <row r="135">
          <cell r="B135">
            <v>0.36499999999999999</v>
          </cell>
          <cell r="C135">
            <v>0.182</v>
          </cell>
          <cell r="D135">
            <v>0.254</v>
          </cell>
        </row>
        <row r="137">
          <cell r="B137">
            <v>0.27200000000000002</v>
          </cell>
          <cell r="C137">
            <v>8.1000000000000003E-2</v>
          </cell>
          <cell r="D137">
            <v>0.13100000000000001</v>
          </cell>
        </row>
        <row r="139">
          <cell r="B139">
            <v>0.90300000000000002</v>
          </cell>
          <cell r="C139">
            <v>0.96099999999999997</v>
          </cell>
          <cell r="D139">
            <v>0.90200000000000002</v>
          </cell>
        </row>
        <row r="141">
          <cell r="B141">
            <v>0.73299999999999998</v>
          </cell>
          <cell r="C141">
            <v>0.73299999999999998</v>
          </cell>
          <cell r="D141">
            <v>0.73299999999999998</v>
          </cell>
        </row>
        <row r="143">
          <cell r="B143">
            <v>0.40699999999999997</v>
          </cell>
          <cell r="C143">
            <v>0.30299999999999999</v>
          </cell>
          <cell r="D143">
            <v>0.40500000000000003</v>
          </cell>
        </row>
        <row r="145">
          <cell r="B145">
            <v>0.188</v>
          </cell>
          <cell r="C145">
            <v>0.112</v>
          </cell>
          <cell r="D145">
            <v>0.184</v>
          </cell>
        </row>
        <row r="147">
          <cell r="B147">
            <v>0.96699999999999997</v>
          </cell>
          <cell r="C147">
            <v>0.97699999999999998</v>
          </cell>
          <cell r="D147">
            <v>0.94799999999999995</v>
          </cell>
        </row>
        <row r="149">
          <cell r="B149">
            <v>0.83899999999999997</v>
          </cell>
          <cell r="C149">
            <v>0.83899999999999997</v>
          </cell>
          <cell r="D149">
            <v>0.83899999999999997</v>
          </cell>
        </row>
        <row r="151">
          <cell r="B151">
            <v>0.433</v>
          </cell>
          <cell r="C151">
            <v>0.41199999999999998</v>
          </cell>
          <cell r="D151">
            <v>0.52300000000000002</v>
          </cell>
        </row>
        <row r="153">
          <cell r="B153">
            <v>0.14499999999999999</v>
          </cell>
          <cell r="C153">
            <v>0.14399999999999999</v>
          </cell>
          <cell r="D153">
            <v>0.23499999999999999</v>
          </cell>
        </row>
        <row r="155">
          <cell r="B155">
            <v>0.98499999999999999</v>
          </cell>
          <cell r="C155">
            <v>0.98299999999999998</v>
          </cell>
          <cell r="D155">
            <v>0.96599999999999997</v>
          </cell>
        </row>
        <row r="157">
          <cell r="B157">
            <v>0.89300000000000002</v>
          </cell>
          <cell r="C157">
            <v>0.89300000000000002</v>
          </cell>
          <cell r="D157">
            <v>0.89200000000000002</v>
          </cell>
        </row>
        <row r="159">
          <cell r="B159">
            <v>0.45100000000000001</v>
          </cell>
          <cell r="C159">
            <v>0.503</v>
          </cell>
          <cell r="D159">
            <v>0.61299999999999999</v>
          </cell>
        </row>
        <row r="161">
          <cell r="B161">
            <v>0.115</v>
          </cell>
          <cell r="C161">
            <v>0.17599999999999999</v>
          </cell>
          <cell r="D161">
            <v>0.28100000000000003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mixed normal distribu"/>
    </sheetNames>
    <sheetDataSet>
      <sheetData sheetId="0">
        <row r="3">
          <cell r="B3">
            <v>0.248</v>
          </cell>
          <cell r="C3">
            <v>0.57199999999999995</v>
          </cell>
          <cell r="D3">
            <v>0.33700000000000002</v>
          </cell>
        </row>
        <row r="5">
          <cell r="B5">
            <v>0.247</v>
          </cell>
          <cell r="C5">
            <v>0.28799999999999998</v>
          </cell>
          <cell r="D5">
            <v>0.246</v>
          </cell>
        </row>
        <row r="7">
          <cell r="B7">
            <v>0.23699999999999999</v>
          </cell>
          <cell r="C7">
            <v>0.113</v>
          </cell>
          <cell r="D7">
            <v>0.14099999999999999</v>
          </cell>
        </row>
        <row r="9">
          <cell r="B9">
            <v>0.23499999999999999</v>
          </cell>
          <cell r="C9">
            <v>5.7000000000000002E-2</v>
          </cell>
          <cell r="D9">
            <v>8.3000000000000004E-2</v>
          </cell>
        </row>
        <row r="11">
          <cell r="B11">
            <v>0.51</v>
          </cell>
          <cell r="C11">
            <v>0.67900000000000005</v>
          </cell>
          <cell r="D11">
            <v>0.498</v>
          </cell>
        </row>
        <row r="13">
          <cell r="B13">
            <v>0.38500000000000001</v>
          </cell>
          <cell r="C13">
            <v>0.40899999999999997</v>
          </cell>
          <cell r="D13">
            <v>0.378</v>
          </cell>
        </row>
        <row r="15">
          <cell r="B15">
            <v>0.23100000000000001</v>
          </cell>
          <cell r="C15">
            <v>0.16700000000000001</v>
          </cell>
          <cell r="D15">
            <v>0.222</v>
          </cell>
        </row>
        <row r="17">
          <cell r="B17">
            <v>0.13300000000000001</v>
          </cell>
          <cell r="C17">
            <v>7.1999999999999995E-2</v>
          </cell>
          <cell r="D17">
            <v>0.11899999999999999</v>
          </cell>
        </row>
        <row r="19">
          <cell r="B19">
            <v>0.66500000000000004</v>
          </cell>
          <cell r="C19">
            <v>0.73199999999999998</v>
          </cell>
          <cell r="D19">
            <v>0.58099999999999996</v>
          </cell>
        </row>
        <row r="21">
          <cell r="B21">
            <v>0.46700000000000003</v>
          </cell>
          <cell r="C21">
            <v>0.48599999999999999</v>
          </cell>
          <cell r="D21">
            <v>0.45900000000000002</v>
          </cell>
        </row>
        <row r="23">
          <cell r="B23">
            <v>0.217</v>
          </cell>
          <cell r="C23">
            <v>0.21099999999999999</v>
          </cell>
          <cell r="D23">
            <v>0.27600000000000002</v>
          </cell>
        </row>
        <row r="25">
          <cell r="B25">
            <v>8.5000000000000006E-2</v>
          </cell>
          <cell r="C25">
            <v>8.5999999999999993E-2</v>
          </cell>
          <cell r="D25">
            <v>0.14599999999999999</v>
          </cell>
        </row>
        <row r="27">
          <cell r="B27">
            <v>0.753</v>
          </cell>
          <cell r="C27">
            <v>0.76100000000000001</v>
          </cell>
          <cell r="D27">
            <v>0.628</v>
          </cell>
        </row>
        <row r="29">
          <cell r="B29">
            <v>0.52300000000000002</v>
          </cell>
          <cell r="C29">
            <v>0.54500000000000004</v>
          </cell>
          <cell r="D29">
            <v>0.51700000000000002</v>
          </cell>
        </row>
        <row r="31">
          <cell r="B31">
            <v>0.20499999999999999</v>
          </cell>
          <cell r="C31">
            <v>0.25</v>
          </cell>
          <cell r="D31">
            <v>0.32100000000000001</v>
          </cell>
        </row>
        <row r="33">
          <cell r="B33">
            <v>5.8000000000000003E-2</v>
          </cell>
          <cell r="C33">
            <v>9.9000000000000005E-2</v>
          </cell>
          <cell r="D33">
            <v>0.16700000000000001</v>
          </cell>
        </row>
        <row r="35">
          <cell r="B35">
            <v>0.375</v>
          </cell>
          <cell r="C35">
            <v>0.72</v>
          </cell>
          <cell r="D35">
            <v>0.48599999999999999</v>
          </cell>
        </row>
        <row r="37">
          <cell r="B37">
            <v>0.34399999999999997</v>
          </cell>
          <cell r="C37">
            <v>0.39500000000000002</v>
          </cell>
          <cell r="D37">
            <v>0.35099999999999998</v>
          </cell>
        </row>
        <row r="39">
          <cell r="B39">
            <v>0.29299999999999998</v>
          </cell>
          <cell r="C39">
            <v>0.14799999999999999</v>
          </cell>
          <cell r="D39">
            <v>0.19400000000000001</v>
          </cell>
        </row>
        <row r="41">
          <cell r="B41">
            <v>0.25600000000000001</v>
          </cell>
          <cell r="C41">
            <v>6.7000000000000004E-2</v>
          </cell>
          <cell r="D41">
            <v>0.10299999999999999</v>
          </cell>
        </row>
        <row r="43">
          <cell r="B43">
            <v>0.68300000000000005</v>
          </cell>
          <cell r="C43">
            <v>0.82799999999999996</v>
          </cell>
          <cell r="D43">
            <v>0.67600000000000005</v>
          </cell>
        </row>
        <row r="45">
          <cell r="B45">
            <v>0.52200000000000002</v>
          </cell>
          <cell r="C45">
            <v>0.54600000000000004</v>
          </cell>
          <cell r="D45">
            <v>0.51900000000000002</v>
          </cell>
        </row>
        <row r="47">
          <cell r="B47">
            <v>0.30399999999999999</v>
          </cell>
          <cell r="C47">
            <v>0.22700000000000001</v>
          </cell>
          <cell r="D47">
            <v>0.29699999999999999</v>
          </cell>
        </row>
        <row r="49">
          <cell r="B49">
            <v>0.159</v>
          </cell>
          <cell r="C49">
            <v>8.8999999999999996E-2</v>
          </cell>
          <cell r="D49">
            <v>0.14799999999999999</v>
          </cell>
        </row>
        <row r="51">
          <cell r="B51">
            <v>0.82</v>
          </cell>
          <cell r="C51">
            <v>0.871</v>
          </cell>
          <cell r="D51">
            <v>0.75700000000000001</v>
          </cell>
        </row>
        <row r="53">
          <cell r="B53">
            <v>0.625</v>
          </cell>
          <cell r="C53">
            <v>0.64300000000000002</v>
          </cell>
          <cell r="D53">
            <v>0.62</v>
          </cell>
        </row>
        <row r="55">
          <cell r="B55">
            <v>0.30099999999999999</v>
          </cell>
          <cell r="C55">
            <v>0.29199999999999998</v>
          </cell>
          <cell r="D55">
            <v>0.373</v>
          </cell>
        </row>
        <row r="57">
          <cell r="B57">
            <v>0.11</v>
          </cell>
          <cell r="C57">
            <v>0.11</v>
          </cell>
          <cell r="D57">
            <v>0.183</v>
          </cell>
        </row>
        <row r="59">
          <cell r="B59">
            <v>0.88400000000000001</v>
          </cell>
          <cell r="C59">
            <v>0.88900000000000001</v>
          </cell>
          <cell r="D59">
            <v>0.79800000000000004</v>
          </cell>
        </row>
        <row r="61">
          <cell r="B61">
            <v>0.68899999999999995</v>
          </cell>
          <cell r="C61">
            <v>0.70899999999999996</v>
          </cell>
          <cell r="D61">
            <v>0.68500000000000005</v>
          </cell>
        </row>
        <row r="63">
          <cell r="B63">
            <v>0.29499999999999998</v>
          </cell>
          <cell r="C63">
            <v>0.34799999999999998</v>
          </cell>
          <cell r="D63">
            <v>0.434</v>
          </cell>
        </row>
        <row r="65">
          <cell r="B65">
            <v>0.08</v>
          </cell>
          <cell r="C65">
            <v>0.129</v>
          </cell>
          <cell r="D65">
            <v>0.21099999999999999</v>
          </cell>
        </row>
        <row r="67">
          <cell r="B67">
            <v>0.502</v>
          </cell>
          <cell r="C67">
            <v>0.81799999999999995</v>
          </cell>
          <cell r="D67">
            <v>0.61699999999999999</v>
          </cell>
        </row>
        <row r="69">
          <cell r="B69">
            <v>0.434</v>
          </cell>
          <cell r="C69">
            <v>0.48299999999999998</v>
          </cell>
          <cell r="D69">
            <v>0.44400000000000001</v>
          </cell>
        </row>
        <row r="71">
          <cell r="B71">
            <v>0.34300000000000003</v>
          </cell>
          <cell r="C71">
            <v>0.183</v>
          </cell>
          <cell r="D71">
            <v>0.24099999999999999</v>
          </cell>
        </row>
        <row r="73">
          <cell r="B73">
            <v>0.27400000000000002</v>
          </cell>
          <cell r="C73">
            <v>7.5999999999999998E-2</v>
          </cell>
          <cell r="D73">
            <v>0.122</v>
          </cell>
        </row>
        <row r="75">
          <cell r="B75">
            <v>0.80800000000000005</v>
          </cell>
          <cell r="C75">
            <v>0.91200000000000003</v>
          </cell>
          <cell r="D75">
            <v>0.80400000000000005</v>
          </cell>
        </row>
        <row r="77">
          <cell r="B77">
            <v>0.64</v>
          </cell>
          <cell r="C77">
            <v>0.65700000000000003</v>
          </cell>
          <cell r="D77">
            <v>0.63800000000000001</v>
          </cell>
        </row>
        <row r="79">
          <cell r="B79">
            <v>0.37</v>
          </cell>
          <cell r="C79">
            <v>0.28199999999999997</v>
          </cell>
          <cell r="D79">
            <v>0.36499999999999999</v>
          </cell>
        </row>
        <row r="81">
          <cell r="B81">
            <v>0.183</v>
          </cell>
          <cell r="C81">
            <v>0.106</v>
          </cell>
          <cell r="D81">
            <v>0.17499999999999999</v>
          </cell>
        </row>
        <row r="83">
          <cell r="B83">
            <v>0.90900000000000003</v>
          </cell>
          <cell r="C83">
            <v>0.94</v>
          </cell>
          <cell r="D83">
            <v>0.86899999999999999</v>
          </cell>
        </row>
        <row r="85">
          <cell r="B85">
            <v>0.746</v>
          </cell>
          <cell r="C85">
            <v>0.76</v>
          </cell>
          <cell r="D85">
            <v>0.74299999999999999</v>
          </cell>
        </row>
        <row r="87">
          <cell r="B87">
            <v>0.378</v>
          </cell>
          <cell r="C87">
            <v>0.36399999999999999</v>
          </cell>
          <cell r="D87">
            <v>0.45600000000000002</v>
          </cell>
        </row>
        <row r="89">
          <cell r="B89">
            <v>0.13500000000000001</v>
          </cell>
          <cell r="C89">
            <v>0.13300000000000001</v>
          </cell>
          <cell r="D89">
            <v>0.216</v>
          </cell>
        </row>
        <row r="91">
          <cell r="B91">
            <v>0.95</v>
          </cell>
          <cell r="C91">
            <v>0.95199999999999996</v>
          </cell>
          <cell r="D91">
            <v>0.89900000000000002</v>
          </cell>
        </row>
        <row r="93">
          <cell r="B93">
            <v>0.80800000000000005</v>
          </cell>
          <cell r="C93">
            <v>0.82299999999999995</v>
          </cell>
          <cell r="D93">
            <v>0.80500000000000005</v>
          </cell>
        </row>
        <row r="95">
          <cell r="B95">
            <v>0.38400000000000001</v>
          </cell>
          <cell r="C95">
            <v>0.438</v>
          </cell>
          <cell r="D95">
            <v>0.53300000000000003</v>
          </cell>
        </row>
        <row r="97">
          <cell r="B97">
            <v>0.10299999999999999</v>
          </cell>
          <cell r="C97">
            <v>0.158</v>
          </cell>
          <cell r="D97">
            <v>0.253</v>
          </cell>
        </row>
        <row r="99">
          <cell r="B99">
            <v>0.61699999999999999</v>
          </cell>
          <cell r="C99">
            <v>0.88600000000000001</v>
          </cell>
          <cell r="D99">
            <v>0.72499999999999998</v>
          </cell>
        </row>
        <row r="101">
          <cell r="B101">
            <v>0.51800000000000002</v>
          </cell>
          <cell r="C101">
            <v>0.55800000000000005</v>
          </cell>
          <cell r="D101">
            <v>0.52700000000000002</v>
          </cell>
        </row>
        <row r="103">
          <cell r="B103">
            <v>0.38600000000000001</v>
          </cell>
          <cell r="C103">
            <v>0.214</v>
          </cell>
          <cell r="D103">
            <v>0.28199999999999997</v>
          </cell>
        </row>
        <row r="105">
          <cell r="B105">
            <v>0.28999999999999998</v>
          </cell>
          <cell r="C105">
            <v>8.5000000000000006E-2</v>
          </cell>
          <cell r="D105">
            <v>0.13700000000000001</v>
          </cell>
        </row>
        <row r="107">
          <cell r="B107">
            <v>0.89100000000000001</v>
          </cell>
          <cell r="C107">
            <v>0.95799999999999996</v>
          </cell>
          <cell r="D107">
            <v>0.88800000000000001</v>
          </cell>
        </row>
        <row r="109">
          <cell r="B109">
            <v>0.73499999999999999</v>
          </cell>
          <cell r="C109">
            <v>0.745</v>
          </cell>
          <cell r="D109">
            <v>0.73399999999999999</v>
          </cell>
        </row>
        <row r="111">
          <cell r="B111">
            <v>0.432</v>
          </cell>
          <cell r="C111">
            <v>0.33600000000000002</v>
          </cell>
          <cell r="D111">
            <v>0.42799999999999999</v>
          </cell>
        </row>
        <row r="113">
          <cell r="B113">
            <v>0.20599999999999999</v>
          </cell>
          <cell r="C113">
            <v>0.121</v>
          </cell>
          <cell r="D113">
            <v>0.19900000000000001</v>
          </cell>
        </row>
        <row r="115">
          <cell r="B115">
            <v>0.95799999999999996</v>
          </cell>
          <cell r="C115">
            <v>0.97399999999999998</v>
          </cell>
          <cell r="D115">
            <v>0.93400000000000005</v>
          </cell>
        </row>
        <row r="117">
          <cell r="B117">
            <v>0.83399999999999996</v>
          </cell>
          <cell r="C117">
            <v>0.84299999999999997</v>
          </cell>
          <cell r="D117">
            <v>0.83199999999999996</v>
          </cell>
        </row>
        <row r="119">
          <cell r="B119">
            <v>0.45400000000000001</v>
          </cell>
          <cell r="C119">
            <v>0.436</v>
          </cell>
          <cell r="D119">
            <v>0.53500000000000003</v>
          </cell>
        </row>
        <row r="121">
          <cell r="B121">
            <v>0.159</v>
          </cell>
          <cell r="C121">
            <v>0.154</v>
          </cell>
          <cell r="D121">
            <v>0.248</v>
          </cell>
        </row>
        <row r="123">
          <cell r="B123">
            <v>0.98</v>
          </cell>
          <cell r="C123">
            <v>0.98</v>
          </cell>
          <cell r="D123">
            <v>0.95299999999999996</v>
          </cell>
        </row>
        <row r="125">
          <cell r="B125">
            <v>0.88700000000000001</v>
          </cell>
          <cell r="C125">
            <v>0.89500000000000002</v>
          </cell>
          <cell r="D125">
            <v>0.88400000000000001</v>
          </cell>
        </row>
        <row r="127">
          <cell r="B127">
            <v>0.46800000000000003</v>
          </cell>
          <cell r="C127">
            <v>0.52100000000000002</v>
          </cell>
          <cell r="D127">
            <v>0.61899999999999999</v>
          </cell>
        </row>
        <row r="129">
          <cell r="B129">
            <v>0.126</v>
          </cell>
          <cell r="C129">
            <v>0.186</v>
          </cell>
          <cell r="D129">
            <v>0.29299999999999998</v>
          </cell>
        </row>
        <row r="131">
          <cell r="B131">
            <v>0.93799999999999994</v>
          </cell>
          <cell r="C131">
            <v>0.99299999999999999</v>
          </cell>
          <cell r="D131">
            <v>0.96799999999999997</v>
          </cell>
        </row>
        <row r="133">
          <cell r="B133">
            <v>0.81299999999999994</v>
          </cell>
          <cell r="C133">
            <v>0.81100000000000005</v>
          </cell>
          <cell r="D133">
            <v>0.81100000000000005</v>
          </cell>
        </row>
        <row r="135">
          <cell r="B135">
            <v>0.56899999999999995</v>
          </cell>
          <cell r="C135">
            <v>0.35699999999999998</v>
          </cell>
          <cell r="D135">
            <v>0.45700000000000002</v>
          </cell>
        </row>
        <row r="137">
          <cell r="B137">
            <v>0.36099999999999999</v>
          </cell>
          <cell r="C137">
            <v>0.125</v>
          </cell>
          <cell r="D137">
            <v>0.20300000000000001</v>
          </cell>
        </row>
        <row r="139">
          <cell r="B139">
            <v>0.997</v>
          </cell>
          <cell r="C139">
            <v>0.999</v>
          </cell>
          <cell r="D139">
            <v>0.997</v>
          </cell>
        </row>
        <row r="141">
          <cell r="B141">
            <v>0.95699999999999996</v>
          </cell>
          <cell r="C141">
            <v>0.95599999999999996</v>
          </cell>
          <cell r="D141">
            <v>0.95699999999999996</v>
          </cell>
        </row>
        <row r="143">
          <cell r="B143">
            <v>0.67700000000000005</v>
          </cell>
          <cell r="C143">
            <v>0.56599999999999995</v>
          </cell>
          <cell r="D143">
            <v>0.67600000000000005</v>
          </cell>
        </row>
        <row r="145">
          <cell r="B145">
            <v>0.31</v>
          </cell>
          <cell r="C145">
            <v>0.193</v>
          </cell>
          <cell r="D145">
            <v>0.30599999999999999</v>
          </cell>
        </row>
        <row r="147">
          <cell r="B147">
            <v>1</v>
          </cell>
          <cell r="C147">
            <v>1</v>
          </cell>
          <cell r="D147">
            <v>0.999</v>
          </cell>
        </row>
        <row r="149">
          <cell r="B149">
            <v>0.98699999999999999</v>
          </cell>
          <cell r="C149">
            <v>0.98699999999999999</v>
          </cell>
          <cell r="D149">
            <v>0.98699999999999999</v>
          </cell>
        </row>
        <row r="151">
          <cell r="B151">
            <v>0.74099999999999999</v>
          </cell>
          <cell r="C151">
            <v>0.71599999999999997</v>
          </cell>
          <cell r="D151">
            <v>0.80700000000000005</v>
          </cell>
        </row>
        <row r="153">
          <cell r="B153">
            <v>0.27700000000000002</v>
          </cell>
          <cell r="C153">
            <v>0.26100000000000001</v>
          </cell>
          <cell r="D153">
            <v>0.39500000000000002</v>
          </cell>
        </row>
        <row r="155">
          <cell r="B155">
            <v>1</v>
          </cell>
          <cell r="C155">
            <v>1</v>
          </cell>
          <cell r="D155">
            <v>1</v>
          </cell>
        </row>
        <row r="157">
          <cell r="B157">
            <v>0.995</v>
          </cell>
          <cell r="C157">
            <v>0.995</v>
          </cell>
          <cell r="D157">
            <v>0.995</v>
          </cell>
        </row>
        <row r="159">
          <cell r="B159">
            <v>0.78400000000000003</v>
          </cell>
          <cell r="C159">
            <v>0.81499999999999995</v>
          </cell>
          <cell r="D159">
            <v>0.88200000000000001</v>
          </cell>
        </row>
        <row r="161">
          <cell r="B161">
            <v>0.252</v>
          </cell>
          <cell r="C161">
            <v>0.32600000000000001</v>
          </cell>
          <cell r="D161">
            <v>0.47499999999999998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chi² and skewpos dist"/>
    </sheetNames>
    <sheetDataSet>
      <sheetData sheetId="0" refreshError="1">
        <row r="6">
          <cell r="B6">
            <v>0.35799999999999998</v>
          </cell>
          <cell r="C6">
            <v>0.46800000000000003</v>
          </cell>
          <cell r="D6">
            <v>0.46800000000000003</v>
          </cell>
          <cell r="L6">
            <v>0.30299999999999999</v>
          </cell>
          <cell r="M6">
            <v>0.435</v>
          </cell>
          <cell r="N6">
            <v>0.435</v>
          </cell>
          <cell r="Q6">
            <v>0.311</v>
          </cell>
          <cell r="R6">
            <v>0.443</v>
          </cell>
          <cell r="S6">
            <v>0.443</v>
          </cell>
        </row>
        <row r="8">
          <cell r="B8">
            <v>0.27500000000000002</v>
          </cell>
          <cell r="C8">
            <v>0.21099999999999999</v>
          </cell>
          <cell r="D8">
            <v>0.21099999999999999</v>
          </cell>
          <cell r="L8">
            <v>0.24199999999999999</v>
          </cell>
          <cell r="M8">
            <v>0.2</v>
          </cell>
          <cell r="N8">
            <v>0.2</v>
          </cell>
          <cell r="Q8">
            <v>0.27800000000000002</v>
          </cell>
          <cell r="R8">
            <v>0.28000000000000003</v>
          </cell>
          <cell r="S8">
            <v>0.28000000000000003</v>
          </cell>
        </row>
        <row r="10">
          <cell r="B10">
            <v>0.183</v>
          </cell>
          <cell r="C10">
            <v>6.9000000000000006E-2</v>
          </cell>
          <cell r="D10">
            <v>6.9000000000000006E-2</v>
          </cell>
          <cell r="L10">
            <v>0.17699999999999999</v>
          </cell>
          <cell r="M10">
            <v>7.0000000000000007E-2</v>
          </cell>
          <cell r="N10">
            <v>7.0000000000000007E-2</v>
          </cell>
          <cell r="Q10">
            <v>0.246</v>
          </cell>
          <cell r="R10">
            <v>0.161</v>
          </cell>
          <cell r="S10">
            <v>0.161</v>
          </cell>
        </row>
        <row r="12">
          <cell r="B12">
            <v>0.17399999999999999</v>
          </cell>
          <cell r="C12">
            <v>5.2999999999999999E-2</v>
          </cell>
          <cell r="D12">
            <v>5.2999999999999999E-2</v>
          </cell>
          <cell r="L12">
            <v>0.17299999999999999</v>
          </cell>
          <cell r="M12">
            <v>5.3999999999999999E-2</v>
          </cell>
          <cell r="N12">
            <v>5.3999999999999999E-2</v>
          </cell>
          <cell r="Q12">
            <v>0.224</v>
          </cell>
          <cell r="R12">
            <v>0.106</v>
          </cell>
          <cell r="S12">
            <v>0.106</v>
          </cell>
        </row>
        <row r="14">
          <cell r="B14">
            <v>0.54100000000000004</v>
          </cell>
          <cell r="C14">
            <v>0.53400000000000003</v>
          </cell>
          <cell r="D14">
            <v>0.53400000000000003</v>
          </cell>
          <cell r="L14">
            <v>0.51</v>
          </cell>
          <cell r="M14">
            <v>0.502</v>
          </cell>
          <cell r="N14">
            <v>0.502</v>
          </cell>
          <cell r="Q14">
            <v>0.50900000000000001</v>
          </cell>
          <cell r="R14">
            <v>0.501</v>
          </cell>
          <cell r="S14">
            <v>0.501</v>
          </cell>
        </row>
        <row r="16">
          <cell r="B16">
            <v>0.371</v>
          </cell>
          <cell r="C16">
            <v>0.37</v>
          </cell>
          <cell r="D16">
            <v>0.37</v>
          </cell>
          <cell r="L16">
            <v>0.34300000000000003</v>
          </cell>
          <cell r="M16">
            <v>0.34200000000000003</v>
          </cell>
          <cell r="N16">
            <v>0.34200000000000003</v>
          </cell>
          <cell r="Q16">
            <v>0.36699999999999999</v>
          </cell>
          <cell r="R16">
            <v>0.36599999999999999</v>
          </cell>
          <cell r="S16">
            <v>0.36599999999999999</v>
          </cell>
        </row>
        <row r="18">
          <cell r="B18">
            <v>0.14299999999999999</v>
          </cell>
          <cell r="C18">
            <v>0.13500000000000001</v>
          </cell>
          <cell r="D18">
            <v>0.13500000000000001</v>
          </cell>
          <cell r="L18">
            <v>0.13800000000000001</v>
          </cell>
          <cell r="M18">
            <v>0.13100000000000001</v>
          </cell>
          <cell r="N18">
            <v>0.13100000000000001</v>
          </cell>
          <cell r="Q18">
            <v>0.20699999999999999</v>
          </cell>
          <cell r="R18">
            <v>0.20200000000000001</v>
          </cell>
          <cell r="S18">
            <v>0.20200000000000001</v>
          </cell>
        </row>
        <row r="20">
          <cell r="B20">
            <v>6.8000000000000005E-2</v>
          </cell>
          <cell r="C20">
            <v>6.0999999999999999E-2</v>
          </cell>
          <cell r="D20">
            <v>6.0999999999999999E-2</v>
          </cell>
          <cell r="L20">
            <v>6.7000000000000004E-2</v>
          </cell>
          <cell r="M20">
            <v>0.06</v>
          </cell>
          <cell r="N20">
            <v>0.06</v>
          </cell>
          <cell r="Q20">
            <v>0.123</v>
          </cell>
          <cell r="R20">
            <v>0.11600000000000001</v>
          </cell>
          <cell r="S20">
            <v>0.11600000000000001</v>
          </cell>
        </row>
        <row r="22">
          <cell r="B22">
            <v>0.63200000000000001</v>
          </cell>
          <cell r="C22">
            <v>0.55400000000000005</v>
          </cell>
          <cell r="D22">
            <v>0.55400000000000005</v>
          </cell>
          <cell r="L22">
            <v>0.61699999999999999</v>
          </cell>
          <cell r="M22">
            <v>0.52400000000000002</v>
          </cell>
          <cell r="N22">
            <v>0.52400000000000002</v>
          </cell>
          <cell r="Q22">
            <v>0.61399999999999999</v>
          </cell>
          <cell r="R22">
            <v>0.52400000000000002</v>
          </cell>
          <cell r="S22">
            <v>0.52400000000000002</v>
          </cell>
        </row>
        <row r="24">
          <cell r="B24">
            <v>0.42899999999999999</v>
          </cell>
          <cell r="C24">
            <v>0.441</v>
          </cell>
          <cell r="D24">
            <v>0.441</v>
          </cell>
          <cell r="L24">
            <v>0.40500000000000003</v>
          </cell>
          <cell r="M24">
            <v>0.40799999999999997</v>
          </cell>
          <cell r="N24">
            <v>0.40799999999999997</v>
          </cell>
          <cell r="Q24">
            <v>0.41699999999999998</v>
          </cell>
          <cell r="R24">
            <v>0.41499999999999998</v>
          </cell>
          <cell r="S24">
            <v>0.41499999999999998</v>
          </cell>
        </row>
        <row r="26">
          <cell r="B26">
            <v>0.123</v>
          </cell>
          <cell r="C26">
            <v>0.19900000000000001</v>
          </cell>
          <cell r="D26">
            <v>0.19900000000000001</v>
          </cell>
          <cell r="L26">
            <v>0.11799999999999999</v>
          </cell>
          <cell r="M26">
            <v>0.189</v>
          </cell>
          <cell r="N26">
            <v>0.189</v>
          </cell>
          <cell r="Q26">
            <v>0.183</v>
          </cell>
          <cell r="R26">
            <v>0.24099999999999999</v>
          </cell>
          <cell r="S26">
            <v>0.24099999999999999</v>
          </cell>
        </row>
        <row r="28">
          <cell r="B28">
            <v>3.2000000000000001E-2</v>
          </cell>
          <cell r="C28">
            <v>7.4999999999999997E-2</v>
          </cell>
          <cell r="D28">
            <v>7.4999999999999997E-2</v>
          </cell>
          <cell r="L28">
            <v>3.2000000000000001E-2</v>
          </cell>
          <cell r="M28">
            <v>7.4999999999999997E-2</v>
          </cell>
          <cell r="N28">
            <v>7.4999999999999997E-2</v>
          </cell>
          <cell r="Q28">
            <v>7.9000000000000001E-2</v>
          </cell>
          <cell r="R28">
            <v>0.129</v>
          </cell>
          <cell r="S28">
            <v>0.129</v>
          </cell>
        </row>
        <row r="30">
          <cell r="B30">
            <v>0.68700000000000006</v>
          </cell>
          <cell r="C30">
            <v>0.56399999999999995</v>
          </cell>
          <cell r="D30">
            <v>0.56399999999999995</v>
          </cell>
          <cell r="L30">
            <v>0.68</v>
          </cell>
          <cell r="M30">
            <v>0.53500000000000003</v>
          </cell>
          <cell r="N30">
            <v>0.53500000000000003</v>
          </cell>
          <cell r="Q30">
            <v>0.67600000000000005</v>
          </cell>
          <cell r="R30">
            <v>0.53500000000000003</v>
          </cell>
          <cell r="S30">
            <v>0.53500000000000003</v>
          </cell>
        </row>
        <row r="32">
          <cell r="B32">
            <v>0.46600000000000003</v>
          </cell>
          <cell r="C32">
            <v>0.47799999999999998</v>
          </cell>
          <cell r="D32">
            <v>0.47799999999999998</v>
          </cell>
          <cell r="L32">
            <v>0.44400000000000001</v>
          </cell>
          <cell r="M32">
            <v>0.44400000000000001</v>
          </cell>
          <cell r="N32">
            <v>0.44400000000000001</v>
          </cell>
          <cell r="Q32">
            <v>0.45100000000000001</v>
          </cell>
          <cell r="R32">
            <v>0.44800000000000001</v>
          </cell>
          <cell r="S32">
            <v>0.44800000000000001</v>
          </cell>
        </row>
        <row r="34">
          <cell r="B34">
            <v>0.108</v>
          </cell>
          <cell r="C34">
            <v>0.252</v>
          </cell>
          <cell r="D34">
            <v>0.252</v>
          </cell>
          <cell r="L34">
            <v>0.105</v>
          </cell>
          <cell r="M34">
            <v>0.23799999999999999</v>
          </cell>
          <cell r="N34">
            <v>0.23799999999999999</v>
          </cell>
          <cell r="Q34">
            <v>0.16700000000000001</v>
          </cell>
          <cell r="R34">
            <v>0.27400000000000002</v>
          </cell>
          <cell r="S34">
            <v>0.27400000000000002</v>
          </cell>
        </row>
        <row r="36">
          <cell r="B36">
            <v>1.7000000000000001E-2</v>
          </cell>
          <cell r="C36">
            <v>9.2999999999999999E-2</v>
          </cell>
          <cell r="D36">
            <v>9.2999999999999999E-2</v>
          </cell>
          <cell r="L36">
            <v>1.7000000000000001E-2</v>
          </cell>
          <cell r="M36">
            <v>9.0999999999999998E-2</v>
          </cell>
          <cell r="N36">
            <v>9.0999999999999998E-2</v>
          </cell>
          <cell r="Q36">
            <v>5.2999999999999999E-2</v>
          </cell>
          <cell r="R36">
            <v>0.14099999999999999</v>
          </cell>
          <cell r="S36">
            <v>0.14099999999999999</v>
          </cell>
        </row>
        <row r="38">
          <cell r="B38">
            <v>0.46800000000000003</v>
          </cell>
          <cell r="C38">
            <v>0.60299999999999998</v>
          </cell>
          <cell r="D38">
            <v>0.60299999999999998</v>
          </cell>
          <cell r="L38">
            <v>0.432</v>
          </cell>
          <cell r="M38">
            <v>0.59099999999999997</v>
          </cell>
          <cell r="N38">
            <v>0.59099999999999997</v>
          </cell>
          <cell r="Q38">
            <v>0.436</v>
          </cell>
          <cell r="R38">
            <v>0.58599999999999997</v>
          </cell>
          <cell r="S38">
            <v>0.58599999999999997</v>
          </cell>
        </row>
        <row r="40">
          <cell r="B40">
            <v>0.36599999999999999</v>
          </cell>
          <cell r="C40">
            <v>0.32500000000000001</v>
          </cell>
          <cell r="D40">
            <v>0.32500000000000001</v>
          </cell>
          <cell r="L40">
            <v>0.34</v>
          </cell>
          <cell r="M40">
            <v>0.313</v>
          </cell>
          <cell r="N40">
            <v>0.313</v>
          </cell>
          <cell r="Q40">
            <v>0.36599999999999999</v>
          </cell>
          <cell r="R40">
            <v>0.36499999999999999</v>
          </cell>
          <cell r="S40">
            <v>0.36499999999999999</v>
          </cell>
        </row>
        <row r="42">
          <cell r="B42">
            <v>0.23</v>
          </cell>
          <cell r="C42">
            <v>9.9000000000000005E-2</v>
          </cell>
          <cell r="D42">
            <v>9.9000000000000005E-2</v>
          </cell>
          <cell r="L42">
            <v>0.223</v>
          </cell>
          <cell r="M42">
            <v>9.8000000000000004E-2</v>
          </cell>
          <cell r="N42">
            <v>9.8000000000000004E-2</v>
          </cell>
          <cell r="Q42">
            <v>0.28499999999999998</v>
          </cell>
          <cell r="R42">
            <v>0.189</v>
          </cell>
          <cell r="S42">
            <v>0.189</v>
          </cell>
        </row>
        <row r="44">
          <cell r="B44">
            <v>0.18099999999999999</v>
          </cell>
          <cell r="C44">
            <v>5.5E-2</v>
          </cell>
          <cell r="D44">
            <v>5.5E-2</v>
          </cell>
          <cell r="L44">
            <v>0.18</v>
          </cell>
          <cell r="M44">
            <v>5.5E-2</v>
          </cell>
          <cell r="N44">
            <v>5.5E-2</v>
          </cell>
          <cell r="Q44">
            <v>0.23100000000000001</v>
          </cell>
          <cell r="R44">
            <v>0.111</v>
          </cell>
          <cell r="S44">
            <v>0.111</v>
          </cell>
        </row>
        <row r="46">
          <cell r="B46">
            <v>0.66800000000000004</v>
          </cell>
          <cell r="C46">
            <v>0.66300000000000003</v>
          </cell>
          <cell r="D46">
            <v>0.66300000000000003</v>
          </cell>
          <cell r="L46">
            <v>0.66400000000000003</v>
          </cell>
          <cell r="M46">
            <v>0.65800000000000003</v>
          </cell>
          <cell r="N46">
            <v>0.65800000000000003</v>
          </cell>
          <cell r="Q46">
            <v>0.66100000000000003</v>
          </cell>
          <cell r="R46">
            <v>0.65600000000000003</v>
          </cell>
          <cell r="S46">
            <v>0.65600000000000003</v>
          </cell>
        </row>
        <row r="48">
          <cell r="B48">
            <v>0.499</v>
          </cell>
          <cell r="C48">
            <v>0.498</v>
          </cell>
          <cell r="D48">
            <v>0.498</v>
          </cell>
          <cell r="L48">
            <v>0.48099999999999998</v>
          </cell>
          <cell r="M48">
            <v>0.48099999999999998</v>
          </cell>
          <cell r="N48">
            <v>0.48099999999999998</v>
          </cell>
          <cell r="Q48">
            <v>0.48799999999999999</v>
          </cell>
          <cell r="R48">
            <v>0.48699999999999999</v>
          </cell>
          <cell r="S48">
            <v>0.48699999999999999</v>
          </cell>
        </row>
        <row r="50">
          <cell r="B50">
            <v>0.20699999999999999</v>
          </cell>
          <cell r="C50">
            <v>0.20100000000000001</v>
          </cell>
          <cell r="D50">
            <v>0.20100000000000001</v>
          </cell>
          <cell r="L50">
            <v>0.20200000000000001</v>
          </cell>
          <cell r="M50">
            <v>0.19600000000000001</v>
          </cell>
          <cell r="N50">
            <v>0.19600000000000001</v>
          </cell>
          <cell r="Q50">
            <v>0.26200000000000001</v>
          </cell>
          <cell r="R50">
            <v>0.25800000000000001</v>
          </cell>
          <cell r="S50">
            <v>0.25800000000000001</v>
          </cell>
        </row>
        <row r="52">
          <cell r="B52">
            <v>0.08</v>
          </cell>
          <cell r="C52">
            <v>7.4999999999999997E-2</v>
          </cell>
          <cell r="D52">
            <v>7.4999999999999997E-2</v>
          </cell>
          <cell r="L52">
            <v>0.08</v>
          </cell>
          <cell r="M52">
            <v>7.4999999999999997E-2</v>
          </cell>
          <cell r="N52">
            <v>7.4999999999999997E-2</v>
          </cell>
          <cell r="Q52">
            <v>0.13600000000000001</v>
          </cell>
          <cell r="R52">
            <v>0.13100000000000001</v>
          </cell>
          <cell r="S52">
            <v>0.13100000000000001</v>
          </cell>
        </row>
        <row r="54">
          <cell r="B54">
            <v>0.75700000000000001</v>
          </cell>
          <cell r="C54">
            <v>0.68300000000000005</v>
          </cell>
          <cell r="D54">
            <v>0.68300000000000005</v>
          </cell>
          <cell r="L54">
            <v>0.76300000000000001</v>
          </cell>
          <cell r="M54">
            <v>0.68100000000000005</v>
          </cell>
          <cell r="N54">
            <v>0.68100000000000005</v>
          </cell>
          <cell r="Q54">
            <v>0.75900000000000001</v>
          </cell>
          <cell r="R54">
            <v>0.68</v>
          </cell>
          <cell r="S54">
            <v>0.68</v>
          </cell>
        </row>
        <row r="56">
          <cell r="B56">
            <v>0.56999999999999995</v>
          </cell>
          <cell r="C56">
            <v>0.56799999999999995</v>
          </cell>
          <cell r="D56">
            <v>0.56799999999999995</v>
          </cell>
          <cell r="L56">
            <v>0.55900000000000005</v>
          </cell>
          <cell r="M56">
            <v>0.55500000000000005</v>
          </cell>
          <cell r="N56">
            <v>0.55500000000000005</v>
          </cell>
          <cell r="Q56">
            <v>0.55400000000000005</v>
          </cell>
          <cell r="R56">
            <v>0.55200000000000005</v>
          </cell>
          <cell r="S56">
            <v>0.55200000000000005</v>
          </cell>
        </row>
        <row r="58">
          <cell r="B58">
            <v>0.19400000000000001</v>
          </cell>
          <cell r="C58">
            <v>0.28699999999999998</v>
          </cell>
          <cell r="D58">
            <v>0.28699999999999998</v>
          </cell>
          <cell r="L58">
            <v>0.189</v>
          </cell>
          <cell r="M58">
            <v>0.27800000000000002</v>
          </cell>
          <cell r="N58">
            <v>0.27800000000000002</v>
          </cell>
          <cell r="Q58">
            <v>0.245</v>
          </cell>
          <cell r="R58">
            <v>0.316</v>
          </cell>
          <cell r="S58">
            <v>0.316</v>
          </cell>
        </row>
        <row r="60">
          <cell r="B60">
            <v>4.3999999999999997E-2</v>
          </cell>
          <cell r="C60">
            <v>0.10100000000000001</v>
          </cell>
          <cell r="D60">
            <v>0.10100000000000001</v>
          </cell>
          <cell r="L60">
            <v>4.2999999999999997E-2</v>
          </cell>
          <cell r="M60">
            <v>0.1</v>
          </cell>
          <cell r="N60">
            <v>0.1</v>
          </cell>
          <cell r="Q60">
            <v>9.0999999999999998E-2</v>
          </cell>
          <cell r="R60">
            <v>0.151</v>
          </cell>
          <cell r="S60">
            <v>0.151</v>
          </cell>
        </row>
        <row r="62">
          <cell r="B62">
            <v>0.80400000000000005</v>
          </cell>
          <cell r="C62">
            <v>0.69299999999999995</v>
          </cell>
          <cell r="D62">
            <v>0.69299999999999995</v>
          </cell>
          <cell r="L62">
            <v>0.81499999999999995</v>
          </cell>
          <cell r="M62">
            <v>0.69299999999999995</v>
          </cell>
          <cell r="N62">
            <v>0.69299999999999995</v>
          </cell>
          <cell r="Q62">
            <v>0.81100000000000005</v>
          </cell>
          <cell r="R62">
            <v>0.69099999999999995</v>
          </cell>
          <cell r="S62">
            <v>0.69099999999999995</v>
          </cell>
        </row>
        <row r="64">
          <cell r="B64">
            <v>0.61399999999999999</v>
          </cell>
          <cell r="C64">
            <v>0.60599999999999998</v>
          </cell>
          <cell r="D64">
            <v>0.60599999999999998</v>
          </cell>
          <cell r="L64">
            <v>0.60599999999999998</v>
          </cell>
          <cell r="M64">
            <v>0.59499999999999997</v>
          </cell>
          <cell r="N64">
            <v>0.59499999999999997</v>
          </cell>
          <cell r="Q64">
            <v>0.59799999999999998</v>
          </cell>
          <cell r="R64">
            <v>0.59199999999999997</v>
          </cell>
          <cell r="S64">
            <v>0.59199999999999997</v>
          </cell>
        </row>
        <row r="66">
          <cell r="B66">
            <v>0.184</v>
          </cell>
          <cell r="C66">
            <v>0.35399999999999998</v>
          </cell>
          <cell r="D66">
            <v>0.35399999999999998</v>
          </cell>
          <cell r="L66">
            <v>0.18</v>
          </cell>
          <cell r="M66">
            <v>0.34200000000000003</v>
          </cell>
          <cell r="N66">
            <v>0.34200000000000003</v>
          </cell>
          <cell r="Q66">
            <v>0.23200000000000001</v>
          </cell>
          <cell r="R66">
            <v>0.36499999999999999</v>
          </cell>
          <cell r="S66">
            <v>0.36499999999999999</v>
          </cell>
        </row>
        <row r="68">
          <cell r="B68">
            <v>2.5999999999999999E-2</v>
          </cell>
          <cell r="C68">
            <v>0.127</v>
          </cell>
          <cell r="D68">
            <v>0.127</v>
          </cell>
          <cell r="L68">
            <v>2.5999999999999999E-2</v>
          </cell>
          <cell r="M68">
            <v>0.125</v>
          </cell>
          <cell r="N68">
            <v>0.125</v>
          </cell>
          <cell r="Q68">
            <v>6.5000000000000002E-2</v>
          </cell>
          <cell r="R68">
            <v>0.17199999999999999</v>
          </cell>
          <cell r="S68">
            <v>0.17199999999999999</v>
          </cell>
        </row>
        <row r="70">
          <cell r="B70">
            <v>0.56799999999999995</v>
          </cell>
          <cell r="C70">
            <v>0.70899999999999996</v>
          </cell>
          <cell r="D70">
            <v>0.70899999999999996</v>
          </cell>
          <cell r="L70">
            <v>0.55300000000000005</v>
          </cell>
          <cell r="M70">
            <v>0.71399999999999997</v>
          </cell>
          <cell r="N70">
            <v>0.71399999999999997</v>
          </cell>
          <cell r="Q70">
            <v>0.55400000000000005</v>
          </cell>
          <cell r="R70">
            <v>0.70199999999999996</v>
          </cell>
          <cell r="S70">
            <v>0.70199999999999996</v>
          </cell>
        </row>
        <row r="72">
          <cell r="B72">
            <v>0.45200000000000001</v>
          </cell>
          <cell r="C72">
            <v>0.42899999999999999</v>
          </cell>
          <cell r="D72">
            <v>0.42899999999999999</v>
          </cell>
          <cell r="L72">
            <v>0.434</v>
          </cell>
          <cell r="M72">
            <v>0.41899999999999998</v>
          </cell>
          <cell r="N72">
            <v>0.41899999999999998</v>
          </cell>
          <cell r="Q72">
            <v>0.45</v>
          </cell>
          <cell r="R72">
            <v>0.44700000000000001</v>
          </cell>
          <cell r="S72">
            <v>0.44700000000000001</v>
          </cell>
        </row>
        <row r="74">
          <cell r="B74">
            <v>0.27600000000000002</v>
          </cell>
          <cell r="C74">
            <v>0.13400000000000001</v>
          </cell>
          <cell r="D74">
            <v>0.13400000000000001</v>
          </cell>
          <cell r="L74">
            <v>0.27100000000000002</v>
          </cell>
          <cell r="M74">
            <v>0.13400000000000001</v>
          </cell>
          <cell r="N74">
            <v>0.13400000000000001</v>
          </cell>
          <cell r="Q74">
            <v>0.32300000000000001</v>
          </cell>
          <cell r="R74">
            <v>0.218</v>
          </cell>
          <cell r="S74">
            <v>0.218</v>
          </cell>
        </row>
        <row r="76">
          <cell r="B76">
            <v>0.193</v>
          </cell>
          <cell r="C76">
            <v>0.06</v>
          </cell>
          <cell r="D76">
            <v>0.06</v>
          </cell>
          <cell r="L76">
            <v>0.191</v>
          </cell>
          <cell r="M76">
            <v>0.06</v>
          </cell>
          <cell r="N76">
            <v>0.06</v>
          </cell>
          <cell r="Q76">
            <v>0.24199999999999999</v>
          </cell>
          <cell r="R76">
            <v>0.11799999999999999</v>
          </cell>
          <cell r="S76">
            <v>0.11799999999999999</v>
          </cell>
        </row>
        <row r="78">
          <cell r="B78">
            <v>0.76700000000000002</v>
          </cell>
          <cell r="C78">
            <v>0.76300000000000001</v>
          </cell>
          <cell r="D78">
            <v>0.76300000000000001</v>
          </cell>
          <cell r="L78">
            <v>0.77800000000000002</v>
          </cell>
          <cell r="M78">
            <v>0.77500000000000002</v>
          </cell>
          <cell r="N78">
            <v>0.77500000000000002</v>
          </cell>
          <cell r="Q78">
            <v>0.77400000000000002</v>
          </cell>
          <cell r="R78">
            <v>0.77100000000000002</v>
          </cell>
          <cell r="S78">
            <v>0.77100000000000002</v>
          </cell>
        </row>
        <row r="80">
          <cell r="B80">
            <v>0.60699999999999998</v>
          </cell>
          <cell r="C80">
            <v>0.60699999999999998</v>
          </cell>
          <cell r="D80">
            <v>0.60699999999999998</v>
          </cell>
          <cell r="L80">
            <v>0.60099999999999998</v>
          </cell>
          <cell r="M80">
            <v>0.60099999999999998</v>
          </cell>
          <cell r="N80">
            <v>0.60099999999999998</v>
          </cell>
          <cell r="Q80">
            <v>0.59599999999999997</v>
          </cell>
          <cell r="R80">
            <v>0.59499999999999997</v>
          </cell>
          <cell r="S80">
            <v>0.59499999999999997</v>
          </cell>
        </row>
        <row r="82">
          <cell r="B82">
            <v>0.27200000000000002</v>
          </cell>
          <cell r="C82">
            <v>0.26700000000000002</v>
          </cell>
          <cell r="D82">
            <v>0.26700000000000002</v>
          </cell>
          <cell r="L82">
            <v>0.26700000000000002</v>
          </cell>
          <cell r="M82">
            <v>0.26300000000000001</v>
          </cell>
          <cell r="N82">
            <v>0.26300000000000001</v>
          </cell>
          <cell r="Q82">
            <v>0.316</v>
          </cell>
          <cell r="R82">
            <v>0.312</v>
          </cell>
          <cell r="S82">
            <v>0.312</v>
          </cell>
        </row>
        <row r="84">
          <cell r="B84">
            <v>9.6000000000000002E-2</v>
          </cell>
          <cell r="C84">
            <v>9.1999999999999998E-2</v>
          </cell>
          <cell r="D84">
            <v>9.1999999999999998E-2</v>
          </cell>
          <cell r="L84">
            <v>9.6000000000000002E-2</v>
          </cell>
          <cell r="M84">
            <v>9.0999999999999998E-2</v>
          </cell>
          <cell r="N84">
            <v>9.0999999999999998E-2</v>
          </cell>
          <cell r="Q84">
            <v>0.151</v>
          </cell>
          <cell r="R84">
            <v>0.14699999999999999</v>
          </cell>
          <cell r="S84">
            <v>0.14699999999999999</v>
          </cell>
        </row>
        <row r="86">
          <cell r="B86">
            <v>0.84399999999999997</v>
          </cell>
          <cell r="C86">
            <v>0.78200000000000003</v>
          </cell>
          <cell r="D86">
            <v>0.78200000000000003</v>
          </cell>
          <cell r="L86">
            <v>0.86</v>
          </cell>
          <cell r="M86">
            <v>0.79700000000000004</v>
          </cell>
          <cell r="N86">
            <v>0.79700000000000004</v>
          </cell>
          <cell r="Q86">
            <v>0.85499999999999998</v>
          </cell>
          <cell r="R86">
            <v>0.79400000000000004</v>
          </cell>
          <cell r="S86">
            <v>0.79400000000000004</v>
          </cell>
        </row>
        <row r="88">
          <cell r="B88">
            <v>0.68400000000000005</v>
          </cell>
          <cell r="C88">
            <v>0.67600000000000005</v>
          </cell>
          <cell r="D88">
            <v>0.67600000000000005</v>
          </cell>
          <cell r="L88">
            <v>0.68200000000000005</v>
          </cell>
          <cell r="M88">
            <v>0.67400000000000004</v>
          </cell>
          <cell r="N88">
            <v>0.67400000000000004</v>
          </cell>
          <cell r="Q88">
            <v>0.67</v>
          </cell>
          <cell r="R88">
            <v>0.66800000000000004</v>
          </cell>
          <cell r="S88">
            <v>0.66800000000000004</v>
          </cell>
        </row>
        <row r="90">
          <cell r="B90">
            <v>0.26900000000000002</v>
          </cell>
          <cell r="C90">
            <v>0.371</v>
          </cell>
          <cell r="D90">
            <v>0.371</v>
          </cell>
          <cell r="L90">
            <v>0.26400000000000001</v>
          </cell>
          <cell r="M90">
            <v>0.36299999999999999</v>
          </cell>
          <cell r="N90">
            <v>0.36299999999999999</v>
          </cell>
          <cell r="Q90">
            <v>0.308</v>
          </cell>
          <cell r="R90">
            <v>0.38900000000000001</v>
          </cell>
          <cell r="S90">
            <v>0.38900000000000001</v>
          </cell>
        </row>
        <row r="92">
          <cell r="B92">
            <v>5.8000000000000003E-2</v>
          </cell>
          <cell r="C92">
            <v>0.127</v>
          </cell>
          <cell r="D92">
            <v>0.127</v>
          </cell>
          <cell r="L92">
            <v>5.8000000000000003E-2</v>
          </cell>
          <cell r="M92">
            <v>0.127</v>
          </cell>
          <cell r="N92">
            <v>0.127</v>
          </cell>
          <cell r="Q92">
            <v>0.106</v>
          </cell>
          <cell r="R92">
            <v>0.17499999999999999</v>
          </cell>
          <cell r="S92">
            <v>0.17499999999999999</v>
          </cell>
        </row>
        <row r="94">
          <cell r="B94">
            <v>0.88100000000000001</v>
          </cell>
          <cell r="C94">
            <v>0.79</v>
          </cell>
          <cell r="D94">
            <v>0.79</v>
          </cell>
          <cell r="L94">
            <v>0.89700000000000002</v>
          </cell>
          <cell r="M94">
            <v>0.80600000000000005</v>
          </cell>
          <cell r="N94">
            <v>0.80600000000000005</v>
          </cell>
          <cell r="Q94">
            <v>0.89400000000000002</v>
          </cell>
          <cell r="R94">
            <v>0.80500000000000005</v>
          </cell>
          <cell r="S94">
            <v>0.80500000000000005</v>
          </cell>
        </row>
        <row r="96">
          <cell r="B96">
            <v>0.72799999999999998</v>
          </cell>
          <cell r="C96">
            <v>0.71</v>
          </cell>
          <cell r="D96">
            <v>0.71</v>
          </cell>
          <cell r="L96">
            <v>0.72899999999999998</v>
          </cell>
          <cell r="M96">
            <v>0.71399999999999997</v>
          </cell>
          <cell r="N96">
            <v>0.71399999999999997</v>
          </cell>
          <cell r="Q96">
            <v>0.71399999999999997</v>
          </cell>
          <cell r="R96">
            <v>0.70799999999999996</v>
          </cell>
          <cell r="S96">
            <v>0.70799999999999996</v>
          </cell>
        </row>
        <row r="98">
          <cell r="B98">
            <v>0.26600000000000001</v>
          </cell>
          <cell r="C98">
            <v>0.44700000000000001</v>
          </cell>
          <cell r="D98">
            <v>0.44700000000000001</v>
          </cell>
          <cell r="L98">
            <v>0.26100000000000001</v>
          </cell>
          <cell r="M98">
            <v>0.438</v>
          </cell>
          <cell r="N98">
            <v>0.438</v>
          </cell>
          <cell r="Q98">
            <v>0.30199999999999999</v>
          </cell>
          <cell r="R98">
            <v>0.45100000000000001</v>
          </cell>
          <cell r="S98">
            <v>0.45100000000000001</v>
          </cell>
        </row>
        <row r="100">
          <cell r="B100">
            <v>3.7999999999999999E-2</v>
          </cell>
          <cell r="C100">
            <v>0.16300000000000001</v>
          </cell>
          <cell r="D100">
            <v>0.16300000000000001</v>
          </cell>
          <cell r="L100">
            <v>3.6999999999999998E-2</v>
          </cell>
          <cell r="M100">
            <v>0.161</v>
          </cell>
          <cell r="N100">
            <v>0.161</v>
          </cell>
          <cell r="Q100">
            <v>7.9000000000000001E-2</v>
          </cell>
          <cell r="R100">
            <v>0.20399999999999999</v>
          </cell>
          <cell r="S100">
            <v>0.20399999999999999</v>
          </cell>
        </row>
        <row r="102">
          <cell r="B102">
            <v>0.65800000000000003</v>
          </cell>
          <cell r="C102">
            <v>0.79300000000000004</v>
          </cell>
          <cell r="D102">
            <v>0.79300000000000004</v>
          </cell>
          <cell r="L102">
            <v>0.65900000000000003</v>
          </cell>
          <cell r="M102">
            <v>0.80500000000000005</v>
          </cell>
          <cell r="N102">
            <v>0.80500000000000005</v>
          </cell>
          <cell r="Q102">
            <v>0.65700000000000003</v>
          </cell>
          <cell r="R102">
            <v>0.79</v>
          </cell>
          <cell r="S102">
            <v>0.79</v>
          </cell>
        </row>
        <row r="104">
          <cell r="B104">
            <v>0.53</v>
          </cell>
          <cell r="C104">
            <v>0.52100000000000002</v>
          </cell>
          <cell r="D104">
            <v>0.52100000000000002</v>
          </cell>
          <cell r="L104">
            <v>0.52</v>
          </cell>
          <cell r="M104">
            <v>0.51500000000000001</v>
          </cell>
          <cell r="N104">
            <v>0.51500000000000001</v>
          </cell>
          <cell r="Q104">
            <v>0.52800000000000002</v>
          </cell>
          <cell r="R104">
            <v>0.52300000000000002</v>
          </cell>
          <cell r="S104">
            <v>0.52300000000000002</v>
          </cell>
        </row>
        <row r="106">
          <cell r="B106">
            <v>0.32100000000000001</v>
          </cell>
          <cell r="C106">
            <v>0.17</v>
          </cell>
          <cell r="D106">
            <v>0.17</v>
          </cell>
          <cell r="L106">
            <v>0.317</v>
          </cell>
          <cell r="M106">
            <v>0.17</v>
          </cell>
          <cell r="N106">
            <v>0.17</v>
          </cell>
          <cell r="Q106">
            <v>0.36099999999999999</v>
          </cell>
          <cell r="R106">
            <v>0.248</v>
          </cell>
          <cell r="S106">
            <v>0.248</v>
          </cell>
        </row>
        <row r="108">
          <cell r="B108">
            <v>0.20499999999999999</v>
          </cell>
          <cell r="C108">
            <v>6.7000000000000004E-2</v>
          </cell>
          <cell r="D108">
            <v>6.7000000000000004E-2</v>
          </cell>
          <cell r="L108">
            <v>0.20599999999999999</v>
          </cell>
          <cell r="M108">
            <v>6.7000000000000004E-2</v>
          </cell>
          <cell r="N108">
            <v>6.7000000000000004E-2</v>
          </cell>
          <cell r="Q108">
            <v>0.253</v>
          </cell>
          <cell r="R108">
            <v>0.126</v>
          </cell>
          <cell r="S108">
            <v>0.126</v>
          </cell>
        </row>
        <row r="110">
          <cell r="B110">
            <v>0.84199999999999997</v>
          </cell>
          <cell r="C110">
            <v>0.84</v>
          </cell>
          <cell r="D110">
            <v>0.84</v>
          </cell>
          <cell r="L110">
            <v>0.85899999999999999</v>
          </cell>
          <cell r="M110">
            <v>0.85699999999999998</v>
          </cell>
          <cell r="N110">
            <v>0.85699999999999998</v>
          </cell>
          <cell r="Q110">
            <v>0.85399999999999998</v>
          </cell>
          <cell r="R110">
            <v>0.85199999999999998</v>
          </cell>
          <cell r="S110">
            <v>0.85199999999999998</v>
          </cell>
        </row>
        <row r="112">
          <cell r="B112">
            <v>0.69599999999999995</v>
          </cell>
          <cell r="C112">
            <v>0.69599999999999995</v>
          </cell>
          <cell r="D112">
            <v>0.69599999999999995</v>
          </cell>
          <cell r="L112">
            <v>0.69699999999999995</v>
          </cell>
          <cell r="M112">
            <v>0.69699999999999995</v>
          </cell>
          <cell r="N112">
            <v>0.69699999999999995</v>
          </cell>
          <cell r="Q112">
            <v>0.68500000000000005</v>
          </cell>
          <cell r="R112">
            <v>0.68500000000000005</v>
          </cell>
          <cell r="S112">
            <v>0.68500000000000005</v>
          </cell>
        </row>
        <row r="114">
          <cell r="B114">
            <v>0.33500000000000002</v>
          </cell>
          <cell r="C114">
            <v>0.33100000000000002</v>
          </cell>
          <cell r="D114">
            <v>0.33100000000000002</v>
          </cell>
          <cell r="L114">
            <v>0.33200000000000002</v>
          </cell>
          <cell r="M114">
            <v>0.32800000000000001</v>
          </cell>
          <cell r="N114">
            <v>0.32800000000000001</v>
          </cell>
          <cell r="Q114">
            <v>0.36799999999999999</v>
          </cell>
          <cell r="R114">
            <v>0.36499999999999999</v>
          </cell>
          <cell r="S114">
            <v>0.36499999999999999</v>
          </cell>
        </row>
        <row r="116">
          <cell r="B116">
            <v>0.114</v>
          </cell>
          <cell r="C116">
            <v>0.109</v>
          </cell>
          <cell r="D116">
            <v>0.109</v>
          </cell>
          <cell r="L116">
            <v>0.113</v>
          </cell>
          <cell r="M116">
            <v>0.109</v>
          </cell>
          <cell r="N116">
            <v>0.109</v>
          </cell>
          <cell r="Q116">
            <v>0.16700000000000001</v>
          </cell>
          <cell r="R116">
            <v>0.16300000000000001</v>
          </cell>
          <cell r="S116">
            <v>0.16300000000000001</v>
          </cell>
        </row>
        <row r="118">
          <cell r="B118">
            <v>0.90200000000000002</v>
          </cell>
          <cell r="C118">
            <v>0.85299999999999998</v>
          </cell>
          <cell r="D118">
            <v>0.85299999999999998</v>
          </cell>
          <cell r="L118">
            <v>0.91900000000000004</v>
          </cell>
          <cell r="M118">
            <v>0.874</v>
          </cell>
          <cell r="N118">
            <v>0.874</v>
          </cell>
          <cell r="Q118">
            <v>0.91500000000000004</v>
          </cell>
          <cell r="R118">
            <v>0.871</v>
          </cell>
          <cell r="S118">
            <v>0.871</v>
          </cell>
        </row>
        <row r="120">
          <cell r="B120">
            <v>0.77100000000000002</v>
          </cell>
          <cell r="C120">
            <v>0.76</v>
          </cell>
          <cell r="D120">
            <v>0.76</v>
          </cell>
          <cell r="L120">
            <v>0.77700000000000002</v>
          </cell>
          <cell r="M120">
            <v>0.76800000000000002</v>
          </cell>
          <cell r="N120">
            <v>0.76800000000000002</v>
          </cell>
          <cell r="Q120">
            <v>0.76</v>
          </cell>
          <cell r="R120">
            <v>0.75800000000000001</v>
          </cell>
          <cell r="S120">
            <v>0.75800000000000001</v>
          </cell>
        </row>
        <row r="122">
          <cell r="B122">
            <v>0.34300000000000003</v>
          </cell>
          <cell r="C122">
            <v>0.44900000000000001</v>
          </cell>
          <cell r="D122">
            <v>0.44900000000000001</v>
          </cell>
          <cell r="L122">
            <v>0.33900000000000002</v>
          </cell>
          <cell r="M122">
            <v>0.44400000000000001</v>
          </cell>
          <cell r="N122">
            <v>0.44400000000000001</v>
          </cell>
          <cell r="Q122">
            <v>0.371</v>
          </cell>
          <cell r="R122">
            <v>0.45900000000000002</v>
          </cell>
          <cell r="S122">
            <v>0.45900000000000002</v>
          </cell>
        </row>
        <row r="124">
          <cell r="B124">
            <v>7.4999999999999997E-2</v>
          </cell>
          <cell r="C124">
            <v>0.155</v>
          </cell>
          <cell r="D124">
            <v>0.155</v>
          </cell>
          <cell r="L124">
            <v>7.3999999999999996E-2</v>
          </cell>
          <cell r="M124">
            <v>0.154</v>
          </cell>
          <cell r="N124">
            <v>0.154</v>
          </cell>
          <cell r="Q124">
            <v>0.122</v>
          </cell>
          <cell r="R124">
            <v>0.2</v>
          </cell>
          <cell r="S124">
            <v>0.2</v>
          </cell>
        </row>
        <row r="126">
          <cell r="B126">
            <v>0.92900000000000005</v>
          </cell>
          <cell r="C126">
            <v>0.86</v>
          </cell>
          <cell r="D126">
            <v>0.86</v>
          </cell>
          <cell r="L126">
            <v>0.94399999999999995</v>
          </cell>
          <cell r="M126">
            <v>0.88200000000000001</v>
          </cell>
          <cell r="N126">
            <v>0.88200000000000001</v>
          </cell>
          <cell r="Q126">
            <v>0.94199999999999995</v>
          </cell>
          <cell r="R126">
            <v>0.88100000000000001</v>
          </cell>
          <cell r="S126">
            <v>0.88100000000000001</v>
          </cell>
        </row>
        <row r="128">
          <cell r="B128">
            <v>0.81299999999999994</v>
          </cell>
          <cell r="C128">
            <v>0.79200000000000004</v>
          </cell>
          <cell r="D128">
            <v>0.79200000000000004</v>
          </cell>
          <cell r="L128">
            <v>0.81899999999999995</v>
          </cell>
          <cell r="M128">
            <v>0.80300000000000005</v>
          </cell>
          <cell r="N128">
            <v>0.80300000000000005</v>
          </cell>
          <cell r="Q128">
            <v>0.80300000000000005</v>
          </cell>
          <cell r="R128">
            <v>0.79700000000000004</v>
          </cell>
          <cell r="S128">
            <v>0.79700000000000004</v>
          </cell>
        </row>
        <row r="130">
          <cell r="B130">
            <v>0.34799999999999998</v>
          </cell>
          <cell r="C130">
            <v>0.53300000000000003</v>
          </cell>
          <cell r="D130">
            <v>0.53300000000000003</v>
          </cell>
          <cell r="L130">
            <v>0.34499999999999997</v>
          </cell>
          <cell r="M130">
            <v>0.52800000000000002</v>
          </cell>
          <cell r="N130">
            <v>0.52800000000000002</v>
          </cell>
          <cell r="Q130">
            <v>0.371</v>
          </cell>
          <cell r="R130">
            <v>0.53</v>
          </cell>
          <cell r="S130">
            <v>0.53</v>
          </cell>
        </row>
        <row r="132">
          <cell r="B132">
            <v>5.1999999999999998E-2</v>
          </cell>
          <cell r="C132">
            <v>0.19800000000000001</v>
          </cell>
          <cell r="D132">
            <v>0.19800000000000001</v>
          </cell>
          <cell r="L132">
            <v>5.0999999999999997E-2</v>
          </cell>
          <cell r="M132">
            <v>0.19700000000000001</v>
          </cell>
          <cell r="N132">
            <v>0.19700000000000001</v>
          </cell>
          <cell r="Q132">
            <v>9.2999999999999999E-2</v>
          </cell>
          <cell r="R132">
            <v>0.23599999999999999</v>
          </cell>
          <cell r="S132">
            <v>0.23599999999999999</v>
          </cell>
        </row>
        <row r="134">
          <cell r="B134">
            <v>0.91800000000000004</v>
          </cell>
          <cell r="C134">
            <v>0.96899999999999997</v>
          </cell>
          <cell r="D134">
            <v>0.96899999999999997</v>
          </cell>
          <cell r="L134">
            <v>0.93600000000000005</v>
          </cell>
          <cell r="M134">
            <v>0.97799999999999998</v>
          </cell>
          <cell r="N134">
            <v>0.97799999999999998</v>
          </cell>
          <cell r="Q134">
            <v>0.93200000000000005</v>
          </cell>
          <cell r="R134">
            <v>0.97199999999999998</v>
          </cell>
          <cell r="S134">
            <v>0.97199999999999998</v>
          </cell>
        </row>
        <row r="136">
          <cell r="B136">
            <v>0.80900000000000005</v>
          </cell>
          <cell r="C136">
            <v>0.82499999999999996</v>
          </cell>
          <cell r="D136">
            <v>0.82499999999999996</v>
          </cell>
          <cell r="L136">
            <v>0.81799999999999995</v>
          </cell>
          <cell r="M136">
            <v>0.83</v>
          </cell>
          <cell r="N136">
            <v>0.83</v>
          </cell>
          <cell r="Q136">
            <v>0.80200000000000005</v>
          </cell>
          <cell r="R136">
            <v>0.79600000000000004</v>
          </cell>
          <cell r="S136">
            <v>0.79600000000000004</v>
          </cell>
        </row>
        <row r="138">
          <cell r="B138">
            <v>0.52100000000000002</v>
          </cell>
          <cell r="C138">
            <v>0.35499999999999998</v>
          </cell>
          <cell r="D138">
            <v>0.35499999999999998</v>
          </cell>
          <cell r="L138">
            <v>0.51900000000000002</v>
          </cell>
          <cell r="M138">
            <v>0.35399999999999998</v>
          </cell>
          <cell r="N138">
            <v>0.35399999999999998</v>
          </cell>
          <cell r="Q138">
            <v>0.53</v>
          </cell>
          <cell r="R138">
            <v>0.39500000000000002</v>
          </cell>
          <cell r="S138">
            <v>0.39500000000000002</v>
          </cell>
        </row>
        <row r="140">
          <cell r="B140">
            <v>0.27400000000000002</v>
          </cell>
          <cell r="C140">
            <v>0.11</v>
          </cell>
          <cell r="D140">
            <v>0.11</v>
          </cell>
          <cell r="L140">
            <v>0.27400000000000002</v>
          </cell>
          <cell r="M140">
            <v>0.11</v>
          </cell>
          <cell r="N140">
            <v>0.11</v>
          </cell>
          <cell r="Q140">
            <v>0.313</v>
          </cell>
          <cell r="R140">
            <v>0.16600000000000001</v>
          </cell>
          <cell r="S140">
            <v>0.16600000000000001</v>
          </cell>
        </row>
        <row r="142">
          <cell r="B142">
            <v>0.98199999999999998</v>
          </cell>
          <cell r="C142">
            <v>0.98199999999999998</v>
          </cell>
          <cell r="D142">
            <v>0.98199999999999998</v>
          </cell>
          <cell r="L142">
            <v>0.98899999999999999</v>
          </cell>
          <cell r="M142">
            <v>0.98899999999999999</v>
          </cell>
          <cell r="N142">
            <v>0.98899999999999999</v>
          </cell>
          <cell r="Q142">
            <v>0.98799999999999999</v>
          </cell>
          <cell r="R142">
            <v>0.98799999999999999</v>
          </cell>
          <cell r="S142">
            <v>0.98799999999999999</v>
          </cell>
        </row>
        <row r="144">
          <cell r="B144">
            <v>0.93200000000000005</v>
          </cell>
          <cell r="C144">
            <v>0.93200000000000005</v>
          </cell>
          <cell r="D144">
            <v>0.93200000000000005</v>
          </cell>
          <cell r="L144">
            <v>0.94</v>
          </cell>
          <cell r="M144">
            <v>0.94</v>
          </cell>
          <cell r="N144">
            <v>0.94</v>
          </cell>
          <cell r="Q144">
            <v>0.92600000000000005</v>
          </cell>
          <cell r="R144">
            <v>0.92600000000000005</v>
          </cell>
          <cell r="S144">
            <v>0.92600000000000005</v>
          </cell>
        </row>
        <row r="146">
          <cell r="B146">
            <v>0.60799999999999998</v>
          </cell>
          <cell r="C146">
            <v>0.60599999999999998</v>
          </cell>
          <cell r="D146">
            <v>0.60599999999999998</v>
          </cell>
          <cell r="L146">
            <v>0.60799999999999998</v>
          </cell>
          <cell r="M146">
            <v>0.60699999999999998</v>
          </cell>
          <cell r="N146">
            <v>0.60699999999999998</v>
          </cell>
          <cell r="Q146">
            <v>0.60199999999999998</v>
          </cell>
          <cell r="R146">
            <v>0.60099999999999998</v>
          </cell>
          <cell r="S146">
            <v>0.60099999999999998</v>
          </cell>
        </row>
        <row r="148">
          <cell r="B148">
            <v>0.20599999999999999</v>
          </cell>
          <cell r="C148">
            <v>0.20300000000000001</v>
          </cell>
          <cell r="D148">
            <v>0.20300000000000001</v>
          </cell>
          <cell r="L148">
            <v>0.20599999999999999</v>
          </cell>
          <cell r="M148">
            <v>0.20300000000000001</v>
          </cell>
          <cell r="N148">
            <v>0.20300000000000001</v>
          </cell>
          <cell r="Q148">
            <v>0.248</v>
          </cell>
          <cell r="R148">
            <v>0.246</v>
          </cell>
          <cell r="S148">
            <v>0.246</v>
          </cell>
        </row>
        <row r="150">
          <cell r="B150">
            <v>0.99299999999999999</v>
          </cell>
          <cell r="C150">
            <v>0.98499999999999999</v>
          </cell>
          <cell r="D150">
            <v>0.98499999999999999</v>
          </cell>
          <cell r="L150">
            <v>0.996</v>
          </cell>
          <cell r="M150">
            <v>0.99199999999999999</v>
          </cell>
          <cell r="N150">
            <v>0.99199999999999999</v>
          </cell>
          <cell r="Q150">
            <v>0.996</v>
          </cell>
          <cell r="R150">
            <v>0.99199999999999999</v>
          </cell>
          <cell r="S150">
            <v>0.99199999999999999</v>
          </cell>
        </row>
        <row r="152">
          <cell r="B152">
            <v>0.96299999999999997</v>
          </cell>
          <cell r="C152">
            <v>0.95699999999999996</v>
          </cell>
          <cell r="D152">
            <v>0.95699999999999996</v>
          </cell>
          <cell r="L152">
            <v>0.97</v>
          </cell>
          <cell r="M152">
            <v>0.96599999999999997</v>
          </cell>
          <cell r="N152">
            <v>0.96599999999999997</v>
          </cell>
          <cell r="Q152">
            <v>0.96199999999999997</v>
          </cell>
          <cell r="R152">
            <v>0.96099999999999997</v>
          </cell>
          <cell r="S152">
            <v>0.96099999999999997</v>
          </cell>
        </row>
        <row r="154">
          <cell r="B154">
            <v>0.65900000000000003</v>
          </cell>
          <cell r="C154">
            <v>0.74399999999999999</v>
          </cell>
          <cell r="D154">
            <v>0.74399999999999999</v>
          </cell>
          <cell r="L154">
            <v>0.65800000000000003</v>
          </cell>
          <cell r="M154">
            <v>0.746</v>
          </cell>
          <cell r="N154">
            <v>0.746</v>
          </cell>
          <cell r="Q154">
            <v>0.64500000000000002</v>
          </cell>
          <cell r="R154">
            <v>0.72899999999999998</v>
          </cell>
          <cell r="S154">
            <v>0.72899999999999998</v>
          </cell>
        </row>
        <row r="156">
          <cell r="B156">
            <v>0.16900000000000001</v>
          </cell>
          <cell r="C156">
            <v>0.29299999999999998</v>
          </cell>
          <cell r="D156">
            <v>0.29299999999999998</v>
          </cell>
          <cell r="L156">
            <v>0.16900000000000001</v>
          </cell>
          <cell r="M156">
            <v>0.29299999999999998</v>
          </cell>
          <cell r="N156">
            <v>0.29299999999999998</v>
          </cell>
          <cell r="Q156">
            <v>0.21099999999999999</v>
          </cell>
          <cell r="R156">
            <v>0.32400000000000001</v>
          </cell>
          <cell r="S156">
            <v>0.32400000000000001</v>
          </cell>
        </row>
        <row r="158">
          <cell r="B158">
            <v>0.996</v>
          </cell>
          <cell r="C158">
            <v>0.98699999999999999</v>
          </cell>
          <cell r="D158">
            <v>0.98699999999999999</v>
          </cell>
          <cell r="L158">
            <v>0.998</v>
          </cell>
          <cell r="M158">
            <v>0.99299999999999999</v>
          </cell>
          <cell r="N158">
            <v>0.99299999999999999</v>
          </cell>
          <cell r="Q158">
            <v>0.998</v>
          </cell>
          <cell r="R158">
            <v>0.99299999999999999</v>
          </cell>
          <cell r="S158">
            <v>0.99299999999999999</v>
          </cell>
        </row>
        <row r="160">
          <cell r="B160">
            <v>0.97699999999999998</v>
          </cell>
          <cell r="C160">
            <v>0.96899999999999997</v>
          </cell>
          <cell r="D160">
            <v>0.96899999999999997</v>
          </cell>
          <cell r="L160">
            <v>0.98099999999999998</v>
          </cell>
          <cell r="M160">
            <v>0.97699999999999998</v>
          </cell>
          <cell r="N160">
            <v>0.97699999999999998</v>
          </cell>
          <cell r="Q160">
            <v>0.97599999999999998</v>
          </cell>
          <cell r="R160">
            <v>0.97399999999999998</v>
          </cell>
          <cell r="S160">
            <v>0.97399999999999998</v>
          </cell>
        </row>
        <row r="162">
          <cell r="B162">
            <v>0.69199999999999995</v>
          </cell>
          <cell r="C162">
            <v>0.82099999999999995</v>
          </cell>
          <cell r="D162">
            <v>0.82099999999999995</v>
          </cell>
          <cell r="L162">
            <v>0.69199999999999995</v>
          </cell>
          <cell r="M162">
            <v>0.82499999999999996</v>
          </cell>
          <cell r="N162">
            <v>0.82499999999999996</v>
          </cell>
          <cell r="Q162">
            <v>0.67400000000000004</v>
          </cell>
          <cell r="R162">
            <v>0.80800000000000005</v>
          </cell>
          <cell r="S162">
            <v>0.80800000000000005</v>
          </cell>
        </row>
        <row r="164">
          <cell r="B164">
            <v>0.14199999999999999</v>
          </cell>
          <cell r="C164">
            <v>0.374</v>
          </cell>
          <cell r="D164">
            <v>0.374</v>
          </cell>
          <cell r="L164">
            <v>0.14099999999999999</v>
          </cell>
          <cell r="M164">
            <v>0.373</v>
          </cell>
          <cell r="N164">
            <v>0.373</v>
          </cell>
          <cell r="Q164">
            <v>0.182</v>
          </cell>
          <cell r="R164">
            <v>0.39200000000000002</v>
          </cell>
          <cell r="S164">
            <v>0.39200000000000002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512"/>
  <sheetViews>
    <sheetView topLeftCell="A332" zoomScaleNormal="100" workbookViewId="0">
      <selection activeCell="J185" sqref="J185"/>
    </sheetView>
  </sheetViews>
  <sheetFormatPr baseColWidth="10" defaultRowHeight="14.5" x14ac:dyDescent="0.35"/>
  <cols>
    <col min="1" max="1" width="7.36328125" style="1" bestFit="1" customWidth="1"/>
    <col min="2" max="2" width="8.08984375" style="1" bestFit="1" customWidth="1"/>
    <col min="3" max="3" width="9" style="1" bestFit="1" customWidth="1"/>
    <col min="4" max="4" width="11.08984375" style="1" bestFit="1" customWidth="1"/>
    <col min="5" max="5" width="9.36328125" style="1" bestFit="1" customWidth="1"/>
    <col min="6" max="6" width="7.7265625" style="1" bestFit="1" customWidth="1"/>
    <col min="7" max="9" width="7.36328125" style="1" bestFit="1" customWidth="1"/>
    <col min="10" max="11" width="8" style="1" bestFit="1" customWidth="1"/>
    <col min="12" max="12" width="8.453125" style="1" bestFit="1" customWidth="1"/>
    <col min="13" max="13" width="8.08984375" style="1" bestFit="1" customWidth="1"/>
    <col min="14" max="14" width="13.81640625" style="1" bestFit="1" customWidth="1"/>
    <col min="15" max="15" width="7.36328125" style="1" bestFit="1" customWidth="1"/>
    <col min="16" max="16" width="10.6328125" style="1" bestFit="1" customWidth="1"/>
    <col min="17" max="19" width="7.36328125" style="1" bestFit="1" customWidth="1"/>
    <col min="20" max="45" width="6.6328125" style="145" bestFit="1" customWidth="1"/>
    <col min="46" max="46" width="8.08984375" style="145" bestFit="1" customWidth="1"/>
    <col min="47" max="47" width="6.08984375" style="145" bestFit="1" customWidth="1"/>
    <col min="48" max="48" width="8.453125" style="145" bestFit="1" customWidth="1"/>
    <col min="49" max="54" width="6.6328125" style="145" bestFit="1" customWidth="1"/>
    <col min="55" max="55" width="6.90625" style="145" customWidth="1"/>
    <col min="56" max="56" width="6.08984375" style="145" bestFit="1" customWidth="1"/>
    <col min="57" max="57" width="8.453125" style="145" bestFit="1" customWidth="1"/>
    <col min="58" max="58" width="7.6328125" style="145" bestFit="1" customWidth="1"/>
    <col min="59" max="59" width="7" style="145" bestFit="1" customWidth="1"/>
    <col min="60" max="61" width="6.6328125" style="145" bestFit="1" customWidth="1"/>
    <col min="62" max="62" width="7.08984375" style="145" bestFit="1" customWidth="1"/>
    <col min="63" max="63" width="6.6328125" style="145" bestFit="1" customWidth="1"/>
    <col min="64" max="84" width="6.90625" style="145" customWidth="1"/>
    <col min="85" max="90" width="6.90625" style="1" customWidth="1"/>
  </cols>
  <sheetData>
    <row r="1" spans="1:90" ht="15.5" customHeight="1" x14ac:dyDescent="0.35">
      <c r="A1" s="18"/>
      <c r="N1" s="169"/>
      <c r="O1" s="169"/>
      <c r="Q1" s="169"/>
      <c r="R1" s="169"/>
      <c r="S1"/>
      <c r="CG1"/>
      <c r="CH1"/>
      <c r="CI1"/>
      <c r="CJ1"/>
      <c r="CK1"/>
      <c r="CL1"/>
    </row>
    <row r="2" spans="1:90" ht="31" customHeight="1" x14ac:dyDescent="0.35">
      <c r="A2" s="5"/>
      <c r="B2" s="5" t="s">
        <v>53</v>
      </c>
      <c r="C2" s="6"/>
      <c r="D2" s="163" t="s">
        <v>4</v>
      </c>
      <c r="E2" s="164"/>
      <c r="F2" s="165"/>
      <c r="H2" s="5" t="s">
        <v>0</v>
      </c>
      <c r="I2" s="6"/>
      <c r="J2" s="100" t="s">
        <v>4</v>
      </c>
      <c r="K2" s="101"/>
      <c r="L2" s="102"/>
      <c r="CG2"/>
      <c r="CH2"/>
      <c r="CI2"/>
      <c r="CJ2"/>
      <c r="CK2"/>
      <c r="CL2"/>
    </row>
    <row r="3" spans="1:90" s="21" customFormat="1" ht="15.75" customHeight="1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"/>
      <c r="O3" s="114"/>
      <c r="P3" s="1"/>
      <c r="Q3" s="1"/>
      <c r="R3" s="1"/>
      <c r="S3" s="1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</row>
    <row r="4" spans="1:90" ht="16" customHeight="1" x14ac:dyDescent="0.35">
      <c r="A4" s="5" t="s">
        <v>29</v>
      </c>
      <c r="B4" s="8"/>
      <c r="C4" s="9"/>
      <c r="D4" s="104">
        <f>'[1]theoretical power with k =2'!B2</f>
        <v>0.29899999999999999</v>
      </c>
      <c r="E4" s="104">
        <f>'[1]theoretical power with k =2'!C2</f>
        <v>0.42199999999999999</v>
      </c>
      <c r="F4" s="104">
        <f>'[1]theoretical power with k =2'!D2</f>
        <v>0.42199999999999999</v>
      </c>
      <c r="H4" s="8"/>
      <c r="I4" s="9"/>
      <c r="J4" s="104">
        <v>0.24399999999999999</v>
      </c>
      <c r="K4" s="104">
        <v>0.46300000000000002</v>
      </c>
      <c r="L4" s="104">
        <v>0.29099999999999998</v>
      </c>
      <c r="O4" s="114"/>
      <c r="T4" s="114"/>
      <c r="CG4"/>
      <c r="CH4"/>
      <c r="CI4"/>
      <c r="CJ4"/>
      <c r="CK4"/>
      <c r="CL4"/>
    </row>
    <row r="5" spans="1:90" s="10" customFormat="1" ht="15.5" x14ac:dyDescent="0.35">
      <c r="A5" s="16"/>
      <c r="B5" s="11">
        <v>2.1</v>
      </c>
      <c r="C5" s="11" t="s">
        <v>9</v>
      </c>
      <c r="D5" s="122">
        <f>'[2]power for normal distribution w'!B2</f>
        <v>0.26500000000000001</v>
      </c>
      <c r="E5" s="122">
        <f>'[2]power for normal distribution w'!C2</f>
        <v>0.41899999999999998</v>
      </c>
      <c r="F5" s="122">
        <f>'[2]power for normal distribution w'!D2</f>
        <v>0.41899999999999998</v>
      </c>
      <c r="G5" s="1"/>
      <c r="H5" s="11">
        <v>2.1</v>
      </c>
      <c r="I5" s="11" t="s">
        <v>9</v>
      </c>
      <c r="J5" s="122">
        <v>0.192</v>
      </c>
      <c r="K5" s="122">
        <v>0.46300000000000002</v>
      </c>
      <c r="L5" s="122">
        <v>0.28199999999999997</v>
      </c>
      <c r="M5" s="1"/>
      <c r="N5" s="1"/>
      <c r="O5" s="1"/>
      <c r="P5" s="1"/>
      <c r="Q5" s="1"/>
      <c r="R5" s="1"/>
      <c r="S5" s="1"/>
      <c r="T5" s="11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</row>
    <row r="6" spans="1:90" ht="15" x14ac:dyDescent="0.35">
      <c r="A6" s="8" t="s">
        <v>29</v>
      </c>
      <c r="B6" s="8"/>
      <c r="C6" s="9"/>
      <c r="D6" s="104">
        <f>'[1]theoretical power with k =2'!B4</f>
        <v>0.23899999999999999</v>
      </c>
      <c r="E6" s="104">
        <f>'[1]theoretical power with k =2'!C4</f>
        <v>0.23100000000000001</v>
      </c>
      <c r="F6" s="104">
        <f>'[1]theoretical power with k =2'!D4</f>
        <v>0.23100000000000001</v>
      </c>
      <c r="H6" s="8"/>
      <c r="I6" s="9"/>
      <c r="J6" s="104">
        <v>0.214</v>
      </c>
      <c r="K6" s="104">
        <v>0.20399999999999999</v>
      </c>
      <c r="L6" s="104">
        <v>0.21099999999999999</v>
      </c>
      <c r="CG6"/>
      <c r="CH6"/>
      <c r="CI6"/>
      <c r="CJ6"/>
      <c r="CK6"/>
      <c r="CL6"/>
    </row>
    <row r="7" spans="1:90" s="15" customFormat="1" ht="15.5" x14ac:dyDescent="0.35">
      <c r="A7" s="16"/>
      <c r="B7" s="40">
        <v>2.2000000000000002</v>
      </c>
      <c r="C7" s="40" t="s">
        <v>9</v>
      </c>
      <c r="D7" s="123">
        <f>'[2]power for normal distribution w'!B4</f>
        <v>0.23899999999999999</v>
      </c>
      <c r="E7" s="123">
        <f>'[2]power for normal distribution w'!C4</f>
        <v>0.23200000000000001</v>
      </c>
      <c r="F7" s="123">
        <f>'[2]power for normal distribution w'!D4</f>
        <v>0.23200000000000001</v>
      </c>
      <c r="G7" s="1"/>
      <c r="H7" s="40">
        <v>2.2000000000000002</v>
      </c>
      <c r="I7" s="40" t="s">
        <v>9</v>
      </c>
      <c r="J7" s="123">
        <v>0.214</v>
      </c>
      <c r="K7" s="123">
        <v>0.20899999999999999</v>
      </c>
      <c r="L7" s="123">
        <v>0.20899999999999999</v>
      </c>
      <c r="M7" s="1"/>
      <c r="N7" s="114"/>
      <c r="O7" s="114"/>
      <c r="P7" s="1"/>
      <c r="Q7" s="1"/>
      <c r="R7" s="1"/>
      <c r="S7" s="1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</row>
    <row r="8" spans="1:90" ht="15" x14ac:dyDescent="0.35">
      <c r="A8" s="8" t="s">
        <v>29</v>
      </c>
      <c r="B8" s="8"/>
      <c r="C8" s="9"/>
      <c r="D8" s="104">
        <f>'[1]theoretical power with k =2'!B6</f>
        <v>0.14399999999999999</v>
      </c>
      <c r="E8" s="104">
        <f>'[1]theoretical power with k =2'!C6</f>
        <v>0.105</v>
      </c>
      <c r="F8" s="104">
        <f>'[1]theoretical power with k =2'!D6</f>
        <v>0.105</v>
      </c>
      <c r="H8" s="8"/>
      <c r="I8" s="9"/>
      <c r="J8" s="104">
        <v>0.15</v>
      </c>
      <c r="K8" s="104">
        <v>0.09</v>
      </c>
      <c r="L8" s="104">
        <v>0.112</v>
      </c>
      <c r="N8" s="114"/>
      <c r="O8" s="114"/>
      <c r="CG8"/>
      <c r="CH8"/>
      <c r="CI8"/>
      <c r="CJ8"/>
      <c r="CK8"/>
      <c r="CL8"/>
    </row>
    <row r="9" spans="1:90" s="12" customFormat="1" ht="15.5" x14ac:dyDescent="0.35">
      <c r="A9" s="16"/>
      <c r="B9" s="13">
        <v>2.4</v>
      </c>
      <c r="C9" s="14" t="s">
        <v>9</v>
      </c>
      <c r="D9" s="124">
        <f>'[2]power for normal distribution w'!B6</f>
        <v>0.20599999999999999</v>
      </c>
      <c r="E9" s="124">
        <f>'[2]power for normal distribution w'!C6</f>
        <v>0.107</v>
      </c>
      <c r="F9" s="124">
        <f>'[2]power for normal distribution w'!D6</f>
        <v>0.107</v>
      </c>
      <c r="G9" s="1"/>
      <c r="H9" s="13">
        <v>2.4</v>
      </c>
      <c r="I9" s="14" t="s">
        <v>9</v>
      </c>
      <c r="J9" s="124">
        <v>0.22</v>
      </c>
      <c r="K9" s="124">
        <v>9.5000000000000001E-2</v>
      </c>
      <c r="L9" s="124">
        <v>0.124</v>
      </c>
      <c r="M9" s="1"/>
      <c r="N9" s="114"/>
      <c r="O9" s="114"/>
      <c r="P9" s="1"/>
      <c r="Q9" s="1"/>
      <c r="R9" s="1"/>
      <c r="S9" s="1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</row>
    <row r="10" spans="1:90" ht="15" x14ac:dyDescent="0.35">
      <c r="A10" s="8" t="s">
        <v>29</v>
      </c>
      <c r="B10" s="8"/>
      <c r="C10" s="9"/>
      <c r="D10" s="104">
        <f>'[1]theoretical power with k =2'!B8</f>
        <v>8.1000000000000003E-2</v>
      </c>
      <c r="E10" s="104">
        <f>'[1]theoretical power with k =2'!C8</f>
        <v>6.4000000000000001E-2</v>
      </c>
      <c r="F10" s="104">
        <f>'[1]theoretical power with k =2'!D8</f>
        <v>6.4000000000000001E-2</v>
      </c>
      <c r="H10" s="8"/>
      <c r="I10" s="9"/>
      <c r="J10" s="104">
        <v>8.7999999999999995E-2</v>
      </c>
      <c r="K10" s="104">
        <v>0.06</v>
      </c>
      <c r="L10" s="104">
        <v>6.7000000000000004E-2</v>
      </c>
      <c r="N10" s="114"/>
      <c r="O10" s="114"/>
      <c r="CG10"/>
      <c r="CH10"/>
      <c r="CI10"/>
      <c r="CJ10"/>
      <c r="CK10"/>
      <c r="CL10"/>
    </row>
    <row r="11" spans="1:90" s="12" customFormat="1" ht="15.5" x14ac:dyDescent="0.35">
      <c r="A11" s="16"/>
      <c r="B11" s="13">
        <v>2.8</v>
      </c>
      <c r="C11" s="14" t="s">
        <v>9</v>
      </c>
      <c r="D11" s="124">
        <f>'[2]power for normal distribution w'!B8</f>
        <v>0.192</v>
      </c>
      <c r="E11" s="124">
        <f>'[2]power for normal distribution w'!C8</f>
        <v>6.5000000000000002E-2</v>
      </c>
      <c r="F11" s="124">
        <f>'[2]power for normal distribution w'!D8</f>
        <v>6.5000000000000002E-2</v>
      </c>
      <c r="G11" s="1"/>
      <c r="H11" s="13">
        <v>2.8</v>
      </c>
      <c r="I11" s="14" t="s">
        <v>9</v>
      </c>
      <c r="J11" s="124">
        <v>0.23200000000000001</v>
      </c>
      <c r="K11" s="124">
        <v>6.2E-2</v>
      </c>
      <c r="L11" s="124">
        <v>8.5999999999999993E-2</v>
      </c>
      <c r="M11" s="1"/>
      <c r="N11" s="114"/>
      <c r="O11" s="114"/>
      <c r="P11" s="1"/>
      <c r="Q11" s="1"/>
      <c r="R11" s="1"/>
      <c r="S11" s="1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</row>
    <row r="12" spans="1:90" ht="15" x14ac:dyDescent="0.35">
      <c r="A12" s="8" t="s">
        <v>29</v>
      </c>
      <c r="B12" s="8"/>
      <c r="C12" s="9"/>
      <c r="D12" s="104">
        <f>'[1]theoretical power with k =2'!B10</f>
        <v>0.496</v>
      </c>
      <c r="E12" s="104">
        <f>'[1]theoretical power with k =2'!C10</f>
        <v>0.48899999999999999</v>
      </c>
      <c r="F12" s="104">
        <f>'[1]theoretical power with k =2'!D10</f>
        <v>0.48899999999999999</v>
      </c>
      <c r="H12" s="8"/>
      <c r="I12" s="9"/>
      <c r="J12" s="104">
        <v>0.435</v>
      </c>
      <c r="K12" s="104">
        <v>0.59099999999999997</v>
      </c>
      <c r="L12" s="104">
        <v>0.43099999999999999</v>
      </c>
      <c r="N12" s="114"/>
      <c r="O12" s="114"/>
      <c r="CG12"/>
      <c r="CH12"/>
      <c r="CI12"/>
      <c r="CJ12"/>
      <c r="CK12"/>
      <c r="CL12"/>
    </row>
    <row r="13" spans="1:90" s="15" customFormat="1" ht="15.5" x14ac:dyDescent="0.35">
      <c r="A13" s="16"/>
      <c r="B13" s="16">
        <v>2.1</v>
      </c>
      <c r="C13" s="17" t="s">
        <v>10</v>
      </c>
      <c r="D13" s="125">
        <f>'[2]power for normal distribution w'!B10</f>
        <v>0.498</v>
      </c>
      <c r="E13" s="125">
        <f>'[2]power for normal distribution w'!C10</f>
        <v>0.48899999999999999</v>
      </c>
      <c r="F13" s="125">
        <f>'[2]power for normal distribution w'!D10</f>
        <v>0.48899999999999999</v>
      </c>
      <c r="G13" s="1"/>
      <c r="H13" s="16">
        <v>2.1</v>
      </c>
      <c r="I13" s="17" t="s">
        <v>10</v>
      </c>
      <c r="J13" s="125">
        <v>0.45200000000000001</v>
      </c>
      <c r="K13" s="125">
        <v>0.59299999999999997</v>
      </c>
      <c r="L13" s="125">
        <v>0.443</v>
      </c>
      <c r="M13" s="1"/>
      <c r="N13" s="114"/>
      <c r="O13" s="114"/>
      <c r="P13" s="1"/>
      <c r="Q13" s="1"/>
      <c r="R13" s="1"/>
      <c r="S13" s="1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</row>
    <row r="14" spans="1:90" ht="15" x14ac:dyDescent="0.35">
      <c r="A14" s="8" t="s">
        <v>29</v>
      </c>
      <c r="B14" s="8"/>
      <c r="C14" s="9"/>
      <c r="D14" s="104">
        <f>'[1]theoretical power with k =2'!B12</f>
        <v>0.33800000000000002</v>
      </c>
      <c r="E14" s="104">
        <f>'[1]theoretical power with k =2'!C12</f>
        <v>0.33800000000000002</v>
      </c>
      <c r="F14" s="104">
        <f>'[1]theoretical power with k =2'!D12</f>
        <v>0.33800000000000002</v>
      </c>
      <c r="H14" s="8"/>
      <c r="I14" s="9"/>
      <c r="J14" s="104">
        <v>0.33700000000000002</v>
      </c>
      <c r="K14" s="104">
        <v>0.32900000000000001</v>
      </c>
      <c r="L14" s="104">
        <v>0.33700000000000002</v>
      </c>
      <c r="N14" s="114"/>
      <c r="O14" s="114"/>
      <c r="CG14"/>
      <c r="CH14"/>
      <c r="CI14"/>
      <c r="CJ14"/>
      <c r="CK14"/>
      <c r="CL14"/>
    </row>
    <row r="15" spans="1:90" s="15" customFormat="1" ht="15.5" x14ac:dyDescent="0.35">
      <c r="A15" s="16"/>
      <c r="B15" s="29">
        <v>2.2000000000000002</v>
      </c>
      <c r="C15" s="29" t="s">
        <v>10</v>
      </c>
      <c r="D15" s="126">
        <f>'[2]power for normal distribution w'!B12</f>
        <v>0.33800000000000002</v>
      </c>
      <c r="E15" s="126">
        <f>'[2]power for normal distribution w'!C12</f>
        <v>0.33700000000000002</v>
      </c>
      <c r="F15" s="126">
        <f>'[2]power for normal distribution w'!D12</f>
        <v>0.33700000000000002</v>
      </c>
      <c r="G15" s="1"/>
      <c r="H15" s="29">
        <v>2.2000000000000002</v>
      </c>
      <c r="I15" s="29" t="s">
        <v>10</v>
      </c>
      <c r="J15" s="126">
        <v>0.33800000000000002</v>
      </c>
      <c r="K15" s="126">
        <v>0.32900000000000001</v>
      </c>
      <c r="L15" s="126">
        <v>0.33600000000000002</v>
      </c>
      <c r="M15" s="1"/>
      <c r="N15" s="114"/>
      <c r="O15" s="114"/>
      <c r="P15" s="1"/>
      <c r="Q15" s="145"/>
      <c r="R15" s="145"/>
      <c r="S15" s="1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</row>
    <row r="16" spans="1:90" ht="15" x14ac:dyDescent="0.35">
      <c r="A16" s="8" t="s">
        <v>29</v>
      </c>
      <c r="B16" s="8"/>
      <c r="C16" s="9"/>
      <c r="D16" s="104">
        <f>'[1]theoretical power with k =2'!B14</f>
        <v>0.16400000000000001</v>
      </c>
      <c r="E16" s="104">
        <f>'[1]theoretical power with k =2'!C14</f>
        <v>0.16200000000000001</v>
      </c>
      <c r="F16" s="104">
        <f>'[1]theoretical power with k =2'!D14</f>
        <v>0.16200000000000001</v>
      </c>
      <c r="H16" s="8"/>
      <c r="I16" s="9"/>
      <c r="J16" s="104">
        <v>0.186</v>
      </c>
      <c r="K16" s="104">
        <v>0.13500000000000001</v>
      </c>
      <c r="L16" s="104">
        <v>0.182</v>
      </c>
      <c r="N16" s="114"/>
      <c r="O16" s="114"/>
      <c r="CG16"/>
      <c r="CH16"/>
      <c r="CI16"/>
      <c r="CJ16"/>
      <c r="CK16"/>
      <c r="CL16"/>
    </row>
    <row r="17" spans="1:90" s="15" customFormat="1" ht="15.5" x14ac:dyDescent="0.35">
      <c r="A17" s="16"/>
      <c r="B17" s="16">
        <v>2.4</v>
      </c>
      <c r="C17" s="16" t="s">
        <v>10</v>
      </c>
      <c r="D17" s="125">
        <f>'[2]power for normal distribution w'!B14</f>
        <v>0.16800000000000001</v>
      </c>
      <c r="E17" s="125">
        <f>'[2]power for normal distribution w'!C14</f>
        <v>0.16200000000000001</v>
      </c>
      <c r="F17" s="125">
        <f>'[2]power for normal distribution w'!D14</f>
        <v>0.16200000000000001</v>
      </c>
      <c r="G17" s="1"/>
      <c r="H17" s="16">
        <v>2.4</v>
      </c>
      <c r="I17" s="16" t="s">
        <v>10</v>
      </c>
      <c r="J17" s="125">
        <v>0.19600000000000001</v>
      </c>
      <c r="K17" s="125">
        <v>0.13600000000000001</v>
      </c>
      <c r="L17" s="125">
        <v>0.188</v>
      </c>
      <c r="M17" s="1"/>
      <c r="N17" s="114"/>
      <c r="O17" s="114"/>
      <c r="P17" s="1"/>
      <c r="Q17" s="1"/>
      <c r="R17" s="1"/>
      <c r="S17" s="1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</row>
    <row r="18" spans="1:90" ht="15" x14ac:dyDescent="0.35">
      <c r="A18" s="8" t="s">
        <v>29</v>
      </c>
      <c r="B18" s="8"/>
      <c r="C18" s="9"/>
      <c r="D18" s="104">
        <f>'[1]theoretical power with k =2'!B16</f>
        <v>8.3000000000000004E-2</v>
      </c>
      <c r="E18" s="104">
        <f>'[1]theoretical power with k =2'!C16</f>
        <v>8.1000000000000003E-2</v>
      </c>
      <c r="F18" s="104">
        <f>'[1]theoretical power with k =2'!D16</f>
        <v>8.1000000000000003E-2</v>
      </c>
      <c r="H18" s="8"/>
      <c r="I18" s="9"/>
      <c r="J18" s="104">
        <v>9.1999999999999998E-2</v>
      </c>
      <c r="K18" s="104">
        <v>7.1999999999999995E-2</v>
      </c>
      <c r="L18" s="104">
        <v>8.8999999999999996E-2</v>
      </c>
      <c r="N18" s="114"/>
      <c r="O18" s="114"/>
      <c r="CG18"/>
      <c r="CH18"/>
      <c r="CI18"/>
      <c r="CJ18"/>
      <c r="CK18"/>
      <c r="CL18"/>
    </row>
    <row r="19" spans="1:90" s="15" customFormat="1" ht="15.5" x14ac:dyDescent="0.35">
      <c r="A19" s="16"/>
      <c r="B19" s="16">
        <v>2.8</v>
      </c>
      <c r="C19" s="16" t="s">
        <v>10</v>
      </c>
      <c r="D19" s="125">
        <f>'[2]power for normal distribution w'!B16</f>
        <v>8.8999999999999996E-2</v>
      </c>
      <c r="E19" s="125">
        <f>'[2]power for normal distribution w'!C16</f>
        <v>8.2000000000000003E-2</v>
      </c>
      <c r="F19" s="125">
        <f>'[2]power for normal distribution w'!D16</f>
        <v>8.2000000000000003E-2</v>
      </c>
      <c r="G19" s="1"/>
      <c r="H19" s="16">
        <v>2.8</v>
      </c>
      <c r="I19" s="16" t="s">
        <v>10</v>
      </c>
      <c r="J19" s="125">
        <v>0.124</v>
      </c>
      <c r="K19" s="125">
        <v>7.2999999999999995E-2</v>
      </c>
      <c r="L19" s="125">
        <v>0.111</v>
      </c>
      <c r="M19" s="1"/>
      <c r="N19" s="114"/>
      <c r="O19" s="114"/>
      <c r="P19" s="1"/>
      <c r="Q19" s="1"/>
      <c r="R19" s="1"/>
      <c r="S19" s="1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</row>
    <row r="20" spans="1:90" ht="15" x14ac:dyDescent="0.35">
      <c r="A20" s="8" t="s">
        <v>29</v>
      </c>
      <c r="B20" s="8"/>
      <c r="C20" s="9"/>
      <c r="D20" s="104">
        <f>'[1]theoretical power with k =2'!B18</f>
        <v>0.63100000000000001</v>
      </c>
      <c r="E20" s="104">
        <f>'[1]theoretical power with k =2'!C18</f>
        <v>0.51300000000000001</v>
      </c>
      <c r="F20" s="104">
        <f>'[1]theoretical power with k =2'!D18</f>
        <v>0.51300000000000001</v>
      </c>
      <c r="H20" s="8"/>
      <c r="I20" s="9"/>
      <c r="J20" s="104">
        <v>0.58899999999999997</v>
      </c>
      <c r="K20" s="104">
        <v>0.64400000000000002</v>
      </c>
      <c r="L20" s="104">
        <v>0.51200000000000001</v>
      </c>
      <c r="N20" s="114"/>
      <c r="O20" s="114"/>
      <c r="CG20"/>
      <c r="CH20"/>
      <c r="CI20"/>
      <c r="CJ20"/>
      <c r="CK20"/>
      <c r="CL20"/>
    </row>
    <row r="21" spans="1:90" s="12" customFormat="1" ht="15.5" x14ac:dyDescent="0.35">
      <c r="A21" s="16"/>
      <c r="B21" s="13">
        <v>2.1</v>
      </c>
      <c r="C21" s="13" t="s">
        <v>11</v>
      </c>
      <c r="D21" s="124">
        <f>'[2]power for normal distribution w'!B18</f>
        <v>0.61799999999999999</v>
      </c>
      <c r="E21" s="124">
        <f>'[2]power for normal distribution w'!C18</f>
        <v>0.51300000000000001</v>
      </c>
      <c r="F21" s="124">
        <f>'[2]power for normal distribution w'!D18</f>
        <v>0.51300000000000001</v>
      </c>
      <c r="G21" s="1"/>
      <c r="H21" s="13">
        <v>2.1</v>
      </c>
      <c r="I21" s="13" t="s">
        <v>11</v>
      </c>
      <c r="J21" s="124">
        <v>0.627</v>
      </c>
      <c r="K21" s="124">
        <v>0.64700000000000002</v>
      </c>
      <c r="L21" s="124">
        <v>0.53200000000000003</v>
      </c>
      <c r="M21" s="1"/>
      <c r="N21" s="114"/>
      <c r="O21" s="114"/>
      <c r="P21" s="1"/>
      <c r="Q21" s="1"/>
      <c r="R21" s="1"/>
      <c r="S21" s="1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</row>
    <row r="22" spans="1:90" ht="15" x14ac:dyDescent="0.35">
      <c r="A22" s="8" t="s">
        <v>29</v>
      </c>
      <c r="B22" s="8"/>
      <c r="C22" s="9"/>
      <c r="D22" s="104">
        <f>'[1]theoretical power with k =2'!B20</f>
        <v>0.39700000000000002</v>
      </c>
      <c r="E22" s="104">
        <f>'[1]theoretical power with k =2'!C20</f>
        <v>0.39400000000000002</v>
      </c>
      <c r="F22" s="104">
        <f>'[1]theoretical power with k =2'!D20</f>
        <v>0.39400000000000002</v>
      </c>
      <c r="H22" s="8"/>
      <c r="I22" s="9"/>
      <c r="J22" s="104">
        <v>0.42399999999999999</v>
      </c>
      <c r="K22" s="104">
        <v>0.41399999999999998</v>
      </c>
      <c r="L22" s="104">
        <v>0.42299999999999999</v>
      </c>
      <c r="N22" s="114"/>
      <c r="O22" s="114"/>
      <c r="CG22"/>
      <c r="CH22"/>
      <c r="CI22"/>
      <c r="CJ22"/>
      <c r="CK22"/>
      <c r="CL22"/>
    </row>
    <row r="23" spans="1:90" s="15" customFormat="1" ht="15.5" x14ac:dyDescent="0.35">
      <c r="A23" s="16"/>
      <c r="B23" s="40">
        <v>2.2000000000000002</v>
      </c>
      <c r="C23" s="40" t="s">
        <v>11</v>
      </c>
      <c r="D23" s="123">
        <f>'[2]power for normal distribution w'!B20</f>
        <v>0.39700000000000002</v>
      </c>
      <c r="E23" s="123">
        <f>'[2]power for normal distribution w'!C20</f>
        <v>0.39400000000000002</v>
      </c>
      <c r="F23" s="123">
        <f>'[2]power for normal distribution w'!D20</f>
        <v>0.39400000000000002</v>
      </c>
      <c r="G23" s="1"/>
      <c r="H23" s="40">
        <v>2.2000000000000002</v>
      </c>
      <c r="I23" s="40" t="s">
        <v>11</v>
      </c>
      <c r="J23" s="123">
        <v>0.42399999999999999</v>
      </c>
      <c r="K23" s="123">
        <v>0.41299999999999998</v>
      </c>
      <c r="L23" s="123">
        <v>0.42099999999999999</v>
      </c>
      <c r="M23" s="1"/>
      <c r="N23" s="114"/>
      <c r="O23" s="114"/>
      <c r="P23" s="1"/>
      <c r="Q23" s="145"/>
      <c r="R23" s="145"/>
      <c r="S23" s="1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</row>
    <row r="24" spans="1:90" ht="15" x14ac:dyDescent="0.35">
      <c r="A24" s="8" t="s">
        <v>29</v>
      </c>
      <c r="B24" s="8"/>
      <c r="C24" s="9"/>
      <c r="D24" s="104">
        <f>'[1]theoretical power with k =2'!B22</f>
        <v>0.17299999999999999</v>
      </c>
      <c r="E24" s="104">
        <f>'[1]theoretical power with k =2'!C22</f>
        <v>0.20799999999999999</v>
      </c>
      <c r="F24" s="104">
        <f>'[1]theoretical power with k =2'!D22</f>
        <v>0.20799999999999999</v>
      </c>
      <c r="H24" s="8"/>
      <c r="I24" s="9"/>
      <c r="J24" s="104">
        <v>0.20499999999999999</v>
      </c>
      <c r="K24" s="104">
        <v>0.17599999999999999</v>
      </c>
      <c r="L24" s="104">
        <v>0.24399999999999999</v>
      </c>
      <c r="N24" s="114"/>
      <c r="O24" s="114"/>
      <c r="CG24"/>
      <c r="CH24"/>
      <c r="CI24"/>
      <c r="CJ24"/>
      <c r="CK24"/>
      <c r="CL24"/>
    </row>
    <row r="25" spans="1:90" s="10" customFormat="1" ht="15.5" x14ac:dyDescent="0.35">
      <c r="A25" s="16"/>
      <c r="B25" s="11">
        <v>2.4</v>
      </c>
      <c r="C25" s="11" t="s">
        <v>11</v>
      </c>
      <c r="D25" s="122">
        <f>'[2]power for normal distribution w'!B22</f>
        <v>0.14599999999999999</v>
      </c>
      <c r="E25" s="122">
        <f>'[2]power for normal distribution w'!C22</f>
        <v>0.20699999999999999</v>
      </c>
      <c r="F25" s="122">
        <f>'[2]power for normal distribution w'!D22</f>
        <v>0.20699999999999999</v>
      </c>
      <c r="G25" s="1"/>
      <c r="H25" s="11">
        <v>2.4</v>
      </c>
      <c r="I25" s="11" t="s">
        <v>11</v>
      </c>
      <c r="J25" s="122">
        <v>0.18099999999999999</v>
      </c>
      <c r="K25" s="122">
        <v>0.17599999999999999</v>
      </c>
      <c r="L25" s="122">
        <v>0.245</v>
      </c>
      <c r="M25" s="1"/>
      <c r="N25" s="114"/>
      <c r="O25" s="114"/>
      <c r="P25" s="1"/>
      <c r="Q25" s="1"/>
      <c r="R25" s="1"/>
      <c r="S25" s="1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</row>
    <row r="26" spans="1:90" ht="15" x14ac:dyDescent="0.35">
      <c r="A26" s="8" t="s">
        <v>29</v>
      </c>
      <c r="B26" s="8"/>
      <c r="C26" s="9"/>
      <c r="D26" s="104">
        <f>'[1]theoretical power with k =2'!B24</f>
        <v>8.3000000000000004E-2</v>
      </c>
      <c r="E26" s="104">
        <f>'[1]theoretical power with k =2'!C24</f>
        <v>9.8000000000000004E-2</v>
      </c>
      <c r="F26" s="104">
        <f>'[1]theoretical power with k =2'!D24</f>
        <v>9.8000000000000004E-2</v>
      </c>
      <c r="H26" s="8"/>
      <c r="I26" s="9"/>
      <c r="J26" s="104">
        <v>9.4E-2</v>
      </c>
      <c r="K26" s="104">
        <v>8.3000000000000004E-2</v>
      </c>
      <c r="L26" s="104">
        <v>0.111</v>
      </c>
      <c r="N26" s="114"/>
      <c r="O26" s="114"/>
      <c r="CG26"/>
      <c r="CH26"/>
      <c r="CI26"/>
      <c r="CJ26"/>
      <c r="CK26"/>
      <c r="CL26"/>
    </row>
    <row r="27" spans="1:90" s="10" customFormat="1" ht="15.5" x14ac:dyDescent="0.35">
      <c r="A27" s="16"/>
      <c r="B27" s="11">
        <v>2.8</v>
      </c>
      <c r="C27" s="11" t="s">
        <v>11</v>
      </c>
      <c r="D27" s="122">
        <f>'[2]power for normal distribution w'!B24</f>
        <v>0.05</v>
      </c>
      <c r="E27" s="122">
        <f>'[2]power for normal distribution w'!C24</f>
        <v>9.7000000000000003E-2</v>
      </c>
      <c r="F27" s="122">
        <f>'[2]power for normal distribution w'!D24</f>
        <v>9.7000000000000003E-2</v>
      </c>
      <c r="G27" s="1"/>
      <c r="H27" s="11">
        <v>2.8</v>
      </c>
      <c r="I27" s="11" t="s">
        <v>11</v>
      </c>
      <c r="J27" s="122">
        <v>7.5999999999999998E-2</v>
      </c>
      <c r="K27" s="122">
        <v>8.3000000000000004E-2</v>
      </c>
      <c r="L27" s="122">
        <v>0.13200000000000001</v>
      </c>
      <c r="M27" s="1"/>
      <c r="N27" s="114"/>
      <c r="O27" s="114"/>
      <c r="P27" s="1"/>
      <c r="Q27" s="1"/>
      <c r="R27" s="1"/>
      <c r="S27" s="1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</row>
    <row r="28" spans="1:90" ht="15" x14ac:dyDescent="0.35">
      <c r="A28" s="8" t="s">
        <v>29</v>
      </c>
      <c r="B28" s="8"/>
      <c r="C28" s="9"/>
      <c r="D28" s="104">
        <f>'[1]theoretical power with k =2'!B26</f>
        <v>0.72199999999999998</v>
      </c>
      <c r="E28" s="104">
        <f>'[1]theoretical power with k =2'!C26</f>
        <v>0.52500000000000002</v>
      </c>
      <c r="F28" s="104">
        <f>'[1]theoretical power with k =2'!D26</f>
        <v>0.52500000000000002</v>
      </c>
      <c r="H28" s="8"/>
      <c r="I28" s="9"/>
      <c r="J28" s="104">
        <v>0.70299999999999996</v>
      </c>
      <c r="K28" s="104">
        <v>0.67200000000000004</v>
      </c>
      <c r="L28" s="104">
        <v>0.56499999999999995</v>
      </c>
      <c r="N28" s="114"/>
      <c r="O28" s="114"/>
      <c r="CG28"/>
      <c r="CH28"/>
      <c r="CI28"/>
      <c r="CJ28"/>
      <c r="CK28"/>
      <c r="CL28"/>
    </row>
    <row r="29" spans="1:90" s="12" customFormat="1" ht="15.5" x14ac:dyDescent="0.35">
      <c r="A29" s="16"/>
      <c r="B29" s="13">
        <v>2.1</v>
      </c>
      <c r="C29" s="13" t="s">
        <v>12</v>
      </c>
      <c r="D29" s="124">
        <f>'[2]power for normal distribution w'!B26</f>
        <v>0.68600000000000005</v>
      </c>
      <c r="E29" s="124">
        <f>'[2]power for normal distribution w'!C26</f>
        <v>0.52500000000000002</v>
      </c>
      <c r="F29" s="124">
        <f>'[2]power for normal distribution w'!D26</f>
        <v>0.52500000000000002</v>
      </c>
      <c r="G29" s="1"/>
      <c r="H29" s="13">
        <v>2.1</v>
      </c>
      <c r="I29" s="13" t="s">
        <v>12</v>
      </c>
      <c r="J29" s="124">
        <v>0.73199999999999998</v>
      </c>
      <c r="K29" s="124">
        <v>0.67700000000000005</v>
      </c>
      <c r="L29" s="124">
        <v>0.58599999999999997</v>
      </c>
      <c r="M29" s="1"/>
      <c r="N29" s="114"/>
      <c r="O29" s="114"/>
      <c r="P29" s="1"/>
      <c r="Q29" s="1"/>
      <c r="R29" s="1"/>
      <c r="S29" s="1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</row>
    <row r="30" spans="1:90" ht="15" x14ac:dyDescent="0.35">
      <c r="A30" s="8" t="s">
        <v>29</v>
      </c>
      <c r="B30" s="8"/>
      <c r="C30" s="9"/>
      <c r="D30" s="104">
        <f>'[1]theoretical power with k =2'!B28</f>
        <v>0.435</v>
      </c>
      <c r="E30" s="104">
        <f>'[1]theoretical power with k =2'!C28</f>
        <v>0.42899999999999999</v>
      </c>
      <c r="F30" s="104">
        <f>'[1]theoretical power with k =2'!D28</f>
        <v>0.42899999999999999</v>
      </c>
      <c r="H30" s="8"/>
      <c r="I30" s="9"/>
      <c r="J30" s="104">
        <v>0.48699999999999999</v>
      </c>
      <c r="K30" s="104">
        <v>0.47299999999999998</v>
      </c>
      <c r="L30" s="104">
        <v>0.48299999999999998</v>
      </c>
      <c r="N30" s="114"/>
      <c r="O30" s="114"/>
      <c r="CG30"/>
      <c r="CH30"/>
      <c r="CI30"/>
      <c r="CJ30"/>
      <c r="CK30"/>
      <c r="CL30"/>
    </row>
    <row r="31" spans="1:90" s="15" customFormat="1" ht="15.5" x14ac:dyDescent="0.35">
      <c r="A31" s="16"/>
      <c r="B31" s="40">
        <v>2.2000000000000002</v>
      </c>
      <c r="C31" s="40" t="s">
        <v>12</v>
      </c>
      <c r="D31" s="123">
        <f>'[2]power for normal distribution w'!B28</f>
        <v>0.435</v>
      </c>
      <c r="E31" s="123">
        <f>'[2]power for normal distribution w'!C28</f>
        <v>0.42799999999999999</v>
      </c>
      <c r="F31" s="123">
        <f>'[2]power for normal distribution w'!D28</f>
        <v>0.42799999999999999</v>
      </c>
      <c r="G31" s="1"/>
      <c r="H31" s="40">
        <v>2.2000000000000002</v>
      </c>
      <c r="I31" s="40" t="s">
        <v>12</v>
      </c>
      <c r="J31" s="123">
        <v>0.48699999999999999</v>
      </c>
      <c r="K31" s="123">
        <v>0.47199999999999998</v>
      </c>
      <c r="L31" s="123">
        <v>0.48099999999999998</v>
      </c>
      <c r="M31" s="1"/>
      <c r="N31" s="114"/>
      <c r="O31" s="114"/>
      <c r="P31" s="1"/>
      <c r="Q31" s="145"/>
      <c r="R31" s="145"/>
      <c r="S31" s="1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</row>
    <row r="32" spans="1:90" ht="15" x14ac:dyDescent="0.35">
      <c r="A32" s="8" t="s">
        <v>29</v>
      </c>
      <c r="B32" s="8"/>
      <c r="C32" s="9"/>
      <c r="D32" s="104">
        <f>'[1]theoretical power with k =2'!B30</f>
        <v>0.17899999999999999</v>
      </c>
      <c r="E32" s="104">
        <f>'[1]theoretical power with k =2'!C30</f>
        <v>0.246</v>
      </c>
      <c r="F32" s="104">
        <f>'[1]theoretical power with k =2'!D30</f>
        <v>0.246</v>
      </c>
      <c r="H32" s="8"/>
      <c r="I32" s="9"/>
      <c r="J32" s="104">
        <v>0.217</v>
      </c>
      <c r="K32" s="104">
        <v>0.214</v>
      </c>
      <c r="L32" s="104">
        <v>0.29699999999999999</v>
      </c>
      <c r="N32" s="114"/>
      <c r="O32" s="114"/>
      <c r="CG32"/>
      <c r="CH32"/>
      <c r="CI32"/>
      <c r="CJ32"/>
      <c r="CK32"/>
      <c r="CL32"/>
    </row>
    <row r="33" spans="1:90" s="10" customFormat="1" ht="15.5" x14ac:dyDescent="0.35">
      <c r="A33" s="16"/>
      <c r="B33" s="11">
        <v>2.4</v>
      </c>
      <c r="C33" s="11" t="s">
        <v>12</v>
      </c>
      <c r="D33" s="122">
        <f>'[2]power for normal distribution w'!B30</f>
        <v>0.13100000000000001</v>
      </c>
      <c r="E33" s="122">
        <f>'[2]power for normal distribution w'!C30</f>
        <v>0.245</v>
      </c>
      <c r="F33" s="122">
        <f>'[2]power for normal distribution w'!D30</f>
        <v>0.245</v>
      </c>
      <c r="G33" s="1"/>
      <c r="H33" s="11">
        <v>2.4</v>
      </c>
      <c r="I33" s="11" t="s">
        <v>12</v>
      </c>
      <c r="J33" s="122">
        <v>0.16900000000000001</v>
      </c>
      <c r="K33" s="122">
        <v>0.21299999999999999</v>
      </c>
      <c r="L33" s="122">
        <v>0.29199999999999998</v>
      </c>
      <c r="M33" s="1"/>
      <c r="N33" s="114"/>
      <c r="O33" s="114"/>
      <c r="P33" s="1"/>
      <c r="Q33" s="1"/>
      <c r="R33" s="1"/>
      <c r="S33" s="1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</row>
    <row r="34" spans="1:90" ht="15" x14ac:dyDescent="0.35">
      <c r="A34" s="8" t="s">
        <v>29</v>
      </c>
      <c r="B34" s="8"/>
      <c r="C34" s="9"/>
      <c r="D34" s="104">
        <f>'[1]theoretical power with k =2'!B32</f>
        <v>8.4000000000000005E-2</v>
      </c>
      <c r="E34" s="104">
        <f>'[1]theoretical power with k =2'!C32</f>
        <v>0.113</v>
      </c>
      <c r="F34" s="104">
        <f>'[1]theoretical power with k =2'!D32</f>
        <v>0.113</v>
      </c>
      <c r="H34" s="8"/>
      <c r="I34" s="9"/>
      <c r="J34" s="104">
        <v>9.5000000000000001E-2</v>
      </c>
      <c r="K34" s="104">
        <v>9.4E-2</v>
      </c>
      <c r="L34" s="104">
        <v>0.13200000000000001</v>
      </c>
      <c r="N34" s="114"/>
      <c r="O34" s="114"/>
      <c r="CG34"/>
      <c r="CH34"/>
      <c r="CI34"/>
      <c r="CJ34"/>
      <c r="CK34"/>
      <c r="CL34"/>
    </row>
    <row r="35" spans="1:90" s="10" customFormat="1" ht="15.5" x14ac:dyDescent="0.35">
      <c r="A35" s="16"/>
      <c r="B35" s="11">
        <v>2.8</v>
      </c>
      <c r="C35" s="11" t="s">
        <v>12</v>
      </c>
      <c r="D35" s="122">
        <f>'[2]power for normal distribution w'!B32</f>
        <v>3.1E-2</v>
      </c>
      <c r="E35" s="122">
        <f>'[2]power for normal distribution w'!C32</f>
        <v>0.113</v>
      </c>
      <c r="F35" s="122">
        <f>'[2]power for normal distribution w'!D32</f>
        <v>0.113</v>
      </c>
      <c r="G35" s="1"/>
      <c r="H35" s="11">
        <v>2.8</v>
      </c>
      <c r="I35" s="11" t="s">
        <v>12</v>
      </c>
      <c r="J35" s="122">
        <v>0.05</v>
      </c>
      <c r="K35" s="122">
        <v>9.2999999999999999E-2</v>
      </c>
      <c r="L35" s="122">
        <v>0.151</v>
      </c>
      <c r="M35" s="1"/>
      <c r="N35" s="114"/>
      <c r="O35" s="114"/>
      <c r="P35" s="1"/>
      <c r="Q35" s="1"/>
      <c r="R35" s="1"/>
      <c r="S35" s="1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</row>
    <row r="36" spans="1:90" ht="15" x14ac:dyDescent="0.35">
      <c r="A36" s="8" t="s">
        <v>29</v>
      </c>
      <c r="B36" s="8"/>
      <c r="C36" s="9"/>
      <c r="D36" s="104">
        <f>'[1]theoretical power with k =2'!B34</f>
        <v>0.42799999999999999</v>
      </c>
      <c r="E36" s="104">
        <f>'[1]theoretical power with k =2'!C34</f>
        <v>0.58899999999999997</v>
      </c>
      <c r="F36" s="104">
        <f>'[1]theoretical power with k =2'!D34</f>
        <v>0.58899999999999997</v>
      </c>
      <c r="H36" s="8"/>
      <c r="I36" s="9"/>
      <c r="J36" s="104">
        <v>0.35699999999999998</v>
      </c>
      <c r="K36" s="104">
        <v>0.65800000000000003</v>
      </c>
      <c r="L36" s="104">
        <v>0.42499999999999999</v>
      </c>
      <c r="N36" s="114"/>
      <c r="O36" s="114"/>
      <c r="CG36"/>
      <c r="CH36"/>
      <c r="CI36"/>
      <c r="CJ36"/>
      <c r="CK36"/>
      <c r="CL36"/>
    </row>
    <row r="37" spans="1:90" s="10" customFormat="1" ht="15.5" x14ac:dyDescent="0.35">
      <c r="A37" s="16"/>
      <c r="B37" s="11">
        <v>2.1</v>
      </c>
      <c r="C37" s="11" t="s">
        <v>13</v>
      </c>
      <c r="D37" s="122">
        <f>'[2]power for normal distribution w'!B34</f>
        <v>0.41399999999999998</v>
      </c>
      <c r="E37" s="122">
        <f>'[2]power for normal distribution w'!C34</f>
        <v>0.58799999999999997</v>
      </c>
      <c r="F37" s="122">
        <f>'[2]power for normal distribution w'!D34</f>
        <v>0.58799999999999997</v>
      </c>
      <c r="G37" s="1"/>
      <c r="H37" s="11">
        <v>2.1</v>
      </c>
      <c r="I37" s="11" t="s">
        <v>13</v>
      </c>
      <c r="J37" s="122">
        <v>0.32</v>
      </c>
      <c r="K37" s="122">
        <v>0.65700000000000003</v>
      </c>
      <c r="L37" s="122">
        <v>0.44</v>
      </c>
      <c r="M37" s="1"/>
      <c r="N37" s="114"/>
      <c r="O37" s="114"/>
      <c r="P37" s="1"/>
      <c r="Q37" s="1"/>
      <c r="R37" s="1"/>
      <c r="S37" s="1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</row>
    <row r="38" spans="1:90" ht="15" x14ac:dyDescent="0.35">
      <c r="A38" s="8" t="s">
        <v>29</v>
      </c>
      <c r="B38" s="8"/>
      <c r="C38" s="9"/>
      <c r="D38" s="104">
        <f>'[1]theoretical power with k =2'!B36</f>
        <v>0.34</v>
      </c>
      <c r="E38" s="104">
        <f>'[1]theoretical power with k =2'!C36</f>
        <v>0.33300000000000002</v>
      </c>
      <c r="F38" s="104">
        <f>'[1]theoretical power with k =2'!D36</f>
        <v>0.33300000000000002</v>
      </c>
      <c r="H38" s="8"/>
      <c r="I38" s="9"/>
      <c r="J38" s="104">
        <v>0.31</v>
      </c>
      <c r="K38" s="104">
        <v>0.3</v>
      </c>
      <c r="L38" s="104">
        <v>0.307</v>
      </c>
      <c r="N38" s="114"/>
      <c r="O38" s="114"/>
      <c r="CG38"/>
      <c r="CH38"/>
      <c r="CI38"/>
      <c r="CJ38"/>
      <c r="CK38"/>
      <c r="CL38"/>
    </row>
    <row r="39" spans="1:90" s="15" customFormat="1" ht="15.5" x14ac:dyDescent="0.35">
      <c r="A39" s="16"/>
      <c r="B39" s="40">
        <v>2.2000000000000002</v>
      </c>
      <c r="C39" s="40" t="s">
        <v>13</v>
      </c>
      <c r="D39" s="123">
        <f>'[2]power for normal distribution w'!B36</f>
        <v>0.33900000000000002</v>
      </c>
      <c r="E39" s="123">
        <f>'[2]power for normal distribution w'!C36</f>
        <v>0.33200000000000002</v>
      </c>
      <c r="F39" s="123">
        <f>'[2]power for normal distribution w'!D36</f>
        <v>0.33200000000000002</v>
      </c>
      <c r="G39" s="1"/>
      <c r="H39" s="40">
        <v>2.2000000000000002</v>
      </c>
      <c r="I39" s="40" t="s">
        <v>13</v>
      </c>
      <c r="J39" s="123">
        <v>0.31</v>
      </c>
      <c r="K39" s="123">
        <v>0.30299999999999999</v>
      </c>
      <c r="L39" s="123">
        <v>0.30499999999999999</v>
      </c>
      <c r="M39" s="1"/>
      <c r="N39" s="114"/>
      <c r="O39" s="114"/>
      <c r="P39" s="1"/>
      <c r="Q39" s="145"/>
      <c r="R39" s="145"/>
      <c r="S39" s="1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</row>
    <row r="40" spans="1:90" ht="15" x14ac:dyDescent="0.35">
      <c r="A40" s="8" t="s">
        <v>29</v>
      </c>
      <c r="B40" s="8"/>
      <c r="C40" s="9"/>
      <c r="D40" s="104">
        <f>'[1]theoretical power with k =2'!B38</f>
        <v>0.19600000000000001</v>
      </c>
      <c r="E40" s="104">
        <f>'[1]theoretical power with k =2'!C38</f>
        <v>0.13900000000000001</v>
      </c>
      <c r="F40" s="104">
        <f>'[1]theoretical power with k =2'!D38</f>
        <v>0.13900000000000001</v>
      </c>
      <c r="H40" s="8"/>
      <c r="I40" s="9"/>
      <c r="J40" s="104">
        <v>0.20799999999999999</v>
      </c>
      <c r="K40" s="104">
        <v>0.11600000000000001</v>
      </c>
      <c r="L40" s="104">
        <v>0.152</v>
      </c>
      <c r="N40" s="114"/>
      <c r="O40" s="114"/>
      <c r="CG40"/>
      <c r="CH40"/>
      <c r="CI40"/>
      <c r="CJ40"/>
      <c r="CK40"/>
      <c r="CL40"/>
    </row>
    <row r="41" spans="1:90" s="12" customFormat="1" ht="15.5" x14ac:dyDescent="0.35">
      <c r="A41" s="16"/>
      <c r="B41" s="13">
        <v>2.4</v>
      </c>
      <c r="C41" s="13" t="s">
        <v>13</v>
      </c>
      <c r="D41" s="124">
        <f>'[2]power for normal distribution w'!B38</f>
        <v>0.25</v>
      </c>
      <c r="E41" s="124">
        <f>'[2]power for normal distribution w'!C38</f>
        <v>0.14000000000000001</v>
      </c>
      <c r="F41" s="124">
        <f>'[2]power for normal distribution w'!D38</f>
        <v>0.14000000000000001</v>
      </c>
      <c r="G41" s="1"/>
      <c r="H41" s="13">
        <v>2.4</v>
      </c>
      <c r="I41" s="13" t="s">
        <v>13</v>
      </c>
      <c r="J41" s="124">
        <v>0.26700000000000002</v>
      </c>
      <c r="K41" s="124">
        <v>0.11799999999999999</v>
      </c>
      <c r="L41" s="124">
        <v>0.16200000000000001</v>
      </c>
      <c r="M41" s="1"/>
      <c r="N41" s="114"/>
      <c r="O41" s="114"/>
      <c r="P41" s="1"/>
      <c r="Q41" s="1"/>
      <c r="R41" s="1"/>
      <c r="S41" s="1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</row>
    <row r="42" spans="1:90" ht="15" x14ac:dyDescent="0.35">
      <c r="A42" s="8" t="s">
        <v>29</v>
      </c>
      <c r="B42" s="8"/>
      <c r="C42" s="9"/>
      <c r="D42" s="104">
        <f>'[1]theoretical power with k =2'!B40</f>
        <v>9.8000000000000004E-2</v>
      </c>
      <c r="E42" s="104">
        <f>'[1]theoretical power with k =2'!C40</f>
        <v>7.2999999999999995E-2</v>
      </c>
      <c r="F42" s="104">
        <f>'[1]theoretical power with k =2'!D40</f>
        <v>7.2999999999999995E-2</v>
      </c>
      <c r="H42" s="8"/>
      <c r="I42" s="9"/>
      <c r="J42" s="104">
        <v>0.109</v>
      </c>
      <c r="K42" s="104">
        <v>6.6000000000000003E-2</v>
      </c>
      <c r="L42" s="104">
        <v>7.8E-2</v>
      </c>
      <c r="N42" s="114"/>
      <c r="O42" s="114"/>
      <c r="CG42"/>
      <c r="CH42"/>
      <c r="CI42"/>
      <c r="CJ42"/>
      <c r="CK42"/>
      <c r="CL42"/>
    </row>
    <row r="43" spans="1:90" s="12" customFormat="1" ht="15.5" x14ac:dyDescent="0.35">
      <c r="A43" s="16"/>
      <c r="B43" s="13">
        <v>2.8</v>
      </c>
      <c r="C43" s="13" t="s">
        <v>13</v>
      </c>
      <c r="D43" s="124">
        <f>'[2]power for normal distribution w'!B40</f>
        <v>0.20100000000000001</v>
      </c>
      <c r="E43" s="124">
        <f>'[2]power for normal distribution w'!C40</f>
        <v>7.2999999999999995E-2</v>
      </c>
      <c r="F43" s="124">
        <f>'[2]power for normal distribution w'!D40</f>
        <v>7.2999999999999995E-2</v>
      </c>
      <c r="G43" s="1"/>
      <c r="H43" s="13">
        <v>2.8</v>
      </c>
      <c r="I43" s="13" t="s">
        <v>13</v>
      </c>
      <c r="J43" s="124">
        <v>0.24199999999999999</v>
      </c>
      <c r="K43" s="124">
        <v>6.8000000000000005E-2</v>
      </c>
      <c r="L43" s="124">
        <v>9.9000000000000005E-2</v>
      </c>
      <c r="M43" s="1"/>
      <c r="N43" s="114"/>
      <c r="O43" s="114"/>
      <c r="P43" s="1"/>
      <c r="Q43" s="1"/>
      <c r="R43" s="1"/>
      <c r="S43" s="1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</row>
    <row r="44" spans="1:90" ht="15" x14ac:dyDescent="0.35">
      <c r="A44" s="8" t="s">
        <v>29</v>
      </c>
      <c r="B44" s="8"/>
      <c r="C44" s="9"/>
      <c r="D44" s="104">
        <f>'[1]theoretical power with k =2'!B42</f>
        <v>0.67300000000000004</v>
      </c>
      <c r="E44" s="104">
        <f>'[1]theoretical power with k =2'!C42</f>
        <v>0.66800000000000004</v>
      </c>
      <c r="F44" s="104">
        <f>'[1]theoretical power with k =2'!D42</f>
        <v>0.66800000000000004</v>
      </c>
      <c r="H44" s="8"/>
      <c r="I44" s="9"/>
      <c r="J44" s="104">
        <v>0.61699999999999999</v>
      </c>
      <c r="K44" s="104">
        <v>0.79100000000000004</v>
      </c>
      <c r="L44" s="104">
        <v>0.61299999999999999</v>
      </c>
      <c r="N44" s="114"/>
      <c r="O44" s="114"/>
      <c r="CG44"/>
      <c r="CH44"/>
      <c r="CI44"/>
      <c r="CJ44"/>
      <c r="CK44"/>
      <c r="CL44"/>
    </row>
    <row r="45" spans="1:90" s="15" customFormat="1" ht="15.5" x14ac:dyDescent="0.35">
      <c r="A45" s="16"/>
      <c r="B45" s="16">
        <v>2.1</v>
      </c>
      <c r="C45" s="16" t="s">
        <v>14</v>
      </c>
      <c r="D45" s="125">
        <f>'[2]power for normal distribution w'!B42</f>
        <v>0.67300000000000004</v>
      </c>
      <c r="E45" s="125">
        <f>'[2]power for normal distribution w'!C42</f>
        <v>0.66700000000000004</v>
      </c>
      <c r="F45" s="125">
        <f>'[2]power for normal distribution w'!D42</f>
        <v>0.66700000000000004</v>
      </c>
      <c r="G45" s="1"/>
      <c r="H45" s="16">
        <v>2.1</v>
      </c>
      <c r="I45" s="16" t="s">
        <v>14</v>
      </c>
      <c r="J45" s="125">
        <v>0.65900000000000003</v>
      </c>
      <c r="K45" s="125">
        <v>0.79300000000000004</v>
      </c>
      <c r="L45" s="125">
        <v>0.65400000000000003</v>
      </c>
      <c r="M45" s="1"/>
      <c r="N45" s="114"/>
      <c r="O45" s="114"/>
      <c r="P45" s="1"/>
      <c r="Q45" s="1"/>
      <c r="R45" s="1"/>
      <c r="S45" s="1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</row>
    <row r="46" spans="1:90" ht="15" x14ac:dyDescent="0.35">
      <c r="A46" s="8" t="s">
        <v>29</v>
      </c>
      <c r="B46" s="8"/>
      <c r="C46" s="9"/>
      <c r="D46" s="104">
        <f>'[1]theoretical power with k =2'!B44</f>
        <v>0.47799999999999998</v>
      </c>
      <c r="E46" s="104">
        <f>'[1]theoretical power with k =2'!C44</f>
        <v>0.47799999999999998</v>
      </c>
      <c r="F46" s="104">
        <f>'[1]theoretical power with k =2'!D44</f>
        <v>0.47799999999999998</v>
      </c>
      <c r="H46" s="8"/>
      <c r="I46" s="9"/>
      <c r="J46" s="104">
        <v>0.48899999999999999</v>
      </c>
      <c r="K46" s="104">
        <v>0.48199999999999998</v>
      </c>
      <c r="L46" s="104">
        <v>0.48899999999999999</v>
      </c>
      <c r="N46" s="114"/>
      <c r="O46" s="114"/>
      <c r="CG46"/>
      <c r="CH46"/>
      <c r="CI46"/>
      <c r="CJ46"/>
      <c r="CK46"/>
      <c r="CL46"/>
    </row>
    <row r="47" spans="1:90" s="15" customFormat="1" ht="15.5" x14ac:dyDescent="0.35">
      <c r="A47" s="16"/>
      <c r="B47" s="29">
        <v>2.2000000000000002</v>
      </c>
      <c r="C47" s="29" t="s">
        <v>14</v>
      </c>
      <c r="D47" s="126">
        <f>'[2]power for normal distribution w'!B44</f>
        <v>0.47799999999999998</v>
      </c>
      <c r="E47" s="126">
        <f>'[2]power for normal distribution w'!C44</f>
        <v>0.47799999999999998</v>
      </c>
      <c r="F47" s="126">
        <f>'[2]power for normal distribution w'!D44</f>
        <v>0.47799999999999998</v>
      </c>
      <c r="G47" s="1"/>
      <c r="H47" s="29">
        <v>2.2000000000000002</v>
      </c>
      <c r="I47" s="29" t="s">
        <v>14</v>
      </c>
      <c r="J47" s="126">
        <v>0.49</v>
      </c>
      <c r="K47" s="126">
        <v>0.48199999999999998</v>
      </c>
      <c r="L47" s="126">
        <v>0.48899999999999999</v>
      </c>
      <c r="M47" s="1"/>
      <c r="N47" s="114"/>
      <c r="O47" s="114"/>
      <c r="P47" s="1"/>
      <c r="Q47" s="145"/>
      <c r="R47" s="145"/>
      <c r="S47" s="1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</row>
    <row r="48" spans="1:90" ht="15" x14ac:dyDescent="0.35">
      <c r="A48" s="8" t="s">
        <v>29</v>
      </c>
      <c r="B48" s="8"/>
      <c r="C48" s="9"/>
      <c r="D48" s="104">
        <f>'[1]theoretical power with k =2'!B46</f>
        <v>0.22600000000000001</v>
      </c>
      <c r="E48" s="104">
        <f>'[1]theoretical power with k =2'!C46</f>
        <v>0.224</v>
      </c>
      <c r="F48" s="104">
        <f>'[1]theoretical power with k =2'!D46</f>
        <v>0.224</v>
      </c>
      <c r="H48" s="8"/>
      <c r="I48" s="9"/>
      <c r="J48" s="104">
        <v>0.26500000000000001</v>
      </c>
      <c r="K48" s="104">
        <v>0.186</v>
      </c>
      <c r="L48" s="104">
        <v>0.26100000000000001</v>
      </c>
      <c r="N48" s="114"/>
      <c r="O48" s="114"/>
      <c r="CG48"/>
      <c r="CH48"/>
      <c r="CI48"/>
      <c r="CJ48"/>
      <c r="CK48"/>
      <c r="CL48"/>
    </row>
    <row r="49" spans="1:90" s="15" customFormat="1" ht="15.5" x14ac:dyDescent="0.35">
      <c r="A49" s="16"/>
      <c r="B49" s="16">
        <v>2.4</v>
      </c>
      <c r="C49" s="16" t="s">
        <v>14</v>
      </c>
      <c r="D49" s="125">
        <f>'[2]power for normal distribution w'!B46</f>
        <v>0.22700000000000001</v>
      </c>
      <c r="E49" s="125">
        <f>'[2]power for normal distribution w'!C46</f>
        <v>0.223</v>
      </c>
      <c r="F49" s="125">
        <f>'[2]power for normal distribution w'!D46</f>
        <v>0.223</v>
      </c>
      <c r="G49" s="1"/>
      <c r="H49" s="16">
        <v>2.4</v>
      </c>
      <c r="I49" s="16" t="s">
        <v>14</v>
      </c>
      <c r="J49" s="125">
        <v>0.26700000000000002</v>
      </c>
      <c r="K49" s="125">
        <v>0.187</v>
      </c>
      <c r="L49" s="125">
        <v>0.26100000000000001</v>
      </c>
      <c r="M49" s="1"/>
      <c r="N49" s="114"/>
      <c r="O49" s="114"/>
      <c r="P49" s="1"/>
      <c r="Q49" s="1"/>
      <c r="R49" s="1"/>
      <c r="S49" s="1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</row>
    <row r="50" spans="1:90" ht="15" x14ac:dyDescent="0.35">
      <c r="A50" s="8" t="s">
        <v>29</v>
      </c>
      <c r="B50" s="8"/>
      <c r="C50" s="9"/>
      <c r="D50" s="104">
        <f>'[1]theoretical power with k =2'!B48</f>
        <v>0.1</v>
      </c>
      <c r="E50" s="104">
        <f>'[1]theoretical power with k =2'!C48</f>
        <v>9.9000000000000005E-2</v>
      </c>
      <c r="F50" s="104">
        <f>'[1]theoretical power with k =2'!D48</f>
        <v>9.9000000000000005E-2</v>
      </c>
      <c r="H50" s="8"/>
      <c r="I50" s="9"/>
      <c r="J50" s="104">
        <v>0.11600000000000001</v>
      </c>
      <c r="K50" s="104">
        <v>8.4000000000000005E-2</v>
      </c>
      <c r="L50" s="104">
        <v>0.112</v>
      </c>
      <c r="N50" s="114"/>
      <c r="O50" s="114"/>
      <c r="CG50"/>
      <c r="CH50"/>
      <c r="CI50"/>
      <c r="CJ50"/>
      <c r="CK50"/>
      <c r="CL50"/>
    </row>
    <row r="51" spans="1:90" s="15" customFormat="1" ht="15.5" x14ac:dyDescent="0.35">
      <c r="A51" s="16"/>
      <c r="B51" s="16">
        <v>2.8</v>
      </c>
      <c r="C51" s="16" t="s">
        <v>14</v>
      </c>
      <c r="D51" s="125">
        <f>'[2]power for normal distribution w'!B48</f>
        <v>0.105</v>
      </c>
      <c r="E51" s="125">
        <f>'[2]power for normal distribution w'!C48</f>
        <v>9.9000000000000005E-2</v>
      </c>
      <c r="F51" s="125">
        <f>'[2]power for normal distribution w'!D48</f>
        <v>9.9000000000000005E-2</v>
      </c>
      <c r="G51" s="1"/>
      <c r="H51" s="16">
        <v>2.8</v>
      </c>
      <c r="I51" s="16" t="s">
        <v>14</v>
      </c>
      <c r="J51" s="125">
        <v>0.14299999999999999</v>
      </c>
      <c r="K51" s="125">
        <v>8.5000000000000006E-2</v>
      </c>
      <c r="L51" s="125">
        <v>0.13300000000000001</v>
      </c>
      <c r="M51" s="1"/>
      <c r="N51" s="114"/>
      <c r="O51" s="114"/>
      <c r="P51" s="1"/>
      <c r="Q51" s="1"/>
      <c r="R51" s="1"/>
      <c r="S51" s="1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</row>
    <row r="52" spans="1:90" ht="15" x14ac:dyDescent="0.35">
      <c r="A52" s="8" t="s">
        <v>29</v>
      </c>
      <c r="B52" s="8"/>
      <c r="C52" s="9"/>
      <c r="D52" s="104">
        <f>'[1]theoretical power with k =2'!B50</f>
        <v>0.80700000000000005</v>
      </c>
      <c r="E52" s="104">
        <f>'[1]theoretical power with k =2'!C50</f>
        <v>0.69599999999999995</v>
      </c>
      <c r="F52" s="104">
        <f>'[1]theoretical power with k =2'!D50</f>
        <v>0.69599999999999995</v>
      </c>
      <c r="H52" s="8"/>
      <c r="I52" s="9"/>
      <c r="J52" s="104">
        <v>0.78200000000000003</v>
      </c>
      <c r="K52" s="104">
        <v>0.83799999999999997</v>
      </c>
      <c r="L52" s="104">
        <v>0.70799999999999996</v>
      </c>
      <c r="N52" s="114"/>
      <c r="O52" s="114"/>
      <c r="CG52"/>
      <c r="CH52"/>
      <c r="CI52"/>
      <c r="CJ52"/>
      <c r="CK52"/>
      <c r="CL52"/>
    </row>
    <row r="53" spans="1:90" s="12" customFormat="1" ht="15.5" x14ac:dyDescent="0.35">
      <c r="A53" s="16"/>
      <c r="B53" s="13">
        <v>2.1</v>
      </c>
      <c r="C53" s="13" t="s">
        <v>15</v>
      </c>
      <c r="D53" s="124">
        <f>'[2]power for normal distribution w'!B50</f>
        <v>0.77800000000000002</v>
      </c>
      <c r="E53" s="124">
        <f>'[2]power for normal distribution w'!C50</f>
        <v>0.69499999999999995</v>
      </c>
      <c r="F53" s="124">
        <f>'[2]power for normal distribution w'!D50</f>
        <v>0.69499999999999995</v>
      </c>
      <c r="G53" s="1"/>
      <c r="H53" s="13">
        <v>2.1</v>
      </c>
      <c r="I53" s="13" t="s">
        <v>15</v>
      </c>
      <c r="J53" s="124">
        <v>0.81699999999999995</v>
      </c>
      <c r="K53" s="124">
        <v>0.84099999999999997</v>
      </c>
      <c r="L53" s="124">
        <v>0.748</v>
      </c>
      <c r="M53" s="1"/>
      <c r="N53" s="114"/>
      <c r="O53" s="114"/>
      <c r="P53" s="1"/>
      <c r="Q53" s="1"/>
      <c r="R53" s="1"/>
      <c r="S53" s="1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</row>
    <row r="54" spans="1:90" ht="15" x14ac:dyDescent="0.35">
      <c r="A54" s="8" t="s">
        <v>29</v>
      </c>
      <c r="B54" s="8"/>
      <c r="C54" s="9"/>
      <c r="D54" s="104">
        <f>'[1]theoretical power with k =2'!B52</f>
        <v>0.55300000000000005</v>
      </c>
      <c r="E54" s="104">
        <f>'[1]theoretical power with k =2'!C52</f>
        <v>0.55100000000000005</v>
      </c>
      <c r="F54" s="104">
        <f>'[1]theoretical power with k =2'!D52</f>
        <v>0.55100000000000005</v>
      </c>
      <c r="H54" s="8"/>
      <c r="I54" s="9"/>
      <c r="J54" s="104">
        <v>0.60199999999999998</v>
      </c>
      <c r="K54" s="104">
        <v>0.59399999999999997</v>
      </c>
      <c r="L54" s="104">
        <v>0.60099999999999998</v>
      </c>
      <c r="N54" s="114"/>
      <c r="O54" s="114"/>
      <c r="CG54"/>
      <c r="CH54"/>
      <c r="CI54"/>
      <c r="CJ54"/>
      <c r="CK54"/>
      <c r="CL54"/>
    </row>
    <row r="55" spans="1:90" s="15" customFormat="1" ht="15.5" x14ac:dyDescent="0.35">
      <c r="A55" s="16"/>
      <c r="B55" s="40">
        <v>2.2000000000000002</v>
      </c>
      <c r="C55" s="40" t="s">
        <v>15</v>
      </c>
      <c r="D55" s="123">
        <f>'[2]power for normal distribution w'!B52</f>
        <v>0.55300000000000005</v>
      </c>
      <c r="E55" s="123">
        <f>'[2]power for normal distribution w'!C52</f>
        <v>0.55100000000000005</v>
      </c>
      <c r="F55" s="123">
        <f>'[2]power for normal distribution w'!D52</f>
        <v>0.55100000000000005</v>
      </c>
      <c r="G55" s="1"/>
      <c r="H55" s="40">
        <v>2.2000000000000002</v>
      </c>
      <c r="I55" s="40" t="s">
        <v>15</v>
      </c>
      <c r="J55" s="123">
        <v>0.60199999999999998</v>
      </c>
      <c r="K55" s="123">
        <v>0.59399999999999997</v>
      </c>
      <c r="L55" s="123">
        <v>0.6</v>
      </c>
      <c r="M55" s="1"/>
      <c r="N55" s="114"/>
      <c r="O55" s="114"/>
      <c r="P55" s="1"/>
      <c r="Q55" s="145"/>
      <c r="R55" s="145"/>
      <c r="S55" s="1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</row>
    <row r="56" spans="1:90" ht="15" x14ac:dyDescent="0.35">
      <c r="A56" s="8" t="s">
        <v>29</v>
      </c>
      <c r="B56" s="8"/>
      <c r="C56" s="9"/>
      <c r="D56" s="104">
        <f>'[1]theoretical power with k =2'!B54</f>
        <v>0.23899999999999999</v>
      </c>
      <c r="E56" s="104">
        <f>'[1]theoretical power with k =2'!C54</f>
        <v>0.29199999999999998</v>
      </c>
      <c r="F56" s="104">
        <f>'[1]theoretical power with k =2'!D54</f>
        <v>0.29199999999999998</v>
      </c>
      <c r="H56" s="8"/>
      <c r="I56" s="9"/>
      <c r="J56" s="104">
        <v>0.29499999999999998</v>
      </c>
      <c r="K56" s="104">
        <v>0.251</v>
      </c>
      <c r="L56" s="104">
        <v>0.35499999999999998</v>
      </c>
      <c r="N56" s="114"/>
      <c r="O56" s="114"/>
      <c r="CG56"/>
      <c r="CH56"/>
      <c r="CI56"/>
      <c r="CJ56"/>
      <c r="CK56"/>
      <c r="CL56"/>
    </row>
    <row r="57" spans="1:90" s="10" customFormat="1" ht="15.5" x14ac:dyDescent="0.35">
      <c r="A57" s="16"/>
      <c r="B57" s="11">
        <v>2.4</v>
      </c>
      <c r="C57" s="11" t="s">
        <v>15</v>
      </c>
      <c r="D57" s="122">
        <f>'[2]power for normal distribution w'!B54</f>
        <v>0.214</v>
      </c>
      <c r="E57" s="122">
        <f>'[2]power for normal distribution w'!C54</f>
        <v>0.29099999999999998</v>
      </c>
      <c r="F57" s="122">
        <f>'[2]power for normal distribution w'!D54</f>
        <v>0.29099999999999998</v>
      </c>
      <c r="G57" s="1"/>
      <c r="H57" s="11">
        <v>2.4</v>
      </c>
      <c r="I57" s="11" t="s">
        <v>15</v>
      </c>
      <c r="J57" s="122">
        <v>0.26300000000000001</v>
      </c>
      <c r="K57" s="122">
        <v>0.251</v>
      </c>
      <c r="L57" s="122">
        <v>0.34100000000000003</v>
      </c>
      <c r="M57" s="1"/>
      <c r="N57" s="114"/>
      <c r="O57" s="114"/>
      <c r="P57" s="1"/>
      <c r="Q57" s="1"/>
      <c r="R57" s="1"/>
      <c r="S57" s="1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</row>
    <row r="58" spans="1:90" ht="15" x14ac:dyDescent="0.35">
      <c r="A58" s="8" t="s">
        <v>29</v>
      </c>
      <c r="B58" s="8"/>
      <c r="C58" s="9"/>
      <c r="D58" s="104">
        <f>'[1]theoretical power with k =2'!B56</f>
        <v>0.10100000000000001</v>
      </c>
      <c r="E58" s="104">
        <f>'[1]theoretical power with k =2'!C56</f>
        <v>0.123</v>
      </c>
      <c r="F58" s="104">
        <f>'[1]theoretical power with k =2'!D56</f>
        <v>0.123</v>
      </c>
      <c r="H58" s="8"/>
      <c r="I58" s="9"/>
      <c r="J58" s="104">
        <v>0.11799999999999999</v>
      </c>
      <c r="K58" s="104">
        <v>0.10199999999999999</v>
      </c>
      <c r="L58" s="104">
        <v>0.14699999999999999</v>
      </c>
      <c r="N58" s="114"/>
      <c r="O58" s="114"/>
      <c r="CG58"/>
      <c r="CH58"/>
      <c r="CI58"/>
      <c r="CJ58"/>
      <c r="CK58"/>
      <c r="CL58"/>
    </row>
    <row r="59" spans="1:90" s="10" customFormat="1" ht="15.5" x14ac:dyDescent="0.35">
      <c r="A59" s="16"/>
      <c r="B59" s="11">
        <v>2.8</v>
      </c>
      <c r="C59" s="11" t="s">
        <v>15</v>
      </c>
      <c r="D59" s="122">
        <f>'[2]power for normal distribution w'!B56</f>
        <v>6.4000000000000001E-2</v>
      </c>
      <c r="E59" s="122">
        <f>'[2]power for normal distribution w'!C56</f>
        <v>0.124</v>
      </c>
      <c r="F59" s="122">
        <f>'[2]power for normal distribution w'!D56</f>
        <v>0.124</v>
      </c>
      <c r="G59" s="1"/>
      <c r="H59" s="11">
        <v>2.8</v>
      </c>
      <c r="I59" s="11" t="s">
        <v>15</v>
      </c>
      <c r="J59" s="122">
        <v>9.8000000000000004E-2</v>
      </c>
      <c r="K59" s="122">
        <v>0.10199999999999999</v>
      </c>
      <c r="L59" s="122">
        <v>0.16500000000000001</v>
      </c>
      <c r="M59" s="1"/>
      <c r="N59" s="114"/>
      <c r="O59" s="114"/>
      <c r="P59" s="1"/>
      <c r="Q59" s="1"/>
      <c r="R59" s="1"/>
      <c r="S59" s="1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</row>
    <row r="60" spans="1:90" ht="15" x14ac:dyDescent="0.35">
      <c r="A60" s="8" t="s">
        <v>29</v>
      </c>
      <c r="B60" s="8"/>
      <c r="C60" s="9"/>
      <c r="D60" s="104">
        <f>'[1]theoretical power with k =2'!B58</f>
        <v>0.88</v>
      </c>
      <c r="E60" s="104">
        <f>'[1]theoretical power with k =2'!C58</f>
        <v>0.71</v>
      </c>
      <c r="F60" s="104">
        <f>'[1]theoretical power with k =2'!D58</f>
        <v>0.71</v>
      </c>
      <c r="H60" s="8"/>
      <c r="I60" s="9"/>
      <c r="J60" s="104">
        <v>0.876</v>
      </c>
      <c r="K60" s="104">
        <v>0.86099999999999999</v>
      </c>
      <c r="L60" s="104">
        <v>0.76200000000000001</v>
      </c>
      <c r="N60" s="114"/>
      <c r="O60" s="114"/>
      <c r="CG60"/>
      <c r="CH60"/>
      <c r="CI60"/>
      <c r="CJ60"/>
      <c r="CK60"/>
      <c r="CL60"/>
    </row>
    <row r="61" spans="1:90" s="12" customFormat="1" ht="15.5" x14ac:dyDescent="0.35">
      <c r="A61" s="16"/>
      <c r="B61" s="13">
        <v>2.1</v>
      </c>
      <c r="C61" s="13" t="s">
        <v>16</v>
      </c>
      <c r="D61" s="124">
        <f>'[2]power for normal distribution w'!B58</f>
        <v>0.83199999999999996</v>
      </c>
      <c r="E61" s="124">
        <f>'[2]power for normal distribution w'!C58</f>
        <v>0.71</v>
      </c>
      <c r="F61" s="124">
        <f>'[2]power for normal distribution w'!D58</f>
        <v>0.71</v>
      </c>
      <c r="G61" s="1"/>
      <c r="H61" s="13">
        <v>2.1</v>
      </c>
      <c r="I61" s="13" t="s">
        <v>16</v>
      </c>
      <c r="J61" s="124">
        <v>0.88900000000000001</v>
      </c>
      <c r="K61" s="124">
        <v>0.86399999999999999</v>
      </c>
      <c r="L61" s="124">
        <v>0.79700000000000004</v>
      </c>
      <c r="M61" s="1"/>
      <c r="N61" s="114"/>
      <c r="O61" s="114"/>
      <c r="P61" s="1"/>
      <c r="Q61" s="1"/>
      <c r="R61" s="1"/>
      <c r="S61" s="1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</row>
    <row r="62" spans="1:90" ht="15" x14ac:dyDescent="0.35">
      <c r="A62" s="8" t="s">
        <v>29</v>
      </c>
      <c r="B62" s="8"/>
      <c r="C62" s="9"/>
      <c r="D62" s="104">
        <f>'[1]theoretical power with k =2'!B60</f>
        <v>0.59899999999999998</v>
      </c>
      <c r="E62" s="104">
        <f>'[1]theoretical power with k =2'!C60</f>
        <v>0.59399999999999997</v>
      </c>
      <c r="F62" s="104">
        <f>'[1]theoretical power with k =2'!D60</f>
        <v>0.59399999999999997</v>
      </c>
      <c r="H62" s="8"/>
      <c r="I62" s="9"/>
      <c r="J62" s="104">
        <v>0.67600000000000005</v>
      </c>
      <c r="K62" s="104">
        <v>0.66500000000000004</v>
      </c>
      <c r="L62" s="104">
        <v>0.67300000000000004</v>
      </c>
      <c r="N62" s="114"/>
      <c r="O62" s="114"/>
      <c r="CG62"/>
      <c r="CH62"/>
      <c r="CI62"/>
      <c r="CJ62"/>
      <c r="CK62"/>
      <c r="CL62"/>
    </row>
    <row r="63" spans="1:90" s="15" customFormat="1" ht="15.5" x14ac:dyDescent="0.35">
      <c r="A63" s="16"/>
      <c r="B63" s="40">
        <v>2.2000000000000002</v>
      </c>
      <c r="C63" s="40" t="s">
        <v>16</v>
      </c>
      <c r="D63" s="123">
        <f>'[2]power for normal distribution w'!B60</f>
        <v>0.6</v>
      </c>
      <c r="E63" s="123">
        <f>'[2]power for normal distribution w'!C60</f>
        <v>0.59399999999999997</v>
      </c>
      <c r="F63" s="123">
        <f>'[2]power for normal distribution w'!D60</f>
        <v>0.59399999999999997</v>
      </c>
      <c r="G63" s="1"/>
      <c r="H63" s="40">
        <v>2.2000000000000002</v>
      </c>
      <c r="I63" s="40" t="s">
        <v>16</v>
      </c>
      <c r="J63" s="123">
        <v>0.67500000000000004</v>
      </c>
      <c r="K63" s="123">
        <v>0.66600000000000004</v>
      </c>
      <c r="L63" s="123">
        <v>0.67100000000000004</v>
      </c>
      <c r="M63" s="1"/>
      <c r="N63" s="114"/>
      <c r="O63" s="114"/>
      <c r="P63" s="1"/>
      <c r="Q63" s="145"/>
      <c r="R63" s="145"/>
      <c r="S63" s="1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</row>
    <row r="64" spans="1:90" ht="15" x14ac:dyDescent="0.35">
      <c r="A64" s="8" t="s">
        <v>29</v>
      </c>
      <c r="B64" s="8"/>
      <c r="C64" s="9"/>
      <c r="D64" s="104">
        <f>'[1]theoretical power with k =2'!B62</f>
        <v>0.247</v>
      </c>
      <c r="E64" s="104">
        <f>'[1]theoretical power with k =2'!C62</f>
        <v>0.34599999999999997</v>
      </c>
      <c r="F64" s="104">
        <f>'[1]theoretical power with k =2'!D62</f>
        <v>0.34599999999999997</v>
      </c>
      <c r="H64" s="8"/>
      <c r="I64" s="9"/>
      <c r="J64" s="104">
        <v>0.313</v>
      </c>
      <c r="K64" s="104">
        <v>0.31</v>
      </c>
      <c r="L64" s="104">
        <v>0.43099999999999999</v>
      </c>
      <c r="N64" s="114"/>
      <c r="O64" s="114"/>
      <c r="CG64"/>
      <c r="CH64"/>
      <c r="CI64"/>
      <c r="CJ64"/>
      <c r="CK64"/>
      <c r="CL64"/>
    </row>
    <row r="65" spans="1:90" s="10" customFormat="1" ht="15.5" x14ac:dyDescent="0.35">
      <c r="A65" s="16"/>
      <c r="B65" s="11">
        <v>2.4</v>
      </c>
      <c r="C65" s="11" t="s">
        <v>16</v>
      </c>
      <c r="D65" s="122">
        <f>'[2]power for normal distribution w'!B62</f>
        <v>0.20300000000000001</v>
      </c>
      <c r="E65" s="122">
        <f>'[2]power for normal distribution w'!C62</f>
        <v>0.34699999999999998</v>
      </c>
      <c r="F65" s="122">
        <f>'[2]power for normal distribution w'!D62</f>
        <v>0.34699999999999998</v>
      </c>
      <c r="G65" s="1"/>
      <c r="H65" s="11">
        <v>2.4</v>
      </c>
      <c r="I65" s="11" t="s">
        <v>16</v>
      </c>
      <c r="J65" s="122">
        <v>0.26</v>
      </c>
      <c r="K65" s="122">
        <v>0.309</v>
      </c>
      <c r="L65" s="122">
        <v>0.41</v>
      </c>
      <c r="M65" s="1"/>
      <c r="N65" s="114"/>
      <c r="O65" s="114"/>
      <c r="P65" s="1"/>
      <c r="Q65" s="1"/>
      <c r="R65" s="1"/>
      <c r="S65" s="1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</row>
    <row r="66" spans="1:90" ht="15" x14ac:dyDescent="0.35">
      <c r="A66" s="8" t="s">
        <v>29</v>
      </c>
      <c r="B66" s="8"/>
      <c r="C66" s="9"/>
      <c r="D66" s="104">
        <f>'[1]theoretical power with k =2'!B64</f>
        <v>0.10199999999999999</v>
      </c>
      <c r="E66" s="104">
        <f>'[1]theoretical power with k =2'!C64</f>
        <v>0.14699999999999999</v>
      </c>
      <c r="F66" s="104">
        <f>'[1]theoretical power with k =2'!D64</f>
        <v>0.14699999999999999</v>
      </c>
      <c r="H66" s="8"/>
      <c r="I66" s="9"/>
      <c r="J66" s="104">
        <v>0.12</v>
      </c>
      <c r="K66" s="104">
        <v>0.11899999999999999</v>
      </c>
      <c r="L66" s="104">
        <v>0.18</v>
      </c>
      <c r="N66" s="114"/>
      <c r="O66" s="114"/>
      <c r="CG66"/>
      <c r="CH66"/>
      <c r="CI66"/>
      <c r="CJ66"/>
      <c r="CK66"/>
      <c r="CL66"/>
    </row>
    <row r="67" spans="1:90" s="10" customFormat="1" ht="15.5" x14ac:dyDescent="0.35">
      <c r="A67" s="16"/>
      <c r="B67" s="11">
        <v>2.8</v>
      </c>
      <c r="C67" s="11" t="s">
        <v>16</v>
      </c>
      <c r="D67" s="122">
        <f>'[2]power for normal distribution w'!B64</f>
        <v>4.2999999999999997E-2</v>
      </c>
      <c r="E67" s="122">
        <f>'[2]power for normal distribution w'!C64</f>
        <v>0.14699999999999999</v>
      </c>
      <c r="F67" s="122">
        <f>'[2]power for normal distribution w'!D64</f>
        <v>0.14699999999999999</v>
      </c>
      <c r="G67" s="1"/>
      <c r="H67" s="11">
        <v>2.8</v>
      </c>
      <c r="I67" s="11" t="s">
        <v>16</v>
      </c>
      <c r="J67" s="122">
        <v>7.0000000000000007E-2</v>
      </c>
      <c r="K67" s="122">
        <v>0.11899999999999999</v>
      </c>
      <c r="L67" s="122">
        <v>0.19400000000000001</v>
      </c>
      <c r="M67" s="1"/>
      <c r="N67" s="114"/>
      <c r="O67" s="114"/>
      <c r="P67" s="1"/>
      <c r="Q67" s="1"/>
      <c r="R67" s="1"/>
      <c r="S67" s="1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</row>
    <row r="68" spans="1:90" ht="15" x14ac:dyDescent="0.35">
      <c r="A68" s="8" t="s">
        <v>29</v>
      </c>
      <c r="B68" s="8"/>
      <c r="C68" s="9"/>
      <c r="D68" s="104">
        <f>'[1]theoretical power with k =2'!B66</f>
        <v>0.54300000000000004</v>
      </c>
      <c r="E68" s="104">
        <f>'[1]theoretical power with k =2'!C66</f>
        <v>0.71899999999999997</v>
      </c>
      <c r="F68" s="104">
        <f>'[1]theoretical power with k =2'!D66</f>
        <v>0.71899999999999997</v>
      </c>
      <c r="H68" s="8"/>
      <c r="I68" s="9"/>
      <c r="J68" s="104">
        <v>0.46400000000000002</v>
      </c>
      <c r="K68" s="104">
        <v>0.79600000000000004</v>
      </c>
      <c r="L68" s="104">
        <v>0.54800000000000004</v>
      </c>
      <c r="N68" s="114"/>
      <c r="O68" s="114"/>
      <c r="CG68"/>
      <c r="CH68"/>
      <c r="CI68"/>
      <c r="CJ68"/>
      <c r="CK68"/>
      <c r="CL68"/>
    </row>
    <row r="69" spans="1:90" s="10" customFormat="1" ht="17.25" customHeight="1" x14ac:dyDescent="0.35">
      <c r="A69" s="16"/>
      <c r="B69" s="11">
        <v>2.1</v>
      </c>
      <c r="C69" s="11" t="s">
        <v>17</v>
      </c>
      <c r="D69" s="122">
        <f>'[2]power for normal distribution w'!B66</f>
        <v>0.55300000000000005</v>
      </c>
      <c r="E69" s="122">
        <f>'[2]power for normal distribution w'!C66</f>
        <v>0.71799999999999997</v>
      </c>
      <c r="F69" s="122">
        <f>'[2]power for normal distribution w'!D66</f>
        <v>0.71799999999999997</v>
      </c>
      <c r="G69" s="1"/>
      <c r="H69" s="11">
        <v>2.1</v>
      </c>
      <c r="I69" s="11" t="s">
        <v>17</v>
      </c>
      <c r="J69" s="122">
        <v>0.46300000000000002</v>
      </c>
      <c r="K69" s="122">
        <v>0.79600000000000004</v>
      </c>
      <c r="L69" s="122">
        <v>0.59099999999999997</v>
      </c>
      <c r="M69" s="1"/>
      <c r="N69" s="114"/>
      <c r="O69" s="114"/>
      <c r="P69" s="1"/>
      <c r="Q69" s="1"/>
      <c r="R69" s="1"/>
      <c r="S69" s="1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</row>
    <row r="70" spans="1:90" ht="15" x14ac:dyDescent="0.35">
      <c r="A70" s="8" t="s">
        <v>29</v>
      </c>
      <c r="B70" s="8"/>
      <c r="C70" s="9"/>
      <c r="D70" s="104">
        <f>'[1]theoretical power with k =2'!B68</f>
        <v>0.435</v>
      </c>
      <c r="E70" s="104">
        <f>'[1]theoretical power with k =2'!C68</f>
        <v>0.42899999999999999</v>
      </c>
      <c r="F70" s="104">
        <f>'[1]theoretical power with k =2'!D68</f>
        <v>0.42899999999999999</v>
      </c>
      <c r="H70" s="8"/>
      <c r="I70" s="9"/>
      <c r="J70" s="104">
        <v>0.40400000000000003</v>
      </c>
      <c r="K70" s="104">
        <v>0.39400000000000002</v>
      </c>
      <c r="L70" s="104">
        <v>0.40100000000000002</v>
      </c>
      <c r="N70" s="114"/>
      <c r="O70" s="114"/>
      <c r="CG70"/>
      <c r="CH70"/>
      <c r="CI70"/>
      <c r="CJ70"/>
      <c r="CK70"/>
      <c r="CL70"/>
    </row>
    <row r="71" spans="1:90" s="15" customFormat="1" ht="15.75" customHeight="1" x14ac:dyDescent="0.35">
      <c r="A71" s="19"/>
      <c r="B71" s="40">
        <v>2.2000000000000002</v>
      </c>
      <c r="C71" s="40" t="s">
        <v>17</v>
      </c>
      <c r="D71" s="123">
        <f>'[2]power for normal distribution w'!B68</f>
        <v>0.435</v>
      </c>
      <c r="E71" s="123">
        <f>'[2]power for normal distribution w'!C68</f>
        <v>0.42899999999999999</v>
      </c>
      <c r="F71" s="123">
        <f>'[2]power for normal distribution w'!D68</f>
        <v>0.42899999999999999</v>
      </c>
      <c r="G71" s="1"/>
      <c r="H71" s="40">
        <v>2.2000000000000002</v>
      </c>
      <c r="I71" s="40" t="s">
        <v>17</v>
      </c>
      <c r="J71" s="123">
        <v>0.40400000000000003</v>
      </c>
      <c r="K71" s="123">
        <v>0.39500000000000002</v>
      </c>
      <c r="L71" s="123">
        <v>0.4</v>
      </c>
      <c r="M71" s="1"/>
      <c r="N71" s="114"/>
      <c r="O71" s="114"/>
      <c r="P71" s="1"/>
      <c r="Q71" s="145"/>
      <c r="R71" s="145"/>
      <c r="S71" s="1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</row>
    <row r="72" spans="1:90" ht="15" x14ac:dyDescent="0.35">
      <c r="A72" s="8" t="s">
        <v>29</v>
      </c>
      <c r="B72" s="8"/>
      <c r="C72" s="9"/>
      <c r="D72" s="104">
        <f>'[1]theoretical power with k =2'!B70</f>
        <v>0.247</v>
      </c>
      <c r="E72" s="104">
        <f>'[1]theoretical power with k =2'!C70</f>
        <v>0.17299999999999999</v>
      </c>
      <c r="F72" s="104">
        <f>'[1]theoretical power with k =2'!D70</f>
        <v>0.17299999999999999</v>
      </c>
      <c r="H72" s="8"/>
      <c r="I72" s="9"/>
      <c r="J72" s="104">
        <v>0.26800000000000002</v>
      </c>
      <c r="K72" s="104">
        <v>0.14199999999999999</v>
      </c>
      <c r="L72" s="104">
        <v>0.19400000000000001</v>
      </c>
      <c r="N72" s="114"/>
      <c r="O72" s="114"/>
      <c r="CG72"/>
      <c r="CH72"/>
      <c r="CI72"/>
      <c r="CJ72"/>
      <c r="CK72"/>
      <c r="CL72"/>
    </row>
    <row r="73" spans="1:90" s="12" customFormat="1" ht="15.75" customHeight="1" x14ac:dyDescent="0.35">
      <c r="A73" s="19"/>
      <c r="B73" s="20">
        <v>2.4</v>
      </c>
      <c r="C73" s="20" t="s">
        <v>17</v>
      </c>
      <c r="D73" s="127">
        <f>'[2]power for normal distribution w'!B70</f>
        <v>0.29399999999999998</v>
      </c>
      <c r="E73" s="127">
        <f>'[2]power for normal distribution w'!C70</f>
        <v>0.17299999999999999</v>
      </c>
      <c r="F73" s="127">
        <f>'[2]power for normal distribution w'!D70</f>
        <v>0.17299999999999999</v>
      </c>
      <c r="G73" s="1"/>
      <c r="H73" s="20">
        <v>2.4</v>
      </c>
      <c r="I73" s="20" t="s">
        <v>17</v>
      </c>
      <c r="J73" s="127">
        <v>0.315</v>
      </c>
      <c r="K73" s="127">
        <v>0.14499999999999999</v>
      </c>
      <c r="L73" s="127">
        <v>0.20200000000000001</v>
      </c>
      <c r="M73" s="1"/>
      <c r="N73" s="114"/>
      <c r="O73" s="114"/>
      <c r="P73" s="1"/>
      <c r="Q73" s="1"/>
      <c r="R73" s="1"/>
      <c r="S73" s="1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</row>
    <row r="74" spans="1:90" ht="15" x14ac:dyDescent="0.35">
      <c r="A74" s="8" t="s">
        <v>29</v>
      </c>
      <c r="B74" s="8"/>
      <c r="C74" s="9"/>
      <c r="D74" s="104">
        <f>'[1]theoretical power with k =2'!B72</f>
        <v>0.114</v>
      </c>
      <c r="E74" s="104">
        <f>'[1]theoretical power with k =2'!C72</f>
        <v>8.2000000000000003E-2</v>
      </c>
      <c r="F74" s="104">
        <f>'[1]theoretical power with k =2'!D72</f>
        <v>8.2000000000000003E-2</v>
      </c>
      <c r="H74" s="8"/>
      <c r="I74" s="9"/>
      <c r="J74" s="104">
        <v>0.13100000000000001</v>
      </c>
      <c r="K74" s="104">
        <v>7.1999999999999995E-2</v>
      </c>
      <c r="L74" s="104">
        <v>0.09</v>
      </c>
      <c r="N74" s="114"/>
      <c r="O74" s="114"/>
      <c r="CG74"/>
      <c r="CH74"/>
      <c r="CI74"/>
      <c r="CJ74"/>
      <c r="CK74"/>
      <c r="CL74"/>
    </row>
    <row r="75" spans="1:90" s="12" customFormat="1" ht="15.75" customHeight="1" x14ac:dyDescent="0.35">
      <c r="A75" s="19"/>
      <c r="B75" s="20">
        <v>2.8</v>
      </c>
      <c r="C75" s="20" t="s">
        <v>17</v>
      </c>
      <c r="D75" s="127">
        <f>'[2]power for normal distribution w'!B72</f>
        <v>0.214</v>
      </c>
      <c r="E75" s="127">
        <f>'[2]power for normal distribution w'!C72</f>
        <v>8.2000000000000003E-2</v>
      </c>
      <c r="F75" s="127">
        <f>'[2]power for normal distribution w'!D72</f>
        <v>8.2000000000000003E-2</v>
      </c>
      <c r="G75" s="1"/>
      <c r="H75" s="20">
        <v>2.8</v>
      </c>
      <c r="I75" s="20" t="s">
        <v>17</v>
      </c>
      <c r="J75" s="127">
        <v>0.25600000000000001</v>
      </c>
      <c r="K75" s="127">
        <v>7.3999999999999996E-2</v>
      </c>
      <c r="L75" s="127">
        <v>0.112</v>
      </c>
      <c r="M75" s="1"/>
      <c r="N75" s="114"/>
      <c r="O75" s="114"/>
      <c r="P75" s="1"/>
      <c r="Q75" s="1"/>
      <c r="R75" s="1"/>
      <c r="S75" s="1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</row>
    <row r="76" spans="1:90" ht="15" x14ac:dyDescent="0.35">
      <c r="A76" s="8" t="s">
        <v>29</v>
      </c>
      <c r="B76" s="8"/>
      <c r="C76" s="9"/>
      <c r="D76" s="104">
        <f>'[1]theoretical power with k =2'!B74</f>
        <v>0.79800000000000004</v>
      </c>
      <c r="E76" s="104">
        <f>'[1]theoretical power with k =2'!C74</f>
        <v>0.79400000000000004</v>
      </c>
      <c r="F76" s="104">
        <f>'[1]theoretical power with k =2'!D74</f>
        <v>0.79400000000000004</v>
      </c>
      <c r="H76" s="8"/>
      <c r="I76" s="9"/>
      <c r="J76" s="104">
        <v>0.754</v>
      </c>
      <c r="K76" s="104">
        <v>0.90300000000000002</v>
      </c>
      <c r="L76" s="104">
        <v>0.751</v>
      </c>
      <c r="N76" s="114"/>
      <c r="O76" s="114"/>
      <c r="CG76"/>
      <c r="CH76"/>
      <c r="CI76"/>
      <c r="CJ76"/>
      <c r="CK76"/>
      <c r="CL76"/>
    </row>
    <row r="77" spans="1:90" s="15" customFormat="1" ht="15.75" customHeight="1" x14ac:dyDescent="0.35">
      <c r="A77" s="19"/>
      <c r="B77" s="19">
        <v>2.1</v>
      </c>
      <c r="C77" s="19" t="s">
        <v>18</v>
      </c>
      <c r="D77" s="128">
        <f>'[2]power for normal distribution w'!B74</f>
        <v>0.79700000000000004</v>
      </c>
      <c r="E77" s="128">
        <f>'[2]power for normal distribution w'!C74</f>
        <v>0.79400000000000004</v>
      </c>
      <c r="F77" s="128">
        <f>'[2]power for normal distribution w'!D74</f>
        <v>0.79400000000000004</v>
      </c>
      <c r="G77" s="1"/>
      <c r="H77" s="19">
        <v>2.1</v>
      </c>
      <c r="I77" s="19" t="s">
        <v>18</v>
      </c>
      <c r="J77" s="128">
        <v>0.80800000000000005</v>
      </c>
      <c r="K77" s="128">
        <v>0.90400000000000003</v>
      </c>
      <c r="L77" s="128">
        <v>0.80500000000000005</v>
      </c>
      <c r="M77" s="1"/>
      <c r="N77" s="114"/>
      <c r="O77" s="114"/>
      <c r="P77" s="1"/>
      <c r="Q77" s="1"/>
      <c r="R77" s="1"/>
      <c r="S77" s="1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</row>
    <row r="78" spans="1:90" ht="15" x14ac:dyDescent="0.35">
      <c r="A78" s="8" t="s">
        <v>29</v>
      </c>
      <c r="B78" s="8"/>
      <c r="C78" s="9"/>
      <c r="D78" s="104">
        <f>'[1]theoretical power with k =2'!B76</f>
        <v>0.59799999999999998</v>
      </c>
      <c r="E78" s="104">
        <f>'[1]theoretical power with k =2'!C76</f>
        <v>0.59799999999999998</v>
      </c>
      <c r="F78" s="104">
        <f>'[1]theoretical power with k =2'!D76</f>
        <v>0.59799999999999998</v>
      </c>
      <c r="H78" s="8"/>
      <c r="I78" s="9"/>
      <c r="J78" s="104">
        <v>0.621</v>
      </c>
      <c r="K78" s="104">
        <v>0.61499999999999999</v>
      </c>
      <c r="L78" s="104">
        <v>0.621</v>
      </c>
      <c r="N78" s="114"/>
      <c r="O78" s="114"/>
      <c r="CG78"/>
      <c r="CH78"/>
      <c r="CI78"/>
      <c r="CJ78"/>
      <c r="CK78"/>
      <c r="CL78"/>
    </row>
    <row r="79" spans="1:90" s="15" customFormat="1" ht="15.75" customHeight="1" x14ac:dyDescent="0.35">
      <c r="A79" s="19"/>
      <c r="B79" s="29">
        <v>2.2000000000000002</v>
      </c>
      <c r="C79" s="29" t="s">
        <v>18</v>
      </c>
      <c r="D79" s="126">
        <f>'[2]power for normal distribution w'!B76</f>
        <v>0.59899999999999998</v>
      </c>
      <c r="E79" s="126">
        <f>'[2]power for normal distribution w'!C76</f>
        <v>0.59799999999999998</v>
      </c>
      <c r="F79" s="126">
        <f>'[2]power for normal distribution w'!D76</f>
        <v>0.59799999999999998</v>
      </c>
      <c r="G79" s="1"/>
      <c r="H79" s="29">
        <v>2.2000000000000002</v>
      </c>
      <c r="I79" s="29" t="s">
        <v>18</v>
      </c>
      <c r="J79" s="126">
        <v>0.621</v>
      </c>
      <c r="K79" s="126">
        <v>0.61499999999999999</v>
      </c>
      <c r="L79" s="126">
        <v>0.621</v>
      </c>
      <c r="M79" s="1"/>
      <c r="N79" s="114"/>
      <c r="O79" s="114"/>
      <c r="P79" s="1"/>
      <c r="Q79" s="145"/>
      <c r="R79" s="145"/>
      <c r="S79" s="1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</row>
    <row r="80" spans="1:90" ht="15" x14ac:dyDescent="0.35">
      <c r="A80" s="8" t="s">
        <v>29</v>
      </c>
      <c r="B80" s="8"/>
      <c r="C80" s="9"/>
      <c r="D80" s="104">
        <f>'[1]theoretical power with k =2'!B78</f>
        <v>0.28699999999999998</v>
      </c>
      <c r="E80" s="104">
        <f>'[1]theoretical power with k =2'!C78</f>
        <v>0.28499999999999998</v>
      </c>
      <c r="F80" s="104">
        <f>'[1]theoretical power with k =2'!D78</f>
        <v>0.28499999999999998</v>
      </c>
      <c r="H80" s="8"/>
      <c r="I80" s="9"/>
      <c r="J80" s="104">
        <v>0.34499999999999997</v>
      </c>
      <c r="K80" s="104">
        <v>0.23799999999999999</v>
      </c>
      <c r="L80" s="104">
        <v>0.34100000000000003</v>
      </c>
      <c r="N80" s="114"/>
      <c r="O80" s="114"/>
      <c r="CG80"/>
      <c r="CH80"/>
      <c r="CI80"/>
      <c r="CJ80"/>
      <c r="CK80"/>
      <c r="CL80"/>
    </row>
    <row r="81" spans="1:90" s="15" customFormat="1" ht="15.75" customHeight="1" x14ac:dyDescent="0.35">
      <c r="A81" s="19"/>
      <c r="B81" s="19">
        <v>2.4</v>
      </c>
      <c r="C81" s="19" t="s">
        <v>18</v>
      </c>
      <c r="D81" s="128">
        <f>'[2]power for normal distribution w'!B78</f>
        <v>0.28799999999999998</v>
      </c>
      <c r="E81" s="128">
        <f>'[2]power for normal distribution w'!C78</f>
        <v>0.28499999999999998</v>
      </c>
      <c r="F81" s="128">
        <f>'[2]power for normal distribution w'!D78</f>
        <v>0.28499999999999998</v>
      </c>
      <c r="G81" s="1"/>
      <c r="H81" s="19">
        <v>2.4</v>
      </c>
      <c r="I81" s="19" t="s">
        <v>18</v>
      </c>
      <c r="J81" s="128">
        <v>0.33400000000000002</v>
      </c>
      <c r="K81" s="128">
        <v>0.23899999999999999</v>
      </c>
      <c r="L81" s="128">
        <v>0.33</v>
      </c>
      <c r="M81" s="1"/>
      <c r="N81" s="114"/>
      <c r="O81" s="114"/>
      <c r="P81" s="1"/>
      <c r="Q81" s="1"/>
      <c r="R81" s="1"/>
      <c r="S81" s="1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</row>
    <row r="82" spans="1:90" ht="15" x14ac:dyDescent="0.35">
      <c r="A82" s="8" t="s">
        <v>29</v>
      </c>
      <c r="B82" s="8"/>
      <c r="C82" s="9"/>
      <c r="D82" s="104">
        <f>'[1]theoretical power with k =2'!B80</f>
        <v>0.11799999999999999</v>
      </c>
      <c r="E82" s="104">
        <f>'[1]theoretical power with k =2'!C80</f>
        <v>0.11700000000000001</v>
      </c>
      <c r="F82" s="104">
        <f>'[1]theoretical power with k =2'!D80</f>
        <v>0.11700000000000001</v>
      </c>
      <c r="H82" s="8"/>
      <c r="I82" s="9"/>
      <c r="J82" s="104">
        <v>0.14000000000000001</v>
      </c>
      <c r="K82" s="104">
        <v>9.6000000000000002E-2</v>
      </c>
      <c r="L82" s="104">
        <v>0.13700000000000001</v>
      </c>
      <c r="N82" s="114"/>
      <c r="O82" s="114"/>
      <c r="CG82"/>
      <c r="CH82"/>
      <c r="CI82"/>
      <c r="CJ82"/>
      <c r="CK82"/>
      <c r="CL82"/>
    </row>
    <row r="83" spans="1:90" s="15" customFormat="1" ht="15.75" customHeight="1" x14ac:dyDescent="0.35">
      <c r="A83" s="19"/>
      <c r="B83" s="19">
        <v>2.8</v>
      </c>
      <c r="C83" s="19" t="s">
        <v>18</v>
      </c>
      <c r="D83" s="128">
        <f>'[2]power for normal distribution w'!B80</f>
        <v>0.121</v>
      </c>
      <c r="E83" s="128">
        <f>'[2]power for normal distribution w'!C80</f>
        <v>0.11600000000000001</v>
      </c>
      <c r="F83" s="128">
        <f>'[2]power for normal distribution w'!D80</f>
        <v>0.11600000000000001</v>
      </c>
      <c r="G83" s="1"/>
      <c r="H83" s="19">
        <v>2.8</v>
      </c>
      <c r="I83" s="19" t="s">
        <v>18</v>
      </c>
      <c r="J83" s="128">
        <v>0.16400000000000001</v>
      </c>
      <c r="K83" s="128">
        <v>9.7000000000000003E-2</v>
      </c>
      <c r="L83" s="128">
        <v>0.156</v>
      </c>
      <c r="M83" s="1"/>
      <c r="N83" s="114"/>
      <c r="O83" s="114"/>
      <c r="P83" s="1"/>
      <c r="Q83" s="1"/>
      <c r="R83" s="1"/>
      <c r="S83" s="1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</row>
    <row r="84" spans="1:90" ht="15" x14ac:dyDescent="0.35">
      <c r="A84" s="8" t="s">
        <v>29</v>
      </c>
      <c r="B84" s="8"/>
      <c r="C84" s="9"/>
      <c r="D84" s="104">
        <f>'[1]theoretical power with k =2'!B82</f>
        <v>0.90600000000000003</v>
      </c>
      <c r="E84" s="104">
        <f>'[1]theoretical power with k =2'!C82</f>
        <v>0.81899999999999995</v>
      </c>
      <c r="F84" s="104">
        <f>'[1]theoretical power with k =2'!D82</f>
        <v>0.81899999999999995</v>
      </c>
      <c r="H84" s="8"/>
      <c r="I84" s="9"/>
      <c r="J84" s="104">
        <v>0.89300000000000002</v>
      </c>
      <c r="K84" s="104">
        <v>0.93400000000000005</v>
      </c>
      <c r="L84" s="104">
        <v>0.83699999999999997</v>
      </c>
      <c r="N84" s="114"/>
      <c r="O84" s="114"/>
      <c r="CG84"/>
      <c r="CH84"/>
      <c r="CI84"/>
      <c r="CJ84"/>
      <c r="CK84"/>
      <c r="CL84"/>
    </row>
    <row r="85" spans="1:90" s="12" customFormat="1" ht="15.75" customHeight="1" x14ac:dyDescent="0.35">
      <c r="A85" s="19"/>
      <c r="B85" s="20">
        <v>2.1</v>
      </c>
      <c r="C85" s="20" t="s">
        <v>19</v>
      </c>
      <c r="D85" s="127">
        <f>'[2]power for normal distribution w'!B82</f>
        <v>0.879</v>
      </c>
      <c r="E85" s="127">
        <f>'[2]power for normal distribution w'!C82</f>
        <v>0.82</v>
      </c>
      <c r="F85" s="127">
        <f>'[2]power for normal distribution w'!D82</f>
        <v>0.82</v>
      </c>
      <c r="G85" s="1"/>
      <c r="H85" s="20">
        <v>2.1</v>
      </c>
      <c r="I85" s="20" t="s">
        <v>19</v>
      </c>
      <c r="J85" s="127">
        <v>0.91900000000000004</v>
      </c>
      <c r="K85" s="127">
        <v>0.93500000000000005</v>
      </c>
      <c r="L85" s="127">
        <v>0.878</v>
      </c>
      <c r="M85" s="1"/>
      <c r="N85" s="114"/>
      <c r="O85" s="114"/>
      <c r="P85" s="1"/>
      <c r="Q85" s="1"/>
      <c r="R85" s="1"/>
      <c r="S85" s="1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  <c r="BH85" s="145"/>
      <c r="BI85" s="14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</row>
    <row r="86" spans="1:90" ht="15" x14ac:dyDescent="0.35">
      <c r="A86" s="8" t="s">
        <v>29</v>
      </c>
      <c r="B86" s="8"/>
      <c r="C86" s="9"/>
      <c r="D86" s="104">
        <f>'[1]theoretical power with k =2'!B84</f>
        <v>0.67900000000000005</v>
      </c>
      <c r="E86" s="104">
        <f>'[1]theoretical power with k =2'!C84</f>
        <v>0.67800000000000005</v>
      </c>
      <c r="F86" s="104">
        <f>'[1]theoretical power with k =2'!D84</f>
        <v>0.67800000000000005</v>
      </c>
      <c r="H86" s="8"/>
      <c r="I86" s="9"/>
      <c r="J86" s="104">
        <v>0.73899999999999999</v>
      </c>
      <c r="K86" s="104">
        <v>0.73299999999999998</v>
      </c>
      <c r="L86" s="104">
        <v>0.73799999999999999</v>
      </c>
      <c r="N86" s="114"/>
      <c r="O86" s="114"/>
      <c r="CG86"/>
      <c r="CH86"/>
      <c r="CI86"/>
      <c r="CJ86"/>
      <c r="CK86"/>
      <c r="CL86"/>
    </row>
    <row r="87" spans="1:90" s="15" customFormat="1" ht="15.75" customHeight="1" x14ac:dyDescent="0.35">
      <c r="A87" s="19"/>
      <c r="B87" s="40">
        <v>2.2000000000000002</v>
      </c>
      <c r="C87" s="40" t="s">
        <v>19</v>
      </c>
      <c r="D87" s="123">
        <f>'[2]power for normal distribution w'!B84</f>
        <v>0.67900000000000005</v>
      </c>
      <c r="E87" s="123">
        <f>'[2]power for normal distribution w'!C84</f>
        <v>0.67700000000000005</v>
      </c>
      <c r="F87" s="123">
        <f>'[2]power for normal distribution w'!D84</f>
        <v>0.67700000000000005</v>
      </c>
      <c r="G87" s="1"/>
      <c r="H87" s="40">
        <v>2.2000000000000002</v>
      </c>
      <c r="I87" s="40" t="s">
        <v>19</v>
      </c>
      <c r="J87" s="123">
        <v>0.74</v>
      </c>
      <c r="K87" s="123">
        <v>0.73399999999999999</v>
      </c>
      <c r="L87" s="123">
        <v>0.73899999999999999</v>
      </c>
      <c r="M87" s="1"/>
      <c r="N87" s="114"/>
      <c r="O87" s="114"/>
      <c r="P87" s="1"/>
      <c r="Q87" s="145"/>
      <c r="R87" s="145"/>
      <c r="S87" s="1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</row>
    <row r="88" spans="1:90" ht="15" x14ac:dyDescent="0.35">
      <c r="A88" s="8" t="s">
        <v>29</v>
      </c>
      <c r="B88" s="8"/>
      <c r="C88" s="9"/>
      <c r="D88" s="104">
        <f>'[1]theoretical power with k =2'!B86</f>
        <v>0.30499999999999999</v>
      </c>
      <c r="E88" s="104">
        <f>'[1]theoretical power with k =2'!C86</f>
        <v>0.372</v>
      </c>
      <c r="F88" s="104">
        <f>'[1]theoretical power with k =2'!D86</f>
        <v>0.372</v>
      </c>
      <c r="H88" s="8"/>
      <c r="I88" s="9"/>
      <c r="J88" s="104">
        <v>0.38400000000000001</v>
      </c>
      <c r="K88" s="104">
        <v>0.32700000000000001</v>
      </c>
      <c r="L88" s="104">
        <v>0.46100000000000002</v>
      </c>
      <c r="N88" s="114"/>
      <c r="O88" s="114"/>
      <c r="CG88"/>
      <c r="CH88"/>
      <c r="CI88"/>
      <c r="CJ88"/>
      <c r="CK88"/>
      <c r="CL88"/>
    </row>
    <row r="89" spans="1:90" s="10" customFormat="1" ht="15.75" customHeight="1" x14ac:dyDescent="0.35">
      <c r="A89" s="19"/>
      <c r="B89" s="7">
        <v>2.4</v>
      </c>
      <c r="C89" s="7" t="s">
        <v>19</v>
      </c>
      <c r="D89" s="129">
        <f>'[2]power for normal distribution w'!B86</f>
        <v>0.28399999999999997</v>
      </c>
      <c r="E89" s="129">
        <f>'[2]power for normal distribution w'!C86</f>
        <v>0.373</v>
      </c>
      <c r="F89" s="129">
        <f>'[2]power for normal distribution w'!D86</f>
        <v>0.373</v>
      </c>
      <c r="G89" s="1"/>
      <c r="H89" s="7">
        <v>2.4</v>
      </c>
      <c r="I89" s="7" t="s">
        <v>19</v>
      </c>
      <c r="J89" s="129">
        <v>0.34599999999999997</v>
      </c>
      <c r="K89" s="129">
        <v>0.32600000000000001</v>
      </c>
      <c r="L89" s="129">
        <v>0.432</v>
      </c>
      <c r="M89" s="1"/>
      <c r="N89" s="114"/>
      <c r="O89" s="114"/>
      <c r="P89" s="1"/>
      <c r="Q89" s="1"/>
      <c r="R89" s="1"/>
      <c r="S89" s="1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</row>
    <row r="90" spans="1:90" ht="15" x14ac:dyDescent="0.35">
      <c r="A90" s="8" t="s">
        <v>29</v>
      </c>
      <c r="B90" s="8"/>
      <c r="C90" s="9"/>
      <c r="D90" s="104">
        <f>'[1]theoretical power with k =2'!B88</f>
        <v>0.11899999999999999</v>
      </c>
      <c r="E90" s="104">
        <f>'[1]theoretical power with k =2'!C88</f>
        <v>0.15</v>
      </c>
      <c r="F90" s="104">
        <f>'[1]theoretical power with k =2'!D88</f>
        <v>0.15</v>
      </c>
      <c r="H90" s="8"/>
      <c r="I90" s="9"/>
      <c r="J90" s="104">
        <v>0.14399999999999999</v>
      </c>
      <c r="K90" s="104">
        <v>0.121</v>
      </c>
      <c r="L90" s="104">
        <v>0.184</v>
      </c>
      <c r="N90" s="114"/>
      <c r="O90" s="114"/>
      <c r="CG90"/>
      <c r="CH90"/>
      <c r="CI90"/>
      <c r="CJ90"/>
      <c r="CK90"/>
      <c r="CL90"/>
    </row>
    <row r="91" spans="1:90" s="10" customFormat="1" ht="15.75" customHeight="1" x14ac:dyDescent="0.35">
      <c r="A91" s="19"/>
      <c r="B91" s="7">
        <v>2.8</v>
      </c>
      <c r="C91" s="7" t="s">
        <v>19</v>
      </c>
      <c r="D91" s="129">
        <f>'[2]power for normal distribution w'!B88</f>
        <v>0.08</v>
      </c>
      <c r="E91" s="129">
        <f>'[2]power for normal distribution w'!C88</f>
        <v>0.14899999999999999</v>
      </c>
      <c r="F91" s="129">
        <f>'[2]power for normal distribution w'!D88</f>
        <v>0.14899999999999999</v>
      </c>
      <c r="G91" s="1"/>
      <c r="H91" s="7">
        <v>2.8</v>
      </c>
      <c r="I91" s="7" t="s">
        <v>19</v>
      </c>
      <c r="J91" s="129">
        <v>0.11899999999999999</v>
      </c>
      <c r="K91" s="129">
        <v>0.121</v>
      </c>
      <c r="L91" s="129">
        <v>0.19800000000000001</v>
      </c>
      <c r="M91" s="1"/>
      <c r="N91" s="114"/>
      <c r="O91" s="114"/>
      <c r="P91" s="1"/>
      <c r="Q91" s="1"/>
      <c r="R91" s="1"/>
      <c r="S91" s="1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</row>
    <row r="92" spans="1:90" ht="15" x14ac:dyDescent="0.35">
      <c r="A92" s="8" t="s">
        <v>29</v>
      </c>
      <c r="B92" s="8"/>
      <c r="C92" s="9"/>
      <c r="D92" s="104">
        <f>'[1]theoretical power with k =2'!B90</f>
        <v>0.95199999999999996</v>
      </c>
      <c r="E92" s="104">
        <f>'[1]theoretical power with k =2'!C90</f>
        <v>0.83199999999999996</v>
      </c>
      <c r="F92" s="104">
        <f>'[1]theoretical power with k =2'!D90</f>
        <v>0.83199999999999996</v>
      </c>
      <c r="H92" s="8"/>
      <c r="I92" s="9"/>
      <c r="J92" s="104">
        <v>0.95399999999999996</v>
      </c>
      <c r="K92" s="104">
        <v>0.94699999999999995</v>
      </c>
      <c r="L92" s="104">
        <v>0.88100000000000001</v>
      </c>
      <c r="N92" s="114"/>
      <c r="O92" s="114"/>
      <c r="CG92"/>
      <c r="CH92"/>
      <c r="CI92"/>
      <c r="CJ92"/>
      <c r="CK92"/>
      <c r="CL92"/>
    </row>
    <row r="93" spans="1:90" s="12" customFormat="1" ht="15.75" customHeight="1" x14ac:dyDescent="0.35">
      <c r="A93" s="19"/>
      <c r="B93" s="20">
        <v>2.1</v>
      </c>
      <c r="C93" s="20" t="s">
        <v>20</v>
      </c>
      <c r="D93" s="127">
        <f>'[2]power for normal distribution w'!B90</f>
        <v>0.91400000000000003</v>
      </c>
      <c r="E93" s="127">
        <f>'[2]power for normal distribution w'!C90</f>
        <v>0.83299999999999996</v>
      </c>
      <c r="F93" s="127">
        <f>'[2]power for normal distribution w'!D90</f>
        <v>0.83299999999999996</v>
      </c>
      <c r="G93" s="1"/>
      <c r="H93" s="20">
        <v>2.1</v>
      </c>
      <c r="I93" s="20" t="s">
        <v>20</v>
      </c>
      <c r="J93" s="127">
        <v>0.95799999999999996</v>
      </c>
      <c r="K93" s="127">
        <v>0.94899999999999995</v>
      </c>
      <c r="L93" s="127">
        <v>0.91200000000000003</v>
      </c>
      <c r="M93" s="1"/>
      <c r="N93" s="114"/>
      <c r="O93" s="114"/>
      <c r="P93" s="1"/>
      <c r="Q93" s="1"/>
      <c r="R93" s="1"/>
      <c r="S93" s="1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</row>
    <row r="94" spans="1:90" ht="15" x14ac:dyDescent="0.35">
      <c r="A94" s="8" t="s">
        <v>29</v>
      </c>
      <c r="B94" s="8"/>
      <c r="C94" s="9"/>
      <c r="D94" s="104">
        <f>'[1]theoretical power with k =2'!B92</f>
        <v>0.72599999999999998</v>
      </c>
      <c r="E94" s="104">
        <f>'[1]theoretical power with k =2'!C92</f>
        <v>0.72199999999999998</v>
      </c>
      <c r="F94" s="104">
        <f>'[1]theoretical power with k =2'!D92</f>
        <v>0.72199999999999998</v>
      </c>
      <c r="H94" s="8"/>
      <c r="I94" s="9"/>
      <c r="J94" s="104">
        <v>0.80800000000000005</v>
      </c>
      <c r="K94" s="104">
        <v>0.8</v>
      </c>
      <c r="L94" s="104">
        <v>0.80500000000000005</v>
      </c>
      <c r="N94" s="114"/>
      <c r="O94" s="114"/>
      <c r="CG94"/>
      <c r="CH94"/>
      <c r="CI94"/>
      <c r="CJ94"/>
      <c r="CK94"/>
      <c r="CL94"/>
    </row>
    <row r="95" spans="1:90" s="15" customFormat="1" ht="15.75" customHeight="1" x14ac:dyDescent="0.35">
      <c r="A95" s="19"/>
      <c r="B95" s="40">
        <v>2.2000000000000002</v>
      </c>
      <c r="C95" s="40" t="s">
        <v>20</v>
      </c>
      <c r="D95" s="123">
        <f>'[2]power for normal distribution w'!B92</f>
        <v>0.72599999999999998</v>
      </c>
      <c r="E95" s="123">
        <f>'[2]power for normal distribution w'!C92</f>
        <v>0.72199999999999998</v>
      </c>
      <c r="F95" s="123">
        <f>'[2]power for normal distribution w'!D92</f>
        <v>0.72199999999999998</v>
      </c>
      <c r="G95" s="1"/>
      <c r="H95" s="40">
        <v>2.2000000000000002</v>
      </c>
      <c r="I95" s="40" t="s">
        <v>20</v>
      </c>
      <c r="J95" s="123">
        <v>0.80800000000000005</v>
      </c>
      <c r="K95" s="123">
        <v>0.80200000000000005</v>
      </c>
      <c r="L95" s="123">
        <v>0.80500000000000005</v>
      </c>
      <c r="M95" s="1"/>
      <c r="N95" s="114"/>
      <c r="O95" s="114"/>
      <c r="P95" s="1"/>
      <c r="Q95" s="145"/>
      <c r="R95" s="145"/>
      <c r="S95" s="1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</row>
    <row r="96" spans="1:90" ht="15" x14ac:dyDescent="0.35">
      <c r="A96" s="8" t="s">
        <v>29</v>
      </c>
      <c r="B96" s="8"/>
      <c r="C96" s="9"/>
      <c r="D96" s="104">
        <f>'[1]theoretical power with k =2'!B94</f>
        <v>0.315</v>
      </c>
      <c r="E96" s="104">
        <f>'[1]theoretical power with k =2'!C94</f>
        <v>0.441</v>
      </c>
      <c r="F96" s="104">
        <f>'[1]theoretical power with k =2'!D94</f>
        <v>0.441</v>
      </c>
      <c r="H96" s="8"/>
      <c r="I96" s="9"/>
      <c r="J96" s="104">
        <v>0.40699999999999997</v>
      </c>
      <c r="K96" s="104">
        <v>0.40500000000000003</v>
      </c>
      <c r="L96" s="104">
        <v>0.55300000000000005</v>
      </c>
      <c r="N96" s="114"/>
      <c r="O96" s="114"/>
      <c r="CG96"/>
      <c r="CH96"/>
      <c r="CI96"/>
      <c r="CJ96"/>
      <c r="CK96"/>
      <c r="CL96"/>
    </row>
    <row r="97" spans="1:90" s="10" customFormat="1" ht="15.75" customHeight="1" x14ac:dyDescent="0.35">
      <c r="A97" s="19"/>
      <c r="B97" s="7">
        <v>2.4</v>
      </c>
      <c r="C97" s="7" t="s">
        <v>20</v>
      </c>
      <c r="D97" s="129">
        <f>'[2]power for normal distribution w'!B94</f>
        <v>0.27800000000000002</v>
      </c>
      <c r="E97" s="129">
        <f>'[2]power for normal distribution w'!C94</f>
        <v>0.44</v>
      </c>
      <c r="F97" s="129">
        <f>'[2]power for normal distribution w'!D94</f>
        <v>0.44</v>
      </c>
      <c r="G97" s="1"/>
      <c r="H97" s="7">
        <v>2.4</v>
      </c>
      <c r="I97" s="7" t="s">
        <v>20</v>
      </c>
      <c r="J97" s="129">
        <v>0.35299999999999998</v>
      </c>
      <c r="K97" s="129">
        <v>0.40400000000000003</v>
      </c>
      <c r="L97" s="129">
        <v>0.51600000000000001</v>
      </c>
      <c r="M97" s="1"/>
      <c r="N97" s="114"/>
      <c r="O97" s="114"/>
      <c r="P97" s="1"/>
      <c r="Q97" s="1"/>
      <c r="R97" s="1"/>
      <c r="S97" s="1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</row>
    <row r="98" spans="1:90" ht="15" x14ac:dyDescent="0.35">
      <c r="A98" s="8" t="s">
        <v>29</v>
      </c>
      <c r="B98" s="8"/>
      <c r="C98" s="9"/>
      <c r="D98" s="104">
        <f>'[1]theoretical power with k =2'!B96</f>
        <v>0.12</v>
      </c>
      <c r="E98" s="104">
        <f>'[1]theoretical power with k =2'!C96</f>
        <v>0.18099999999999999</v>
      </c>
      <c r="F98" s="104">
        <f>'[1]theoretical power with k =2'!D96</f>
        <v>0.18099999999999999</v>
      </c>
      <c r="H98" s="8"/>
      <c r="I98" s="9"/>
      <c r="J98" s="104">
        <v>0.14599999999999999</v>
      </c>
      <c r="K98" s="104">
        <v>0.14599999999999999</v>
      </c>
      <c r="L98" s="104">
        <v>0.23</v>
      </c>
      <c r="N98" s="114"/>
      <c r="O98" s="114"/>
      <c r="CG98"/>
      <c r="CH98"/>
      <c r="CI98"/>
      <c r="CJ98"/>
      <c r="CK98"/>
      <c r="CL98"/>
    </row>
    <row r="99" spans="1:90" s="10" customFormat="1" ht="15.75" customHeight="1" x14ac:dyDescent="0.35">
      <c r="A99" s="19"/>
      <c r="B99" s="7">
        <v>2.8</v>
      </c>
      <c r="C99" s="7" t="s">
        <v>20</v>
      </c>
      <c r="D99" s="129">
        <f>'[2]power for normal distribution w'!B96</f>
        <v>5.6000000000000001E-2</v>
      </c>
      <c r="E99" s="129">
        <f>'[2]power for normal distribution w'!C96</f>
        <v>0.18099999999999999</v>
      </c>
      <c r="F99" s="129">
        <f>'[2]power for normal distribution w'!D96</f>
        <v>0.18099999999999999</v>
      </c>
      <c r="G99" s="1"/>
      <c r="H99" s="7">
        <v>2.8</v>
      </c>
      <c r="I99" s="7" t="s">
        <v>20</v>
      </c>
      <c r="J99" s="129">
        <v>9.0999999999999998E-2</v>
      </c>
      <c r="K99" s="129">
        <v>0.14499999999999999</v>
      </c>
      <c r="L99" s="129">
        <v>0.23599999999999999</v>
      </c>
      <c r="M99" s="1"/>
      <c r="N99" s="114"/>
      <c r="O99" s="114"/>
      <c r="P99" s="1"/>
      <c r="Q99" s="1"/>
      <c r="R99" s="1"/>
      <c r="S99" s="1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</row>
    <row r="100" spans="1:90" ht="15" x14ac:dyDescent="0.35">
      <c r="A100" s="8" t="s">
        <v>29</v>
      </c>
      <c r="B100" s="8"/>
      <c r="C100" s="9"/>
      <c r="D100" s="104">
        <f>'[1]theoretical power with k =2'!B98</f>
        <v>0.64100000000000001</v>
      </c>
      <c r="E100" s="104">
        <f>'[1]theoretical power with k =2'!C98</f>
        <v>0.81299999999999994</v>
      </c>
      <c r="F100" s="104">
        <f>'[1]theoretical power with k =2'!D98</f>
        <v>0.81299999999999994</v>
      </c>
      <c r="H100" s="8"/>
      <c r="I100" s="9"/>
      <c r="J100" s="104">
        <v>0.56299999999999994</v>
      </c>
      <c r="K100" s="104">
        <v>0.88400000000000001</v>
      </c>
      <c r="L100" s="104">
        <v>0.65300000000000002</v>
      </c>
      <c r="N100" s="114"/>
      <c r="O100" s="114"/>
      <c r="CG100"/>
      <c r="CH100"/>
      <c r="CI100"/>
      <c r="CJ100"/>
      <c r="CK100"/>
      <c r="CL100"/>
    </row>
    <row r="101" spans="1:90" s="10" customFormat="1" ht="15.75" customHeight="1" x14ac:dyDescent="0.35">
      <c r="A101" s="19"/>
      <c r="B101" s="7">
        <v>2.1</v>
      </c>
      <c r="C101" s="7" t="s">
        <v>21</v>
      </c>
      <c r="D101" s="129">
        <f>'[2]power for normal distribution w'!B98</f>
        <v>0.67</v>
      </c>
      <c r="E101" s="129">
        <f>'[2]power for normal distribution w'!C98</f>
        <v>0.81299999999999994</v>
      </c>
      <c r="F101" s="129">
        <f>'[2]power for normal distribution w'!D98</f>
        <v>0.81299999999999994</v>
      </c>
      <c r="G101" s="1"/>
      <c r="H101" s="7">
        <v>2.1</v>
      </c>
      <c r="I101" s="7" t="s">
        <v>21</v>
      </c>
      <c r="J101" s="129">
        <v>0.59499999999999997</v>
      </c>
      <c r="K101" s="129">
        <v>0.88400000000000001</v>
      </c>
      <c r="L101" s="129">
        <v>0.71599999999999997</v>
      </c>
      <c r="M101" s="1"/>
      <c r="N101" s="114"/>
      <c r="O101" s="114"/>
      <c r="P101" s="1"/>
      <c r="Q101" s="1"/>
      <c r="R101" s="1"/>
      <c r="S101" s="1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</row>
    <row r="102" spans="1:90" ht="15" x14ac:dyDescent="0.35">
      <c r="A102" s="8" t="s">
        <v>29</v>
      </c>
      <c r="B102" s="8"/>
      <c r="C102" s="9"/>
      <c r="D102" s="104">
        <f>'[1]theoretical power with k =2'!B100</f>
        <v>0.52200000000000002</v>
      </c>
      <c r="E102" s="104">
        <f>'[1]theoretical power with k =2'!C100</f>
        <v>0.51600000000000001</v>
      </c>
      <c r="F102" s="104">
        <f>'[1]theoretical power with k =2'!D100</f>
        <v>0.51600000000000001</v>
      </c>
      <c r="H102" s="8"/>
      <c r="I102" s="9"/>
      <c r="J102" s="104">
        <v>0.49299999999999999</v>
      </c>
      <c r="K102" s="104">
        <v>0.48399999999999999</v>
      </c>
      <c r="L102" s="104">
        <v>0.49099999999999999</v>
      </c>
      <c r="N102" s="114"/>
      <c r="O102" s="114"/>
      <c r="CG102"/>
      <c r="CH102"/>
      <c r="CI102"/>
      <c r="CJ102"/>
      <c r="CK102"/>
      <c r="CL102"/>
    </row>
    <row r="103" spans="1:90" s="15" customFormat="1" ht="15.75" customHeight="1" x14ac:dyDescent="0.35">
      <c r="A103" s="19"/>
      <c r="B103" s="40">
        <v>2.2000000000000002</v>
      </c>
      <c r="C103" s="40" t="s">
        <v>21</v>
      </c>
      <c r="D103" s="123">
        <f>'[2]power for normal distribution w'!B100</f>
        <v>0.52200000000000002</v>
      </c>
      <c r="E103" s="123">
        <f>'[2]power for normal distribution w'!C100</f>
        <v>0.51600000000000001</v>
      </c>
      <c r="F103" s="123">
        <f>'[2]power for normal distribution w'!D100</f>
        <v>0.51600000000000001</v>
      </c>
      <c r="G103" s="1"/>
      <c r="H103" s="40">
        <v>2.2000000000000002</v>
      </c>
      <c r="I103" s="40" t="s">
        <v>21</v>
      </c>
      <c r="J103" s="123">
        <v>0.49199999999999999</v>
      </c>
      <c r="K103" s="123">
        <v>0.48399999999999999</v>
      </c>
      <c r="L103" s="123">
        <v>0.48899999999999999</v>
      </c>
      <c r="M103" s="1"/>
      <c r="N103" s="114"/>
      <c r="O103" s="114"/>
      <c r="P103" s="1"/>
      <c r="Q103" s="145"/>
      <c r="R103" s="145"/>
      <c r="S103" s="1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</row>
    <row r="104" spans="1:90" ht="15" x14ac:dyDescent="0.35">
      <c r="A104" s="8" t="s">
        <v>29</v>
      </c>
      <c r="B104" s="8"/>
      <c r="C104" s="9"/>
      <c r="D104" s="104">
        <f>'[1]theoretical power with k =2'!B102</f>
        <v>0.29799999999999999</v>
      </c>
      <c r="E104" s="104">
        <f>'[1]theoretical power with k =2'!C102</f>
        <v>0.20699999999999999</v>
      </c>
      <c r="F104" s="104">
        <f>'[1]theoretical power with k =2'!D102</f>
        <v>0.20699999999999999</v>
      </c>
      <c r="H104" s="8"/>
      <c r="I104" s="9"/>
      <c r="J104" s="104">
        <v>0.32800000000000001</v>
      </c>
      <c r="K104" s="104">
        <v>0.16800000000000001</v>
      </c>
      <c r="L104" s="104">
        <v>0.23699999999999999</v>
      </c>
      <c r="N104" s="114"/>
      <c r="O104" s="114"/>
      <c r="CG104"/>
      <c r="CH104"/>
      <c r="CI104"/>
      <c r="CJ104"/>
      <c r="CK104"/>
      <c r="CL104"/>
    </row>
    <row r="105" spans="1:90" s="12" customFormat="1" ht="15.75" customHeight="1" x14ac:dyDescent="0.35">
      <c r="A105" s="19"/>
      <c r="B105" s="20">
        <v>2.4</v>
      </c>
      <c r="C105" s="20" t="s">
        <v>21</v>
      </c>
      <c r="D105" s="127">
        <f>'[2]power for normal distribution w'!B102</f>
        <v>0.33700000000000002</v>
      </c>
      <c r="E105" s="127">
        <f>'[2]power for normal distribution w'!C102</f>
        <v>0.20799999999999999</v>
      </c>
      <c r="F105" s="127">
        <f>'[2]power for normal distribution w'!D102</f>
        <v>0.20799999999999999</v>
      </c>
      <c r="G105" s="1"/>
      <c r="H105" s="20">
        <v>2.4</v>
      </c>
      <c r="I105" s="20" t="s">
        <v>21</v>
      </c>
      <c r="J105" s="127">
        <v>0.35799999999999998</v>
      </c>
      <c r="K105" s="127">
        <v>0.17100000000000001</v>
      </c>
      <c r="L105" s="127">
        <v>0.24</v>
      </c>
      <c r="M105" s="1"/>
      <c r="N105" s="114"/>
      <c r="O105" s="114"/>
      <c r="P105" s="1"/>
      <c r="Q105" s="1"/>
      <c r="R105" s="1"/>
      <c r="S105" s="1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45"/>
      <c r="AP105" s="145"/>
      <c r="AQ105" s="145"/>
      <c r="AR105" s="145"/>
      <c r="AS105" s="145"/>
      <c r="AT105" s="145"/>
      <c r="AU105" s="145"/>
      <c r="AV105" s="145"/>
      <c r="AW105" s="145"/>
      <c r="AX105" s="145"/>
      <c r="AY105" s="145"/>
      <c r="AZ105" s="145"/>
      <c r="BA105" s="145"/>
      <c r="BB105" s="145"/>
      <c r="BC105" s="145"/>
      <c r="BD105" s="145"/>
      <c r="BE105" s="145"/>
      <c r="BF105" s="145"/>
      <c r="BG105" s="145"/>
      <c r="BH105" s="145"/>
      <c r="BI105" s="145"/>
      <c r="BJ105" s="145"/>
      <c r="BK105" s="145"/>
      <c r="BL105" s="145"/>
      <c r="BM105" s="145"/>
      <c r="BN105" s="145"/>
      <c r="BO105" s="145"/>
      <c r="BP105" s="145"/>
      <c r="BQ105" s="145"/>
      <c r="BR105" s="145"/>
      <c r="BS105" s="145"/>
      <c r="BT105" s="145"/>
      <c r="BU105" s="145"/>
      <c r="BV105" s="145"/>
      <c r="BW105" s="145"/>
      <c r="BX105" s="145"/>
      <c r="BY105" s="145"/>
      <c r="BZ105" s="145"/>
      <c r="CA105" s="145"/>
      <c r="CB105" s="145"/>
      <c r="CC105" s="145"/>
      <c r="CD105" s="145"/>
      <c r="CE105" s="145"/>
      <c r="CF105" s="145"/>
    </row>
    <row r="106" spans="1:90" ht="15" x14ac:dyDescent="0.35">
      <c r="A106" s="8" t="s">
        <v>29</v>
      </c>
      <c r="B106" s="8"/>
      <c r="C106" s="9"/>
      <c r="D106" s="104">
        <f>'[1]theoretical power with k =2'!B104</f>
        <v>0.13100000000000001</v>
      </c>
      <c r="E106" s="104">
        <f>'[1]theoretical power with k =2'!C104</f>
        <v>9.0999999999999998E-2</v>
      </c>
      <c r="F106" s="104">
        <f>'[1]theoretical power with k =2'!D104</f>
        <v>9.0999999999999998E-2</v>
      </c>
      <c r="H106" s="8"/>
      <c r="I106" s="9"/>
      <c r="J106" s="104">
        <v>0.154</v>
      </c>
      <c r="K106" s="104">
        <v>7.8E-2</v>
      </c>
      <c r="L106" s="104">
        <v>0.10199999999999999</v>
      </c>
      <c r="N106" s="114"/>
      <c r="O106" s="114"/>
      <c r="CG106"/>
      <c r="CH106"/>
      <c r="CI106"/>
      <c r="CJ106"/>
      <c r="CK106"/>
      <c r="CL106"/>
    </row>
    <row r="107" spans="1:90" s="12" customFormat="1" ht="15.75" customHeight="1" x14ac:dyDescent="0.35">
      <c r="A107" s="19"/>
      <c r="B107" s="20">
        <v>2.8</v>
      </c>
      <c r="C107" s="20" t="s">
        <v>21</v>
      </c>
      <c r="D107" s="127">
        <f>'[2]power for normal distribution w'!B104</f>
        <v>0.22600000000000001</v>
      </c>
      <c r="E107" s="127">
        <f>'[2]power for normal distribution w'!C104</f>
        <v>9.0999999999999998E-2</v>
      </c>
      <c r="F107" s="127">
        <f>'[2]power for normal distribution w'!D104</f>
        <v>9.0999999999999998E-2</v>
      </c>
      <c r="G107" s="1"/>
      <c r="H107" s="20">
        <v>2.8</v>
      </c>
      <c r="I107" s="20" t="s">
        <v>21</v>
      </c>
      <c r="J107" s="127">
        <v>0.27</v>
      </c>
      <c r="K107" s="127">
        <v>0.08</v>
      </c>
      <c r="L107" s="127">
        <v>0.124</v>
      </c>
      <c r="M107" s="1"/>
      <c r="N107" s="114"/>
      <c r="O107" s="114"/>
      <c r="P107" s="1"/>
      <c r="Q107" s="1"/>
      <c r="R107" s="1"/>
      <c r="S107" s="1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</row>
    <row r="108" spans="1:90" ht="15" x14ac:dyDescent="0.35">
      <c r="A108" s="8" t="s">
        <v>29</v>
      </c>
      <c r="B108" s="8"/>
      <c r="C108" s="9"/>
      <c r="D108" s="104">
        <f>'[1]theoretical power with k =2'!B106</f>
        <v>0.879</v>
      </c>
      <c r="E108" s="104">
        <f>'[1]theoretical power with k =2'!C106</f>
        <v>0.877</v>
      </c>
      <c r="F108" s="104">
        <f>'[1]theoretical power with k =2'!D106</f>
        <v>0.877</v>
      </c>
      <c r="H108" s="8"/>
      <c r="I108" s="9"/>
      <c r="J108" s="104">
        <v>0.84899999999999998</v>
      </c>
      <c r="K108" s="104">
        <v>0.95799999999999996</v>
      </c>
      <c r="L108" s="104">
        <v>0.84699999999999998</v>
      </c>
      <c r="N108" s="114"/>
      <c r="O108" s="114"/>
      <c r="CG108"/>
      <c r="CH108"/>
      <c r="CI108"/>
      <c r="CJ108"/>
      <c r="CK108"/>
      <c r="CL108"/>
    </row>
    <row r="109" spans="1:90" s="15" customFormat="1" ht="15.75" customHeight="1" x14ac:dyDescent="0.35">
      <c r="A109" s="19"/>
      <c r="B109" s="19">
        <v>2.1</v>
      </c>
      <c r="C109" s="19" t="s">
        <v>22</v>
      </c>
      <c r="D109" s="128">
        <f>'[2]power for normal distribution w'!B106</f>
        <v>0.879</v>
      </c>
      <c r="E109" s="128">
        <f>'[2]power for normal distribution w'!C106</f>
        <v>0.877</v>
      </c>
      <c r="F109" s="128">
        <f>'[2]power for normal distribution w'!D106</f>
        <v>0.877</v>
      </c>
      <c r="G109" s="1"/>
      <c r="H109" s="19">
        <v>2.1</v>
      </c>
      <c r="I109" s="19" t="s">
        <v>22</v>
      </c>
      <c r="J109" s="128">
        <v>0.9</v>
      </c>
      <c r="K109" s="128">
        <v>0.95899999999999996</v>
      </c>
      <c r="L109" s="128">
        <v>0.89900000000000002</v>
      </c>
      <c r="M109" s="1"/>
      <c r="N109" s="114"/>
      <c r="O109" s="114"/>
      <c r="P109" s="1"/>
      <c r="Q109" s="1"/>
      <c r="R109" s="1"/>
      <c r="S109" s="1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</row>
    <row r="110" spans="1:90" ht="15" x14ac:dyDescent="0.35">
      <c r="A110" s="8" t="s">
        <v>29</v>
      </c>
      <c r="B110" s="8"/>
      <c r="C110" s="9"/>
      <c r="D110" s="104">
        <f>'[1]theoretical power with k =2'!B108</f>
        <v>0.69699999999999995</v>
      </c>
      <c r="E110" s="104">
        <f>'[1]theoretical power with k =2'!C108</f>
        <v>0.69699999999999995</v>
      </c>
      <c r="F110" s="104">
        <f>'[1]theoretical power with k =2'!D108</f>
        <v>0.69699999999999995</v>
      </c>
      <c r="H110" s="8"/>
      <c r="I110" s="9"/>
      <c r="J110" s="104">
        <v>0.72699999999999998</v>
      </c>
      <c r="K110" s="104">
        <v>0.72199999999999998</v>
      </c>
      <c r="L110" s="104">
        <v>0.72699999999999998</v>
      </c>
      <c r="N110" s="114"/>
      <c r="O110" s="114"/>
      <c r="CG110"/>
      <c r="CH110"/>
      <c r="CI110"/>
      <c r="CJ110"/>
      <c r="CK110"/>
      <c r="CL110"/>
    </row>
    <row r="111" spans="1:90" s="15" customFormat="1" ht="15.75" customHeight="1" x14ac:dyDescent="0.35">
      <c r="A111" s="19"/>
      <c r="B111" s="29">
        <v>2.2000000000000002</v>
      </c>
      <c r="C111" s="29" t="s">
        <v>22</v>
      </c>
      <c r="D111" s="126">
        <f>'[2]power for normal distribution w'!B108</f>
        <v>0.69699999999999995</v>
      </c>
      <c r="E111" s="126">
        <f>'[2]power for normal distribution w'!C108</f>
        <v>0.69699999999999995</v>
      </c>
      <c r="F111" s="126">
        <f>'[2]power for normal distribution w'!D108</f>
        <v>0.69699999999999995</v>
      </c>
      <c r="G111" s="1"/>
      <c r="H111" s="29">
        <v>2.2000000000000002</v>
      </c>
      <c r="I111" s="29" t="s">
        <v>22</v>
      </c>
      <c r="J111" s="126">
        <v>0.72699999999999998</v>
      </c>
      <c r="K111" s="126">
        <v>0.72199999999999998</v>
      </c>
      <c r="L111" s="126">
        <v>0.72599999999999998</v>
      </c>
      <c r="M111" s="1"/>
      <c r="N111" s="114"/>
      <c r="O111" s="114"/>
      <c r="P111" s="1"/>
      <c r="Q111" s="145"/>
      <c r="R111" s="145"/>
      <c r="S111" s="1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</row>
    <row r="112" spans="1:90" ht="15" x14ac:dyDescent="0.35">
      <c r="A112" s="8" t="s">
        <v>29</v>
      </c>
      <c r="B112" s="8"/>
      <c r="C112" s="9"/>
      <c r="D112" s="104">
        <f>'[1]theoretical power with k =2'!B110</f>
        <v>0.34699999999999998</v>
      </c>
      <c r="E112" s="104">
        <f>'[1]theoretical power with k =2'!C110</f>
        <v>0.34499999999999997</v>
      </c>
      <c r="F112" s="104">
        <f>'[1]theoretical power with k =2'!D110</f>
        <v>0.34499999999999997</v>
      </c>
      <c r="H112" s="8"/>
      <c r="I112" s="9"/>
      <c r="J112" s="104">
        <v>0.42299999999999999</v>
      </c>
      <c r="K112" s="104">
        <v>0.29199999999999998</v>
      </c>
      <c r="L112" s="104">
        <v>0.41899999999999998</v>
      </c>
      <c r="N112" s="114"/>
      <c r="O112" s="114"/>
      <c r="CG112"/>
      <c r="CH112"/>
      <c r="CI112"/>
      <c r="CJ112"/>
      <c r="CK112"/>
      <c r="CL112"/>
    </row>
    <row r="113" spans="1:90" s="15" customFormat="1" ht="15.75" customHeight="1" x14ac:dyDescent="0.35">
      <c r="A113" s="5"/>
      <c r="B113" s="19">
        <v>2.4</v>
      </c>
      <c r="C113" s="19" t="s">
        <v>22</v>
      </c>
      <c r="D113" s="128">
        <f>'[2]power for normal distribution w'!B110</f>
        <v>0.34799999999999998</v>
      </c>
      <c r="E113" s="128">
        <f>'[2]power for normal distribution w'!C110</f>
        <v>0.34499999999999997</v>
      </c>
      <c r="F113" s="128">
        <f>'[2]power for normal distribution w'!D110</f>
        <v>0.34499999999999997</v>
      </c>
      <c r="G113" s="1"/>
      <c r="H113" s="19">
        <v>2.4</v>
      </c>
      <c r="I113" s="19" t="s">
        <v>22</v>
      </c>
      <c r="J113" s="128">
        <v>0.4</v>
      </c>
      <c r="K113" s="128">
        <v>0.29299999999999998</v>
      </c>
      <c r="L113" s="128">
        <v>0.39600000000000002</v>
      </c>
      <c r="M113" s="1"/>
      <c r="N113" s="114"/>
      <c r="O113" s="114"/>
      <c r="P113" s="1"/>
      <c r="Q113" s="1"/>
      <c r="R113" s="1"/>
      <c r="S113" s="1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</row>
    <row r="114" spans="1:90" ht="15" x14ac:dyDescent="0.35">
      <c r="A114" s="8" t="s">
        <v>29</v>
      </c>
      <c r="B114" s="8"/>
      <c r="C114" s="9"/>
      <c r="D114" s="104">
        <f>'[1]theoretical power with k =2'!B112</f>
        <v>0.13600000000000001</v>
      </c>
      <c r="E114" s="104">
        <f>'[1]theoretical power with k =2'!C112</f>
        <v>0.13400000000000001</v>
      </c>
      <c r="F114" s="104">
        <f>'[1]theoretical power with k =2'!D112</f>
        <v>0.13400000000000001</v>
      </c>
      <c r="H114" s="8"/>
      <c r="I114" s="9"/>
      <c r="J114" s="104">
        <v>0.16500000000000001</v>
      </c>
      <c r="K114" s="104">
        <v>0.109</v>
      </c>
      <c r="L114" s="104">
        <v>0.16200000000000001</v>
      </c>
      <c r="N114" s="114"/>
      <c r="O114" s="114"/>
      <c r="CG114"/>
      <c r="CH114"/>
      <c r="CI114"/>
      <c r="CJ114"/>
      <c r="CK114"/>
      <c r="CL114"/>
    </row>
    <row r="115" spans="1:90" s="15" customFormat="1" ht="15.75" customHeight="1" x14ac:dyDescent="0.35">
      <c r="A115" s="5"/>
      <c r="B115" s="19">
        <v>2.8</v>
      </c>
      <c r="C115" s="19" t="s">
        <v>22</v>
      </c>
      <c r="D115" s="128">
        <f>'[2]power for normal distribution w'!B112</f>
        <v>0.13900000000000001</v>
      </c>
      <c r="E115" s="128">
        <f>'[2]power for normal distribution w'!C112</f>
        <v>0.13500000000000001</v>
      </c>
      <c r="F115" s="128">
        <f>'[2]power for normal distribution w'!D112</f>
        <v>0.13500000000000001</v>
      </c>
      <c r="G115" s="1"/>
      <c r="H115" s="19">
        <v>2.8</v>
      </c>
      <c r="I115" s="19" t="s">
        <v>22</v>
      </c>
      <c r="J115" s="128">
        <v>0.186</v>
      </c>
      <c r="K115" s="128">
        <v>0.11</v>
      </c>
      <c r="L115" s="128">
        <v>0.17899999999999999</v>
      </c>
      <c r="M115" s="1"/>
      <c r="N115" s="114"/>
      <c r="O115" s="114"/>
      <c r="P115" s="1"/>
      <c r="Q115" s="1"/>
      <c r="R115" s="1"/>
      <c r="S115" s="1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</row>
    <row r="116" spans="1:90" ht="15" x14ac:dyDescent="0.35">
      <c r="A116" s="8" t="s">
        <v>29</v>
      </c>
      <c r="B116" s="8"/>
      <c r="C116" s="9"/>
      <c r="D116" s="104">
        <f>'[1]theoretical power with k =2'!B114</f>
        <v>0.95599999999999996</v>
      </c>
      <c r="E116" s="104">
        <f>'[1]theoretical power with k =2'!C114</f>
        <v>0.89700000000000002</v>
      </c>
      <c r="F116" s="104">
        <f>'[1]theoretical power with k =2'!D114</f>
        <v>0.89700000000000002</v>
      </c>
      <c r="H116" s="8"/>
      <c r="I116" s="9"/>
      <c r="J116" s="104">
        <v>0.95099999999999996</v>
      </c>
      <c r="K116" s="104">
        <v>0.97499999999999998</v>
      </c>
      <c r="L116" s="104">
        <v>0.91400000000000003</v>
      </c>
      <c r="N116" s="114"/>
      <c r="O116" s="114"/>
      <c r="CG116"/>
      <c r="CH116"/>
      <c r="CI116"/>
      <c r="CJ116"/>
      <c r="CK116"/>
      <c r="CL116"/>
    </row>
    <row r="117" spans="1:90" s="12" customFormat="1" ht="15.75" customHeight="1" x14ac:dyDescent="0.35">
      <c r="A117" s="5"/>
      <c r="B117" s="25">
        <v>2.1</v>
      </c>
      <c r="C117" s="26" t="s">
        <v>23</v>
      </c>
      <c r="D117" s="130">
        <f>'[2]power for normal distribution w'!B114</f>
        <v>0.93500000000000005</v>
      </c>
      <c r="E117" s="130">
        <f>'[2]power for normal distribution w'!C114</f>
        <v>0.89700000000000002</v>
      </c>
      <c r="F117" s="130">
        <f>'[2]power for normal distribution w'!D114</f>
        <v>0.89700000000000002</v>
      </c>
      <c r="G117" s="1"/>
      <c r="H117" s="25">
        <v>2.1</v>
      </c>
      <c r="I117" s="26" t="s">
        <v>23</v>
      </c>
      <c r="J117" s="130">
        <v>0.96699999999999997</v>
      </c>
      <c r="K117" s="130">
        <v>0.97599999999999998</v>
      </c>
      <c r="L117" s="130">
        <v>0.94599999999999995</v>
      </c>
      <c r="M117" s="1"/>
      <c r="N117" s="114"/>
      <c r="O117" s="114"/>
      <c r="P117" s="1"/>
      <c r="Q117" s="1"/>
      <c r="R117" s="1"/>
      <c r="S117" s="1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K117" s="145"/>
      <c r="AL117" s="145"/>
      <c r="AM117" s="145"/>
      <c r="AN117" s="145"/>
      <c r="AO117" s="145"/>
      <c r="AP117" s="145"/>
      <c r="AQ117" s="145"/>
      <c r="AR117" s="145"/>
      <c r="AS117" s="145"/>
      <c r="AT117" s="145"/>
      <c r="AU117" s="145"/>
      <c r="AV117" s="145"/>
      <c r="AW117" s="145"/>
      <c r="AX117" s="145"/>
      <c r="AY117" s="145"/>
      <c r="AZ117" s="145"/>
      <c r="BA117" s="145"/>
      <c r="BB117" s="145"/>
      <c r="BC117" s="145"/>
      <c r="BD117" s="145"/>
      <c r="BE117" s="145"/>
      <c r="BF117" s="145"/>
      <c r="BG117" s="145"/>
      <c r="BH117" s="145"/>
      <c r="BI117" s="145"/>
      <c r="BJ117" s="145"/>
      <c r="BK117" s="145"/>
      <c r="BL117" s="145"/>
      <c r="BM117" s="145"/>
      <c r="BN117" s="145"/>
      <c r="BO117" s="145"/>
      <c r="BP117" s="145"/>
      <c r="BQ117" s="145"/>
      <c r="BR117" s="145"/>
      <c r="BS117" s="145"/>
      <c r="BT117" s="145"/>
      <c r="BU117" s="145"/>
      <c r="BV117" s="145"/>
      <c r="BW117" s="145"/>
      <c r="BX117" s="145"/>
      <c r="BY117" s="145"/>
      <c r="BZ117" s="145"/>
      <c r="CA117" s="145"/>
      <c r="CB117" s="145"/>
      <c r="CC117" s="145"/>
      <c r="CD117" s="145"/>
      <c r="CE117" s="145"/>
      <c r="CF117" s="145"/>
    </row>
    <row r="118" spans="1:90" ht="15" x14ac:dyDescent="0.35">
      <c r="A118" s="8" t="s">
        <v>29</v>
      </c>
      <c r="B118" s="8"/>
      <c r="C118" s="9"/>
      <c r="D118" s="104">
        <f>'[1]theoretical power with k =2'!B116</f>
        <v>0.77600000000000002</v>
      </c>
      <c r="E118" s="104">
        <f>'[1]theoretical power with k =2'!C116</f>
        <v>0.77400000000000002</v>
      </c>
      <c r="F118" s="104">
        <f>'[1]theoretical power with k =2'!D116</f>
        <v>0.77400000000000002</v>
      </c>
      <c r="H118" s="8"/>
      <c r="I118" s="9"/>
      <c r="J118" s="104">
        <v>0.83599999999999997</v>
      </c>
      <c r="K118" s="104">
        <v>0.83199999999999996</v>
      </c>
      <c r="L118" s="104">
        <v>0.83499999999999996</v>
      </c>
      <c r="N118" s="114"/>
      <c r="O118" s="114"/>
      <c r="CG118"/>
      <c r="CH118"/>
      <c r="CI118"/>
      <c r="CJ118"/>
      <c r="CK118"/>
      <c r="CL118"/>
    </row>
    <row r="119" spans="1:90" s="15" customFormat="1" ht="15.75" customHeight="1" x14ac:dyDescent="0.35">
      <c r="A119" s="5"/>
      <c r="B119" s="40">
        <v>2.2000000000000002</v>
      </c>
      <c r="C119" s="40" t="s">
        <v>23</v>
      </c>
      <c r="D119" s="123">
        <f>'[2]power for normal distribution w'!B116</f>
        <v>0.77600000000000002</v>
      </c>
      <c r="E119" s="123">
        <f>'[2]power for normal distribution w'!C116</f>
        <v>0.77500000000000002</v>
      </c>
      <c r="F119" s="123">
        <f>'[2]power for normal distribution w'!D116</f>
        <v>0.77500000000000002</v>
      </c>
      <c r="G119" s="1"/>
      <c r="H119" s="40">
        <v>2.2000000000000002</v>
      </c>
      <c r="I119" s="40" t="s">
        <v>23</v>
      </c>
      <c r="J119" s="123">
        <v>0.83599999999999997</v>
      </c>
      <c r="K119" s="123">
        <v>0.83199999999999996</v>
      </c>
      <c r="L119" s="123">
        <v>0.83499999999999996</v>
      </c>
      <c r="M119" s="1"/>
      <c r="N119" s="114"/>
      <c r="O119" s="114"/>
      <c r="P119" s="1"/>
      <c r="Q119" s="145"/>
      <c r="R119" s="145"/>
      <c r="S119" s="1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45"/>
      <c r="AI119" s="145"/>
      <c r="AJ119" s="145"/>
      <c r="AK119" s="145"/>
      <c r="AL119" s="145"/>
      <c r="AM119" s="145"/>
      <c r="AN119" s="145"/>
      <c r="AO119" s="145"/>
      <c r="AP119" s="145"/>
      <c r="AQ119" s="145"/>
      <c r="AR119" s="145"/>
      <c r="AS119" s="145"/>
      <c r="AT119" s="145"/>
      <c r="AU119" s="145"/>
      <c r="AV119" s="145"/>
      <c r="AW119" s="145"/>
      <c r="AX119" s="145"/>
      <c r="AY119" s="145"/>
      <c r="AZ119" s="145"/>
      <c r="BA119" s="145"/>
      <c r="BB119" s="145"/>
      <c r="BC119" s="145"/>
      <c r="BD119" s="145"/>
      <c r="BE119" s="145"/>
      <c r="BF119" s="145"/>
      <c r="BG119" s="145"/>
      <c r="BH119" s="145"/>
      <c r="BI119" s="14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</row>
    <row r="120" spans="1:90" ht="15" x14ac:dyDescent="0.35">
      <c r="A120" s="8" t="s">
        <v>29</v>
      </c>
      <c r="B120" s="8"/>
      <c r="C120" s="9"/>
      <c r="D120" s="104">
        <f>'[1]theoretical power with k =2'!B118</f>
        <v>0.36799999999999999</v>
      </c>
      <c r="E120" s="104">
        <f>'[1]theoretical power with k =2'!C118</f>
        <v>0.44900000000000001</v>
      </c>
      <c r="F120" s="104">
        <f>'[1]theoretical power with k =2'!D118</f>
        <v>0.44900000000000001</v>
      </c>
      <c r="H120" s="8"/>
      <c r="I120" s="9"/>
      <c r="J120" s="104">
        <v>0.46899999999999997</v>
      </c>
      <c r="K120" s="104">
        <v>0.40100000000000002</v>
      </c>
      <c r="L120" s="104">
        <v>0.55700000000000005</v>
      </c>
      <c r="N120" s="114"/>
      <c r="O120" s="114"/>
      <c r="CG120"/>
      <c r="CH120"/>
      <c r="CI120"/>
      <c r="CJ120"/>
      <c r="CK120"/>
      <c r="CL120"/>
    </row>
    <row r="121" spans="1:90" s="10" customFormat="1" ht="15.75" customHeight="1" x14ac:dyDescent="0.35">
      <c r="A121" s="5"/>
      <c r="B121" s="27">
        <v>2.4</v>
      </c>
      <c r="C121" s="28" t="s">
        <v>23</v>
      </c>
      <c r="D121" s="131">
        <f>'[2]power for normal distribution w'!B118</f>
        <v>0.35299999999999998</v>
      </c>
      <c r="E121" s="131">
        <f>'[2]power for normal distribution w'!C118</f>
        <v>0.44900000000000001</v>
      </c>
      <c r="F121" s="131">
        <f>'[2]power for normal distribution w'!D118</f>
        <v>0.44900000000000001</v>
      </c>
      <c r="G121" s="1"/>
      <c r="H121" s="27">
        <v>2.4</v>
      </c>
      <c r="I121" s="28" t="s">
        <v>23</v>
      </c>
      <c r="J121" s="131">
        <v>0.42599999999999999</v>
      </c>
      <c r="K121" s="131">
        <v>0.40100000000000002</v>
      </c>
      <c r="L121" s="131">
        <v>0.51700000000000002</v>
      </c>
      <c r="M121" s="1"/>
      <c r="N121" s="114"/>
      <c r="O121" s="114"/>
      <c r="P121" s="1"/>
      <c r="Q121" s="1"/>
      <c r="R121" s="1"/>
      <c r="S121" s="1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145"/>
      <c r="AJ121" s="145"/>
      <c r="AK121" s="145"/>
      <c r="AL121" s="145"/>
      <c r="AM121" s="145"/>
      <c r="AN121" s="145"/>
      <c r="AO121" s="145"/>
      <c r="AP121" s="145"/>
      <c r="AQ121" s="145"/>
      <c r="AR121" s="145"/>
      <c r="AS121" s="145"/>
      <c r="AT121" s="145"/>
      <c r="AU121" s="145"/>
      <c r="AV121" s="145"/>
      <c r="AW121" s="145"/>
      <c r="AX121" s="145"/>
      <c r="AY121" s="145"/>
      <c r="AZ121" s="145"/>
      <c r="BA121" s="145"/>
      <c r="BB121" s="145"/>
      <c r="BC121" s="145"/>
      <c r="BD121" s="145"/>
      <c r="BE121" s="145"/>
      <c r="BF121" s="145"/>
      <c r="BG121" s="145"/>
      <c r="BH121" s="145"/>
      <c r="BI121" s="145"/>
      <c r="BJ121" s="145"/>
      <c r="BK121" s="145"/>
      <c r="BL121" s="145"/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/>
      <c r="BZ121" s="145"/>
      <c r="CA121" s="145"/>
      <c r="CB121" s="145"/>
      <c r="CC121" s="145"/>
      <c r="CD121" s="145"/>
      <c r="CE121" s="145"/>
      <c r="CF121" s="145"/>
    </row>
    <row r="122" spans="1:90" ht="15" x14ac:dyDescent="0.35">
      <c r="A122" s="8" t="s">
        <v>29</v>
      </c>
      <c r="B122" s="8"/>
      <c r="C122" s="9"/>
      <c r="D122" s="104">
        <f>'[1]theoretical power with k =2'!B120</f>
        <v>0.13800000000000001</v>
      </c>
      <c r="E122" s="104">
        <f>'[1]theoretical power with k =2'!C120</f>
        <v>0.17599999999999999</v>
      </c>
      <c r="F122" s="104">
        <f>'[1]theoretical power with k =2'!D120</f>
        <v>0.17599999999999999</v>
      </c>
      <c r="H122" s="8"/>
      <c r="I122" s="9"/>
      <c r="J122" s="104">
        <v>0.17</v>
      </c>
      <c r="K122" s="104">
        <v>0.14099999999999999</v>
      </c>
      <c r="L122" s="104">
        <v>0.222</v>
      </c>
      <c r="N122" s="114"/>
      <c r="O122" s="114"/>
      <c r="CG122"/>
      <c r="CH122"/>
      <c r="CI122"/>
      <c r="CJ122"/>
      <c r="CK122"/>
      <c r="CL122"/>
    </row>
    <row r="123" spans="1:90" s="10" customFormat="1" ht="15.75" customHeight="1" x14ac:dyDescent="0.35">
      <c r="A123" s="5"/>
      <c r="B123" s="27">
        <v>2.8</v>
      </c>
      <c r="C123" s="28" t="s">
        <v>23</v>
      </c>
      <c r="D123" s="131">
        <f>'[2]power for normal distribution w'!B120</f>
        <v>9.7000000000000003E-2</v>
      </c>
      <c r="E123" s="131">
        <f>'[2]power for normal distribution w'!C120</f>
        <v>0.17599999999999999</v>
      </c>
      <c r="F123" s="131">
        <f>'[2]power for normal distribution w'!D120</f>
        <v>0.17599999999999999</v>
      </c>
      <c r="G123" s="1"/>
      <c r="H123" s="27">
        <v>2.8</v>
      </c>
      <c r="I123" s="28" t="s">
        <v>23</v>
      </c>
      <c r="J123" s="131">
        <v>0.14199999999999999</v>
      </c>
      <c r="K123" s="131">
        <v>0.14099999999999999</v>
      </c>
      <c r="L123" s="131">
        <v>0.22900000000000001</v>
      </c>
      <c r="M123" s="1"/>
      <c r="N123" s="114"/>
      <c r="O123" s="114"/>
      <c r="P123" s="1"/>
      <c r="Q123" s="1"/>
      <c r="R123" s="1"/>
      <c r="S123" s="1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45"/>
      <c r="AP123" s="145"/>
      <c r="AQ123" s="145"/>
      <c r="AR123" s="145"/>
      <c r="AS123" s="145"/>
      <c r="AT123" s="145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  <c r="BF123" s="145"/>
      <c r="BG123" s="145"/>
      <c r="BH123" s="145"/>
      <c r="BI123" s="145"/>
      <c r="BJ123" s="145"/>
      <c r="BK123" s="145"/>
      <c r="BL123" s="145"/>
      <c r="BM123" s="145"/>
      <c r="BN123" s="145"/>
      <c r="BO123" s="145"/>
      <c r="BP123" s="145"/>
      <c r="BQ123" s="145"/>
      <c r="BR123" s="145"/>
      <c r="BS123" s="145"/>
      <c r="BT123" s="145"/>
      <c r="BU123" s="145"/>
      <c r="BV123" s="145"/>
      <c r="BW123" s="145"/>
      <c r="BX123" s="145"/>
      <c r="BY123" s="145"/>
      <c r="BZ123" s="145"/>
      <c r="CA123" s="145"/>
      <c r="CB123" s="145"/>
      <c r="CC123" s="145"/>
      <c r="CD123" s="145"/>
      <c r="CE123" s="145"/>
      <c r="CF123" s="145"/>
    </row>
    <row r="124" spans="1:90" ht="15" x14ac:dyDescent="0.35">
      <c r="A124" s="8" t="s">
        <v>29</v>
      </c>
      <c r="B124" s="8"/>
      <c r="C124" s="9"/>
      <c r="D124" s="104">
        <f>'[1]theoretical power with k =2'!B122</f>
        <v>0.98199999999999998</v>
      </c>
      <c r="E124" s="104">
        <f>'[1]theoretical power with k =2'!C122</f>
        <v>0.90700000000000003</v>
      </c>
      <c r="F124" s="104">
        <f>'[1]theoretical power with k =2'!D122</f>
        <v>0.90700000000000003</v>
      </c>
      <c r="H124" s="8"/>
      <c r="I124" s="9"/>
      <c r="J124" s="104">
        <v>0.98399999999999999</v>
      </c>
      <c r="K124" s="104">
        <v>0.98199999999999998</v>
      </c>
      <c r="L124" s="104">
        <v>0.94399999999999995</v>
      </c>
      <c r="N124" s="114"/>
      <c r="O124" s="114"/>
      <c r="CG124"/>
      <c r="CH124"/>
      <c r="CI124"/>
      <c r="CJ124"/>
      <c r="CK124"/>
      <c r="CL124"/>
    </row>
    <row r="125" spans="1:90" s="12" customFormat="1" ht="15.75" customHeight="1" x14ac:dyDescent="0.35">
      <c r="A125" s="5"/>
      <c r="B125" s="25">
        <v>2.1</v>
      </c>
      <c r="C125" s="26" t="s">
        <v>24</v>
      </c>
      <c r="D125" s="130">
        <f>'[2]power for normal distribution w'!B122</f>
        <v>0.95699999999999996</v>
      </c>
      <c r="E125" s="130">
        <f>'[2]power for normal distribution w'!C122</f>
        <v>0.90600000000000003</v>
      </c>
      <c r="F125" s="130">
        <f>'[2]power for normal distribution w'!D122</f>
        <v>0.90600000000000003</v>
      </c>
      <c r="G125" s="1"/>
      <c r="H125" s="25">
        <v>2.1</v>
      </c>
      <c r="I125" s="26" t="s">
        <v>24</v>
      </c>
      <c r="J125" s="130">
        <v>0.98599999999999999</v>
      </c>
      <c r="K125" s="130">
        <v>0.98199999999999998</v>
      </c>
      <c r="L125" s="130">
        <v>0.96499999999999997</v>
      </c>
      <c r="M125" s="1"/>
      <c r="N125" s="114"/>
      <c r="O125" s="114"/>
      <c r="P125" s="1"/>
      <c r="Q125" s="1"/>
      <c r="R125" s="1"/>
      <c r="S125" s="1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45"/>
      <c r="AP125" s="145"/>
      <c r="AQ125" s="145"/>
      <c r="AR125" s="145"/>
      <c r="AS125" s="145"/>
      <c r="AT125" s="145"/>
      <c r="AU125" s="145"/>
      <c r="AV125" s="145"/>
      <c r="AW125" s="145"/>
      <c r="AX125" s="145"/>
      <c r="AY125" s="145"/>
      <c r="AZ125" s="145"/>
      <c r="BA125" s="145"/>
      <c r="BB125" s="145"/>
      <c r="BC125" s="145"/>
      <c r="BD125" s="145"/>
      <c r="BE125" s="145"/>
      <c r="BF125" s="145"/>
      <c r="BG125" s="145"/>
      <c r="BH125" s="145"/>
      <c r="BI125" s="14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</row>
    <row r="126" spans="1:90" ht="15" x14ac:dyDescent="0.35">
      <c r="A126" s="8" t="s">
        <v>29</v>
      </c>
      <c r="B126" s="8"/>
      <c r="C126" s="9"/>
      <c r="D126" s="104">
        <f>'[1]theoretical power with k =2'!B124</f>
        <v>0.81799999999999995</v>
      </c>
      <c r="E126" s="104">
        <f>'[1]theoretical power with k =2'!C124</f>
        <v>0.81599999999999995</v>
      </c>
      <c r="F126" s="104">
        <f>'[1]theoretical power with k =2'!D124</f>
        <v>0.81599999999999995</v>
      </c>
      <c r="H126" s="8"/>
      <c r="I126" s="9"/>
      <c r="J126" s="104">
        <v>0.89100000000000001</v>
      </c>
      <c r="K126" s="104">
        <v>0.88700000000000001</v>
      </c>
      <c r="L126" s="104">
        <v>0.89</v>
      </c>
      <c r="N126" s="114"/>
      <c r="O126" s="114"/>
      <c r="CG126"/>
      <c r="CH126"/>
      <c r="CI126"/>
      <c r="CJ126"/>
      <c r="CK126"/>
      <c r="CL126"/>
    </row>
    <row r="127" spans="1:90" s="15" customFormat="1" ht="15.75" customHeight="1" x14ac:dyDescent="0.35">
      <c r="A127" s="5"/>
      <c r="B127" s="40">
        <v>2.2000000000000002</v>
      </c>
      <c r="C127" s="40" t="s">
        <v>24</v>
      </c>
      <c r="D127" s="123">
        <f>'[2]power for normal distribution w'!B124</f>
        <v>0.81799999999999995</v>
      </c>
      <c r="E127" s="123">
        <f>'[2]power for normal distribution w'!C124</f>
        <v>0.81499999999999995</v>
      </c>
      <c r="F127" s="123">
        <f>'[2]power for normal distribution w'!D124</f>
        <v>0.81499999999999995</v>
      </c>
      <c r="G127" s="1"/>
      <c r="H127" s="40">
        <v>2.2000000000000002</v>
      </c>
      <c r="I127" s="40" t="s">
        <v>24</v>
      </c>
      <c r="J127" s="123">
        <v>0.89100000000000001</v>
      </c>
      <c r="K127" s="123">
        <v>0.88800000000000001</v>
      </c>
      <c r="L127" s="123">
        <v>0.89</v>
      </c>
      <c r="M127" s="1"/>
      <c r="N127" s="114"/>
      <c r="O127" s="114"/>
      <c r="P127" s="1"/>
      <c r="Q127" s="145"/>
      <c r="R127" s="145"/>
      <c r="S127" s="1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/>
      <c r="AG127" s="145"/>
      <c r="AH127" s="145"/>
      <c r="AI127" s="145"/>
      <c r="AJ127" s="145"/>
      <c r="AK127" s="145"/>
      <c r="AL127" s="145"/>
      <c r="AM127" s="145"/>
      <c r="AN127" s="145"/>
      <c r="AO127" s="145"/>
      <c r="AP127" s="145"/>
      <c r="AQ127" s="145"/>
      <c r="AR127" s="145"/>
      <c r="AS127" s="145"/>
      <c r="AT127" s="145"/>
      <c r="AU127" s="145"/>
      <c r="AV127" s="145"/>
      <c r="AW127" s="145"/>
      <c r="AX127" s="145"/>
      <c r="AY127" s="145"/>
      <c r="AZ127" s="145"/>
      <c r="BA127" s="145"/>
      <c r="BB127" s="145"/>
      <c r="BC127" s="145"/>
      <c r="BD127" s="145"/>
      <c r="BE127" s="145"/>
      <c r="BF127" s="145"/>
      <c r="BG127" s="145"/>
      <c r="BH127" s="145"/>
      <c r="BI127" s="145"/>
      <c r="BJ127" s="145"/>
      <c r="BK127" s="145"/>
      <c r="BL127" s="145"/>
      <c r="BM127" s="145"/>
      <c r="BN127" s="145"/>
      <c r="BO127" s="145"/>
      <c r="BP127" s="145"/>
      <c r="BQ127" s="145"/>
      <c r="BR127" s="145"/>
      <c r="BS127" s="145"/>
      <c r="BT127" s="145"/>
      <c r="BU127" s="145"/>
      <c r="BV127" s="145"/>
      <c r="BW127" s="145"/>
      <c r="BX127" s="145"/>
      <c r="BY127" s="145"/>
      <c r="BZ127" s="145"/>
      <c r="CA127" s="145"/>
      <c r="CB127" s="145"/>
      <c r="CC127" s="145"/>
      <c r="CD127" s="145"/>
      <c r="CE127" s="145"/>
      <c r="CF127" s="145"/>
    </row>
    <row r="128" spans="1:90" ht="15" x14ac:dyDescent="0.35">
      <c r="A128" s="8" t="s">
        <v>29</v>
      </c>
      <c r="B128" s="8"/>
      <c r="C128" s="9"/>
      <c r="D128" s="104">
        <f>'[1]theoretical power with k =2'!B126</f>
        <v>0.38</v>
      </c>
      <c r="E128" s="104">
        <f>'[1]theoretical power with k =2'!C126</f>
        <v>0.52700000000000002</v>
      </c>
      <c r="F128" s="104">
        <f>'[1]theoretical power with k =2'!D126</f>
        <v>0.52700000000000002</v>
      </c>
      <c r="H128" s="8"/>
      <c r="I128" s="9"/>
      <c r="J128" s="104">
        <v>0.496</v>
      </c>
      <c r="K128" s="104">
        <v>0.49399999999999999</v>
      </c>
      <c r="L128" s="104">
        <v>0.65800000000000003</v>
      </c>
      <c r="N128" s="114"/>
      <c r="O128" s="114"/>
      <c r="CG128"/>
      <c r="CH128"/>
      <c r="CI128"/>
      <c r="CJ128"/>
      <c r="CK128"/>
      <c r="CL128"/>
    </row>
    <row r="129" spans="1:90" s="10" customFormat="1" ht="15.75" customHeight="1" x14ac:dyDescent="0.35">
      <c r="A129" s="5"/>
      <c r="B129" s="27">
        <v>2.4</v>
      </c>
      <c r="C129" s="28" t="s">
        <v>24</v>
      </c>
      <c r="D129" s="131">
        <f>'[2]power for normal distribution w'!B126</f>
        <v>0.35599999999999998</v>
      </c>
      <c r="E129" s="131">
        <f>'[2]power for normal distribution w'!C126</f>
        <v>0.52700000000000002</v>
      </c>
      <c r="F129" s="131">
        <f>'[2]power for normal distribution w'!D126</f>
        <v>0.52700000000000002</v>
      </c>
      <c r="G129" s="1"/>
      <c r="H129" s="27">
        <v>2.4</v>
      </c>
      <c r="I129" s="28" t="s">
        <v>24</v>
      </c>
      <c r="J129" s="131">
        <v>0.443</v>
      </c>
      <c r="K129" s="131">
        <v>0.49299999999999999</v>
      </c>
      <c r="L129" s="131">
        <v>0.60799999999999998</v>
      </c>
      <c r="M129" s="1"/>
      <c r="N129" s="114"/>
      <c r="O129" s="114"/>
      <c r="P129" s="1"/>
      <c r="Q129" s="1"/>
      <c r="R129" s="1"/>
      <c r="S129" s="1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  <c r="AF129" s="145"/>
      <c r="AG129" s="145"/>
      <c r="AH129" s="145"/>
      <c r="AI129" s="145"/>
      <c r="AJ129" s="145"/>
      <c r="AK129" s="145"/>
      <c r="AL129" s="145"/>
      <c r="AM129" s="145"/>
      <c r="AN129" s="145"/>
      <c r="AO129" s="145"/>
      <c r="AP129" s="145"/>
      <c r="AQ129" s="145"/>
      <c r="AR129" s="145"/>
      <c r="AS129" s="145"/>
      <c r="AT129" s="145"/>
      <c r="AU129" s="145"/>
      <c r="AV129" s="145"/>
      <c r="AW129" s="145"/>
      <c r="AX129" s="145"/>
      <c r="AY129" s="145"/>
      <c r="AZ129" s="145"/>
      <c r="BA129" s="145"/>
      <c r="BB129" s="145"/>
      <c r="BC129" s="145"/>
      <c r="BD129" s="145"/>
      <c r="BE129" s="145"/>
      <c r="BF129" s="145"/>
      <c r="BG129" s="145"/>
      <c r="BH129" s="145"/>
      <c r="BI129" s="145"/>
      <c r="BJ129" s="145"/>
      <c r="BK129" s="145"/>
      <c r="BL129" s="145"/>
      <c r="BM129" s="145"/>
      <c r="BN129" s="145"/>
      <c r="BO129" s="145"/>
      <c r="BP129" s="145"/>
      <c r="BQ129" s="145"/>
      <c r="BR129" s="145"/>
      <c r="BS129" s="145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145"/>
    </row>
    <row r="130" spans="1:90" ht="15" x14ac:dyDescent="0.35">
      <c r="A130" s="8" t="s">
        <v>29</v>
      </c>
      <c r="B130" s="8"/>
      <c r="C130" s="9"/>
      <c r="D130" s="104">
        <f>'[1]theoretical power with k =2'!B128</f>
        <v>0.13900000000000001</v>
      </c>
      <c r="E130" s="104">
        <f>'[1]theoretical power with k =2'!C128</f>
        <v>0.215</v>
      </c>
      <c r="F130" s="104">
        <f>'[1]theoretical power with k =2'!D128</f>
        <v>0.215</v>
      </c>
      <c r="H130" s="8"/>
      <c r="I130" s="9"/>
      <c r="J130" s="104">
        <v>0.17299999999999999</v>
      </c>
      <c r="K130" s="104">
        <v>0.17299999999999999</v>
      </c>
      <c r="L130" s="104">
        <v>0.28100000000000003</v>
      </c>
      <c r="N130" s="114"/>
      <c r="O130" s="114"/>
      <c r="CG130"/>
      <c r="CH130"/>
      <c r="CI130"/>
      <c r="CJ130"/>
      <c r="CK130"/>
      <c r="CL130"/>
    </row>
    <row r="131" spans="1:90" s="10" customFormat="1" ht="15.75" customHeight="1" x14ac:dyDescent="0.35">
      <c r="A131" s="5"/>
      <c r="B131" s="27">
        <v>2.8</v>
      </c>
      <c r="C131" s="28" t="s">
        <v>24</v>
      </c>
      <c r="D131" s="131">
        <f>'[2]power for normal distribution w'!B128</f>
        <v>7.0999999999999994E-2</v>
      </c>
      <c r="E131" s="131">
        <f>'[2]power for normal distribution w'!C128</f>
        <v>0.215</v>
      </c>
      <c r="F131" s="131">
        <f>'[2]power for normal distribution w'!D128</f>
        <v>0.215</v>
      </c>
      <c r="G131" s="1"/>
      <c r="H131" s="27">
        <v>2.8</v>
      </c>
      <c r="I131" s="28" t="s">
        <v>24</v>
      </c>
      <c r="J131" s="131">
        <v>0.112</v>
      </c>
      <c r="K131" s="131">
        <v>0.17100000000000001</v>
      </c>
      <c r="L131" s="131">
        <v>0.27600000000000002</v>
      </c>
      <c r="M131" s="1"/>
      <c r="N131" s="114"/>
      <c r="O131" s="114"/>
      <c r="P131" s="1"/>
      <c r="Q131" s="1"/>
      <c r="R131" s="1"/>
      <c r="S131" s="1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145"/>
      <c r="AG131" s="145"/>
      <c r="AH131" s="145"/>
      <c r="AI131" s="145"/>
      <c r="AJ131" s="145"/>
      <c r="AK131" s="145"/>
      <c r="AL131" s="145"/>
      <c r="AM131" s="145"/>
      <c r="AN131" s="145"/>
      <c r="AO131" s="145"/>
      <c r="AP131" s="145"/>
      <c r="AQ131" s="145"/>
      <c r="AR131" s="145"/>
      <c r="AS131" s="145"/>
      <c r="AT131" s="145"/>
      <c r="AU131" s="145"/>
      <c r="AV131" s="145"/>
      <c r="AW131" s="145"/>
      <c r="AX131" s="145"/>
      <c r="AY131" s="145"/>
      <c r="AZ131" s="145"/>
      <c r="BA131" s="145"/>
      <c r="BB131" s="145"/>
      <c r="BC131" s="145"/>
      <c r="BD131" s="145"/>
      <c r="BE131" s="145"/>
      <c r="BF131" s="145"/>
      <c r="BG131" s="145"/>
      <c r="BH131" s="145"/>
      <c r="BI131" s="145"/>
      <c r="BJ131" s="145"/>
      <c r="BK131" s="145"/>
      <c r="BL131" s="145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145"/>
      <c r="BX131" s="145"/>
      <c r="BY131" s="145"/>
      <c r="BZ131" s="145"/>
      <c r="CA131" s="145"/>
      <c r="CB131" s="145"/>
      <c r="CC131" s="145"/>
      <c r="CD131" s="145"/>
      <c r="CE131" s="145"/>
      <c r="CF131" s="145"/>
    </row>
    <row r="132" spans="1:90" ht="15" x14ac:dyDescent="0.35">
      <c r="A132" s="8" t="s">
        <v>29</v>
      </c>
      <c r="B132" s="8"/>
      <c r="C132" s="9"/>
      <c r="D132" s="104">
        <f>'[1]theoretical power with k =2'!B130</f>
        <v>0.91100000000000003</v>
      </c>
      <c r="E132" s="104">
        <f>'[1]theoretical power with k =2'!C130</f>
        <v>0.98199999999999998</v>
      </c>
      <c r="F132" s="104">
        <f>'[1]theoretical power with k =2'!D130</f>
        <v>0.98199999999999998</v>
      </c>
      <c r="H132" s="8"/>
      <c r="I132" s="9"/>
      <c r="J132" s="104">
        <v>0.872</v>
      </c>
      <c r="K132" s="104">
        <v>0.996</v>
      </c>
      <c r="L132" s="104">
        <v>0.93</v>
      </c>
      <c r="N132" s="114"/>
      <c r="O132" s="114"/>
      <c r="CG132"/>
      <c r="CH132"/>
      <c r="CI132"/>
      <c r="CJ132"/>
      <c r="CK132"/>
      <c r="CL132"/>
    </row>
    <row r="133" spans="1:90" s="10" customFormat="1" ht="15.75" customHeight="1" x14ac:dyDescent="0.35">
      <c r="A133" s="5"/>
      <c r="B133" s="25">
        <v>2.1</v>
      </c>
      <c r="C133" s="26" t="s">
        <v>25</v>
      </c>
      <c r="D133" s="130">
        <f>'[2]power for normal distribution w'!B130</f>
        <v>0.95</v>
      </c>
      <c r="E133" s="130">
        <f>'[2]power for normal distribution w'!C130</f>
        <v>0.98199999999999998</v>
      </c>
      <c r="F133" s="130">
        <f>'[2]power for normal distribution w'!D130</f>
        <v>0.98199999999999998</v>
      </c>
      <c r="G133" s="1"/>
      <c r="H133" s="25">
        <v>2.1</v>
      </c>
      <c r="I133" s="26" t="s">
        <v>25</v>
      </c>
      <c r="J133" s="130">
        <v>0.94799999999999995</v>
      </c>
      <c r="K133" s="130">
        <v>0.996</v>
      </c>
      <c r="L133" s="130">
        <v>0.97499999999999998</v>
      </c>
      <c r="M133" s="1"/>
      <c r="N133" s="114"/>
      <c r="O133" s="114"/>
      <c r="P133" s="1"/>
      <c r="Q133" s="1"/>
      <c r="R133" s="1"/>
      <c r="S133" s="1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  <c r="AF133" s="145"/>
      <c r="AG133" s="145"/>
      <c r="AH133" s="145"/>
      <c r="AI133" s="145"/>
      <c r="AJ133" s="145"/>
      <c r="AK133" s="145"/>
      <c r="AL133" s="145"/>
      <c r="AM133" s="145"/>
      <c r="AN133" s="145"/>
      <c r="AO133" s="145"/>
      <c r="AP133" s="145"/>
      <c r="AQ133" s="145"/>
      <c r="AR133" s="145"/>
      <c r="AS133" s="145"/>
      <c r="AT133" s="145"/>
      <c r="AU133" s="145"/>
      <c r="AV133" s="145"/>
      <c r="AW133" s="145"/>
      <c r="AX133" s="145"/>
      <c r="AY133" s="145"/>
      <c r="AZ133" s="145"/>
      <c r="BA133" s="145"/>
      <c r="BB133" s="145"/>
      <c r="BC133" s="145"/>
      <c r="BD133" s="145"/>
      <c r="BE133" s="145"/>
      <c r="BF133" s="145"/>
      <c r="BG133" s="145"/>
      <c r="BH133" s="145"/>
      <c r="BI133" s="145"/>
      <c r="BJ133" s="145"/>
      <c r="BK133" s="145"/>
      <c r="BL133" s="145"/>
      <c r="BM133" s="145"/>
      <c r="BN133" s="145"/>
      <c r="BO133" s="145"/>
      <c r="BP133" s="145"/>
      <c r="BQ133" s="145"/>
      <c r="BR133" s="145"/>
      <c r="BS133" s="145"/>
      <c r="BT133" s="145"/>
      <c r="BU133" s="145"/>
      <c r="BV133" s="145"/>
      <c r="BW133" s="145"/>
      <c r="BX133" s="145"/>
      <c r="BY133" s="145"/>
      <c r="BZ133" s="145"/>
      <c r="CA133" s="145"/>
      <c r="CB133" s="145"/>
      <c r="CC133" s="145"/>
      <c r="CD133" s="145"/>
      <c r="CE133" s="145"/>
      <c r="CF133" s="145"/>
    </row>
    <row r="134" spans="1:90" ht="15" x14ac:dyDescent="0.35">
      <c r="A134" s="8" t="s">
        <v>29</v>
      </c>
      <c r="B134" s="8"/>
      <c r="C134" s="9"/>
      <c r="D134" s="104">
        <f>'[1]theoretical power with k =2'!B132</f>
        <v>0.81799999999999995</v>
      </c>
      <c r="E134" s="104">
        <f>'[1]theoretical power with k =2'!C132</f>
        <v>0.81599999999999995</v>
      </c>
      <c r="F134" s="104">
        <f>'[1]theoretical power with k =2'!D132</f>
        <v>0.81599999999999995</v>
      </c>
      <c r="H134" s="8"/>
      <c r="I134" s="9"/>
      <c r="J134" s="104">
        <v>0.81</v>
      </c>
      <c r="K134" s="104">
        <v>0.80600000000000005</v>
      </c>
      <c r="L134" s="104">
        <v>0.80900000000000005</v>
      </c>
      <c r="N134" s="114"/>
      <c r="O134" s="114"/>
      <c r="CG134"/>
      <c r="CH134"/>
      <c r="CI134"/>
      <c r="CJ134"/>
      <c r="CK134"/>
      <c r="CL134"/>
    </row>
    <row r="135" spans="1:90" s="15" customFormat="1" ht="15.75" customHeight="1" x14ac:dyDescent="0.35">
      <c r="A135" s="5"/>
      <c r="B135" s="40">
        <v>2.2000000000000002</v>
      </c>
      <c r="C135" s="40" t="s">
        <v>25</v>
      </c>
      <c r="D135" s="123">
        <f>'[2]power for normal distribution w'!B132</f>
        <v>0.81799999999999995</v>
      </c>
      <c r="E135" s="123">
        <f>'[2]power for normal distribution w'!C132</f>
        <v>0.81499999999999995</v>
      </c>
      <c r="F135" s="123">
        <f>'[2]power for normal distribution w'!D132</f>
        <v>0.81499999999999995</v>
      </c>
      <c r="G135" s="1"/>
      <c r="H135" s="40">
        <v>2.2000000000000002</v>
      </c>
      <c r="I135" s="40" t="s">
        <v>25</v>
      </c>
      <c r="J135" s="123">
        <v>0.81</v>
      </c>
      <c r="K135" s="123">
        <v>0.80400000000000005</v>
      </c>
      <c r="L135" s="123">
        <v>0.80900000000000005</v>
      </c>
      <c r="M135" s="1"/>
      <c r="N135" s="114"/>
      <c r="O135" s="114"/>
      <c r="P135" s="1"/>
      <c r="Q135" s="145"/>
      <c r="R135" s="145"/>
      <c r="S135" s="1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  <c r="AG135" s="145"/>
      <c r="AH135" s="145"/>
      <c r="AI135" s="145"/>
      <c r="AJ135" s="145"/>
      <c r="AK135" s="145"/>
      <c r="AL135" s="145"/>
      <c r="AM135" s="145"/>
      <c r="AN135" s="145"/>
      <c r="AO135" s="145"/>
      <c r="AP135" s="145"/>
      <c r="AQ135" s="145"/>
      <c r="AR135" s="145"/>
      <c r="AS135" s="145"/>
      <c r="AT135" s="145"/>
      <c r="AU135" s="145"/>
      <c r="AV135" s="145"/>
      <c r="AW135" s="145"/>
      <c r="AX135" s="145"/>
      <c r="AY135" s="145"/>
      <c r="AZ135" s="145"/>
      <c r="BA135" s="145"/>
      <c r="BB135" s="145"/>
      <c r="BC135" s="145"/>
      <c r="BD135" s="145"/>
      <c r="BE135" s="145"/>
      <c r="BF135" s="145"/>
      <c r="BG135" s="145"/>
      <c r="BH135" s="145"/>
      <c r="BI135" s="145"/>
      <c r="BJ135" s="145"/>
      <c r="BK135" s="145"/>
      <c r="BL135" s="145"/>
      <c r="BM135" s="145"/>
      <c r="BN135" s="145"/>
      <c r="BO135" s="145"/>
      <c r="BP135" s="145"/>
      <c r="BQ135" s="145"/>
      <c r="BR135" s="145"/>
      <c r="BS135" s="145"/>
      <c r="BT135" s="145"/>
      <c r="BU135" s="145"/>
      <c r="BV135" s="145"/>
      <c r="BW135" s="145"/>
      <c r="BX135" s="145"/>
      <c r="BY135" s="145"/>
      <c r="BZ135" s="145"/>
      <c r="CA135" s="145"/>
      <c r="CB135" s="145"/>
      <c r="CC135" s="145"/>
      <c r="CD135" s="145"/>
      <c r="CE135" s="145"/>
      <c r="CF135" s="145"/>
    </row>
    <row r="136" spans="1:90" ht="15" x14ac:dyDescent="0.35">
      <c r="A136" s="8" t="s">
        <v>29</v>
      </c>
      <c r="B136" s="8"/>
      <c r="C136" s="9"/>
      <c r="D136" s="104">
        <f>'[1]theoretical power with k =2'!B134</f>
        <v>0.52900000000000003</v>
      </c>
      <c r="E136" s="104">
        <f>'[1]theoretical power with k =2'!C134</f>
        <v>0.375</v>
      </c>
      <c r="F136" s="104">
        <f>'[1]theoretical power with k =2'!D134</f>
        <v>0.375</v>
      </c>
      <c r="H136" s="8"/>
      <c r="I136" s="9"/>
      <c r="J136" s="104">
        <v>0.59899999999999998</v>
      </c>
      <c r="K136" s="104">
        <v>0.308</v>
      </c>
      <c r="L136" s="104">
        <v>0.45100000000000001</v>
      </c>
      <c r="N136" s="114"/>
      <c r="O136" s="114"/>
      <c r="CG136"/>
      <c r="CH136"/>
      <c r="CI136"/>
      <c r="CJ136"/>
      <c r="CK136"/>
      <c r="CL136"/>
    </row>
    <row r="137" spans="1:90" s="12" customFormat="1" ht="15.75" customHeight="1" x14ac:dyDescent="0.35">
      <c r="A137" s="5"/>
      <c r="B137" s="25">
        <v>2.4</v>
      </c>
      <c r="C137" s="26" t="s">
        <v>25</v>
      </c>
      <c r="D137" s="130">
        <f>'[2]power for normal distribution w'!B134</f>
        <v>0.52500000000000002</v>
      </c>
      <c r="E137" s="130">
        <f>'[2]power for normal distribution w'!C134</f>
        <v>0.375</v>
      </c>
      <c r="F137" s="130">
        <f>'[2]power for normal distribution w'!D134</f>
        <v>0.375</v>
      </c>
      <c r="G137" s="1"/>
      <c r="H137" s="25">
        <v>2.4</v>
      </c>
      <c r="I137" s="26" t="s">
        <v>25</v>
      </c>
      <c r="J137" s="130">
        <v>0.55000000000000004</v>
      </c>
      <c r="K137" s="130">
        <v>0.31</v>
      </c>
      <c r="L137" s="130">
        <v>0.42099999999999999</v>
      </c>
      <c r="M137" s="1"/>
      <c r="N137" s="114"/>
      <c r="O137" s="114"/>
      <c r="P137" s="1"/>
      <c r="Q137" s="1"/>
      <c r="R137" s="1"/>
      <c r="S137" s="1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145"/>
      <c r="AG137" s="145"/>
      <c r="AH137" s="145"/>
      <c r="AI137" s="145"/>
      <c r="AJ137" s="145"/>
      <c r="AK137" s="145"/>
      <c r="AL137" s="145"/>
      <c r="AM137" s="145"/>
      <c r="AN137" s="145"/>
      <c r="AO137" s="145"/>
      <c r="AP137" s="145"/>
      <c r="AQ137" s="145"/>
      <c r="AR137" s="145"/>
      <c r="AS137" s="145"/>
      <c r="AT137" s="145"/>
      <c r="AU137" s="145"/>
      <c r="AV137" s="145"/>
      <c r="AW137" s="145"/>
      <c r="AX137" s="145"/>
      <c r="AY137" s="145"/>
      <c r="AZ137" s="145"/>
      <c r="BA137" s="145"/>
      <c r="BB137" s="145"/>
      <c r="BC137" s="145"/>
      <c r="BD137" s="145"/>
      <c r="BE137" s="145"/>
      <c r="BF137" s="145"/>
      <c r="BG137" s="145"/>
      <c r="BH137" s="145"/>
      <c r="BI137" s="145"/>
      <c r="BJ137" s="145"/>
      <c r="BK137" s="145"/>
      <c r="BL137" s="145"/>
      <c r="BM137" s="145"/>
      <c r="BN137" s="145"/>
      <c r="BO137" s="145"/>
      <c r="BP137" s="145"/>
      <c r="BQ137" s="145"/>
      <c r="BR137" s="145"/>
      <c r="BS137" s="145"/>
      <c r="BT137" s="145"/>
      <c r="BU137" s="145"/>
      <c r="BV137" s="145"/>
      <c r="BW137" s="145"/>
      <c r="BX137" s="145"/>
      <c r="BY137" s="145"/>
      <c r="BZ137" s="145"/>
      <c r="CA137" s="145"/>
      <c r="CB137" s="145"/>
      <c r="CC137" s="145"/>
      <c r="CD137" s="145"/>
      <c r="CE137" s="145"/>
      <c r="CF137" s="145"/>
    </row>
    <row r="138" spans="1:90" ht="15" x14ac:dyDescent="0.35">
      <c r="A138" s="8" t="s">
        <v>29</v>
      </c>
      <c r="B138" s="8"/>
      <c r="C138" s="9"/>
      <c r="D138" s="104">
        <f>'[1]theoretical power with k =2'!B136</f>
        <v>0.217</v>
      </c>
      <c r="E138" s="104">
        <f>'[1]theoretical power with k =2'!C136</f>
        <v>0.13700000000000001</v>
      </c>
      <c r="F138" s="104">
        <f>'[1]theoretical power with k =2'!D136</f>
        <v>0.13700000000000001</v>
      </c>
      <c r="H138" s="8"/>
      <c r="I138" s="9"/>
      <c r="J138" s="104">
        <v>0.27200000000000002</v>
      </c>
      <c r="K138" s="104">
        <v>0.111</v>
      </c>
      <c r="L138" s="104">
        <v>0.16500000000000001</v>
      </c>
      <c r="N138" s="114"/>
      <c r="O138" s="114"/>
      <c r="CG138"/>
      <c r="CH138"/>
      <c r="CI138"/>
      <c r="CJ138"/>
      <c r="CK138"/>
      <c r="CL138"/>
    </row>
    <row r="139" spans="1:90" s="12" customFormat="1" ht="15.75" customHeight="1" x14ac:dyDescent="0.35">
      <c r="A139" s="5"/>
      <c r="B139" s="25">
        <v>2.8</v>
      </c>
      <c r="C139" s="26" t="s">
        <v>25</v>
      </c>
      <c r="D139" s="130">
        <f>'[2]power for normal distribution w'!B136</f>
        <v>0.29399999999999998</v>
      </c>
      <c r="E139" s="130">
        <f>'[2]power for normal distribution w'!C136</f>
        <v>0.13700000000000001</v>
      </c>
      <c r="F139" s="130">
        <f>'[2]power for normal distribution w'!D136</f>
        <v>0.13700000000000001</v>
      </c>
      <c r="G139" s="1"/>
      <c r="H139" s="25">
        <v>2.8</v>
      </c>
      <c r="I139" s="26" t="s">
        <v>25</v>
      </c>
      <c r="J139" s="130">
        <v>0.34100000000000003</v>
      </c>
      <c r="K139" s="130">
        <v>0.111</v>
      </c>
      <c r="L139" s="130">
        <v>0.182</v>
      </c>
      <c r="M139" s="1"/>
      <c r="N139" s="114"/>
      <c r="O139" s="114"/>
      <c r="P139" s="1"/>
      <c r="Q139" s="1"/>
      <c r="R139" s="1"/>
      <c r="S139" s="1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45"/>
      <c r="AP139" s="145"/>
      <c r="AQ139" s="145"/>
      <c r="AR139" s="145"/>
      <c r="AS139" s="145"/>
      <c r="AT139" s="145"/>
      <c r="AU139" s="145"/>
      <c r="AV139" s="145"/>
      <c r="AW139" s="145"/>
      <c r="AX139" s="145"/>
      <c r="AY139" s="145"/>
      <c r="AZ139" s="145"/>
      <c r="BA139" s="145"/>
      <c r="BB139" s="145"/>
      <c r="BC139" s="145"/>
      <c r="BD139" s="145"/>
      <c r="BE139" s="145"/>
      <c r="BF139" s="145"/>
      <c r="BG139" s="145"/>
      <c r="BH139" s="145"/>
      <c r="BI139" s="145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</row>
    <row r="140" spans="1:90" ht="15" x14ac:dyDescent="0.35">
      <c r="A140" s="8" t="s">
        <v>29</v>
      </c>
      <c r="B140" s="8"/>
      <c r="C140" s="9"/>
      <c r="D140" s="104">
        <f>'[1]theoretical power with k =2'!B138</f>
        <v>0.99399999999999999</v>
      </c>
      <c r="E140" s="104">
        <f>'[1]theoretical power with k =2'!C138</f>
        <v>0.99299999999999999</v>
      </c>
      <c r="F140" s="104">
        <f>'[1]theoretical power with k =2'!D138</f>
        <v>0.99299999999999999</v>
      </c>
      <c r="H140" s="8"/>
      <c r="I140" s="9"/>
      <c r="J140" s="104">
        <v>0.99199999999999999</v>
      </c>
      <c r="K140" s="104">
        <v>1</v>
      </c>
      <c r="L140" s="104">
        <v>0.99099999999999999</v>
      </c>
      <c r="N140" s="114"/>
      <c r="O140" s="114"/>
      <c r="CG140"/>
      <c r="CH140"/>
      <c r="CI140"/>
      <c r="CJ140"/>
      <c r="CK140"/>
      <c r="CL140"/>
    </row>
    <row r="141" spans="1:90" s="15" customFormat="1" ht="15.75" customHeight="1" x14ac:dyDescent="0.35">
      <c r="A141" s="5"/>
      <c r="B141" s="5">
        <v>2.1</v>
      </c>
      <c r="C141" s="6" t="s">
        <v>26</v>
      </c>
      <c r="D141" s="121">
        <f>'[2]power for normal distribution w'!B138</f>
        <v>0.99399999999999999</v>
      </c>
      <c r="E141" s="121">
        <f>'[2]power for normal distribution w'!C138</f>
        <v>0.99399999999999999</v>
      </c>
      <c r="F141" s="121">
        <f>'[2]power for normal distribution w'!D138</f>
        <v>0.99399999999999999</v>
      </c>
      <c r="G141" s="1"/>
      <c r="H141" s="5">
        <v>2.1</v>
      </c>
      <c r="I141" s="6" t="s">
        <v>26</v>
      </c>
      <c r="J141" s="121">
        <v>0.998</v>
      </c>
      <c r="K141" s="121">
        <v>1</v>
      </c>
      <c r="L141" s="121">
        <v>0.998</v>
      </c>
      <c r="M141" s="1"/>
      <c r="N141" s="114"/>
      <c r="O141" s="114"/>
      <c r="P141" s="1"/>
      <c r="Q141" s="1"/>
      <c r="R141" s="1"/>
      <c r="S141" s="1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5"/>
      <c r="AI141" s="145"/>
      <c r="AJ141" s="145"/>
      <c r="AK141" s="145"/>
      <c r="AL141" s="145"/>
      <c r="AM141" s="145"/>
      <c r="AN141" s="145"/>
      <c r="AO141" s="145"/>
      <c r="AP141" s="145"/>
      <c r="AQ141" s="145"/>
      <c r="AR141" s="145"/>
      <c r="AS141" s="145"/>
      <c r="AT141" s="145"/>
      <c r="AU141" s="145"/>
      <c r="AV141" s="145"/>
      <c r="AW141" s="145"/>
      <c r="AX141" s="145"/>
      <c r="AY141" s="145"/>
      <c r="AZ141" s="145"/>
      <c r="BA141" s="145"/>
      <c r="BB141" s="145"/>
      <c r="BC141" s="145"/>
      <c r="BD141" s="145"/>
      <c r="BE141" s="145"/>
      <c r="BF141" s="145"/>
      <c r="BG141" s="145"/>
      <c r="BH141" s="145"/>
      <c r="BI141" s="145"/>
      <c r="BJ141" s="145"/>
      <c r="BK141" s="145"/>
      <c r="BL141" s="145"/>
      <c r="BM141" s="145"/>
      <c r="BN141" s="145"/>
      <c r="BO141" s="145"/>
      <c r="BP141" s="145"/>
      <c r="BQ141" s="145"/>
      <c r="BR141" s="145"/>
      <c r="BS141" s="145"/>
      <c r="BT141" s="145"/>
      <c r="BU141" s="145"/>
      <c r="BV141" s="145"/>
      <c r="BW141" s="145"/>
      <c r="BX141" s="145"/>
      <c r="BY141" s="145"/>
      <c r="BZ141" s="145"/>
      <c r="CA141" s="145"/>
      <c r="CB141" s="145"/>
      <c r="CC141" s="145"/>
      <c r="CD141" s="145"/>
      <c r="CE141" s="145"/>
      <c r="CF141" s="145"/>
    </row>
    <row r="142" spans="1:90" ht="15" x14ac:dyDescent="0.35">
      <c r="A142" s="8" t="s">
        <v>29</v>
      </c>
      <c r="B142" s="8"/>
      <c r="C142" s="9"/>
      <c r="D142" s="104">
        <f>'[1]theoretical power with k =2'!B140</f>
        <v>0.94</v>
      </c>
      <c r="E142" s="104">
        <f>'[1]theoretical power with k =2'!C140</f>
        <v>0.94</v>
      </c>
      <c r="F142" s="104">
        <f>'[1]theoretical power with k =2'!D140</f>
        <v>0.94</v>
      </c>
      <c r="H142" s="8"/>
      <c r="I142" s="9"/>
      <c r="J142" s="104">
        <v>0.96199999999999997</v>
      </c>
      <c r="K142" s="104">
        <v>0.96099999999999997</v>
      </c>
      <c r="L142" s="104">
        <v>0.96199999999999997</v>
      </c>
      <c r="N142" s="114"/>
      <c r="O142" s="114"/>
      <c r="CG142"/>
      <c r="CH142"/>
      <c r="CI142"/>
      <c r="CJ142"/>
      <c r="CK142"/>
      <c r="CL142"/>
    </row>
    <row r="143" spans="1:90" s="15" customFormat="1" ht="15.75" customHeight="1" x14ac:dyDescent="0.35">
      <c r="A143" s="5"/>
      <c r="B143" s="29">
        <v>2.2000000000000002</v>
      </c>
      <c r="C143" s="29" t="s">
        <v>26</v>
      </c>
      <c r="D143" s="126">
        <f>'[2]power for normal distribution w'!B140</f>
        <v>0.94099999999999995</v>
      </c>
      <c r="E143" s="126">
        <f>'[2]power for normal distribution w'!C140</f>
        <v>0.94099999999999995</v>
      </c>
      <c r="F143" s="126">
        <f>'[2]power for normal distribution w'!D140</f>
        <v>0.94099999999999995</v>
      </c>
      <c r="G143" s="1"/>
      <c r="H143" s="29">
        <v>2.2000000000000002</v>
      </c>
      <c r="I143" s="29" t="s">
        <v>26</v>
      </c>
      <c r="J143" s="126">
        <v>0.96199999999999997</v>
      </c>
      <c r="K143" s="126">
        <v>0.96099999999999997</v>
      </c>
      <c r="L143" s="126">
        <v>0.96199999999999997</v>
      </c>
      <c r="M143" s="1"/>
      <c r="N143" s="114"/>
      <c r="O143" s="114"/>
      <c r="P143" s="1"/>
      <c r="Q143" s="145"/>
      <c r="R143" s="145"/>
      <c r="S143" s="1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  <c r="AF143" s="145"/>
      <c r="AG143" s="145"/>
      <c r="AH143" s="145"/>
      <c r="AI143" s="145"/>
      <c r="AJ143" s="145"/>
      <c r="AK143" s="145"/>
      <c r="AL143" s="145"/>
      <c r="AM143" s="145"/>
      <c r="AN143" s="145"/>
      <c r="AO143" s="145"/>
      <c r="AP143" s="145"/>
      <c r="AQ143" s="145"/>
      <c r="AR143" s="145"/>
      <c r="AS143" s="145"/>
      <c r="AT143" s="145"/>
      <c r="AU143" s="145"/>
      <c r="AV143" s="145"/>
      <c r="AW143" s="145"/>
      <c r="AX143" s="145"/>
      <c r="AY143" s="145"/>
      <c r="AZ143" s="145"/>
      <c r="BA143" s="145"/>
      <c r="BB143" s="145"/>
      <c r="BC143" s="145"/>
      <c r="BD143" s="145"/>
      <c r="BE143" s="145"/>
      <c r="BF143" s="145"/>
      <c r="BG143" s="145"/>
      <c r="BH143" s="145"/>
      <c r="BI143" s="145"/>
      <c r="BJ143" s="145"/>
      <c r="BK143" s="145"/>
      <c r="BL143" s="145"/>
      <c r="BM143" s="145"/>
      <c r="BN143" s="145"/>
      <c r="BO143" s="145"/>
      <c r="BP143" s="145"/>
      <c r="BQ143" s="145"/>
      <c r="BR143" s="145"/>
      <c r="BS143" s="145"/>
      <c r="BT143" s="145"/>
      <c r="BU143" s="145"/>
      <c r="BV143" s="145"/>
      <c r="BW143" s="145"/>
      <c r="BX143" s="145"/>
      <c r="BY143" s="145"/>
      <c r="BZ143" s="145"/>
      <c r="CA143" s="145"/>
      <c r="CB143" s="145"/>
      <c r="CC143" s="145"/>
      <c r="CD143" s="145"/>
      <c r="CE143" s="145"/>
      <c r="CF143" s="145"/>
    </row>
    <row r="144" spans="1:90" ht="15" x14ac:dyDescent="0.35">
      <c r="A144" s="8" t="s">
        <v>29</v>
      </c>
      <c r="B144" s="8"/>
      <c r="C144" s="9"/>
      <c r="D144" s="104">
        <f>'[1]theoretical power with k =2'!B142</f>
        <v>0.60499999999999998</v>
      </c>
      <c r="E144" s="104">
        <f>'[1]theoretical power with k =2'!C142</f>
        <v>0.60299999999999998</v>
      </c>
      <c r="F144" s="104">
        <f>'[1]theoretical power with k =2'!D142</f>
        <v>0.60299999999999998</v>
      </c>
      <c r="H144" s="8"/>
      <c r="I144" s="9"/>
      <c r="J144" s="104">
        <v>0.73199999999999998</v>
      </c>
      <c r="K144" s="104">
        <v>0.54200000000000004</v>
      </c>
      <c r="L144" s="104">
        <v>0.72899999999999998</v>
      </c>
      <c r="N144" s="114"/>
      <c r="O144" s="114"/>
      <c r="CG144"/>
      <c r="CH144"/>
      <c r="CI144"/>
      <c r="CJ144"/>
      <c r="CK144"/>
      <c r="CL144"/>
    </row>
    <row r="145" spans="1:90" s="15" customFormat="1" ht="15.75" customHeight="1" x14ac:dyDescent="0.35">
      <c r="A145" s="5"/>
      <c r="B145" s="5">
        <v>2.4</v>
      </c>
      <c r="C145" s="6" t="s">
        <v>26</v>
      </c>
      <c r="D145" s="121">
        <f>'[2]power for normal distribution w'!B142</f>
        <v>0.60399999999999998</v>
      </c>
      <c r="E145" s="121">
        <f>'[2]power for normal distribution w'!C142</f>
        <v>0.60299999999999998</v>
      </c>
      <c r="F145" s="121">
        <f>'[2]power for normal distribution w'!D142</f>
        <v>0.60299999999999998</v>
      </c>
      <c r="G145" s="1"/>
      <c r="H145" s="5">
        <v>2.4</v>
      </c>
      <c r="I145" s="6" t="s">
        <v>26</v>
      </c>
      <c r="J145" s="121">
        <v>0.9</v>
      </c>
      <c r="K145" s="121">
        <v>0.6</v>
      </c>
      <c r="L145" s="121">
        <v>0.9</v>
      </c>
      <c r="M145" s="1"/>
      <c r="N145" s="114"/>
      <c r="O145" s="114"/>
      <c r="P145" s="1"/>
      <c r="Q145" s="1"/>
      <c r="R145" s="1"/>
      <c r="S145" s="1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5"/>
      <c r="AU145" s="145"/>
      <c r="AV145" s="145"/>
      <c r="AW145" s="145"/>
      <c r="AX145" s="145"/>
      <c r="AY145" s="145"/>
      <c r="AZ145" s="145"/>
      <c r="BA145" s="145"/>
      <c r="BB145" s="145"/>
      <c r="BC145" s="145"/>
      <c r="BD145" s="145"/>
      <c r="BE145" s="145"/>
      <c r="BF145" s="145"/>
      <c r="BG145" s="145"/>
      <c r="BH145" s="145"/>
      <c r="BI145" s="145"/>
      <c r="BJ145" s="145"/>
      <c r="BK145" s="145"/>
      <c r="BL145" s="145"/>
      <c r="BM145" s="145"/>
      <c r="BN145" s="145"/>
      <c r="BO145" s="145"/>
      <c r="BP145" s="145"/>
      <c r="BQ145" s="145"/>
      <c r="BR145" s="145"/>
      <c r="BS145" s="145"/>
      <c r="BT145" s="145"/>
      <c r="BU145" s="145"/>
      <c r="BV145" s="145"/>
      <c r="BW145" s="145"/>
      <c r="BX145" s="145"/>
      <c r="BY145" s="145"/>
      <c r="BZ145" s="145"/>
      <c r="CA145" s="145"/>
      <c r="CB145" s="145"/>
      <c r="CC145" s="145"/>
      <c r="CD145" s="145"/>
      <c r="CE145" s="145"/>
      <c r="CF145" s="145"/>
    </row>
    <row r="146" spans="1:90" ht="15" x14ac:dyDescent="0.35">
      <c r="A146" s="8" t="s">
        <v>29</v>
      </c>
      <c r="B146" s="8"/>
      <c r="C146" s="9"/>
      <c r="D146" s="104">
        <f>'[1]theoretical power with k =2'!B144</f>
        <v>0.22600000000000001</v>
      </c>
      <c r="E146" s="104">
        <f>'[1]theoretical power with k =2'!C144</f>
        <v>0.22500000000000001</v>
      </c>
      <c r="F146" s="104">
        <f>'[1]theoretical power with k =2'!D144</f>
        <v>0.22500000000000001</v>
      </c>
      <c r="H146" s="8"/>
      <c r="I146" s="9"/>
      <c r="J146" s="104">
        <v>0.29799999999999999</v>
      </c>
      <c r="K146" s="104">
        <v>0.17699999999999999</v>
      </c>
      <c r="L146" s="104">
        <v>0.29399999999999998</v>
      </c>
      <c r="N146" s="114"/>
      <c r="O146" s="114"/>
      <c r="CG146"/>
      <c r="CH146"/>
      <c r="CI146"/>
      <c r="CJ146"/>
      <c r="CK146"/>
      <c r="CL146"/>
    </row>
    <row r="147" spans="1:90" s="15" customFormat="1" ht="15.75" customHeight="1" x14ac:dyDescent="0.35">
      <c r="A147" s="5"/>
      <c r="B147" s="5">
        <v>2.8</v>
      </c>
      <c r="C147" s="6" t="s">
        <v>26</v>
      </c>
      <c r="D147" s="121">
        <f>'[2]power for normal distribution w'!B144</f>
        <v>0.22800000000000001</v>
      </c>
      <c r="E147" s="121">
        <f>'[2]power for normal distribution w'!C144</f>
        <v>0.22500000000000001</v>
      </c>
      <c r="F147" s="121">
        <f>'[2]power for normal distribution w'!D144</f>
        <v>0.22500000000000001</v>
      </c>
      <c r="G147" s="1"/>
      <c r="H147" s="5">
        <v>2.8</v>
      </c>
      <c r="I147" s="6" t="s">
        <v>26</v>
      </c>
      <c r="J147" s="121">
        <v>0.29099999999999998</v>
      </c>
      <c r="K147" s="121">
        <v>0.17799999999999999</v>
      </c>
      <c r="L147" s="121">
        <v>0.28699999999999998</v>
      </c>
      <c r="M147" s="1"/>
      <c r="N147" s="114"/>
      <c r="O147" s="114"/>
      <c r="P147" s="1"/>
      <c r="Q147" s="1"/>
      <c r="R147" s="1"/>
      <c r="S147" s="1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5"/>
      <c r="AU147" s="145"/>
      <c r="AV147" s="145"/>
      <c r="AW147" s="145"/>
      <c r="AX147" s="145"/>
      <c r="AY147" s="145"/>
      <c r="AZ147" s="145"/>
      <c r="BA147" s="145"/>
      <c r="BB147" s="145"/>
      <c r="BC147" s="145"/>
      <c r="BD147" s="145"/>
      <c r="BE147" s="145"/>
      <c r="BF147" s="145"/>
      <c r="BG147" s="145"/>
      <c r="BH147" s="145"/>
      <c r="BI147" s="145"/>
      <c r="BJ147" s="145"/>
      <c r="BK147" s="145"/>
      <c r="BL147" s="145"/>
      <c r="BM147" s="145"/>
      <c r="BN147" s="145"/>
      <c r="BO147" s="145"/>
      <c r="BP147" s="145"/>
      <c r="BQ147" s="145"/>
      <c r="BR147" s="145"/>
      <c r="BS147" s="145"/>
      <c r="BT147" s="145"/>
      <c r="BU147" s="145"/>
      <c r="BV147" s="145"/>
      <c r="BW147" s="145"/>
      <c r="BX147" s="145"/>
      <c r="BY147" s="145"/>
      <c r="BZ147" s="145"/>
      <c r="CA147" s="145"/>
      <c r="CB147" s="145"/>
      <c r="CC147" s="145"/>
      <c r="CD147" s="145"/>
      <c r="CE147" s="145"/>
      <c r="CF147" s="145"/>
    </row>
    <row r="148" spans="1:90" ht="15" x14ac:dyDescent="0.35">
      <c r="A148" s="8" t="s">
        <v>29</v>
      </c>
      <c r="B148" s="8"/>
      <c r="C148" s="9"/>
      <c r="D148" s="104">
        <f>'[1]theoretical power with k =2'!B146</f>
        <v>0.999</v>
      </c>
      <c r="E148" s="104">
        <f>'[1]theoretical power with k =2'!C146</f>
        <v>0.996</v>
      </c>
      <c r="F148" s="104">
        <f>'[1]theoretical power with k =2'!D146</f>
        <v>0.996</v>
      </c>
      <c r="H148" s="8"/>
      <c r="I148" s="9"/>
      <c r="J148" s="104">
        <v>0.999</v>
      </c>
      <c r="K148" s="104">
        <v>1</v>
      </c>
      <c r="L148" s="104">
        <v>0.998</v>
      </c>
      <c r="N148" s="114"/>
      <c r="O148" s="114"/>
      <c r="CG148"/>
      <c r="CH148"/>
      <c r="CI148"/>
      <c r="CJ148"/>
      <c r="CK148"/>
      <c r="CL148"/>
    </row>
    <row r="149" spans="1:90" s="12" customFormat="1" ht="15.75" customHeight="1" x14ac:dyDescent="0.35">
      <c r="A149" s="5"/>
      <c r="B149" s="25">
        <v>2.1</v>
      </c>
      <c r="C149" s="26" t="s">
        <v>27</v>
      </c>
      <c r="D149" s="130">
        <f>'[2]power for normal distribution w'!B146</f>
        <v>0.998</v>
      </c>
      <c r="E149" s="130">
        <f>'[2]power for normal distribution w'!C146</f>
        <v>0.996</v>
      </c>
      <c r="F149" s="130">
        <f>'[2]power for normal distribution w'!D146</f>
        <v>0.996</v>
      </c>
      <c r="G149" s="1"/>
      <c r="H149" s="25">
        <v>2.1</v>
      </c>
      <c r="I149" s="26" t="s">
        <v>27</v>
      </c>
      <c r="J149" s="130">
        <v>1</v>
      </c>
      <c r="K149" s="130">
        <v>1</v>
      </c>
      <c r="L149" s="130">
        <v>1</v>
      </c>
      <c r="M149" s="1"/>
      <c r="N149" s="114"/>
      <c r="O149" s="114"/>
      <c r="P149" s="1"/>
      <c r="Q149" s="1"/>
      <c r="R149" s="1"/>
      <c r="S149" s="1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45"/>
      <c r="AF149" s="145"/>
      <c r="AG149" s="145"/>
      <c r="AH149" s="145"/>
      <c r="AI149" s="145"/>
      <c r="AJ149" s="145"/>
      <c r="AK149" s="145"/>
      <c r="AL149" s="145"/>
      <c r="AM149" s="145"/>
      <c r="AN149" s="145"/>
      <c r="AO149" s="145"/>
      <c r="AP149" s="145"/>
      <c r="AQ149" s="145"/>
      <c r="AR149" s="145"/>
      <c r="AS149" s="145"/>
      <c r="AT149" s="145"/>
      <c r="AU149" s="145"/>
      <c r="AV149" s="145"/>
      <c r="AW149" s="145"/>
      <c r="AX149" s="145"/>
      <c r="AY149" s="145"/>
      <c r="AZ149" s="145"/>
      <c r="BA149" s="145"/>
      <c r="BB149" s="145"/>
      <c r="BC149" s="145"/>
      <c r="BD149" s="145"/>
      <c r="BE149" s="145"/>
      <c r="BF149" s="145"/>
      <c r="BG149" s="145"/>
      <c r="BH149" s="145"/>
      <c r="BI149" s="145"/>
      <c r="BJ149" s="145"/>
      <c r="BK149" s="145"/>
      <c r="BL149" s="145"/>
      <c r="BM149" s="145"/>
      <c r="BN149" s="145"/>
      <c r="BO149" s="145"/>
      <c r="BP149" s="145"/>
      <c r="BQ149" s="145"/>
      <c r="BR149" s="145"/>
      <c r="BS149" s="145"/>
      <c r="BT149" s="145"/>
      <c r="BU149" s="145"/>
      <c r="BV149" s="145"/>
      <c r="BW149" s="145"/>
      <c r="BX149" s="145"/>
      <c r="BY149" s="145"/>
      <c r="BZ149" s="145"/>
      <c r="CA149" s="145"/>
      <c r="CB149" s="145"/>
      <c r="CC149" s="145"/>
      <c r="CD149" s="145"/>
      <c r="CE149" s="145"/>
      <c r="CF149" s="145"/>
    </row>
    <row r="150" spans="1:90" ht="15" x14ac:dyDescent="0.35">
      <c r="A150" s="8" t="s">
        <v>29</v>
      </c>
      <c r="B150" s="8"/>
      <c r="C150" s="9"/>
      <c r="D150" s="104">
        <f>'[1]theoretical power with k =2'!B148</f>
        <v>0.97099999999999997</v>
      </c>
      <c r="E150" s="104">
        <f>'[1]theoretical power with k =2'!C148</f>
        <v>0.97099999999999997</v>
      </c>
      <c r="F150" s="104">
        <f>'[1]theoretical power with k =2'!D148</f>
        <v>0.97099999999999997</v>
      </c>
      <c r="H150" s="8"/>
      <c r="I150" s="9"/>
      <c r="J150" s="104">
        <v>0.99</v>
      </c>
      <c r="K150" s="104">
        <v>0.98899999999999999</v>
      </c>
      <c r="L150" s="104">
        <v>0.99</v>
      </c>
      <c r="N150" s="114"/>
      <c r="O150" s="114"/>
      <c r="R150" s="145"/>
      <c r="CG150"/>
      <c r="CH150"/>
      <c r="CI150"/>
      <c r="CJ150"/>
      <c r="CK150"/>
      <c r="CL150"/>
    </row>
    <row r="151" spans="1:90" s="15" customFormat="1" ht="15.75" customHeight="1" x14ac:dyDescent="0.35">
      <c r="A151" s="5"/>
      <c r="B151" s="40">
        <v>2.2000000000000002</v>
      </c>
      <c r="C151" s="40" t="s">
        <v>27</v>
      </c>
      <c r="D151" s="123">
        <f>'[2]power for normal distribution w'!B148</f>
        <v>0.97099999999999997</v>
      </c>
      <c r="E151" s="123">
        <f>'[2]power for normal distribution w'!C148</f>
        <v>0.97099999999999997</v>
      </c>
      <c r="F151" s="123">
        <f>'[2]power for normal distribution w'!D148</f>
        <v>0.97099999999999997</v>
      </c>
      <c r="G151" s="1"/>
      <c r="H151" s="40">
        <v>2.2000000000000002</v>
      </c>
      <c r="I151" s="40" t="s">
        <v>27</v>
      </c>
      <c r="J151" s="123">
        <v>0.98899999999999999</v>
      </c>
      <c r="K151" s="123">
        <v>0.98899999999999999</v>
      </c>
      <c r="L151" s="123">
        <v>0.98899999999999999</v>
      </c>
      <c r="M151" s="1"/>
      <c r="N151" s="114"/>
      <c r="O151" s="114"/>
      <c r="P151" s="1"/>
      <c r="Q151" s="145"/>
      <c r="R151" s="145"/>
      <c r="S151" s="1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145"/>
      <c r="BI151" s="145"/>
      <c r="BJ151" s="145"/>
      <c r="BK151" s="145"/>
      <c r="BL151" s="145"/>
      <c r="BM151" s="145"/>
      <c r="BN151" s="145"/>
      <c r="BO151" s="145"/>
      <c r="BP151" s="145"/>
      <c r="BQ151" s="145"/>
      <c r="BR151" s="145"/>
      <c r="BS151" s="145"/>
      <c r="BT151" s="145"/>
      <c r="BU151" s="145"/>
      <c r="BV151" s="145"/>
      <c r="BW151" s="145"/>
      <c r="BX151" s="145"/>
      <c r="BY151" s="145"/>
      <c r="BZ151" s="145"/>
      <c r="CA151" s="145"/>
      <c r="CB151" s="145"/>
      <c r="CC151" s="145"/>
      <c r="CD151" s="145"/>
      <c r="CE151" s="145"/>
      <c r="CF151" s="145"/>
    </row>
    <row r="152" spans="1:90" ht="15" x14ac:dyDescent="0.35">
      <c r="A152" s="8" t="s">
        <v>29</v>
      </c>
      <c r="B152" s="8"/>
      <c r="C152" s="9"/>
      <c r="D152" s="104">
        <f>'[1]theoretical power with k =2'!B150</f>
        <v>0.63500000000000001</v>
      </c>
      <c r="E152" s="104">
        <f>'[1]theoretical power with k =2'!C150</f>
        <v>0.73899999999999999</v>
      </c>
      <c r="F152" s="104">
        <f>'[1]theoretical power with k =2'!D150</f>
        <v>0.73899999999999999</v>
      </c>
      <c r="H152" s="8"/>
      <c r="I152" s="9"/>
      <c r="J152" s="104">
        <v>0.78400000000000003</v>
      </c>
      <c r="K152" s="104">
        <v>0.70499999999999996</v>
      </c>
      <c r="L152" s="104">
        <v>0.86599999999999999</v>
      </c>
      <c r="N152" s="114"/>
      <c r="O152" s="114"/>
      <c r="CG152"/>
      <c r="CH152"/>
      <c r="CI152"/>
      <c r="CJ152"/>
      <c r="CK152"/>
      <c r="CL152"/>
    </row>
    <row r="153" spans="1:90" ht="15.75" customHeight="1" x14ac:dyDescent="0.35">
      <c r="A153" s="5"/>
      <c r="B153" s="27">
        <v>2.4</v>
      </c>
      <c r="C153" s="28" t="s">
        <v>27</v>
      </c>
      <c r="D153" s="131">
        <f>'[2]power for normal distribution w'!B150</f>
        <v>0.65100000000000002</v>
      </c>
      <c r="E153" s="131">
        <f>'[2]power for normal distribution w'!C150</f>
        <v>0.73899999999999999</v>
      </c>
      <c r="F153" s="131">
        <f>'[2]power for normal distribution w'!D150</f>
        <v>0.73899999999999999</v>
      </c>
      <c r="H153" s="27">
        <v>2.4</v>
      </c>
      <c r="I153" s="28" t="s">
        <v>27</v>
      </c>
      <c r="J153" s="131">
        <v>0.73599999999999999</v>
      </c>
      <c r="K153" s="131">
        <v>0.70499999999999996</v>
      </c>
      <c r="L153" s="131">
        <v>0.80500000000000005</v>
      </c>
      <c r="N153" s="114"/>
      <c r="O153" s="114"/>
      <c r="CG153"/>
      <c r="CH153"/>
      <c r="CI153"/>
      <c r="CJ153"/>
      <c r="CK153"/>
      <c r="CL153"/>
    </row>
    <row r="154" spans="1:90" ht="15" x14ac:dyDescent="0.35">
      <c r="A154" s="8" t="s">
        <v>29</v>
      </c>
      <c r="B154" s="8"/>
      <c r="C154" s="9"/>
      <c r="D154" s="104">
        <f>'[1]theoretical power with k =2'!B152</f>
        <v>0.23</v>
      </c>
      <c r="E154" s="104">
        <f>'[1]theoretical power with k =2'!C152</f>
        <v>0.307</v>
      </c>
      <c r="F154" s="104">
        <f>'[1]theoretical power with k =2'!D152</f>
        <v>0.307</v>
      </c>
      <c r="H154" s="8"/>
      <c r="I154" s="9"/>
      <c r="J154" s="104">
        <v>0.308</v>
      </c>
      <c r="K154" s="104">
        <v>0.246</v>
      </c>
      <c r="L154" s="104">
        <v>0.41499999999999998</v>
      </c>
      <c r="N154" s="114"/>
      <c r="O154" s="114"/>
      <c r="CG154"/>
      <c r="CH154"/>
      <c r="CI154"/>
      <c r="CJ154"/>
      <c r="CK154"/>
      <c r="CL154"/>
    </row>
    <row r="155" spans="1:90" ht="15.75" customHeight="1" x14ac:dyDescent="0.35">
      <c r="A155" s="5"/>
      <c r="B155" s="27">
        <v>2.8</v>
      </c>
      <c r="C155" s="28" t="s">
        <v>27</v>
      </c>
      <c r="D155" s="131">
        <f>'[2]power for normal distribution w'!B152</f>
        <v>0.188</v>
      </c>
      <c r="E155" s="131">
        <f>'[2]power for normal distribution w'!C152</f>
        <v>0.307</v>
      </c>
      <c r="F155" s="131">
        <f>'[2]power for normal distribution w'!D152</f>
        <v>0.307</v>
      </c>
      <c r="H155" s="27">
        <v>2.8</v>
      </c>
      <c r="I155" s="28" t="s">
        <v>27</v>
      </c>
      <c r="J155" s="131">
        <v>0.26200000000000001</v>
      </c>
      <c r="K155" s="131">
        <v>0.247</v>
      </c>
      <c r="L155" s="131">
        <v>0.38100000000000001</v>
      </c>
      <c r="N155" s="114"/>
      <c r="O155" s="114"/>
      <c r="CG155"/>
      <c r="CH155"/>
      <c r="CI155"/>
      <c r="CJ155"/>
      <c r="CK155"/>
      <c r="CL155"/>
    </row>
    <row r="156" spans="1:90" ht="15" x14ac:dyDescent="0.35">
      <c r="A156" s="8" t="s">
        <v>29</v>
      </c>
      <c r="B156" s="8"/>
      <c r="C156" s="9"/>
      <c r="D156" s="104">
        <f>'[1]theoretical power with k =2'!B154</f>
        <v>1</v>
      </c>
      <c r="E156" s="104">
        <f>'[1]theoretical power with k =2'!C154</f>
        <v>0.997</v>
      </c>
      <c r="F156" s="104">
        <f>'[1]theoretical power with k =2'!D154</f>
        <v>0.997</v>
      </c>
      <c r="H156" s="8"/>
      <c r="I156" s="9"/>
      <c r="J156" s="104">
        <v>1</v>
      </c>
      <c r="K156" s="104">
        <v>1</v>
      </c>
      <c r="L156" s="104">
        <v>0.999</v>
      </c>
      <c r="N156" s="114"/>
      <c r="O156" s="114"/>
      <c r="CG156"/>
      <c r="CH156"/>
      <c r="CI156"/>
      <c r="CJ156"/>
      <c r="CK156"/>
      <c r="CL156"/>
    </row>
    <row r="157" spans="1:90" s="12" customFormat="1" ht="15.75" customHeight="1" x14ac:dyDescent="0.35">
      <c r="A157" s="5"/>
      <c r="B157" s="25">
        <v>2.1</v>
      </c>
      <c r="C157" s="26" t="s">
        <v>28</v>
      </c>
      <c r="D157" s="130">
        <f>'[2]power for normal distribution w'!B154</f>
        <v>0.999</v>
      </c>
      <c r="E157" s="130">
        <f>'[2]power for normal distribution w'!C154</f>
        <v>0.997</v>
      </c>
      <c r="F157" s="130">
        <f>'[2]power for normal distribution w'!D154</f>
        <v>0.997</v>
      </c>
      <c r="G157" s="1"/>
      <c r="H157" s="25">
        <v>2.1</v>
      </c>
      <c r="I157" s="26" t="s">
        <v>28</v>
      </c>
      <c r="J157" s="130">
        <v>1</v>
      </c>
      <c r="K157" s="130">
        <v>1</v>
      </c>
      <c r="L157" s="130">
        <v>1</v>
      </c>
      <c r="M157" s="1"/>
      <c r="N157" s="114"/>
      <c r="O157" s="114"/>
      <c r="P157" s="1"/>
      <c r="Q157" s="1"/>
      <c r="R157" s="1"/>
      <c r="S157" s="1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45"/>
      <c r="AO157" s="145"/>
      <c r="AP157" s="145"/>
      <c r="AQ157" s="145"/>
      <c r="AR157" s="145"/>
      <c r="AS157" s="145"/>
      <c r="AT157" s="145"/>
      <c r="AU157" s="145"/>
      <c r="AV157" s="145"/>
      <c r="AW157" s="145"/>
      <c r="AX157" s="145"/>
      <c r="AY157" s="145"/>
      <c r="AZ157" s="145"/>
      <c r="BA157" s="145"/>
      <c r="BB157" s="145"/>
      <c r="BC157" s="145"/>
      <c r="BD157" s="145"/>
      <c r="BE157" s="145"/>
      <c r="BF157" s="145"/>
      <c r="BG157" s="145"/>
      <c r="BH157" s="145"/>
      <c r="BI157" s="145"/>
      <c r="BJ157" s="145"/>
      <c r="BK157" s="145"/>
      <c r="BL157" s="145"/>
      <c r="BM157" s="145"/>
      <c r="BN157" s="145"/>
      <c r="BO157" s="145"/>
      <c r="BP157" s="145"/>
      <c r="BQ157" s="145"/>
      <c r="BR157" s="145"/>
      <c r="BS157" s="145"/>
      <c r="BT157" s="145"/>
      <c r="BU157" s="145"/>
      <c r="BV157" s="145"/>
      <c r="BW157" s="145"/>
      <c r="BX157" s="145"/>
      <c r="BY157" s="145"/>
      <c r="BZ157" s="145"/>
      <c r="CA157" s="145"/>
      <c r="CB157" s="145"/>
      <c r="CC157" s="145"/>
      <c r="CD157" s="145"/>
      <c r="CE157" s="145"/>
      <c r="CF157" s="145"/>
    </row>
    <row r="158" spans="1:90" ht="15" x14ac:dyDescent="0.35">
      <c r="A158" s="8" t="s">
        <v>29</v>
      </c>
      <c r="B158" s="8"/>
      <c r="C158" s="9"/>
      <c r="D158" s="104">
        <f>'[1]theoretical power with k =2'!B156</f>
        <v>0.98299999999999998</v>
      </c>
      <c r="E158" s="104">
        <f>'[1]theoretical power with k =2'!C156</f>
        <v>0.98199999999999998</v>
      </c>
      <c r="F158" s="104">
        <f>'[1]theoretical power with k =2'!D156</f>
        <v>0.98199999999999998</v>
      </c>
      <c r="H158" s="8"/>
      <c r="I158" s="9"/>
      <c r="J158" s="104">
        <v>0.996</v>
      </c>
      <c r="K158" s="104">
        <v>0.996</v>
      </c>
      <c r="L158" s="104">
        <v>0.996</v>
      </c>
      <c r="N158" s="114"/>
      <c r="O158" s="114"/>
      <c r="CG158"/>
      <c r="CH158"/>
      <c r="CI158"/>
      <c r="CJ158"/>
      <c r="CK158"/>
      <c r="CL158"/>
    </row>
    <row r="159" spans="1:90" s="15" customFormat="1" ht="15.75" customHeight="1" x14ac:dyDescent="0.35">
      <c r="A159" s="5"/>
      <c r="B159" s="40">
        <v>2.2000000000000002</v>
      </c>
      <c r="C159" s="40" t="s">
        <v>28</v>
      </c>
      <c r="D159" s="123">
        <f>'[2]power for normal distribution w'!B156</f>
        <v>0.98199999999999998</v>
      </c>
      <c r="E159" s="123">
        <f>'[2]power for normal distribution w'!C156</f>
        <v>0.98199999999999998</v>
      </c>
      <c r="F159" s="123">
        <f>'[2]power for normal distribution w'!D156</f>
        <v>0.98199999999999998</v>
      </c>
      <c r="G159" s="1"/>
      <c r="H159" s="40">
        <v>2.2000000000000002</v>
      </c>
      <c r="I159" s="40" t="s">
        <v>28</v>
      </c>
      <c r="J159" s="123">
        <v>0.996</v>
      </c>
      <c r="K159" s="123">
        <v>0.996</v>
      </c>
      <c r="L159" s="123">
        <v>0.996</v>
      </c>
      <c r="M159" s="1"/>
      <c r="N159" s="114"/>
      <c r="O159" s="114"/>
      <c r="P159" s="1"/>
      <c r="Q159" s="145"/>
      <c r="R159" s="145"/>
      <c r="S159" s="1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  <c r="AF159" s="145"/>
      <c r="AG159" s="145"/>
      <c r="AH159" s="145"/>
      <c r="AI159" s="145"/>
      <c r="AJ159" s="145"/>
      <c r="AK159" s="145"/>
      <c r="AL159" s="145"/>
      <c r="AM159" s="145"/>
      <c r="AN159" s="145"/>
      <c r="AO159" s="145"/>
      <c r="AP159" s="145"/>
      <c r="AQ159" s="145"/>
      <c r="AR159" s="145"/>
      <c r="AS159" s="145"/>
      <c r="AT159" s="145"/>
      <c r="AU159" s="145"/>
      <c r="AV159" s="145"/>
      <c r="AW159" s="145"/>
      <c r="AX159" s="145"/>
      <c r="AY159" s="145"/>
      <c r="AZ159" s="145"/>
      <c r="BA159" s="145"/>
      <c r="BB159" s="145"/>
      <c r="BC159" s="145"/>
      <c r="BD159" s="145"/>
      <c r="BE159" s="145"/>
      <c r="BF159" s="145"/>
      <c r="BG159" s="145"/>
      <c r="BH159" s="145"/>
      <c r="BI159" s="145"/>
      <c r="BJ159" s="145"/>
      <c r="BK159" s="145"/>
      <c r="BL159" s="145"/>
      <c r="BM159" s="145"/>
      <c r="BN159" s="145"/>
      <c r="BO159" s="145"/>
      <c r="BP159" s="145"/>
      <c r="BQ159" s="145"/>
      <c r="BR159" s="145"/>
      <c r="BS159" s="145"/>
      <c r="BT159" s="145"/>
      <c r="BU159" s="145"/>
      <c r="BV159" s="145"/>
      <c r="BW159" s="145"/>
      <c r="BX159" s="145"/>
      <c r="BY159" s="145"/>
      <c r="BZ159" s="145"/>
      <c r="CA159" s="145"/>
      <c r="CB159" s="145"/>
      <c r="CC159" s="145"/>
      <c r="CD159" s="145"/>
      <c r="CE159" s="145"/>
      <c r="CF159" s="145"/>
    </row>
    <row r="160" spans="1:90" ht="15" x14ac:dyDescent="0.35">
      <c r="A160" s="8" t="s">
        <v>29</v>
      </c>
      <c r="B160" s="8"/>
      <c r="C160" s="9"/>
      <c r="D160" s="104">
        <f>'[1]theoretical power with k =2'!B158</f>
        <v>0.65100000000000002</v>
      </c>
      <c r="E160" s="104">
        <f>'[1]theoretical power with k =2'!C158</f>
        <v>0.82099999999999995</v>
      </c>
      <c r="F160" s="104">
        <f>'[1]theoretical power with k =2'!D158</f>
        <v>0.82099999999999995</v>
      </c>
      <c r="H160" s="8"/>
      <c r="I160" s="9"/>
      <c r="J160" s="104">
        <v>0.81200000000000006</v>
      </c>
      <c r="K160" s="104">
        <v>0.81100000000000005</v>
      </c>
      <c r="L160" s="104">
        <v>0.93100000000000005</v>
      </c>
      <c r="CG160"/>
      <c r="CH160"/>
      <c r="CI160"/>
      <c r="CJ160"/>
      <c r="CK160"/>
      <c r="CL160"/>
    </row>
    <row r="161" spans="1:90" ht="15.75" customHeight="1" x14ac:dyDescent="0.35">
      <c r="A161" s="5"/>
      <c r="B161" s="27">
        <v>2.4</v>
      </c>
      <c r="C161" s="28" t="s">
        <v>28</v>
      </c>
      <c r="D161" s="131">
        <f>'[2]power for normal distribution w'!B158</f>
        <v>0.68300000000000005</v>
      </c>
      <c r="E161" s="131">
        <f>'[2]power for normal distribution w'!C158</f>
        <v>0.82</v>
      </c>
      <c r="F161" s="131">
        <f>'[2]power for normal distribution w'!D158</f>
        <v>0.82</v>
      </c>
      <c r="H161" s="27">
        <v>2.4</v>
      </c>
      <c r="I161" s="28" t="s">
        <v>28</v>
      </c>
      <c r="J161" s="131">
        <v>0.78300000000000003</v>
      </c>
      <c r="K161" s="131">
        <v>0.81100000000000005</v>
      </c>
      <c r="L161" s="131">
        <v>0.88400000000000001</v>
      </c>
      <c r="CG161"/>
      <c r="CH161"/>
      <c r="CI161"/>
      <c r="CJ161"/>
      <c r="CK161"/>
      <c r="CL161"/>
    </row>
    <row r="162" spans="1:90" ht="15" x14ac:dyDescent="0.35">
      <c r="A162" s="8" t="s">
        <v>29</v>
      </c>
      <c r="B162" s="8"/>
      <c r="C162" s="9"/>
      <c r="D162" s="104">
        <f>'[1]theoretical power with k =2'!B160</f>
        <v>0.23200000000000001</v>
      </c>
      <c r="E162" s="104">
        <f>'[1]theoretical power with k =2'!C160</f>
        <v>0.38200000000000001</v>
      </c>
      <c r="F162" s="104">
        <f>'[1]theoretical power with k =2'!D160</f>
        <v>0.38200000000000001</v>
      </c>
      <c r="H162" s="8"/>
      <c r="I162" s="9"/>
      <c r="J162" s="104">
        <v>0.313</v>
      </c>
      <c r="K162" s="104">
        <v>0.313</v>
      </c>
      <c r="L162" s="104">
        <v>0.52100000000000002</v>
      </c>
      <c r="CG162"/>
      <c r="CH162"/>
      <c r="CI162"/>
      <c r="CJ162"/>
      <c r="CK162"/>
      <c r="CL162"/>
    </row>
    <row r="163" spans="1:90" ht="15.75" customHeight="1" x14ac:dyDescent="0.35">
      <c r="A163" s="5"/>
      <c r="B163" s="27">
        <v>2.8</v>
      </c>
      <c r="C163" s="28" t="s">
        <v>28</v>
      </c>
      <c r="D163" s="131">
        <f>'[2]power for normal distribution w'!B160</f>
        <v>0.16200000000000001</v>
      </c>
      <c r="E163" s="131">
        <f>'[2]power for normal distribution w'!C160</f>
        <v>0.38200000000000001</v>
      </c>
      <c r="F163" s="131">
        <f>'[2]power for normal distribution w'!D160</f>
        <v>0.38200000000000001</v>
      </c>
      <c r="H163" s="27">
        <v>2.8</v>
      </c>
      <c r="I163" s="28" t="s">
        <v>28</v>
      </c>
      <c r="J163" s="131">
        <v>0.23799999999999999</v>
      </c>
      <c r="K163" s="131">
        <v>0.312</v>
      </c>
      <c r="L163" s="131">
        <v>0.46400000000000002</v>
      </c>
      <c r="CG163"/>
      <c r="CH163"/>
      <c r="CI163"/>
      <c r="CJ163"/>
      <c r="CK163"/>
      <c r="CL163"/>
    </row>
    <row r="164" spans="1:90" s="1" customFormat="1" x14ac:dyDescent="0.35"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  <c r="AF164" s="145"/>
      <c r="AG164" s="145"/>
      <c r="AH164" s="145"/>
      <c r="AI164" s="145"/>
      <c r="AJ164" s="145"/>
      <c r="AK164" s="145"/>
      <c r="AL164" s="145"/>
      <c r="AM164" s="145"/>
      <c r="AN164" s="145"/>
      <c r="AO164" s="145"/>
      <c r="AP164" s="145"/>
      <c r="AQ164" s="145"/>
      <c r="AR164" s="145"/>
      <c r="AS164" s="145"/>
      <c r="AT164" s="145"/>
      <c r="AU164" s="145"/>
      <c r="AV164" s="145"/>
      <c r="AW164" s="145"/>
      <c r="AX164" s="145"/>
      <c r="AY164" s="145"/>
      <c r="AZ164" s="145"/>
      <c r="BA164" s="145"/>
      <c r="BB164" s="145"/>
      <c r="BC164" s="145"/>
      <c r="BD164" s="145"/>
      <c r="BE164" s="145"/>
      <c r="BF164" s="145"/>
      <c r="BG164" s="145"/>
      <c r="BH164" s="145"/>
      <c r="BI164" s="145"/>
      <c r="BJ164" s="145"/>
      <c r="BK164" s="145"/>
      <c r="BL164" s="145"/>
      <c r="BM164" s="145"/>
      <c r="BN164" s="145"/>
      <c r="BO164" s="145"/>
      <c r="BP164" s="145"/>
      <c r="BQ164" s="145"/>
      <c r="BR164" s="145"/>
      <c r="BS164" s="145"/>
      <c r="BT164" s="145"/>
      <c r="BU164" s="145"/>
      <c r="BV164" s="145"/>
      <c r="BW164" s="145"/>
      <c r="BX164" s="145"/>
      <c r="BY164" s="145"/>
      <c r="BZ164" s="145"/>
      <c r="CA164" s="145"/>
      <c r="CB164" s="145"/>
      <c r="CC164" s="145"/>
      <c r="CD164" s="145"/>
      <c r="CE164" s="145"/>
      <c r="CF164" s="145"/>
    </row>
    <row r="165" spans="1:90" x14ac:dyDescent="0.35">
      <c r="R165"/>
      <c r="S165"/>
      <c r="CG165"/>
      <c r="CH165"/>
      <c r="CI165"/>
      <c r="CJ165"/>
      <c r="CK165"/>
      <c r="CL165"/>
    </row>
    <row r="166" spans="1:90" ht="15.75" customHeight="1" x14ac:dyDescent="0.35">
      <c r="B166" s="5" t="s">
        <v>53</v>
      </c>
      <c r="C166" s="6"/>
      <c r="D166" s="103" t="s">
        <v>4</v>
      </c>
      <c r="E166" s="103"/>
      <c r="F166" s="103"/>
      <c r="H166" s="5" t="s">
        <v>0</v>
      </c>
      <c r="I166" s="6"/>
      <c r="J166" s="103" t="s">
        <v>4</v>
      </c>
      <c r="K166" s="103"/>
      <c r="L166" s="103"/>
      <c r="CG166"/>
      <c r="CH166"/>
      <c r="CI166"/>
      <c r="CJ166"/>
      <c r="CK166"/>
      <c r="CL166"/>
    </row>
    <row r="167" spans="1:90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CG167"/>
      <c r="CH167"/>
      <c r="CI167"/>
      <c r="CJ167"/>
      <c r="CK167"/>
      <c r="CL167"/>
    </row>
    <row r="168" spans="1:90" ht="15" x14ac:dyDescent="0.35">
      <c r="B168" s="8"/>
      <c r="C168" s="9"/>
      <c r="D168" s="8"/>
      <c r="E168" s="8"/>
      <c r="F168" s="9"/>
      <c r="H168" s="8"/>
      <c r="I168" s="8"/>
      <c r="J168" s="9"/>
      <c r="K168" s="8"/>
      <c r="L168" s="9"/>
      <c r="CG168"/>
      <c r="CH168"/>
      <c r="CI168"/>
      <c r="CJ168"/>
      <c r="CK168"/>
      <c r="CL168"/>
    </row>
    <row r="169" spans="1:90" ht="15.5" x14ac:dyDescent="0.35">
      <c r="B169" s="11">
        <v>2.1</v>
      </c>
      <c r="C169" s="11" t="s">
        <v>9</v>
      </c>
      <c r="D169" s="11">
        <f>(D5-D4)/D4</f>
        <v>-0.11371237458193972</v>
      </c>
      <c r="E169" s="11">
        <f>(E5-E4)/E4</f>
        <v>-7.1090047393364995E-3</v>
      </c>
      <c r="F169" s="11">
        <f>(F5-F4)/F4</f>
        <v>-7.1090047393364995E-3</v>
      </c>
      <c r="H169" s="11">
        <v>2.1</v>
      </c>
      <c r="I169" s="11" t="s">
        <v>9</v>
      </c>
      <c r="J169" s="11">
        <f>(J5-J4)/J4</f>
        <v>-0.21311475409836061</v>
      </c>
      <c r="K169" s="11">
        <f>(K5-K4)/K4</f>
        <v>0</v>
      </c>
      <c r="L169" s="11">
        <f>(L5-L4)/L4</f>
        <v>-3.0927835051546421E-2</v>
      </c>
      <c r="CG169"/>
      <c r="CH169"/>
      <c r="CI169"/>
      <c r="CJ169"/>
      <c r="CK169"/>
      <c r="CL169"/>
    </row>
    <row r="170" spans="1:90" ht="15" x14ac:dyDescent="0.35">
      <c r="B170" s="8"/>
      <c r="C170" s="9"/>
      <c r="D170" s="8"/>
      <c r="E170" s="8"/>
      <c r="F170" s="9"/>
      <c r="H170" s="8"/>
      <c r="I170" s="8"/>
      <c r="J170" s="9"/>
      <c r="K170" s="8"/>
      <c r="L170" s="9"/>
      <c r="CG170"/>
      <c r="CH170"/>
      <c r="CI170"/>
      <c r="CJ170"/>
      <c r="CK170"/>
      <c r="CL170"/>
    </row>
    <row r="171" spans="1:90" ht="15.5" x14ac:dyDescent="0.35">
      <c r="B171" s="40">
        <v>2.2000000000000002</v>
      </c>
      <c r="C171" s="40" t="s">
        <v>9</v>
      </c>
      <c r="D171" s="40">
        <f>(D7-D6)/D6</f>
        <v>0</v>
      </c>
      <c r="E171" s="40">
        <f>(E7-E6)/E6</f>
        <v>4.3290043290043325E-3</v>
      </c>
      <c r="F171" s="40">
        <f>(F7-F6)/F6</f>
        <v>4.3290043290043325E-3</v>
      </c>
      <c r="H171" s="40">
        <v>2.2000000000000002</v>
      </c>
      <c r="I171" s="40" t="s">
        <v>9</v>
      </c>
      <c r="J171" s="40">
        <f>(J7-J6)/J6</f>
        <v>0</v>
      </c>
      <c r="K171" s="40">
        <f>(K7-K6)/K6</f>
        <v>2.4509803921568651E-2</v>
      </c>
      <c r="L171" s="40">
        <f>(L7-L6)/L6</f>
        <v>-9.4786729857819999E-3</v>
      </c>
      <c r="CG171"/>
      <c r="CH171"/>
      <c r="CI171"/>
      <c r="CJ171"/>
      <c r="CK171"/>
      <c r="CL171"/>
    </row>
    <row r="172" spans="1:90" ht="15" x14ac:dyDescent="0.35">
      <c r="B172" s="8"/>
      <c r="C172" s="9"/>
      <c r="D172" s="8"/>
      <c r="E172" s="8"/>
      <c r="F172" s="9"/>
      <c r="H172" s="8"/>
      <c r="I172" s="8"/>
      <c r="J172" s="9"/>
      <c r="K172" s="8"/>
      <c r="L172" s="9"/>
      <c r="CG172"/>
      <c r="CH172"/>
      <c r="CI172"/>
      <c r="CJ172"/>
      <c r="CK172"/>
      <c r="CL172"/>
    </row>
    <row r="173" spans="1:90" ht="15.5" x14ac:dyDescent="0.35">
      <c r="B173" s="13">
        <v>2.4</v>
      </c>
      <c r="C173" s="14" t="s">
        <v>9</v>
      </c>
      <c r="D173" s="13">
        <f>(D9-D8)/D8</f>
        <v>0.43055555555555558</v>
      </c>
      <c r="E173" s="13">
        <f>(E9-E8)/E8</f>
        <v>1.9047619047619067E-2</v>
      </c>
      <c r="F173" s="14">
        <f>(F9-F8)/F8</f>
        <v>1.9047619047619067E-2</v>
      </c>
      <c r="H173" s="13">
        <v>2.4</v>
      </c>
      <c r="I173" s="13" t="s">
        <v>9</v>
      </c>
      <c r="J173" s="14">
        <f>(J9-J8)/J8</f>
        <v>0.46666666666666673</v>
      </c>
      <c r="K173" s="13">
        <f>(K9-K8)/K8</f>
        <v>5.5555555555555608E-2</v>
      </c>
      <c r="L173" s="14">
        <f>(L9-L8)/L8</f>
        <v>0.10714285714285711</v>
      </c>
      <c r="CG173"/>
      <c r="CH173"/>
      <c r="CI173"/>
      <c r="CJ173"/>
      <c r="CK173"/>
      <c r="CL173"/>
    </row>
    <row r="174" spans="1:90" ht="15" x14ac:dyDescent="0.35">
      <c r="B174" s="8"/>
      <c r="C174" s="9"/>
      <c r="D174" s="8"/>
      <c r="E174" s="8"/>
      <c r="F174" s="9"/>
      <c r="H174" s="8"/>
      <c r="I174" s="8"/>
      <c r="J174" s="9"/>
      <c r="K174" s="8"/>
      <c r="L174" s="9"/>
      <c r="CG174"/>
      <c r="CH174"/>
      <c r="CI174"/>
      <c r="CJ174"/>
      <c r="CK174"/>
      <c r="CL174"/>
    </row>
    <row r="175" spans="1:90" ht="15.5" x14ac:dyDescent="0.35">
      <c r="B175" s="13">
        <v>2.8</v>
      </c>
      <c r="C175" s="14" t="s">
        <v>9</v>
      </c>
      <c r="D175" s="13">
        <f>(D11-D10)/D10</f>
        <v>1.3703703703703702</v>
      </c>
      <c r="E175" s="13">
        <f>(E11-E10)/E10</f>
        <v>1.5625000000000014E-2</v>
      </c>
      <c r="F175" s="14">
        <f>(F11-F10)/F10</f>
        <v>1.5625000000000014E-2</v>
      </c>
      <c r="H175" s="13">
        <v>2.8</v>
      </c>
      <c r="I175" s="13" t="s">
        <v>9</v>
      </c>
      <c r="J175" s="14">
        <f>(J11-J10)/J10</f>
        <v>1.6363636363636367</v>
      </c>
      <c r="K175" s="13">
        <f>(K11-K10)/K10</f>
        <v>3.3333333333333368E-2</v>
      </c>
      <c r="L175" s="14">
        <f>(L11-L10)/L10</f>
        <v>0.28358208955223863</v>
      </c>
      <c r="CG175"/>
      <c r="CH175"/>
      <c r="CI175"/>
      <c r="CJ175"/>
      <c r="CK175"/>
      <c r="CL175"/>
    </row>
    <row r="176" spans="1:90" ht="15" x14ac:dyDescent="0.35">
      <c r="B176" s="8"/>
      <c r="C176" s="9"/>
      <c r="D176" s="8"/>
      <c r="E176" s="8"/>
      <c r="F176" s="9"/>
      <c r="H176" s="8"/>
      <c r="I176" s="8"/>
      <c r="J176" s="9"/>
      <c r="K176" s="8"/>
      <c r="L176" s="9"/>
      <c r="CG176"/>
      <c r="CH176"/>
      <c r="CI176"/>
      <c r="CJ176"/>
      <c r="CK176"/>
      <c r="CL176"/>
    </row>
    <row r="177" spans="2:90" ht="15.5" x14ac:dyDescent="0.35">
      <c r="B177" s="16">
        <v>2.1</v>
      </c>
      <c r="C177" s="17" t="s">
        <v>10</v>
      </c>
      <c r="D177" s="16">
        <f>(D13-D12)/D12</f>
        <v>4.0322580645161324E-3</v>
      </c>
      <c r="E177" s="16">
        <f>(E13-E12)/E12</f>
        <v>0</v>
      </c>
      <c r="F177" s="17">
        <f>(F13-F12)/F12</f>
        <v>0</v>
      </c>
      <c r="H177" s="16">
        <v>2.1</v>
      </c>
      <c r="I177" s="16" t="s">
        <v>10</v>
      </c>
      <c r="J177" s="17">
        <f>(J13-J12)/J12</f>
        <v>3.9080459770114977E-2</v>
      </c>
      <c r="K177" s="16">
        <f>(K13-K12)/K12</f>
        <v>3.3840947546531336E-3</v>
      </c>
      <c r="L177" s="17">
        <f>(L13-L12)/L12</f>
        <v>2.7842227378190282E-2</v>
      </c>
      <c r="CG177"/>
      <c r="CH177"/>
      <c r="CI177"/>
      <c r="CJ177"/>
      <c r="CK177"/>
      <c r="CL177"/>
    </row>
    <row r="178" spans="2:90" ht="15" x14ac:dyDescent="0.35">
      <c r="B178" s="8"/>
      <c r="C178" s="9"/>
      <c r="D178" s="8"/>
      <c r="E178" s="8"/>
      <c r="F178" s="9"/>
      <c r="H178" s="8"/>
      <c r="I178" s="8"/>
      <c r="J178" s="9"/>
      <c r="K178" s="8"/>
      <c r="L178" s="9"/>
      <c r="CG178"/>
      <c r="CH178"/>
      <c r="CI178"/>
      <c r="CJ178"/>
      <c r="CK178"/>
      <c r="CL178"/>
    </row>
    <row r="179" spans="2:90" ht="15.5" x14ac:dyDescent="0.35">
      <c r="B179" s="29">
        <v>2.2000000000000002</v>
      </c>
      <c r="C179" s="29" t="s">
        <v>10</v>
      </c>
      <c r="D179" s="29">
        <f>(D15-D14)/D14</f>
        <v>0</v>
      </c>
      <c r="E179" s="29">
        <f>(E15-E14)/E14</f>
        <v>-2.9585798816568073E-3</v>
      </c>
      <c r="F179" s="29">
        <f>(F15-F14)/F14</f>
        <v>-2.9585798816568073E-3</v>
      </c>
      <c r="H179" s="29">
        <v>2.2000000000000002</v>
      </c>
      <c r="I179" s="29" t="s">
        <v>10</v>
      </c>
      <c r="J179" s="29">
        <f>(J15-J14)/J14</f>
        <v>2.9673590504451061E-3</v>
      </c>
      <c r="K179" s="29">
        <f>(K15-K14)/K14</f>
        <v>0</v>
      </c>
      <c r="L179" s="29">
        <f>(L15-L14)/L14</f>
        <v>-2.9673590504451061E-3</v>
      </c>
      <c r="CG179"/>
      <c r="CH179"/>
      <c r="CI179"/>
      <c r="CJ179"/>
      <c r="CK179"/>
      <c r="CL179"/>
    </row>
    <row r="180" spans="2:90" ht="15" x14ac:dyDescent="0.35">
      <c r="B180" s="8"/>
      <c r="C180" s="9"/>
      <c r="D180" s="8"/>
      <c r="E180" s="8"/>
      <c r="F180" s="9"/>
      <c r="H180" s="8"/>
      <c r="I180" s="8"/>
      <c r="J180" s="9"/>
      <c r="K180" s="8"/>
      <c r="L180" s="9"/>
      <c r="CG180"/>
      <c r="CH180"/>
      <c r="CI180"/>
      <c r="CJ180"/>
      <c r="CK180"/>
      <c r="CL180"/>
    </row>
    <row r="181" spans="2:90" ht="15.5" x14ac:dyDescent="0.35">
      <c r="B181" s="16">
        <v>2.4</v>
      </c>
      <c r="C181" s="16" t="s">
        <v>10</v>
      </c>
      <c r="D181" s="16">
        <f>(D17-D16)/D16</f>
        <v>2.4390243902439046E-2</v>
      </c>
      <c r="E181" s="16">
        <f>(E17-E16)/E16</f>
        <v>0</v>
      </c>
      <c r="F181" s="16">
        <f>(F17-F16)/F16</f>
        <v>0</v>
      </c>
      <c r="H181" s="16">
        <v>2.4</v>
      </c>
      <c r="I181" s="16" t="s">
        <v>10</v>
      </c>
      <c r="J181" s="16">
        <f>(J17-J16)/J16</f>
        <v>5.3763440860215103E-2</v>
      </c>
      <c r="K181" s="16">
        <f>(K17-K16)/K16</f>
        <v>7.4074074074074138E-3</v>
      </c>
      <c r="L181" s="16">
        <f>(L17-L16)/L16</f>
        <v>3.2967032967032996E-2</v>
      </c>
      <c r="CG181"/>
      <c r="CH181"/>
      <c r="CI181"/>
      <c r="CJ181"/>
      <c r="CK181"/>
      <c r="CL181"/>
    </row>
    <row r="182" spans="2:90" ht="15" x14ac:dyDescent="0.35">
      <c r="B182" s="8"/>
      <c r="C182" s="9"/>
      <c r="D182" s="8"/>
      <c r="E182" s="8"/>
      <c r="F182" s="9"/>
      <c r="H182" s="8"/>
      <c r="I182" s="8"/>
      <c r="J182" s="9"/>
      <c r="K182" s="8"/>
      <c r="L182" s="9"/>
      <c r="CG182"/>
      <c r="CH182"/>
      <c r="CI182"/>
      <c r="CJ182"/>
      <c r="CK182"/>
      <c r="CL182"/>
    </row>
    <row r="183" spans="2:90" ht="15.5" x14ac:dyDescent="0.35">
      <c r="B183" s="16">
        <v>2.8</v>
      </c>
      <c r="C183" s="16" t="s">
        <v>10</v>
      </c>
      <c r="D183" s="16">
        <f>(D19-D18)/D18</f>
        <v>7.2289156626505924E-2</v>
      </c>
      <c r="E183" s="16">
        <f>(E19-E18)/E18</f>
        <v>1.2345679012345689E-2</v>
      </c>
      <c r="F183" s="16">
        <f>(F19-F18)/F18</f>
        <v>1.2345679012345689E-2</v>
      </c>
      <c r="H183" s="16">
        <v>2.8</v>
      </c>
      <c r="I183" s="16" t="s">
        <v>10</v>
      </c>
      <c r="J183" s="16">
        <f>(J19-J18)/J18</f>
        <v>0.34782608695652173</v>
      </c>
      <c r="K183" s="16">
        <f>(K19-K18)/K18</f>
        <v>1.3888888888888902E-2</v>
      </c>
      <c r="L183" s="16">
        <f>(L19-L18)/L18</f>
        <v>0.24719101123595513</v>
      </c>
      <c r="CG183"/>
      <c r="CH183"/>
      <c r="CI183"/>
      <c r="CJ183"/>
      <c r="CK183"/>
      <c r="CL183"/>
    </row>
    <row r="184" spans="2:90" ht="15" x14ac:dyDescent="0.35">
      <c r="B184" s="8"/>
      <c r="C184" s="9"/>
      <c r="D184" s="8"/>
      <c r="E184" s="8"/>
      <c r="F184" s="9"/>
      <c r="H184" s="8"/>
      <c r="I184" s="8"/>
      <c r="J184" s="9"/>
      <c r="K184" s="8"/>
      <c r="L184" s="9"/>
      <c r="CG184"/>
      <c r="CH184"/>
      <c r="CI184"/>
      <c r="CJ184"/>
      <c r="CK184"/>
      <c r="CL184"/>
    </row>
    <row r="185" spans="2:90" ht="15.5" x14ac:dyDescent="0.35">
      <c r="B185" s="13">
        <v>2.1</v>
      </c>
      <c r="C185" s="13" t="s">
        <v>11</v>
      </c>
      <c r="D185" s="13">
        <f>(D21-D20)/D20</f>
        <v>-2.0602218700475454E-2</v>
      </c>
      <c r="E185" s="13">
        <f>(E21-E20)/E20</f>
        <v>0</v>
      </c>
      <c r="F185" s="13">
        <f>(F21-F20)/F20</f>
        <v>0</v>
      </c>
      <c r="H185" s="13">
        <v>2.1</v>
      </c>
      <c r="I185" s="13" t="s">
        <v>11</v>
      </c>
      <c r="J185" s="13">
        <f>(J21-J20)/J20</f>
        <v>6.4516129032258132E-2</v>
      </c>
      <c r="K185" s="13">
        <f>(K21-K20)/K20</f>
        <v>4.6583850931677055E-3</v>
      </c>
      <c r="L185" s="13">
        <f>(L21-L20)/L20</f>
        <v>3.9062500000000035E-2</v>
      </c>
      <c r="CG185"/>
      <c r="CH185"/>
      <c r="CI185"/>
      <c r="CJ185"/>
      <c r="CK185"/>
      <c r="CL185"/>
    </row>
    <row r="186" spans="2:90" ht="15" x14ac:dyDescent="0.35">
      <c r="B186" s="8"/>
      <c r="C186" s="9"/>
      <c r="D186" s="8"/>
      <c r="E186" s="8"/>
      <c r="F186" s="9"/>
      <c r="H186" s="8"/>
      <c r="I186" s="8"/>
      <c r="J186" s="9"/>
      <c r="K186" s="8"/>
      <c r="L186" s="9"/>
      <c r="CG186"/>
      <c r="CH186"/>
      <c r="CI186"/>
      <c r="CJ186"/>
      <c r="CK186"/>
      <c r="CL186"/>
    </row>
    <row r="187" spans="2:90" ht="15.5" x14ac:dyDescent="0.35">
      <c r="B187" s="40">
        <v>2.2000000000000002</v>
      </c>
      <c r="C187" s="40" t="s">
        <v>11</v>
      </c>
      <c r="D187" s="40">
        <f>(D23-D22)/D22</f>
        <v>0</v>
      </c>
      <c r="E187" s="40">
        <f>(E23-E22)/E22</f>
        <v>0</v>
      </c>
      <c r="F187" s="40">
        <f>(F23-F22)/F22</f>
        <v>0</v>
      </c>
      <c r="H187" s="40">
        <v>2.2000000000000002</v>
      </c>
      <c r="I187" s="40" t="s">
        <v>11</v>
      </c>
      <c r="J187" s="40">
        <f>(J23-J22)/J22</f>
        <v>0</v>
      </c>
      <c r="K187" s="40">
        <f>(K23-K22)/K22</f>
        <v>-2.4154589371980697E-3</v>
      </c>
      <c r="L187" s="40">
        <f>(L23-L22)/L22</f>
        <v>-4.72813238770686E-3</v>
      </c>
      <c r="CG187"/>
      <c r="CH187"/>
      <c r="CI187"/>
      <c r="CJ187"/>
      <c r="CK187"/>
      <c r="CL187"/>
    </row>
    <row r="188" spans="2:90" ht="15" x14ac:dyDescent="0.35">
      <c r="B188" s="8"/>
      <c r="C188" s="9"/>
      <c r="D188" s="8"/>
      <c r="E188" s="8"/>
      <c r="F188" s="9"/>
      <c r="H188" s="8"/>
      <c r="I188" s="8"/>
      <c r="J188" s="9"/>
      <c r="K188" s="8"/>
      <c r="L188" s="9"/>
      <c r="CG188"/>
      <c r="CH188"/>
      <c r="CI188"/>
      <c r="CJ188"/>
      <c r="CK188"/>
      <c r="CL188"/>
    </row>
    <row r="189" spans="2:90" ht="15.5" x14ac:dyDescent="0.35">
      <c r="B189" s="11">
        <v>2.4</v>
      </c>
      <c r="C189" s="11" t="s">
        <v>11</v>
      </c>
      <c r="D189" s="11">
        <f>(D25-D24)/D24</f>
        <v>-0.15606936416184969</v>
      </c>
      <c r="E189" s="11">
        <f>(E25-E24)/E24</f>
        <v>-4.8076923076923123E-3</v>
      </c>
      <c r="F189" s="11">
        <f>(F25-F24)/F24</f>
        <v>-4.8076923076923123E-3</v>
      </c>
      <c r="H189" s="11">
        <v>2.4</v>
      </c>
      <c r="I189" s="11" t="s">
        <v>11</v>
      </c>
      <c r="J189" s="11">
        <f>(J25-J24)/J24</f>
        <v>-0.1170731707317073</v>
      </c>
      <c r="K189" s="11">
        <f>(K25-K24)/K24</f>
        <v>0</v>
      </c>
      <c r="L189" s="11">
        <f>(L25-L24)/L24</f>
        <v>4.0983606557377086E-3</v>
      </c>
      <c r="CG189"/>
      <c r="CH189"/>
      <c r="CI189"/>
      <c r="CJ189"/>
      <c r="CK189"/>
      <c r="CL189"/>
    </row>
    <row r="190" spans="2:90" ht="15" x14ac:dyDescent="0.35">
      <c r="B190" s="8"/>
      <c r="C190" s="9"/>
      <c r="D190" s="8"/>
      <c r="E190" s="8"/>
      <c r="F190" s="9"/>
      <c r="H190" s="8"/>
      <c r="I190" s="8"/>
      <c r="J190" s="9"/>
      <c r="K190" s="8"/>
      <c r="L190" s="9"/>
      <c r="CG190"/>
      <c r="CH190"/>
      <c r="CI190"/>
      <c r="CJ190"/>
      <c r="CK190"/>
      <c r="CL190"/>
    </row>
    <row r="191" spans="2:90" ht="15.5" x14ac:dyDescent="0.35">
      <c r="B191" s="11">
        <v>2.8</v>
      </c>
      <c r="C191" s="11" t="s">
        <v>11</v>
      </c>
      <c r="D191" s="11">
        <f>(D27-D26)/D26</f>
        <v>-0.39759036144578314</v>
      </c>
      <c r="E191" s="11">
        <f>(E27-E26)/E26</f>
        <v>-1.0204081632653069E-2</v>
      </c>
      <c r="F191" s="11">
        <f>(F27-F26)/F26</f>
        <v>-1.0204081632653069E-2</v>
      </c>
      <c r="H191" s="11">
        <v>2.8</v>
      </c>
      <c r="I191" s="11" t="s">
        <v>11</v>
      </c>
      <c r="J191" s="11">
        <f>(J27-J26)/J26</f>
        <v>-0.19148936170212769</v>
      </c>
      <c r="K191" s="11">
        <f>(K27-K26)/K26</f>
        <v>0</v>
      </c>
      <c r="L191" s="11">
        <f>(L27-L26)/L26</f>
        <v>0.18918918918918923</v>
      </c>
      <c r="CG191"/>
      <c r="CH191"/>
      <c r="CI191"/>
      <c r="CJ191"/>
      <c r="CK191"/>
      <c r="CL191"/>
    </row>
    <row r="192" spans="2:90" ht="15" x14ac:dyDescent="0.35">
      <c r="B192" s="8"/>
      <c r="C192" s="9"/>
      <c r="D192" s="8"/>
      <c r="E192" s="8"/>
      <c r="F192" s="9"/>
      <c r="H192" s="8"/>
      <c r="I192" s="8"/>
      <c r="J192" s="9"/>
      <c r="K192" s="8"/>
      <c r="L192" s="9"/>
      <c r="CG192"/>
      <c r="CH192"/>
      <c r="CI192"/>
      <c r="CJ192"/>
      <c r="CK192"/>
      <c r="CL192"/>
    </row>
    <row r="193" spans="2:90" ht="15.5" x14ac:dyDescent="0.35">
      <c r="B193" s="13">
        <v>2.1</v>
      </c>
      <c r="C193" s="13" t="s">
        <v>12</v>
      </c>
      <c r="D193" s="13">
        <f>(D29-D28)/D28</f>
        <v>-4.9861495844875238E-2</v>
      </c>
      <c r="E193" s="13">
        <f>(E29-E28)/E28</f>
        <v>0</v>
      </c>
      <c r="F193" s="13">
        <f>(F29-F28)/F28</f>
        <v>0</v>
      </c>
      <c r="H193" s="13">
        <v>2.1</v>
      </c>
      <c r="I193" s="13" t="s">
        <v>12</v>
      </c>
      <c r="J193" s="13">
        <f>(J29-J28)/J28</f>
        <v>4.1251778093883397E-2</v>
      </c>
      <c r="K193" s="13">
        <f>(K29-K28)/K28</f>
        <v>7.440476190476197E-3</v>
      </c>
      <c r="L193" s="13">
        <f>(L29-L28)/L28</f>
        <v>3.7168141592920388E-2</v>
      </c>
      <c r="CG193"/>
      <c r="CH193"/>
      <c r="CI193"/>
      <c r="CJ193"/>
      <c r="CK193"/>
      <c r="CL193"/>
    </row>
    <row r="194" spans="2:90" ht="15" x14ac:dyDescent="0.35">
      <c r="B194" s="8"/>
      <c r="C194" s="9"/>
      <c r="D194" s="8"/>
      <c r="E194" s="8"/>
      <c r="F194" s="9"/>
      <c r="H194" s="8"/>
      <c r="I194" s="8"/>
      <c r="J194" s="9"/>
      <c r="K194" s="8"/>
      <c r="L194" s="9"/>
      <c r="CG194"/>
      <c r="CH194"/>
      <c r="CI194"/>
      <c r="CJ194"/>
      <c r="CK194"/>
      <c r="CL194"/>
    </row>
    <row r="195" spans="2:90" ht="15.5" x14ac:dyDescent="0.35">
      <c r="B195" s="40">
        <v>2.2000000000000002</v>
      </c>
      <c r="C195" s="40" t="s">
        <v>12</v>
      </c>
      <c r="D195" s="40">
        <f>(D31-D30)/D30</f>
        <v>0</v>
      </c>
      <c r="E195" s="40">
        <f>(E31-E30)/E30</f>
        <v>-2.3310023310023332E-3</v>
      </c>
      <c r="F195" s="40">
        <f>(F31-F30)/F30</f>
        <v>-2.3310023310023332E-3</v>
      </c>
      <c r="H195" s="40">
        <v>2.2000000000000002</v>
      </c>
      <c r="I195" s="40" t="s">
        <v>12</v>
      </c>
      <c r="J195" s="40">
        <f>(J31-J30)/J30</f>
        <v>0</v>
      </c>
      <c r="K195" s="40">
        <f>(K31-K30)/K30</f>
        <v>-2.1141649048625811E-3</v>
      </c>
      <c r="L195" s="40">
        <f>(L31-L30)/L30</f>
        <v>-4.1407867494824054E-3</v>
      </c>
      <c r="CG195"/>
      <c r="CH195"/>
      <c r="CI195"/>
      <c r="CJ195"/>
      <c r="CK195"/>
      <c r="CL195"/>
    </row>
    <row r="196" spans="2:90" ht="15" x14ac:dyDescent="0.35">
      <c r="B196" s="8"/>
      <c r="C196" s="9"/>
      <c r="D196" s="8"/>
      <c r="E196" s="8"/>
      <c r="F196" s="9"/>
      <c r="H196" s="8"/>
      <c r="I196" s="8"/>
      <c r="J196" s="9"/>
      <c r="K196" s="8"/>
      <c r="L196" s="9"/>
      <c r="CG196"/>
      <c r="CH196"/>
      <c r="CI196"/>
      <c r="CJ196"/>
      <c r="CK196"/>
      <c r="CL196"/>
    </row>
    <row r="197" spans="2:90" ht="15.5" x14ac:dyDescent="0.35">
      <c r="B197" s="11">
        <v>2.4</v>
      </c>
      <c r="C197" s="11" t="s">
        <v>12</v>
      </c>
      <c r="D197" s="11">
        <f>(D33-D32)/D32</f>
        <v>-0.26815642458100553</v>
      </c>
      <c r="E197" s="11">
        <f>(E33-E32)/E32</f>
        <v>-4.065040650406508E-3</v>
      </c>
      <c r="F197" s="11">
        <f>(F33-F32)/F32</f>
        <v>-4.065040650406508E-3</v>
      </c>
      <c r="H197" s="11">
        <v>2.4</v>
      </c>
      <c r="I197" s="11" t="s">
        <v>12</v>
      </c>
      <c r="J197" s="11">
        <f>(J33-J32)/J32</f>
        <v>-0.22119815668202758</v>
      </c>
      <c r="K197" s="11">
        <f>(K33-K32)/K32</f>
        <v>-4.6728971962616862E-3</v>
      </c>
      <c r="L197" s="11">
        <f>(L33-L32)/L32</f>
        <v>-1.6835016835016852E-2</v>
      </c>
      <c r="CG197"/>
      <c r="CH197"/>
      <c r="CI197"/>
      <c r="CJ197"/>
      <c r="CK197"/>
      <c r="CL197"/>
    </row>
    <row r="198" spans="2:90" ht="15" x14ac:dyDescent="0.35">
      <c r="B198" s="8"/>
      <c r="C198" s="9"/>
      <c r="D198" s="8"/>
      <c r="E198" s="8"/>
      <c r="F198" s="9"/>
      <c r="H198" s="8"/>
      <c r="I198" s="8"/>
      <c r="J198" s="9"/>
      <c r="K198" s="8"/>
      <c r="L198" s="9"/>
      <c r="CG198"/>
      <c r="CH198"/>
      <c r="CI198"/>
      <c r="CJ198"/>
      <c r="CK198"/>
      <c r="CL198"/>
    </row>
    <row r="199" spans="2:90" ht="15.5" x14ac:dyDescent="0.35">
      <c r="B199" s="11">
        <v>2.8</v>
      </c>
      <c r="C199" s="11" t="s">
        <v>12</v>
      </c>
      <c r="D199" s="11">
        <f>(D35-D34)/D34</f>
        <v>-0.63095238095238093</v>
      </c>
      <c r="E199" s="11">
        <f>(E35-E34)/E34</f>
        <v>0</v>
      </c>
      <c r="F199" s="11">
        <f>(F35-F34)/F34</f>
        <v>0</v>
      </c>
      <c r="H199" s="11">
        <v>2.8</v>
      </c>
      <c r="I199" s="11" t="s">
        <v>12</v>
      </c>
      <c r="J199" s="11">
        <f>(J35-J34)/J34</f>
        <v>-0.47368421052631576</v>
      </c>
      <c r="K199" s="11">
        <f>(K35-K34)/K34</f>
        <v>-1.0638297872340436E-2</v>
      </c>
      <c r="L199" s="11">
        <f>(L35-L34)/L34</f>
        <v>0.14393939393939384</v>
      </c>
      <c r="CG199"/>
      <c r="CH199"/>
      <c r="CI199"/>
      <c r="CJ199"/>
      <c r="CK199"/>
      <c r="CL199"/>
    </row>
    <row r="200" spans="2:90" ht="15" x14ac:dyDescent="0.35">
      <c r="B200" s="8"/>
      <c r="C200" s="9"/>
      <c r="D200" s="8"/>
      <c r="E200" s="8"/>
      <c r="F200" s="9"/>
      <c r="H200" s="8"/>
      <c r="I200" s="8"/>
      <c r="J200" s="9"/>
      <c r="K200" s="8"/>
      <c r="L200" s="9"/>
      <c r="CG200"/>
      <c r="CH200"/>
      <c r="CI200"/>
      <c r="CJ200"/>
      <c r="CK200"/>
      <c r="CL200"/>
    </row>
    <row r="201" spans="2:90" ht="15.5" x14ac:dyDescent="0.35">
      <c r="B201" s="11">
        <v>2.1</v>
      </c>
      <c r="C201" s="11" t="s">
        <v>13</v>
      </c>
      <c r="D201" s="11">
        <f>(D37-D36)/D36</f>
        <v>-3.2710280373831807E-2</v>
      </c>
      <c r="E201" s="11">
        <f>(E37-E36)/E36</f>
        <v>-1.6977928692699506E-3</v>
      </c>
      <c r="F201" s="11">
        <f>(F37-F36)/F36</f>
        <v>-1.6977928692699506E-3</v>
      </c>
      <c r="H201" s="11">
        <v>2.1</v>
      </c>
      <c r="I201" s="11" t="s">
        <v>13</v>
      </c>
      <c r="J201" s="11">
        <f>(J37-J36)/J36</f>
        <v>-0.10364145658263299</v>
      </c>
      <c r="K201" s="11">
        <f>(K37-K36)/K36</f>
        <v>-1.5197568389057764E-3</v>
      </c>
      <c r="L201" s="11">
        <f>(L37-L36)/L36</f>
        <v>3.5294117647058858E-2</v>
      </c>
      <c r="CG201"/>
      <c r="CH201"/>
      <c r="CI201"/>
      <c r="CJ201"/>
      <c r="CK201"/>
      <c r="CL201"/>
    </row>
    <row r="202" spans="2:90" ht="15" x14ac:dyDescent="0.35">
      <c r="B202" s="8"/>
      <c r="C202" s="9"/>
      <c r="D202" s="8"/>
      <c r="E202" s="8"/>
      <c r="F202" s="9"/>
      <c r="H202" s="8"/>
      <c r="I202" s="8"/>
      <c r="J202" s="9"/>
      <c r="K202" s="8"/>
      <c r="L202" s="9"/>
      <c r="CG202"/>
      <c r="CH202"/>
      <c r="CI202"/>
      <c r="CJ202"/>
      <c r="CK202"/>
      <c r="CL202"/>
    </row>
    <row r="203" spans="2:90" ht="15.5" x14ac:dyDescent="0.35">
      <c r="B203" s="40">
        <v>2.2000000000000002</v>
      </c>
      <c r="C203" s="40" t="s">
        <v>13</v>
      </c>
      <c r="D203" s="40">
        <f>(D39-D38)/D38</f>
        <v>-2.9411764705882379E-3</v>
      </c>
      <c r="E203" s="40">
        <f>(E39-E38)/E38</f>
        <v>-3.0030030030030056E-3</v>
      </c>
      <c r="F203" s="40">
        <f>(F39-F38)/F38</f>
        <v>-3.0030030030030056E-3</v>
      </c>
      <c r="H203" s="40">
        <v>2.2000000000000002</v>
      </c>
      <c r="I203" s="40" t="s">
        <v>13</v>
      </c>
      <c r="J203" s="40">
        <f>(J39-J38)/J38</f>
        <v>0</v>
      </c>
      <c r="K203" s="40">
        <f>(K39-K38)/K38</f>
        <v>1.0000000000000009E-2</v>
      </c>
      <c r="L203" s="40">
        <f>(L39-L38)/L38</f>
        <v>-6.5146579804560316E-3</v>
      </c>
      <c r="CG203"/>
      <c r="CH203"/>
      <c r="CI203"/>
      <c r="CJ203"/>
      <c r="CK203"/>
      <c r="CL203"/>
    </row>
    <row r="204" spans="2:90" ht="15" x14ac:dyDescent="0.35">
      <c r="B204" s="8"/>
      <c r="C204" s="9"/>
      <c r="D204" s="8"/>
      <c r="E204" s="8"/>
      <c r="F204" s="9"/>
      <c r="H204" s="8"/>
      <c r="I204" s="8"/>
      <c r="J204" s="9"/>
      <c r="K204" s="8"/>
      <c r="L204" s="9"/>
      <c r="CG204"/>
      <c r="CH204"/>
      <c r="CI204"/>
      <c r="CJ204"/>
      <c r="CK204"/>
      <c r="CL204"/>
    </row>
    <row r="205" spans="2:90" ht="15.5" x14ac:dyDescent="0.35">
      <c r="B205" s="13">
        <v>2.4</v>
      </c>
      <c r="C205" s="13" t="s">
        <v>13</v>
      </c>
      <c r="D205" s="13">
        <f>(D41-D40)/D40</f>
        <v>0.27551020408163263</v>
      </c>
      <c r="E205" s="13">
        <f>(E41-E40)/E40</f>
        <v>7.1942446043165523E-3</v>
      </c>
      <c r="F205" s="13">
        <f>(F41-F40)/F40</f>
        <v>7.1942446043165523E-3</v>
      </c>
      <c r="H205" s="13">
        <v>2.4</v>
      </c>
      <c r="I205" s="13" t="s">
        <v>13</v>
      </c>
      <c r="J205" s="13">
        <f>(J41-J40)/J40</f>
        <v>0.28365384615384631</v>
      </c>
      <c r="K205" s="13">
        <f>(K41-K40)/K40</f>
        <v>1.7241379310344723E-2</v>
      </c>
      <c r="L205" s="13">
        <f>(L41-L40)/L40</f>
        <v>6.5789473684210592E-2</v>
      </c>
      <c r="CG205"/>
      <c r="CH205"/>
      <c r="CI205"/>
      <c r="CJ205"/>
      <c r="CK205"/>
      <c r="CL205"/>
    </row>
    <row r="206" spans="2:90" ht="15" x14ac:dyDescent="0.35">
      <c r="B206" s="8"/>
      <c r="C206" s="9"/>
      <c r="D206" s="8"/>
      <c r="E206" s="8"/>
      <c r="F206" s="9"/>
      <c r="H206" s="8"/>
      <c r="I206" s="8"/>
      <c r="J206" s="9"/>
      <c r="K206" s="8"/>
      <c r="L206" s="9"/>
      <c r="CG206"/>
      <c r="CH206"/>
      <c r="CI206"/>
      <c r="CJ206"/>
      <c r="CK206"/>
      <c r="CL206"/>
    </row>
    <row r="207" spans="2:90" ht="15.5" x14ac:dyDescent="0.35">
      <c r="B207" s="13">
        <v>2.8</v>
      </c>
      <c r="C207" s="13" t="s">
        <v>13</v>
      </c>
      <c r="D207" s="13">
        <f>(D43-D42)/D42</f>
        <v>1.0510204081632653</v>
      </c>
      <c r="E207" s="13">
        <f>(E43-E42)/E42</f>
        <v>0</v>
      </c>
      <c r="F207" s="13">
        <f>(F43-F42)/F42</f>
        <v>0</v>
      </c>
      <c r="H207" s="13">
        <v>2.8</v>
      </c>
      <c r="I207" s="13" t="s">
        <v>13</v>
      </c>
      <c r="J207" s="13">
        <f>(J43-J42)/J42</f>
        <v>1.2201834862385321</v>
      </c>
      <c r="K207" s="13">
        <f>(K43-K42)/K42</f>
        <v>3.0303030303030328E-2</v>
      </c>
      <c r="L207" s="13">
        <f>(L43-L42)/L42</f>
        <v>0.26923076923076927</v>
      </c>
      <c r="CG207"/>
      <c r="CH207"/>
      <c r="CI207"/>
      <c r="CJ207"/>
      <c r="CK207"/>
      <c r="CL207"/>
    </row>
    <row r="208" spans="2:90" ht="15" x14ac:dyDescent="0.35">
      <c r="B208" s="8"/>
      <c r="C208" s="9"/>
      <c r="D208" s="8"/>
      <c r="E208" s="8"/>
      <c r="F208" s="9"/>
      <c r="H208" s="8"/>
      <c r="I208" s="8"/>
      <c r="J208" s="9"/>
      <c r="K208" s="8"/>
      <c r="L208" s="9"/>
      <c r="CG208"/>
      <c r="CH208"/>
      <c r="CI208"/>
      <c r="CJ208"/>
      <c r="CK208"/>
      <c r="CL208"/>
    </row>
    <row r="209" spans="2:90" ht="15.5" x14ac:dyDescent="0.35">
      <c r="B209" s="16">
        <v>2.1</v>
      </c>
      <c r="C209" s="16" t="s">
        <v>14</v>
      </c>
      <c r="D209" s="16">
        <f>(D45-D44)/D44</f>
        <v>0</v>
      </c>
      <c r="E209" s="16">
        <f>(E45-E44)/E44</f>
        <v>-1.4970059880239533E-3</v>
      </c>
      <c r="F209" s="16">
        <f>(F45-F44)/F44</f>
        <v>-1.4970059880239533E-3</v>
      </c>
      <c r="H209" s="16">
        <v>2.1</v>
      </c>
      <c r="I209" s="16" t="s">
        <v>14</v>
      </c>
      <c r="J209" s="16">
        <f>(J45-J44)/J44</f>
        <v>6.8071312803889852E-2</v>
      </c>
      <c r="K209" s="16">
        <f>(K45-K44)/K44</f>
        <v>2.5284450063211145E-3</v>
      </c>
      <c r="L209" s="16">
        <f>(L45-L44)/L44</f>
        <v>6.6884176182708061E-2</v>
      </c>
      <c r="CG209"/>
      <c r="CH209"/>
      <c r="CI209"/>
      <c r="CJ209"/>
      <c r="CK209"/>
      <c r="CL209"/>
    </row>
    <row r="210" spans="2:90" ht="15" x14ac:dyDescent="0.35">
      <c r="B210" s="8"/>
      <c r="C210" s="9"/>
      <c r="D210" s="8"/>
      <c r="E210" s="8"/>
      <c r="F210" s="9"/>
      <c r="H210" s="8"/>
      <c r="I210" s="8"/>
      <c r="J210" s="9"/>
      <c r="K210" s="8"/>
      <c r="L210" s="9"/>
      <c r="CG210"/>
      <c r="CH210"/>
      <c r="CI210"/>
      <c r="CJ210"/>
      <c r="CK210"/>
      <c r="CL210"/>
    </row>
    <row r="211" spans="2:90" ht="15.5" x14ac:dyDescent="0.35">
      <c r="B211" s="29">
        <v>2.2000000000000002</v>
      </c>
      <c r="C211" s="29" t="s">
        <v>14</v>
      </c>
      <c r="D211" s="29">
        <f>(D47-D46)/D46</f>
        <v>0</v>
      </c>
      <c r="E211" s="29">
        <f>(E47-E46)/E46</f>
        <v>0</v>
      </c>
      <c r="F211" s="29">
        <f>(F47-F46)/F46</f>
        <v>0</v>
      </c>
      <c r="H211" s="29">
        <v>2.2000000000000002</v>
      </c>
      <c r="I211" s="29" t="s">
        <v>14</v>
      </c>
      <c r="J211" s="29">
        <f>(J47-J46)/J46</f>
        <v>2.0449897750511267E-3</v>
      </c>
      <c r="K211" s="29">
        <f>(K47-K46)/K46</f>
        <v>0</v>
      </c>
      <c r="L211" s="29">
        <f>(L47-L46)/L46</f>
        <v>0</v>
      </c>
      <c r="CG211"/>
      <c r="CH211"/>
      <c r="CI211"/>
      <c r="CJ211"/>
      <c r="CK211"/>
      <c r="CL211"/>
    </row>
    <row r="212" spans="2:90" ht="15" x14ac:dyDescent="0.35">
      <c r="B212" s="8"/>
      <c r="C212" s="9"/>
      <c r="D212" s="8"/>
      <c r="E212" s="8"/>
      <c r="F212" s="9"/>
      <c r="H212" s="8"/>
      <c r="I212" s="8"/>
      <c r="J212" s="9"/>
      <c r="K212" s="8"/>
      <c r="L212" s="9"/>
      <c r="CG212"/>
      <c r="CH212"/>
      <c r="CI212"/>
      <c r="CJ212"/>
      <c r="CK212"/>
      <c r="CL212"/>
    </row>
    <row r="213" spans="2:90" ht="15.5" x14ac:dyDescent="0.35">
      <c r="B213" s="16">
        <v>2.4</v>
      </c>
      <c r="C213" s="16" t="s">
        <v>14</v>
      </c>
      <c r="D213" s="16">
        <f>(D49-D48)/D48</f>
        <v>4.4247787610619503E-3</v>
      </c>
      <c r="E213" s="16">
        <f>(E49-E48)/E48</f>
        <v>-4.4642857142857184E-3</v>
      </c>
      <c r="F213" s="16">
        <f>(F49-F48)/F48</f>
        <v>-4.4642857142857184E-3</v>
      </c>
      <c r="H213" s="16">
        <v>2.4</v>
      </c>
      <c r="I213" s="16" t="s">
        <v>14</v>
      </c>
      <c r="J213" s="16">
        <f>(J49-J48)/J48</f>
        <v>7.5471698113207608E-3</v>
      </c>
      <c r="K213" s="16">
        <f>(K49-K48)/K48</f>
        <v>5.3763440860215101E-3</v>
      </c>
      <c r="L213" s="16">
        <f>(L49-L48)/L48</f>
        <v>0</v>
      </c>
      <c r="CG213"/>
      <c r="CH213"/>
      <c r="CI213"/>
      <c r="CJ213"/>
      <c r="CK213"/>
      <c r="CL213"/>
    </row>
    <row r="214" spans="2:90" ht="15" x14ac:dyDescent="0.35">
      <c r="B214" s="8"/>
      <c r="C214" s="9"/>
      <c r="D214" s="8"/>
      <c r="E214" s="8"/>
      <c r="F214" s="9"/>
      <c r="H214" s="8"/>
      <c r="I214" s="8"/>
      <c r="J214" s="9"/>
      <c r="K214" s="8"/>
      <c r="L214" s="9"/>
      <c r="CG214"/>
      <c r="CH214"/>
      <c r="CI214"/>
      <c r="CJ214"/>
      <c r="CK214"/>
      <c r="CL214"/>
    </row>
    <row r="215" spans="2:90" ht="15.5" x14ac:dyDescent="0.35">
      <c r="B215" s="16">
        <v>2.8</v>
      </c>
      <c r="C215" s="16" t="s">
        <v>14</v>
      </c>
      <c r="D215" s="16">
        <f>(D51-D50)/D50</f>
        <v>4.9999999999999906E-2</v>
      </c>
      <c r="E215" s="16">
        <f>(E51-E50)/E50</f>
        <v>0</v>
      </c>
      <c r="F215" s="16">
        <f>(F51-F50)/F50</f>
        <v>0</v>
      </c>
      <c r="H215" s="16">
        <v>2.8</v>
      </c>
      <c r="I215" s="16" t="s">
        <v>14</v>
      </c>
      <c r="J215" s="16">
        <f>(J51-J50)/J50</f>
        <v>0.232758620689655</v>
      </c>
      <c r="K215" s="16">
        <f>(K51-K50)/K50</f>
        <v>1.1904761904761915E-2</v>
      </c>
      <c r="L215" s="16">
        <f>(L51-L50)/L50</f>
        <v>0.18750000000000003</v>
      </c>
      <c r="CG215"/>
      <c r="CH215"/>
      <c r="CI215"/>
      <c r="CJ215"/>
      <c r="CK215"/>
      <c r="CL215"/>
    </row>
    <row r="216" spans="2:90" ht="15" x14ac:dyDescent="0.35">
      <c r="B216" s="8"/>
      <c r="C216" s="9"/>
      <c r="D216" s="8"/>
      <c r="E216" s="8"/>
      <c r="F216" s="9"/>
      <c r="H216" s="8"/>
      <c r="I216" s="8"/>
      <c r="J216" s="9"/>
      <c r="K216" s="8"/>
      <c r="L216" s="9"/>
      <c r="CG216"/>
      <c r="CH216"/>
      <c r="CI216"/>
      <c r="CJ216"/>
      <c r="CK216"/>
      <c r="CL216"/>
    </row>
    <row r="217" spans="2:90" ht="15.5" x14ac:dyDescent="0.35">
      <c r="B217" s="13">
        <v>2.1</v>
      </c>
      <c r="C217" s="13" t="s">
        <v>15</v>
      </c>
      <c r="D217" s="13">
        <f>(D53-D52)/D52</f>
        <v>-3.5935563816604739E-2</v>
      </c>
      <c r="E217" s="13">
        <f>(E53-E52)/E52</f>
        <v>-1.4367816091954036E-3</v>
      </c>
      <c r="F217" s="13">
        <f>(F53-F52)/F52</f>
        <v>-1.4367816091954036E-3</v>
      </c>
      <c r="H217" s="13">
        <v>2.1</v>
      </c>
      <c r="I217" s="13" t="s">
        <v>15</v>
      </c>
      <c r="J217" s="13">
        <f>(J53-J52)/J52</f>
        <v>4.4757033248081737E-2</v>
      </c>
      <c r="K217" s="13">
        <f>(K53-K52)/K52</f>
        <v>3.5799522673031058E-3</v>
      </c>
      <c r="L217" s="13">
        <f>(L53-L52)/L52</f>
        <v>5.6497175141242993E-2</v>
      </c>
      <c r="CG217"/>
      <c r="CH217"/>
      <c r="CI217"/>
      <c r="CJ217"/>
      <c r="CK217"/>
      <c r="CL217"/>
    </row>
    <row r="218" spans="2:90" ht="15" x14ac:dyDescent="0.35">
      <c r="B218" s="8"/>
      <c r="C218" s="9"/>
      <c r="D218" s="8"/>
      <c r="E218" s="8"/>
      <c r="F218" s="9"/>
      <c r="H218" s="8"/>
      <c r="I218" s="8"/>
      <c r="J218" s="9"/>
      <c r="K218" s="8"/>
      <c r="L218" s="9"/>
      <c r="CG218"/>
      <c r="CH218"/>
      <c r="CI218"/>
      <c r="CJ218"/>
      <c r="CK218"/>
      <c r="CL218"/>
    </row>
    <row r="219" spans="2:90" ht="15.5" x14ac:dyDescent="0.35">
      <c r="B219" s="40">
        <v>2.2000000000000002</v>
      </c>
      <c r="C219" s="40" t="s">
        <v>15</v>
      </c>
      <c r="D219" s="40">
        <f>(D55-D54)/D54</f>
        <v>0</v>
      </c>
      <c r="E219" s="40">
        <f>(E55-E54)/E54</f>
        <v>0</v>
      </c>
      <c r="F219" s="40">
        <f>(F55-F54)/F54</f>
        <v>0</v>
      </c>
      <c r="H219" s="40">
        <v>2.2000000000000002</v>
      </c>
      <c r="I219" s="40" t="s">
        <v>15</v>
      </c>
      <c r="J219" s="40">
        <f>(J55-J54)/J54</f>
        <v>0</v>
      </c>
      <c r="K219" s="40">
        <f>(K55-K54)/K54</f>
        <v>0</v>
      </c>
      <c r="L219" s="40">
        <f>(L55-L54)/L54</f>
        <v>-1.6638935108153094E-3</v>
      </c>
      <c r="CG219"/>
      <c r="CH219"/>
      <c r="CI219"/>
      <c r="CJ219"/>
      <c r="CK219"/>
      <c r="CL219"/>
    </row>
    <row r="220" spans="2:90" ht="15" x14ac:dyDescent="0.35">
      <c r="B220" s="8"/>
      <c r="C220" s="9"/>
      <c r="D220" s="8"/>
      <c r="E220" s="8"/>
      <c r="F220" s="9"/>
      <c r="H220" s="8"/>
      <c r="I220" s="8"/>
      <c r="J220" s="9"/>
      <c r="K220" s="8"/>
      <c r="L220" s="9"/>
      <c r="CG220"/>
      <c r="CH220"/>
      <c r="CI220"/>
      <c r="CJ220"/>
      <c r="CK220"/>
      <c r="CL220"/>
    </row>
    <row r="221" spans="2:90" ht="15.5" x14ac:dyDescent="0.35">
      <c r="B221" s="11">
        <v>2.4</v>
      </c>
      <c r="C221" s="11" t="s">
        <v>15</v>
      </c>
      <c r="D221" s="11">
        <f>(D57-D56)/D56</f>
        <v>-0.10460251046025103</v>
      </c>
      <c r="E221" s="11">
        <f>(E57-E56)/E56</f>
        <v>-3.4246575342465786E-3</v>
      </c>
      <c r="F221" s="11">
        <f>(F57-F56)/F56</f>
        <v>-3.4246575342465786E-3</v>
      </c>
      <c r="H221" s="11">
        <v>2.4</v>
      </c>
      <c r="I221" s="11" t="s">
        <v>15</v>
      </c>
      <c r="J221" s="11">
        <f>(J57-J56)/J56</f>
        <v>-0.10847457627118635</v>
      </c>
      <c r="K221" s="11">
        <f>(K57-K56)/K56</f>
        <v>0</v>
      </c>
      <c r="L221" s="11">
        <f>(L57-L56)/L56</f>
        <v>-3.9436619718309737E-2</v>
      </c>
      <c r="CG221"/>
      <c r="CH221"/>
      <c r="CI221"/>
      <c r="CJ221"/>
      <c r="CK221"/>
      <c r="CL221"/>
    </row>
    <row r="222" spans="2:90" ht="15" x14ac:dyDescent="0.35">
      <c r="B222" s="8"/>
      <c r="C222" s="9"/>
      <c r="D222" s="8"/>
      <c r="E222" s="8"/>
      <c r="F222" s="9"/>
      <c r="H222" s="8"/>
      <c r="I222" s="8"/>
      <c r="J222" s="9"/>
      <c r="K222" s="8"/>
      <c r="L222" s="9"/>
      <c r="CG222"/>
      <c r="CH222"/>
      <c r="CI222"/>
      <c r="CJ222"/>
      <c r="CK222"/>
      <c r="CL222"/>
    </row>
    <row r="223" spans="2:90" ht="15.5" x14ac:dyDescent="0.35">
      <c r="B223" s="11">
        <v>2.8</v>
      </c>
      <c r="C223" s="11" t="s">
        <v>15</v>
      </c>
      <c r="D223" s="11">
        <f>(D59-D58)/D58</f>
        <v>-0.36633663366336638</v>
      </c>
      <c r="E223" s="11">
        <f>(E59-E58)/E58</f>
        <v>8.1300813008130159E-3</v>
      </c>
      <c r="F223" s="11">
        <f>(F59-F58)/F58</f>
        <v>8.1300813008130159E-3</v>
      </c>
      <c r="H223" s="11">
        <v>2.8</v>
      </c>
      <c r="I223" s="11" t="s">
        <v>15</v>
      </c>
      <c r="J223" s="11">
        <f>(J59-J58)/J58</f>
        <v>-0.16949152542372875</v>
      </c>
      <c r="K223" s="11">
        <f>(K59-K58)/K58</f>
        <v>0</v>
      </c>
      <c r="L223" s="11">
        <f>(L59-L58)/L58</f>
        <v>0.12244897959183686</v>
      </c>
      <c r="CG223"/>
      <c r="CH223"/>
      <c r="CI223"/>
      <c r="CJ223"/>
      <c r="CK223"/>
      <c r="CL223"/>
    </row>
    <row r="224" spans="2:90" ht="15" x14ac:dyDescent="0.35">
      <c r="B224" s="8"/>
      <c r="C224" s="9"/>
      <c r="D224" s="8"/>
      <c r="E224" s="8"/>
      <c r="F224" s="9"/>
      <c r="H224" s="8"/>
      <c r="I224" s="8"/>
      <c r="J224" s="9"/>
      <c r="K224" s="8"/>
      <c r="L224" s="9"/>
      <c r="CG224"/>
      <c r="CH224"/>
      <c r="CI224"/>
      <c r="CJ224"/>
      <c r="CK224"/>
      <c r="CL224"/>
    </row>
    <row r="225" spans="2:90" ht="15.5" x14ac:dyDescent="0.35">
      <c r="B225" s="13">
        <v>2.1</v>
      </c>
      <c r="C225" s="13" t="s">
        <v>16</v>
      </c>
      <c r="D225" s="13">
        <f>(D61-D60)/D60</f>
        <v>-5.4545454545454591E-2</v>
      </c>
      <c r="E225" s="13">
        <f>(E61-E60)/E60</f>
        <v>0</v>
      </c>
      <c r="F225" s="13">
        <f>(F61-F60)/F60</f>
        <v>0</v>
      </c>
      <c r="H225" s="13">
        <v>2.1</v>
      </c>
      <c r="I225" s="13" t="s">
        <v>16</v>
      </c>
      <c r="J225" s="13">
        <f>(J61-J60)/J60</f>
        <v>1.484018264840184E-2</v>
      </c>
      <c r="K225" s="13">
        <f>(K61-K60)/K60</f>
        <v>3.4843205574912922E-3</v>
      </c>
      <c r="L225" s="13">
        <f>(L61-L60)/L60</f>
        <v>4.5931758530183768E-2</v>
      </c>
      <c r="CG225"/>
      <c r="CH225"/>
      <c r="CI225"/>
      <c r="CJ225"/>
      <c r="CK225"/>
      <c r="CL225"/>
    </row>
    <row r="226" spans="2:90" ht="15" x14ac:dyDescent="0.35">
      <c r="B226" s="8"/>
      <c r="C226" s="9"/>
      <c r="D226" s="8"/>
      <c r="E226" s="8"/>
      <c r="F226" s="9"/>
      <c r="H226" s="8"/>
      <c r="I226" s="8"/>
      <c r="J226" s="9"/>
      <c r="K226" s="8"/>
      <c r="L226" s="9"/>
      <c r="CG226"/>
      <c r="CH226"/>
      <c r="CI226"/>
      <c r="CJ226"/>
      <c r="CK226"/>
      <c r="CL226"/>
    </row>
    <row r="227" spans="2:90" ht="15.5" x14ac:dyDescent="0.35">
      <c r="B227" s="40">
        <v>2.2000000000000002</v>
      </c>
      <c r="C227" s="40" t="s">
        <v>16</v>
      </c>
      <c r="D227" s="40">
        <f>(D63-D62)/D62</f>
        <v>1.6694490818030066E-3</v>
      </c>
      <c r="E227" s="40">
        <f>(E63-E62)/E62</f>
        <v>0</v>
      </c>
      <c r="F227" s="40">
        <f>(F63-F62)/F62</f>
        <v>0</v>
      </c>
      <c r="H227" s="40">
        <v>2.2000000000000002</v>
      </c>
      <c r="I227" s="40" t="s">
        <v>16</v>
      </c>
      <c r="J227" s="40">
        <f>(J63-J62)/J62</f>
        <v>-1.4792899408284036E-3</v>
      </c>
      <c r="K227" s="40">
        <f>(K63-K62)/K62</f>
        <v>1.5037593984962418E-3</v>
      </c>
      <c r="L227" s="40">
        <f>(L63-L62)/L62</f>
        <v>-2.9717682020802402E-3</v>
      </c>
      <c r="CG227"/>
      <c r="CH227"/>
      <c r="CI227"/>
      <c r="CJ227"/>
      <c r="CK227"/>
      <c r="CL227"/>
    </row>
    <row r="228" spans="2:90" ht="15" x14ac:dyDescent="0.35">
      <c r="B228" s="8"/>
      <c r="C228" s="9"/>
      <c r="D228" s="8"/>
      <c r="E228" s="8"/>
      <c r="F228" s="9"/>
      <c r="H228" s="8"/>
      <c r="I228" s="8"/>
      <c r="J228" s="9"/>
      <c r="K228" s="8"/>
      <c r="L228" s="9"/>
      <c r="CG228"/>
      <c r="CH228"/>
      <c r="CI228"/>
      <c r="CJ228"/>
      <c r="CK228"/>
      <c r="CL228"/>
    </row>
    <row r="229" spans="2:90" ht="15.5" x14ac:dyDescent="0.35">
      <c r="B229" s="11">
        <v>2.4</v>
      </c>
      <c r="C229" s="11" t="s">
        <v>16</v>
      </c>
      <c r="D229" s="11">
        <f>(D65-D64)/D64</f>
        <v>-0.17813765182186228</v>
      </c>
      <c r="E229" s="11">
        <f>(E65-E64)/E64</f>
        <v>2.8901734104046272E-3</v>
      </c>
      <c r="F229" s="11">
        <f>(F65-F64)/F64</f>
        <v>2.8901734104046272E-3</v>
      </c>
      <c r="H229" s="11">
        <v>2.4</v>
      </c>
      <c r="I229" s="11" t="s">
        <v>16</v>
      </c>
      <c r="J229" s="11">
        <f>(J65-J64)/J64</f>
        <v>-0.16932907348242809</v>
      </c>
      <c r="K229" s="11">
        <f>(K65-K64)/K64</f>
        <v>-3.2258064516129063E-3</v>
      </c>
      <c r="L229" s="11">
        <f>(L65-L64)/L64</f>
        <v>-4.8723897911832993E-2</v>
      </c>
      <c r="CG229"/>
      <c r="CH229"/>
      <c r="CI229"/>
      <c r="CJ229"/>
      <c r="CK229"/>
      <c r="CL229"/>
    </row>
    <row r="230" spans="2:90" ht="15" x14ac:dyDescent="0.35">
      <c r="B230" s="8"/>
      <c r="C230" s="9"/>
      <c r="D230" s="8"/>
      <c r="E230" s="8"/>
      <c r="F230" s="9"/>
      <c r="H230" s="8"/>
      <c r="I230" s="8"/>
      <c r="J230" s="9"/>
      <c r="K230" s="8"/>
      <c r="L230" s="9"/>
      <c r="CG230"/>
      <c r="CH230"/>
      <c r="CI230"/>
      <c r="CJ230"/>
      <c r="CK230"/>
      <c r="CL230"/>
    </row>
    <row r="231" spans="2:90" ht="15.5" x14ac:dyDescent="0.35">
      <c r="B231" s="11">
        <v>2.8</v>
      </c>
      <c r="C231" s="11" t="s">
        <v>16</v>
      </c>
      <c r="D231" s="11">
        <f>(D67-D66)/D66</f>
        <v>-0.57843137254901966</v>
      </c>
      <c r="E231" s="11">
        <f>(E67-E66)/E66</f>
        <v>0</v>
      </c>
      <c r="F231" s="11">
        <f>(F67-F66)/F66</f>
        <v>0</v>
      </c>
      <c r="H231" s="11">
        <v>2.8</v>
      </c>
      <c r="I231" s="11" t="s">
        <v>16</v>
      </c>
      <c r="J231" s="11">
        <f>(J67-J66)/J66</f>
        <v>-0.41666666666666657</v>
      </c>
      <c r="K231" s="11">
        <f>(K67-K66)/K66</f>
        <v>0</v>
      </c>
      <c r="L231" s="11">
        <f>(L67-L66)/L66</f>
        <v>7.7777777777777848E-2</v>
      </c>
      <c r="CG231"/>
      <c r="CH231"/>
      <c r="CI231"/>
      <c r="CJ231"/>
      <c r="CK231"/>
      <c r="CL231"/>
    </row>
    <row r="232" spans="2:90" ht="15" x14ac:dyDescent="0.35">
      <c r="B232" s="8"/>
      <c r="C232" s="9"/>
      <c r="D232" s="8"/>
      <c r="E232" s="8"/>
      <c r="F232" s="9"/>
      <c r="H232" s="8"/>
      <c r="I232" s="8"/>
      <c r="J232" s="9"/>
      <c r="K232" s="8"/>
      <c r="L232" s="9"/>
      <c r="CG232"/>
      <c r="CH232"/>
      <c r="CI232"/>
      <c r="CJ232"/>
      <c r="CK232"/>
      <c r="CL232"/>
    </row>
    <row r="233" spans="2:90" ht="15.5" x14ac:dyDescent="0.35">
      <c r="B233" s="11">
        <v>2.1</v>
      </c>
      <c r="C233" s="11" t="s">
        <v>17</v>
      </c>
      <c r="D233" s="11">
        <f>(D69-D68)/D68</f>
        <v>1.8416206261510144E-2</v>
      </c>
      <c r="E233" s="11">
        <f>(E69-E68)/E68</f>
        <v>-1.3908205841446466E-3</v>
      </c>
      <c r="F233" s="11">
        <f>(F69-F68)/F68</f>
        <v>-1.3908205841446466E-3</v>
      </c>
      <c r="H233" s="11">
        <v>2.1</v>
      </c>
      <c r="I233" s="11" t="s">
        <v>17</v>
      </c>
      <c r="J233" s="11">
        <f>(J69-J68)/J68</f>
        <v>-2.1551724137931052E-3</v>
      </c>
      <c r="K233" s="11">
        <f>(K69-K68)/K68</f>
        <v>0</v>
      </c>
      <c r="L233" s="11">
        <f>(L69-L68)/L68</f>
        <v>7.8467153284671395E-2</v>
      </c>
      <c r="CG233"/>
      <c r="CH233"/>
      <c r="CI233"/>
      <c r="CJ233"/>
      <c r="CK233"/>
      <c r="CL233"/>
    </row>
    <row r="234" spans="2:90" ht="15" x14ac:dyDescent="0.35">
      <c r="B234" s="8"/>
      <c r="C234" s="9"/>
      <c r="D234" s="8"/>
      <c r="E234" s="8"/>
      <c r="F234" s="9"/>
      <c r="H234" s="8"/>
      <c r="I234" s="8"/>
      <c r="J234" s="9"/>
      <c r="K234" s="8"/>
      <c r="L234" s="9"/>
      <c r="CG234"/>
      <c r="CH234"/>
      <c r="CI234"/>
      <c r="CJ234"/>
      <c r="CK234"/>
      <c r="CL234"/>
    </row>
    <row r="235" spans="2:90" ht="15.5" x14ac:dyDescent="0.35">
      <c r="B235" s="40">
        <v>2.2000000000000002</v>
      </c>
      <c r="C235" s="40" t="s">
        <v>17</v>
      </c>
      <c r="D235" s="40">
        <f>(D71-D70)/D70</f>
        <v>0</v>
      </c>
      <c r="E235" s="40">
        <f>(E71-E70)/E70</f>
        <v>0</v>
      </c>
      <c r="F235" s="40">
        <f>(F71-F70)/F70</f>
        <v>0</v>
      </c>
      <c r="H235" s="40">
        <v>2.2000000000000002</v>
      </c>
      <c r="I235" s="40" t="s">
        <v>17</v>
      </c>
      <c r="J235" s="40">
        <f>(J71-J70)/J70</f>
        <v>0</v>
      </c>
      <c r="K235" s="40">
        <f>(K71-K70)/K70</f>
        <v>2.5380710659898497E-3</v>
      </c>
      <c r="L235" s="40">
        <f>(L71-L70)/L70</f>
        <v>-2.4937655860349148E-3</v>
      </c>
      <c r="CG235"/>
      <c r="CH235"/>
      <c r="CI235"/>
      <c r="CJ235"/>
      <c r="CK235"/>
      <c r="CL235"/>
    </row>
    <row r="236" spans="2:90" ht="15" x14ac:dyDescent="0.35">
      <c r="B236" s="8"/>
      <c r="C236" s="9"/>
      <c r="D236" s="8"/>
      <c r="E236" s="8"/>
      <c r="F236" s="9"/>
      <c r="H236" s="8"/>
      <c r="I236" s="8"/>
      <c r="J236" s="9"/>
      <c r="K236" s="8"/>
      <c r="L236" s="9"/>
      <c r="CG236"/>
      <c r="CH236"/>
      <c r="CI236"/>
      <c r="CJ236"/>
      <c r="CK236"/>
      <c r="CL236"/>
    </row>
    <row r="237" spans="2:90" ht="15.5" x14ac:dyDescent="0.35">
      <c r="B237" s="20">
        <v>2.4</v>
      </c>
      <c r="C237" s="20" t="s">
        <v>17</v>
      </c>
      <c r="D237" s="20">
        <f>(D73-D72)/D72</f>
        <v>0.19028340080971654</v>
      </c>
      <c r="E237" s="20">
        <f>(E73-E72)/E72</f>
        <v>0</v>
      </c>
      <c r="F237" s="20">
        <f>(F73-F72)/F72</f>
        <v>0</v>
      </c>
      <c r="H237" s="20">
        <v>2.4</v>
      </c>
      <c r="I237" s="20" t="s">
        <v>17</v>
      </c>
      <c r="J237" s="20">
        <f>(J73-J72)/J72</f>
        <v>0.17537313432835816</v>
      </c>
      <c r="K237" s="20">
        <f>(K73-K72)/K72</f>
        <v>2.1126760563380302E-2</v>
      </c>
      <c r="L237" s="20">
        <f>(L73-L72)/L72</f>
        <v>4.123711340206189E-2</v>
      </c>
      <c r="CG237"/>
      <c r="CH237"/>
      <c r="CI237"/>
      <c r="CJ237"/>
      <c r="CK237"/>
      <c r="CL237"/>
    </row>
    <row r="238" spans="2:90" ht="15" x14ac:dyDescent="0.35">
      <c r="B238" s="8"/>
      <c r="C238" s="9"/>
      <c r="D238" s="8"/>
      <c r="E238" s="8"/>
      <c r="F238" s="9"/>
      <c r="H238" s="8"/>
      <c r="I238" s="8"/>
      <c r="J238" s="9"/>
      <c r="K238" s="8"/>
      <c r="L238" s="9"/>
      <c r="CG238"/>
      <c r="CH238"/>
      <c r="CI238"/>
      <c r="CJ238"/>
      <c r="CK238"/>
      <c r="CL238"/>
    </row>
    <row r="239" spans="2:90" ht="15.5" x14ac:dyDescent="0.35">
      <c r="B239" s="20">
        <v>2.8</v>
      </c>
      <c r="C239" s="20" t="s">
        <v>17</v>
      </c>
      <c r="D239" s="20">
        <f>(D75-D74)/D74</f>
        <v>0.87719298245614019</v>
      </c>
      <c r="E239" s="20">
        <f>(E75-E74)/E74</f>
        <v>0</v>
      </c>
      <c r="F239" s="20">
        <f>(F75-F74)/F74</f>
        <v>0</v>
      </c>
      <c r="H239" s="20">
        <v>2.8</v>
      </c>
      <c r="I239" s="20" t="s">
        <v>17</v>
      </c>
      <c r="J239" s="20">
        <f>(J75-J74)/J74</f>
        <v>0.95419847328244267</v>
      </c>
      <c r="K239" s="20">
        <f>(K75-K74)/K74</f>
        <v>2.7777777777777804E-2</v>
      </c>
      <c r="L239" s="20">
        <f>(L75-L74)/L74</f>
        <v>0.24444444444444452</v>
      </c>
      <c r="CG239"/>
      <c r="CH239"/>
      <c r="CI239"/>
      <c r="CJ239"/>
      <c r="CK239"/>
      <c r="CL239"/>
    </row>
    <row r="240" spans="2:90" ht="15" x14ac:dyDescent="0.35">
      <c r="B240" s="8"/>
      <c r="C240" s="9"/>
      <c r="D240" s="8"/>
      <c r="E240" s="8"/>
      <c r="F240" s="9"/>
      <c r="H240" s="8"/>
      <c r="I240" s="8"/>
      <c r="J240" s="9"/>
      <c r="K240" s="8"/>
      <c r="L240" s="9"/>
      <c r="CG240"/>
      <c r="CH240"/>
      <c r="CI240"/>
      <c r="CJ240"/>
      <c r="CK240"/>
      <c r="CL240"/>
    </row>
    <row r="241" spans="2:90" ht="15.5" x14ac:dyDescent="0.35">
      <c r="B241" s="19">
        <v>2.1</v>
      </c>
      <c r="C241" s="19" t="s">
        <v>18</v>
      </c>
      <c r="D241" s="19">
        <f>(D77-D76)/D76</f>
        <v>-1.2531328320802015E-3</v>
      </c>
      <c r="E241" s="19">
        <f>(E77-E76)/E76</f>
        <v>0</v>
      </c>
      <c r="F241" s="19">
        <f>(F77-F76)/F76</f>
        <v>0</v>
      </c>
      <c r="H241" s="19">
        <v>2.1</v>
      </c>
      <c r="I241" s="19" t="s">
        <v>18</v>
      </c>
      <c r="J241" s="19">
        <f>(J77-J76)/J76</f>
        <v>7.1618037135278576E-2</v>
      </c>
      <c r="K241" s="19">
        <f>(K77-K76)/K76</f>
        <v>1.1074197120708759E-3</v>
      </c>
      <c r="L241" s="19">
        <f>(L77-L76)/L76</f>
        <v>7.1904127829560655E-2</v>
      </c>
      <c r="CG241"/>
      <c r="CH241"/>
      <c r="CI241"/>
      <c r="CJ241"/>
      <c r="CK241"/>
      <c r="CL241"/>
    </row>
    <row r="242" spans="2:90" ht="15" x14ac:dyDescent="0.35">
      <c r="B242" s="8"/>
      <c r="C242" s="9"/>
      <c r="D242" s="8"/>
      <c r="E242" s="8"/>
      <c r="F242" s="9"/>
      <c r="H242" s="8"/>
      <c r="I242" s="8"/>
      <c r="J242" s="9"/>
      <c r="K242" s="8"/>
      <c r="L242" s="9"/>
      <c r="CG242"/>
      <c r="CH242"/>
      <c r="CI242"/>
      <c r="CJ242"/>
      <c r="CK242"/>
      <c r="CL242"/>
    </row>
    <row r="243" spans="2:90" ht="15.5" x14ac:dyDescent="0.35">
      <c r="B243" s="29">
        <v>2.2000000000000002</v>
      </c>
      <c r="C243" s="29" t="s">
        <v>18</v>
      </c>
      <c r="D243" s="29">
        <f>(D79-D78)/D78</f>
        <v>1.6722408026755868E-3</v>
      </c>
      <c r="E243" s="29">
        <f>(E79-E78)/E78</f>
        <v>0</v>
      </c>
      <c r="F243" s="29">
        <f>(F79-F78)/F78</f>
        <v>0</v>
      </c>
      <c r="H243" s="29">
        <v>2.2000000000000002</v>
      </c>
      <c r="I243" s="29" t="s">
        <v>18</v>
      </c>
      <c r="J243" s="29">
        <f>(J79-J78)/J78</f>
        <v>0</v>
      </c>
      <c r="K243" s="29">
        <f>(K79-K78)/K78</f>
        <v>0</v>
      </c>
      <c r="L243" s="29">
        <f>(L79-L78)/L78</f>
        <v>0</v>
      </c>
      <c r="CG243"/>
      <c r="CH243"/>
      <c r="CI243"/>
      <c r="CJ243"/>
      <c r="CK243"/>
      <c r="CL243"/>
    </row>
    <row r="244" spans="2:90" ht="15" x14ac:dyDescent="0.35">
      <c r="B244" s="8"/>
      <c r="C244" s="9"/>
      <c r="D244" s="8"/>
      <c r="E244" s="8"/>
      <c r="F244" s="9"/>
      <c r="H244" s="8"/>
      <c r="I244" s="8"/>
      <c r="J244" s="9"/>
      <c r="K244" s="8"/>
      <c r="L244" s="9"/>
      <c r="CG244"/>
      <c r="CH244"/>
      <c r="CI244"/>
      <c r="CJ244"/>
      <c r="CK244"/>
      <c r="CL244"/>
    </row>
    <row r="245" spans="2:90" ht="15.5" x14ac:dyDescent="0.35">
      <c r="B245" s="19">
        <v>2.4</v>
      </c>
      <c r="C245" s="19" t="s">
        <v>18</v>
      </c>
      <c r="D245" s="19">
        <f>(D81-D80)/D80</f>
        <v>3.4843205574912927E-3</v>
      </c>
      <c r="E245" s="19">
        <f>(E81-E80)/E80</f>
        <v>0</v>
      </c>
      <c r="F245" s="19">
        <f>(F81-F80)/F80</f>
        <v>0</v>
      </c>
      <c r="H245" s="19">
        <v>2.4</v>
      </c>
      <c r="I245" s="19" t="s">
        <v>18</v>
      </c>
      <c r="J245" s="19">
        <f>(J81-J80)/J80</f>
        <v>-3.188405797101436E-2</v>
      </c>
      <c r="K245" s="19">
        <f>(K81-K80)/K80</f>
        <v>4.2016806722689117E-3</v>
      </c>
      <c r="L245" s="19">
        <f>(L81-L80)/L80</f>
        <v>-3.2258064516129059E-2</v>
      </c>
      <c r="CG245"/>
      <c r="CH245"/>
      <c r="CI245"/>
      <c r="CJ245"/>
      <c r="CK245"/>
      <c r="CL245"/>
    </row>
    <row r="246" spans="2:90" ht="15" x14ac:dyDescent="0.35">
      <c r="B246" s="8"/>
      <c r="C246" s="9"/>
      <c r="D246" s="8"/>
      <c r="E246" s="8"/>
      <c r="F246" s="9"/>
      <c r="H246" s="8"/>
      <c r="I246" s="8"/>
      <c r="J246" s="9"/>
      <c r="K246" s="8"/>
      <c r="L246" s="9"/>
      <c r="CG246"/>
      <c r="CH246"/>
      <c r="CI246"/>
      <c r="CJ246"/>
      <c r="CK246"/>
      <c r="CL246"/>
    </row>
    <row r="247" spans="2:90" ht="15.5" x14ac:dyDescent="0.35">
      <c r="B247" s="19">
        <v>2.8</v>
      </c>
      <c r="C247" s="19" t="s">
        <v>18</v>
      </c>
      <c r="D247" s="19">
        <f>(D83-D82)/D82</f>
        <v>2.5423728813559344E-2</v>
      </c>
      <c r="E247" s="19">
        <f>(E83-E82)/E82</f>
        <v>-8.5470085470085548E-3</v>
      </c>
      <c r="F247" s="19">
        <f>(F83-F82)/F82</f>
        <v>-8.5470085470085548E-3</v>
      </c>
      <c r="H247" s="19">
        <v>2.8</v>
      </c>
      <c r="I247" s="19" t="s">
        <v>18</v>
      </c>
      <c r="J247" s="19">
        <f>(J83-J82)/J82</f>
        <v>0.17142857142857137</v>
      </c>
      <c r="K247" s="19">
        <f>(K83-K82)/K82</f>
        <v>1.0416666666666676E-2</v>
      </c>
      <c r="L247" s="19">
        <f>(L83-L82)/L82</f>
        <v>0.13868613138686123</v>
      </c>
      <c r="CG247"/>
      <c r="CH247"/>
      <c r="CI247"/>
      <c r="CJ247"/>
      <c r="CK247"/>
      <c r="CL247"/>
    </row>
    <row r="248" spans="2:90" ht="15" x14ac:dyDescent="0.35">
      <c r="B248" s="8"/>
      <c r="C248" s="9"/>
      <c r="D248" s="8"/>
      <c r="E248" s="8"/>
      <c r="F248" s="9"/>
      <c r="H248" s="8"/>
      <c r="I248" s="8"/>
      <c r="J248" s="9"/>
      <c r="K248" s="8"/>
      <c r="L248" s="9"/>
      <c r="CG248"/>
      <c r="CH248"/>
      <c r="CI248"/>
      <c r="CJ248"/>
      <c r="CK248"/>
      <c r="CL248"/>
    </row>
    <row r="249" spans="2:90" ht="15.5" x14ac:dyDescent="0.35">
      <c r="B249" s="20">
        <v>2.1</v>
      </c>
      <c r="C249" s="20" t="s">
        <v>19</v>
      </c>
      <c r="D249" s="20">
        <f>(D85-D84)/D84</f>
        <v>-2.9801324503311286E-2</v>
      </c>
      <c r="E249" s="20">
        <f>(E85-E84)/E84</f>
        <v>1.2210012210012221E-3</v>
      </c>
      <c r="F249" s="20">
        <f>(F85-F84)/F84</f>
        <v>1.2210012210012221E-3</v>
      </c>
      <c r="H249" s="20">
        <v>2.1</v>
      </c>
      <c r="I249" s="20" t="s">
        <v>19</v>
      </c>
      <c r="J249" s="20">
        <f>(J85-J84)/J84</f>
        <v>2.9115341545352769E-2</v>
      </c>
      <c r="K249" s="20">
        <f>(K85-K84)/K84</f>
        <v>1.0706638115631701E-3</v>
      </c>
      <c r="L249" s="20">
        <f>(L85-L84)/L84</f>
        <v>4.8984468339307093E-2</v>
      </c>
      <c r="CG249"/>
      <c r="CH249"/>
      <c r="CI249"/>
      <c r="CJ249"/>
      <c r="CK249"/>
      <c r="CL249"/>
    </row>
    <row r="250" spans="2:90" ht="15" x14ac:dyDescent="0.35">
      <c r="B250" s="8"/>
      <c r="C250" s="9"/>
      <c r="D250" s="8"/>
      <c r="E250" s="8"/>
      <c r="F250" s="9"/>
      <c r="H250" s="8"/>
      <c r="I250" s="8"/>
      <c r="J250" s="9"/>
      <c r="K250" s="8"/>
      <c r="L250" s="9"/>
      <c r="CG250"/>
      <c r="CH250"/>
      <c r="CI250"/>
      <c r="CJ250"/>
      <c r="CK250"/>
      <c r="CL250"/>
    </row>
    <row r="251" spans="2:90" ht="15.5" x14ac:dyDescent="0.35">
      <c r="B251" s="40">
        <v>2.2000000000000002</v>
      </c>
      <c r="C251" s="40" t="s">
        <v>19</v>
      </c>
      <c r="D251" s="40">
        <f>(D87-D86)/D86</f>
        <v>0</v>
      </c>
      <c r="E251" s="40">
        <f>(E87-E86)/E86</f>
        <v>-1.4749262536873169E-3</v>
      </c>
      <c r="F251" s="40">
        <f>(F87-F86)/F86</f>
        <v>-1.4749262536873169E-3</v>
      </c>
      <c r="H251" s="40">
        <v>2.2000000000000002</v>
      </c>
      <c r="I251" s="40" t="s">
        <v>19</v>
      </c>
      <c r="J251" s="40">
        <f>(J87-J86)/J86</f>
        <v>1.3531799729364017E-3</v>
      </c>
      <c r="K251" s="40">
        <f>(K87-K86)/K86</f>
        <v>1.3642564802182823E-3</v>
      </c>
      <c r="L251" s="40">
        <f>(L87-L86)/L86</f>
        <v>1.3550135501355027E-3</v>
      </c>
      <c r="CG251"/>
      <c r="CH251"/>
      <c r="CI251"/>
      <c r="CJ251"/>
      <c r="CK251"/>
      <c r="CL251"/>
    </row>
    <row r="252" spans="2:90" ht="15" x14ac:dyDescent="0.35">
      <c r="B252" s="8"/>
      <c r="C252" s="9"/>
      <c r="D252" s="8"/>
      <c r="E252" s="8"/>
      <c r="F252" s="9"/>
      <c r="H252" s="8"/>
      <c r="I252" s="8"/>
      <c r="J252" s="9"/>
      <c r="K252" s="8"/>
      <c r="L252" s="9"/>
      <c r="CG252"/>
      <c r="CH252"/>
      <c r="CI252"/>
      <c r="CJ252"/>
      <c r="CK252"/>
      <c r="CL252"/>
    </row>
    <row r="253" spans="2:90" ht="15.5" x14ac:dyDescent="0.35">
      <c r="B253" s="7">
        <v>2.4</v>
      </c>
      <c r="C253" s="7" t="s">
        <v>19</v>
      </c>
      <c r="D253" s="7">
        <f>(D89-D88)/D88</f>
        <v>-6.8852459016393502E-2</v>
      </c>
      <c r="E253" s="7">
        <f>(E89-E88)/E88</f>
        <v>2.6881720430107551E-3</v>
      </c>
      <c r="F253" s="7">
        <f>(F89-F88)/F88</f>
        <v>2.6881720430107551E-3</v>
      </c>
      <c r="H253" s="7">
        <v>2.4</v>
      </c>
      <c r="I253" s="7" t="s">
        <v>19</v>
      </c>
      <c r="J253" s="7">
        <f>(J89-J88)/J88</f>
        <v>-9.8958333333333426E-2</v>
      </c>
      <c r="K253" s="7">
        <f>(K89-K88)/K88</f>
        <v>-3.0581039755351708E-3</v>
      </c>
      <c r="L253" s="7">
        <f>(L89-L88)/L88</f>
        <v>-6.2906724511930634E-2</v>
      </c>
      <c r="CG253"/>
      <c r="CH253"/>
      <c r="CI253"/>
      <c r="CJ253"/>
      <c r="CK253"/>
      <c r="CL253"/>
    </row>
    <row r="254" spans="2:90" ht="15" x14ac:dyDescent="0.35">
      <c r="B254" s="8"/>
      <c r="C254" s="9"/>
      <c r="D254" s="8"/>
      <c r="E254" s="8"/>
      <c r="F254" s="9"/>
      <c r="H254" s="8"/>
      <c r="I254" s="8"/>
      <c r="J254" s="9"/>
      <c r="K254" s="8"/>
      <c r="L254" s="9"/>
      <c r="CG254"/>
      <c r="CH254"/>
      <c r="CI254"/>
      <c r="CJ254"/>
      <c r="CK254"/>
      <c r="CL254"/>
    </row>
    <row r="255" spans="2:90" ht="15.5" x14ac:dyDescent="0.35">
      <c r="B255" s="7">
        <v>2.8</v>
      </c>
      <c r="C255" s="7" t="s">
        <v>19</v>
      </c>
      <c r="D255" s="7">
        <f>(D91-D90)/D90</f>
        <v>-0.32773109243697474</v>
      </c>
      <c r="E255" s="7">
        <f>(E91-E90)/E90</f>
        <v>-6.6666666666666732E-3</v>
      </c>
      <c r="F255" s="7">
        <f>(F91-F90)/F90</f>
        <v>-6.6666666666666732E-3</v>
      </c>
      <c r="H255" s="7">
        <v>2.8</v>
      </c>
      <c r="I255" s="7" t="s">
        <v>19</v>
      </c>
      <c r="J255" s="7">
        <f>(J91-J90)/J90</f>
        <v>-0.17361111111111108</v>
      </c>
      <c r="K255" s="7">
        <f>(K91-K90)/K90</f>
        <v>0</v>
      </c>
      <c r="L255" s="7">
        <f>(L91-L90)/L90</f>
        <v>7.6086956521739205E-2</v>
      </c>
      <c r="CG255"/>
      <c r="CH255"/>
      <c r="CI255"/>
      <c r="CJ255"/>
      <c r="CK255"/>
      <c r="CL255"/>
    </row>
    <row r="256" spans="2:90" ht="15" x14ac:dyDescent="0.35">
      <c r="B256" s="8"/>
      <c r="C256" s="9"/>
      <c r="D256" s="8"/>
      <c r="E256" s="8"/>
      <c r="F256" s="9"/>
      <c r="H256" s="8"/>
      <c r="I256" s="8"/>
      <c r="J256" s="9"/>
      <c r="K256" s="8"/>
      <c r="L256" s="9"/>
      <c r="CG256"/>
      <c r="CH256"/>
      <c r="CI256"/>
      <c r="CJ256"/>
      <c r="CK256"/>
      <c r="CL256"/>
    </row>
    <row r="257" spans="2:90" ht="15.5" x14ac:dyDescent="0.35">
      <c r="B257" s="20">
        <v>2.1</v>
      </c>
      <c r="C257" s="20" t="s">
        <v>20</v>
      </c>
      <c r="D257" s="20">
        <f>(D93-D92)/D92</f>
        <v>-3.9915966386554542E-2</v>
      </c>
      <c r="E257" s="20">
        <f>(E93-E92)/E92</f>
        <v>1.2019230769230781E-3</v>
      </c>
      <c r="F257" s="20">
        <f>(F93-F92)/F92</f>
        <v>1.2019230769230781E-3</v>
      </c>
      <c r="H257" s="20">
        <v>2.1</v>
      </c>
      <c r="I257" s="20" t="s">
        <v>20</v>
      </c>
      <c r="J257" s="20">
        <f>(J93-J92)/J92</f>
        <v>4.192872117400423E-3</v>
      </c>
      <c r="K257" s="20">
        <f>(K93-K92)/K92</f>
        <v>2.1119324181626208E-3</v>
      </c>
      <c r="L257" s="20">
        <f>(L93-L92)/L92</f>
        <v>3.5187287173666322E-2</v>
      </c>
      <c r="CG257"/>
      <c r="CH257"/>
      <c r="CI257"/>
      <c r="CJ257"/>
      <c r="CK257"/>
      <c r="CL257"/>
    </row>
    <row r="258" spans="2:90" ht="15" x14ac:dyDescent="0.35">
      <c r="B258" s="8"/>
      <c r="C258" s="9"/>
      <c r="D258" s="8"/>
      <c r="E258" s="8"/>
      <c r="F258" s="9"/>
      <c r="H258" s="8"/>
      <c r="I258" s="8"/>
      <c r="J258" s="9"/>
      <c r="K258" s="8"/>
      <c r="L258" s="9"/>
      <c r="CG258"/>
      <c r="CH258"/>
      <c r="CI258"/>
      <c r="CJ258"/>
      <c r="CK258"/>
      <c r="CL258"/>
    </row>
    <row r="259" spans="2:90" ht="15.5" x14ac:dyDescent="0.35">
      <c r="B259" s="40">
        <v>2.2000000000000002</v>
      </c>
      <c r="C259" s="40" t="s">
        <v>20</v>
      </c>
      <c r="D259" s="40">
        <f>(D95-D94)/D94</f>
        <v>0</v>
      </c>
      <c r="E259" s="40">
        <f>(E95-E94)/E94</f>
        <v>0</v>
      </c>
      <c r="F259" s="40">
        <f>(F95-F94)/F94</f>
        <v>0</v>
      </c>
      <c r="H259" s="40">
        <v>2.2000000000000002</v>
      </c>
      <c r="I259" s="40" t="s">
        <v>20</v>
      </c>
      <c r="J259" s="40">
        <f>(J95-J94)/J94</f>
        <v>0</v>
      </c>
      <c r="K259" s="40">
        <f>(K95-K94)/K94</f>
        <v>2.5000000000000022E-3</v>
      </c>
      <c r="L259" s="40">
        <f>(L95-L94)/L94</f>
        <v>0</v>
      </c>
      <c r="CG259"/>
      <c r="CH259"/>
      <c r="CI259"/>
      <c r="CJ259"/>
      <c r="CK259"/>
      <c r="CL259"/>
    </row>
    <row r="260" spans="2:90" ht="15" x14ac:dyDescent="0.35">
      <c r="B260" s="8"/>
      <c r="C260" s="9"/>
      <c r="D260" s="8"/>
      <c r="E260" s="8"/>
      <c r="F260" s="9"/>
      <c r="H260" s="8"/>
      <c r="I260" s="8"/>
      <c r="J260" s="9"/>
      <c r="K260" s="8"/>
      <c r="L260" s="9"/>
      <c r="CG260"/>
      <c r="CH260"/>
      <c r="CI260"/>
      <c r="CJ260"/>
      <c r="CK260"/>
      <c r="CL260"/>
    </row>
    <row r="261" spans="2:90" ht="15.5" x14ac:dyDescent="0.35">
      <c r="B261" s="7">
        <v>2.4</v>
      </c>
      <c r="C261" s="7" t="s">
        <v>20</v>
      </c>
      <c r="D261" s="7">
        <f>(D97-D96)/D96</f>
        <v>-0.11746031746031739</v>
      </c>
      <c r="E261" s="7">
        <f>(E97-E96)/E96</f>
        <v>-2.2675736961451265E-3</v>
      </c>
      <c r="F261" s="7">
        <f>(F97-F96)/F96</f>
        <v>-2.2675736961451265E-3</v>
      </c>
      <c r="H261" s="7">
        <v>2.4</v>
      </c>
      <c r="I261" s="7" t="s">
        <v>20</v>
      </c>
      <c r="J261" s="7">
        <f>(J97-J96)/J96</f>
        <v>-0.13267813267813267</v>
      </c>
      <c r="K261" s="7">
        <f>(K97-K96)/K96</f>
        <v>-2.4691358024691379E-3</v>
      </c>
      <c r="L261" s="7">
        <f>(L97-L96)/L96</f>
        <v>-6.6907775768535321E-2</v>
      </c>
      <c r="CG261"/>
      <c r="CH261"/>
      <c r="CI261"/>
      <c r="CJ261"/>
      <c r="CK261"/>
      <c r="CL261"/>
    </row>
    <row r="262" spans="2:90" ht="15" x14ac:dyDescent="0.35">
      <c r="B262" s="8"/>
      <c r="C262" s="9"/>
      <c r="D262" s="8"/>
      <c r="E262" s="8"/>
      <c r="F262" s="9"/>
      <c r="H262" s="8"/>
      <c r="I262" s="8"/>
      <c r="J262" s="9"/>
      <c r="K262" s="8"/>
      <c r="L262" s="9"/>
      <c r="CG262"/>
      <c r="CH262"/>
      <c r="CI262"/>
      <c r="CJ262"/>
      <c r="CK262"/>
      <c r="CL262"/>
    </row>
    <row r="263" spans="2:90" ht="15.5" x14ac:dyDescent="0.35">
      <c r="B263" s="7">
        <v>2.8</v>
      </c>
      <c r="C263" s="7" t="s">
        <v>20</v>
      </c>
      <c r="D263" s="7">
        <f>(D99-D98)/D98</f>
        <v>-0.53333333333333333</v>
      </c>
      <c r="E263" s="7">
        <f>(E99-E98)/E98</f>
        <v>0</v>
      </c>
      <c r="F263" s="7">
        <f>(F99-F98)/F98</f>
        <v>0</v>
      </c>
      <c r="H263" s="7">
        <v>2.8</v>
      </c>
      <c r="I263" s="7" t="s">
        <v>20</v>
      </c>
      <c r="J263" s="7">
        <f>(J99-J98)/J98</f>
        <v>-0.37671232876712324</v>
      </c>
      <c r="K263" s="7">
        <f>(K99-K98)/K98</f>
        <v>-6.8493150684931572E-3</v>
      </c>
      <c r="L263" s="7">
        <f>(L99-L98)/L98</f>
        <v>2.6086956521739032E-2</v>
      </c>
      <c r="CG263"/>
      <c r="CH263"/>
      <c r="CI263"/>
      <c r="CJ263"/>
      <c r="CK263"/>
      <c r="CL263"/>
    </row>
    <row r="264" spans="2:90" ht="15" x14ac:dyDescent="0.35">
      <c r="B264" s="8"/>
      <c r="C264" s="9"/>
      <c r="D264" s="8"/>
      <c r="E264" s="8"/>
      <c r="F264" s="9"/>
      <c r="H264" s="8"/>
      <c r="I264" s="8"/>
      <c r="J264" s="9"/>
      <c r="K264" s="8"/>
      <c r="L264" s="9"/>
      <c r="CG264"/>
      <c r="CH264"/>
      <c r="CI264"/>
      <c r="CJ264"/>
      <c r="CK264"/>
      <c r="CL264"/>
    </row>
    <row r="265" spans="2:90" ht="15.5" x14ac:dyDescent="0.35">
      <c r="B265" s="7">
        <v>2.1</v>
      </c>
      <c r="C265" s="7" t="s">
        <v>21</v>
      </c>
      <c r="D265" s="7">
        <f>(D101-D100)/D100</f>
        <v>4.5241809672386932E-2</v>
      </c>
      <c r="E265" s="7">
        <f>(E101-E100)/E100</f>
        <v>0</v>
      </c>
      <c r="F265" s="7">
        <f>(F101-F100)/F100</f>
        <v>0</v>
      </c>
      <c r="H265" s="7">
        <v>2.1</v>
      </c>
      <c r="I265" s="7" t="s">
        <v>21</v>
      </c>
      <c r="J265" s="7">
        <f>(J101-J100)/J100</f>
        <v>5.6838365896980519E-2</v>
      </c>
      <c r="K265" s="7">
        <f>(K101-K100)/K100</f>
        <v>0</v>
      </c>
      <c r="L265" s="7">
        <f>(L101-L100)/L100</f>
        <v>9.6477794793261781E-2</v>
      </c>
      <c r="CG265"/>
      <c r="CH265"/>
      <c r="CI265"/>
      <c r="CJ265"/>
      <c r="CK265"/>
      <c r="CL265"/>
    </row>
    <row r="266" spans="2:90" ht="15" x14ac:dyDescent="0.35">
      <c r="B266" s="8"/>
      <c r="C266" s="9"/>
      <c r="D266" s="8"/>
      <c r="E266" s="8"/>
      <c r="F266" s="9"/>
      <c r="H266" s="8"/>
      <c r="I266" s="8"/>
      <c r="J266" s="9"/>
      <c r="K266" s="8"/>
      <c r="L266" s="9"/>
      <c r="CG266"/>
      <c r="CH266"/>
      <c r="CI266"/>
      <c r="CJ266"/>
      <c r="CK266"/>
      <c r="CL266"/>
    </row>
    <row r="267" spans="2:90" ht="15.5" x14ac:dyDescent="0.35">
      <c r="B267" s="40">
        <v>2.2000000000000002</v>
      </c>
      <c r="C267" s="40" t="s">
        <v>21</v>
      </c>
      <c r="D267" s="40">
        <f>(D103-D102)/D102</f>
        <v>0</v>
      </c>
      <c r="E267" s="40">
        <f>(E103-E102)/E102</f>
        <v>0</v>
      </c>
      <c r="F267" s="40">
        <f>(F103-F102)/F102</f>
        <v>0</v>
      </c>
      <c r="H267" s="40">
        <v>2.2000000000000002</v>
      </c>
      <c r="I267" s="40" t="s">
        <v>21</v>
      </c>
      <c r="J267" s="40">
        <f>(J103-J102)/J102</f>
        <v>-2.0283975659229226E-3</v>
      </c>
      <c r="K267" s="40">
        <f>(K103-K102)/K102</f>
        <v>0</v>
      </c>
      <c r="L267" s="40">
        <f>(L103-L102)/L102</f>
        <v>-4.0733197556008186E-3</v>
      </c>
      <c r="CG267"/>
      <c r="CH267"/>
      <c r="CI267"/>
      <c r="CJ267"/>
      <c r="CK267"/>
      <c r="CL267"/>
    </row>
    <row r="268" spans="2:90" ht="15" x14ac:dyDescent="0.35">
      <c r="B268" s="8"/>
      <c r="C268" s="9"/>
      <c r="D268" s="8"/>
      <c r="E268" s="8"/>
      <c r="F268" s="9"/>
      <c r="H268" s="8"/>
      <c r="I268" s="8"/>
      <c r="J268" s="9"/>
      <c r="K268" s="8"/>
      <c r="L268" s="9"/>
      <c r="CG268"/>
      <c r="CH268"/>
      <c r="CI268"/>
      <c r="CJ268"/>
      <c r="CK268"/>
      <c r="CL268"/>
    </row>
    <row r="269" spans="2:90" ht="15.5" x14ac:dyDescent="0.35">
      <c r="B269" s="20">
        <v>2.4</v>
      </c>
      <c r="C269" s="20" t="s">
        <v>21</v>
      </c>
      <c r="D269" s="20">
        <f>(D105-D104)/D104</f>
        <v>0.13087248322147663</v>
      </c>
      <c r="E269" s="20">
        <f>(E105-E104)/E104</f>
        <v>4.8309178743961394E-3</v>
      </c>
      <c r="F269" s="20">
        <f>(F105-F104)/F104</f>
        <v>4.8309178743961394E-3</v>
      </c>
      <c r="H269" s="20">
        <v>2.4</v>
      </c>
      <c r="I269" s="20" t="s">
        <v>21</v>
      </c>
      <c r="J269" s="20">
        <f>(J105-J104)/J104</f>
        <v>9.1463414634146256E-2</v>
      </c>
      <c r="K269" s="20">
        <f>(K105-K104)/K104</f>
        <v>1.7857142857142873E-2</v>
      </c>
      <c r="L269" s="20">
        <f>(L105-L104)/L104</f>
        <v>1.2658227848101278E-2</v>
      </c>
      <c r="CG269"/>
      <c r="CH269"/>
      <c r="CI269"/>
      <c r="CJ269"/>
      <c r="CK269"/>
      <c r="CL269"/>
    </row>
    <row r="270" spans="2:90" ht="15" x14ac:dyDescent="0.35">
      <c r="B270" s="8"/>
      <c r="C270" s="9"/>
      <c r="D270" s="8"/>
      <c r="E270" s="8"/>
      <c r="F270" s="9"/>
      <c r="H270" s="8"/>
      <c r="I270" s="8"/>
      <c r="J270" s="9"/>
      <c r="K270" s="8"/>
      <c r="L270" s="9"/>
      <c r="CG270"/>
      <c r="CH270"/>
      <c r="CI270"/>
      <c r="CJ270"/>
      <c r="CK270"/>
      <c r="CL270"/>
    </row>
    <row r="271" spans="2:90" ht="15.5" x14ac:dyDescent="0.35">
      <c r="B271" s="20">
        <v>2.8</v>
      </c>
      <c r="C271" s="20" t="s">
        <v>21</v>
      </c>
      <c r="D271" s="20">
        <f>(D107-D106)/D106</f>
        <v>0.72519083969465647</v>
      </c>
      <c r="E271" s="20">
        <f>(E107-E106)/E106</f>
        <v>0</v>
      </c>
      <c r="F271" s="20">
        <f>(F107-F106)/F106</f>
        <v>0</v>
      </c>
      <c r="H271" s="20">
        <v>2.8</v>
      </c>
      <c r="I271" s="20" t="s">
        <v>21</v>
      </c>
      <c r="J271" s="20">
        <f>(J107-J106)/J106</f>
        <v>0.75324675324675339</v>
      </c>
      <c r="K271" s="20">
        <f>(K107-K106)/K106</f>
        <v>2.5641025641025664E-2</v>
      </c>
      <c r="L271" s="20">
        <f>(L107-L106)/L106</f>
        <v>0.21568627450980399</v>
      </c>
      <c r="CG271"/>
      <c r="CH271"/>
      <c r="CI271"/>
      <c r="CJ271"/>
      <c r="CK271"/>
      <c r="CL271"/>
    </row>
    <row r="272" spans="2:90" ht="15" x14ac:dyDescent="0.35">
      <c r="B272" s="8"/>
      <c r="C272" s="9"/>
      <c r="D272" s="8"/>
      <c r="E272" s="8"/>
      <c r="F272" s="9"/>
      <c r="H272" s="8"/>
      <c r="I272" s="8"/>
      <c r="J272" s="9"/>
      <c r="K272" s="8"/>
      <c r="L272" s="9"/>
      <c r="CG272"/>
      <c r="CH272"/>
      <c r="CI272"/>
      <c r="CJ272"/>
      <c r="CK272"/>
      <c r="CL272"/>
    </row>
    <row r="273" spans="2:90" ht="15.5" x14ac:dyDescent="0.35">
      <c r="B273" s="19">
        <v>2.1</v>
      </c>
      <c r="C273" s="19" t="s">
        <v>22</v>
      </c>
      <c r="D273" s="19">
        <f>(D109-D108)/D108</f>
        <v>0</v>
      </c>
      <c r="E273" s="19">
        <f>(E109-E108)/E108</f>
        <v>0</v>
      </c>
      <c r="F273" s="19">
        <f>(F109-F108)/F108</f>
        <v>0</v>
      </c>
      <c r="H273" s="19">
        <v>2.1</v>
      </c>
      <c r="I273" s="19" t="s">
        <v>22</v>
      </c>
      <c r="J273" s="19">
        <f>(J109-J108)/J108</f>
        <v>6.0070671378091925E-2</v>
      </c>
      <c r="K273" s="19">
        <f>(K109-K108)/K108</f>
        <v>1.0438413361169112E-3</v>
      </c>
      <c r="L273" s="19">
        <f>(L109-L108)/L108</f>
        <v>6.1393152302243265E-2</v>
      </c>
      <c r="CG273"/>
      <c r="CH273"/>
      <c r="CI273"/>
      <c r="CJ273"/>
      <c r="CK273"/>
      <c r="CL273"/>
    </row>
    <row r="274" spans="2:90" ht="15" x14ac:dyDescent="0.35">
      <c r="B274" s="8"/>
      <c r="C274" s="9"/>
      <c r="D274" s="8"/>
      <c r="E274" s="8"/>
      <c r="F274" s="9"/>
      <c r="H274" s="8"/>
      <c r="I274" s="8"/>
      <c r="J274" s="9"/>
      <c r="K274" s="8"/>
      <c r="L274" s="9"/>
      <c r="CG274"/>
      <c r="CH274"/>
      <c r="CI274"/>
      <c r="CJ274"/>
      <c r="CK274"/>
      <c r="CL274"/>
    </row>
    <row r="275" spans="2:90" ht="15.5" x14ac:dyDescent="0.35">
      <c r="B275" s="29">
        <v>2.2000000000000002</v>
      </c>
      <c r="C275" s="29" t="s">
        <v>22</v>
      </c>
      <c r="D275" s="29">
        <f>(D111-D110)/D110</f>
        <v>0</v>
      </c>
      <c r="E275" s="29">
        <f>(E111-E110)/E110</f>
        <v>0</v>
      </c>
      <c r="F275" s="29">
        <f>(F111-F110)/F110</f>
        <v>0</v>
      </c>
      <c r="H275" s="29">
        <v>2.2000000000000002</v>
      </c>
      <c r="I275" s="29" t="s">
        <v>22</v>
      </c>
      <c r="J275" s="29">
        <f>(J111-J110)/J110</f>
        <v>0</v>
      </c>
      <c r="K275" s="29">
        <f>(K111-K110)/K110</f>
        <v>0</v>
      </c>
      <c r="L275" s="29">
        <f>(L111-L110)/L110</f>
        <v>-1.3755158184319133E-3</v>
      </c>
      <c r="CG275"/>
      <c r="CH275"/>
      <c r="CI275"/>
      <c r="CJ275"/>
      <c r="CK275"/>
      <c r="CL275"/>
    </row>
    <row r="276" spans="2:90" ht="15" x14ac:dyDescent="0.35">
      <c r="B276" s="8"/>
      <c r="C276" s="9"/>
      <c r="D276" s="8"/>
      <c r="E276" s="8"/>
      <c r="F276" s="9"/>
      <c r="H276" s="8"/>
      <c r="I276" s="8"/>
      <c r="J276" s="9"/>
      <c r="K276" s="8"/>
      <c r="L276" s="9"/>
      <c r="CG276"/>
      <c r="CH276"/>
      <c r="CI276"/>
      <c r="CJ276"/>
      <c r="CK276"/>
      <c r="CL276"/>
    </row>
    <row r="277" spans="2:90" ht="15.5" x14ac:dyDescent="0.35">
      <c r="B277" s="19">
        <v>2.4</v>
      </c>
      <c r="C277" s="19" t="s">
        <v>22</v>
      </c>
      <c r="D277" s="19">
        <f>(D113-D112)/D112</f>
        <v>2.8818443804034611E-3</v>
      </c>
      <c r="E277" s="19">
        <f>(E113-E112)/E112</f>
        <v>0</v>
      </c>
      <c r="F277" s="19">
        <f>(F113-F112)/F112</f>
        <v>0</v>
      </c>
      <c r="H277" s="19">
        <v>2.4</v>
      </c>
      <c r="I277" s="19" t="s">
        <v>22</v>
      </c>
      <c r="J277" s="19">
        <f>(J113-J112)/J112</f>
        <v>-5.437352245862876E-2</v>
      </c>
      <c r="K277" s="19">
        <f>(K113-K112)/K112</f>
        <v>3.4246575342465786E-3</v>
      </c>
      <c r="L277" s="19">
        <f>(L113-L112)/L112</f>
        <v>-5.4892601431980825E-2</v>
      </c>
      <c r="CG277"/>
      <c r="CH277"/>
      <c r="CI277"/>
      <c r="CJ277"/>
      <c r="CK277"/>
      <c r="CL277"/>
    </row>
    <row r="278" spans="2:90" ht="15" x14ac:dyDescent="0.35">
      <c r="B278" s="8"/>
      <c r="C278" s="9"/>
      <c r="D278" s="8"/>
      <c r="E278" s="8"/>
      <c r="F278" s="9"/>
      <c r="H278" s="8"/>
      <c r="I278" s="8"/>
      <c r="J278" s="9"/>
      <c r="K278" s="8"/>
      <c r="L278" s="9"/>
      <c r="CG278"/>
      <c r="CH278"/>
      <c r="CI278"/>
      <c r="CJ278"/>
      <c r="CK278"/>
      <c r="CL278"/>
    </row>
    <row r="279" spans="2:90" ht="15.5" x14ac:dyDescent="0.35">
      <c r="B279" s="19">
        <v>2.8</v>
      </c>
      <c r="C279" s="19" t="s">
        <v>22</v>
      </c>
      <c r="D279" s="19">
        <f>(D115-D114)/D114</f>
        <v>2.2058823529411783E-2</v>
      </c>
      <c r="E279" s="19">
        <f>(E115-E114)/E114</f>
        <v>7.462686567164185E-3</v>
      </c>
      <c r="F279" s="19">
        <f>(F115-F114)/F114</f>
        <v>7.462686567164185E-3</v>
      </c>
      <c r="H279" s="19">
        <v>2.8</v>
      </c>
      <c r="I279" s="19" t="s">
        <v>22</v>
      </c>
      <c r="J279" s="19">
        <f>(J115-J114)/J114</f>
        <v>0.1272727272727272</v>
      </c>
      <c r="K279" s="19">
        <f>(K115-K114)/K114</f>
        <v>9.174311926605512E-3</v>
      </c>
      <c r="L279" s="19">
        <f>(L115-L114)/L114</f>
        <v>0.1049382716049382</v>
      </c>
      <c r="CG279"/>
      <c r="CH279"/>
      <c r="CI279"/>
      <c r="CJ279"/>
      <c r="CK279"/>
      <c r="CL279"/>
    </row>
    <row r="280" spans="2:90" ht="15" x14ac:dyDescent="0.35">
      <c r="B280" s="8"/>
      <c r="C280" s="9"/>
      <c r="D280" s="8"/>
      <c r="E280" s="8"/>
      <c r="F280" s="9"/>
      <c r="H280" s="8"/>
      <c r="I280" s="8"/>
      <c r="J280" s="9"/>
      <c r="K280" s="8"/>
      <c r="L280" s="9"/>
      <c r="CG280"/>
      <c r="CH280"/>
      <c r="CI280"/>
      <c r="CJ280"/>
      <c r="CK280"/>
      <c r="CL280"/>
    </row>
    <row r="281" spans="2:90" ht="15" x14ac:dyDescent="0.35">
      <c r="B281" s="25">
        <v>2.1</v>
      </c>
      <c r="C281" s="26" t="s">
        <v>23</v>
      </c>
      <c r="D281" s="25">
        <f>(D117-D116)/D116</f>
        <v>-2.1966527196652624E-2</v>
      </c>
      <c r="E281" s="25">
        <f>(E117-E116)/E116</f>
        <v>0</v>
      </c>
      <c r="F281" s="26">
        <f>(F117-F116)/F116</f>
        <v>0</v>
      </c>
      <c r="H281" s="25">
        <v>2.1</v>
      </c>
      <c r="I281" s="25" t="s">
        <v>23</v>
      </c>
      <c r="J281" s="26">
        <f>(J117-J116)/J116</f>
        <v>1.6824395373291289E-2</v>
      </c>
      <c r="K281" s="25">
        <f>(K117-K116)/K116</f>
        <v>1.0256410256410265E-3</v>
      </c>
      <c r="L281" s="26">
        <f>(L117-L116)/L116</f>
        <v>3.5010940919037108E-2</v>
      </c>
      <c r="CG281"/>
      <c r="CH281"/>
      <c r="CI281"/>
      <c r="CJ281"/>
      <c r="CK281"/>
      <c r="CL281"/>
    </row>
    <row r="282" spans="2:90" ht="15" x14ac:dyDescent="0.35">
      <c r="B282" s="8"/>
      <c r="C282" s="9"/>
      <c r="D282" s="8"/>
      <c r="E282" s="8"/>
      <c r="F282" s="9"/>
      <c r="H282" s="8"/>
      <c r="I282" s="8"/>
      <c r="J282" s="9"/>
      <c r="K282" s="8"/>
      <c r="L282" s="9"/>
      <c r="CG282"/>
      <c r="CH282"/>
      <c r="CI282"/>
      <c r="CJ282"/>
      <c r="CK282"/>
      <c r="CL282"/>
    </row>
    <row r="283" spans="2:90" ht="15.5" x14ac:dyDescent="0.35">
      <c r="B283" s="40">
        <v>2.2000000000000002</v>
      </c>
      <c r="C283" s="40" t="s">
        <v>23</v>
      </c>
      <c r="D283" s="40">
        <f>(D119-D118)/D118</f>
        <v>0</v>
      </c>
      <c r="E283" s="40">
        <f>(E119-E118)/E118</f>
        <v>1.2919896640826885E-3</v>
      </c>
      <c r="F283" s="40">
        <f>(F119-F118)/F118</f>
        <v>1.2919896640826885E-3</v>
      </c>
      <c r="H283" s="40">
        <v>2.2000000000000002</v>
      </c>
      <c r="I283" s="40" t="s">
        <v>23</v>
      </c>
      <c r="J283" s="40">
        <f>(J119-J118)/J118</f>
        <v>0</v>
      </c>
      <c r="K283" s="40">
        <f>(K119-K118)/K118</f>
        <v>0</v>
      </c>
      <c r="L283" s="40">
        <f>(L119-L118)/L118</f>
        <v>0</v>
      </c>
      <c r="CG283"/>
      <c r="CH283"/>
      <c r="CI283"/>
      <c r="CJ283"/>
      <c r="CK283"/>
      <c r="CL283"/>
    </row>
    <row r="284" spans="2:90" ht="15" x14ac:dyDescent="0.35">
      <c r="B284" s="8"/>
      <c r="C284" s="9"/>
      <c r="D284" s="8"/>
      <c r="E284" s="8"/>
      <c r="F284" s="9"/>
      <c r="H284" s="8"/>
      <c r="I284" s="8"/>
      <c r="J284" s="9"/>
      <c r="K284" s="8"/>
      <c r="L284" s="9"/>
      <c r="CG284"/>
      <c r="CH284"/>
      <c r="CI284"/>
      <c r="CJ284"/>
      <c r="CK284"/>
      <c r="CL284"/>
    </row>
    <row r="285" spans="2:90" ht="15" x14ac:dyDescent="0.35">
      <c r="B285" s="27">
        <v>2.4</v>
      </c>
      <c r="C285" s="28" t="s">
        <v>23</v>
      </c>
      <c r="D285" s="27">
        <f>(D121-D120)/D120</f>
        <v>-4.0760869565217427E-2</v>
      </c>
      <c r="E285" s="27">
        <f>(E121-E120)/E120</f>
        <v>0</v>
      </c>
      <c r="F285" s="28">
        <f>(F121-F120)/F120</f>
        <v>0</v>
      </c>
      <c r="H285" s="27">
        <v>2.4</v>
      </c>
      <c r="I285" s="27" t="s">
        <v>23</v>
      </c>
      <c r="J285" s="28">
        <f>(J121-J120)/J120</f>
        <v>-9.1684434968017023E-2</v>
      </c>
      <c r="K285" s="27">
        <f>(K121-K120)/K120</f>
        <v>0</v>
      </c>
      <c r="L285" s="28">
        <f>(L121-L120)/L120</f>
        <v>-7.1813285457809753E-2</v>
      </c>
      <c r="CG285"/>
      <c r="CH285"/>
      <c r="CI285"/>
      <c r="CJ285"/>
      <c r="CK285"/>
      <c r="CL285"/>
    </row>
    <row r="286" spans="2:90" ht="15" x14ac:dyDescent="0.35">
      <c r="B286" s="8"/>
      <c r="C286" s="9"/>
      <c r="D286" s="8"/>
      <c r="E286" s="8"/>
      <c r="F286" s="9"/>
      <c r="H286" s="8"/>
      <c r="I286" s="8"/>
      <c r="J286" s="9"/>
      <c r="K286" s="8"/>
      <c r="L286" s="9"/>
      <c r="CG286"/>
      <c r="CH286"/>
      <c r="CI286"/>
      <c r="CJ286"/>
      <c r="CK286"/>
      <c r="CL286"/>
    </row>
    <row r="287" spans="2:90" ht="15" x14ac:dyDescent="0.35">
      <c r="B287" s="27">
        <v>2.8</v>
      </c>
      <c r="C287" s="28" t="s">
        <v>23</v>
      </c>
      <c r="D287" s="27">
        <f>(D123-D122)/D122</f>
        <v>-0.29710144927536236</v>
      </c>
      <c r="E287" s="27">
        <f>(E123-E122)/E122</f>
        <v>0</v>
      </c>
      <c r="F287" s="28">
        <f>(F123-F122)/F122</f>
        <v>0</v>
      </c>
      <c r="H287" s="27">
        <v>2.8</v>
      </c>
      <c r="I287" s="27" t="s">
        <v>23</v>
      </c>
      <c r="J287" s="28">
        <f>(J123-J122)/J122</f>
        <v>-0.16470588235294131</v>
      </c>
      <c r="K287" s="27">
        <f>(K123-K122)/K122</f>
        <v>0</v>
      </c>
      <c r="L287" s="28">
        <f>(L123-L122)/L122</f>
        <v>3.1531531531531556E-2</v>
      </c>
      <c r="CG287"/>
      <c r="CH287"/>
      <c r="CI287"/>
      <c r="CJ287"/>
      <c r="CK287"/>
      <c r="CL287"/>
    </row>
    <row r="288" spans="2:90" ht="15" x14ac:dyDescent="0.35">
      <c r="B288" s="8"/>
      <c r="C288" s="9"/>
      <c r="D288" s="8"/>
      <c r="E288" s="8"/>
      <c r="F288" s="9"/>
      <c r="H288" s="8"/>
      <c r="I288" s="8"/>
      <c r="J288" s="9"/>
      <c r="K288" s="8"/>
      <c r="L288" s="9"/>
      <c r="CG288"/>
      <c r="CH288"/>
      <c r="CI288"/>
      <c r="CJ288"/>
      <c r="CK288"/>
      <c r="CL288"/>
    </row>
    <row r="289" spans="2:90" ht="15" x14ac:dyDescent="0.35">
      <c r="B289" s="25">
        <v>2.1</v>
      </c>
      <c r="C289" s="26" t="s">
        <v>24</v>
      </c>
      <c r="D289" s="25">
        <f>(D125-D124)/D124</f>
        <v>-2.5458248472505114E-2</v>
      </c>
      <c r="E289" s="25">
        <f>(E125-E124)/E124</f>
        <v>-1.1025358324145544E-3</v>
      </c>
      <c r="F289" s="26">
        <f>(F125-F124)/F124</f>
        <v>-1.1025358324145544E-3</v>
      </c>
      <c r="H289" s="25">
        <v>2.1</v>
      </c>
      <c r="I289" s="25" t="s">
        <v>24</v>
      </c>
      <c r="J289" s="26">
        <f>(J125-J124)/J124</f>
        <v>2.032520325203254E-3</v>
      </c>
      <c r="K289" s="25">
        <f>(K125-K124)/K124</f>
        <v>0</v>
      </c>
      <c r="L289" s="26">
        <f>(L125-L124)/L124</f>
        <v>2.2245762711864427E-2</v>
      </c>
      <c r="CG289"/>
      <c r="CH289"/>
      <c r="CI289"/>
      <c r="CJ289"/>
      <c r="CK289"/>
      <c r="CL289"/>
    </row>
    <row r="290" spans="2:90" ht="15" x14ac:dyDescent="0.35">
      <c r="B290" s="8"/>
      <c r="C290" s="9"/>
      <c r="D290" s="8"/>
      <c r="E290" s="8"/>
      <c r="F290" s="9"/>
      <c r="H290" s="8"/>
      <c r="I290" s="8"/>
      <c r="J290" s="9"/>
      <c r="K290" s="8"/>
      <c r="L290" s="9"/>
      <c r="CG290"/>
      <c r="CH290"/>
      <c r="CI290"/>
      <c r="CJ290"/>
      <c r="CK290"/>
      <c r="CL290"/>
    </row>
    <row r="291" spans="2:90" ht="15.5" x14ac:dyDescent="0.35">
      <c r="B291" s="40">
        <v>2.2000000000000002</v>
      </c>
      <c r="C291" s="40" t="s">
        <v>24</v>
      </c>
      <c r="D291" s="40">
        <f>(D127-D126)/D126</f>
        <v>0</v>
      </c>
      <c r="E291" s="40">
        <f>(E127-E126)/E126</f>
        <v>-1.2254901960784324E-3</v>
      </c>
      <c r="F291" s="40">
        <f>(F127-F126)/F126</f>
        <v>-1.2254901960784324E-3</v>
      </c>
      <c r="H291" s="40">
        <v>2.2000000000000002</v>
      </c>
      <c r="I291" s="40" t="s">
        <v>24</v>
      </c>
      <c r="J291" s="40">
        <f>(J127-J126)/J126</f>
        <v>0</v>
      </c>
      <c r="K291" s="40">
        <f>(K127-K126)/K126</f>
        <v>1.1273957158962806E-3</v>
      </c>
      <c r="L291" s="40">
        <f>(L127-L126)/L126</f>
        <v>0</v>
      </c>
      <c r="CG291"/>
      <c r="CH291"/>
      <c r="CI291"/>
      <c r="CJ291"/>
      <c r="CK291"/>
      <c r="CL291"/>
    </row>
    <row r="292" spans="2:90" ht="15" x14ac:dyDescent="0.35">
      <c r="B292" s="8"/>
      <c r="C292" s="9"/>
      <c r="D292" s="8"/>
      <c r="E292" s="8"/>
      <c r="F292" s="9"/>
      <c r="H292" s="8"/>
      <c r="I292" s="8"/>
      <c r="J292" s="9"/>
      <c r="K292" s="8"/>
      <c r="L292" s="9"/>
      <c r="CG292"/>
      <c r="CH292"/>
      <c r="CI292"/>
      <c r="CJ292"/>
      <c r="CK292"/>
      <c r="CL292"/>
    </row>
    <row r="293" spans="2:90" ht="15" x14ac:dyDescent="0.35">
      <c r="B293" s="27">
        <v>2.4</v>
      </c>
      <c r="C293" s="28" t="s">
        <v>24</v>
      </c>
      <c r="D293" s="27">
        <f>(D129-D128)/D128</f>
        <v>-6.3157894736842163E-2</v>
      </c>
      <c r="E293" s="27">
        <f>(E129-E128)/E128</f>
        <v>0</v>
      </c>
      <c r="F293" s="28">
        <f>(F129-F128)/F128</f>
        <v>0</v>
      </c>
      <c r="H293" s="27">
        <v>2.4</v>
      </c>
      <c r="I293" s="27" t="s">
        <v>24</v>
      </c>
      <c r="J293" s="28">
        <f>(J129-J128)/J128</f>
        <v>-0.10685483870967741</v>
      </c>
      <c r="K293" s="27">
        <f>(K129-K128)/K128</f>
        <v>-2.0242914979757103E-3</v>
      </c>
      <c r="L293" s="28">
        <f>(L129-L128)/L128</f>
        <v>-7.598784194528882E-2</v>
      </c>
      <c r="CG293"/>
      <c r="CH293"/>
      <c r="CI293"/>
      <c r="CJ293"/>
      <c r="CK293"/>
      <c r="CL293"/>
    </row>
    <row r="294" spans="2:90" ht="15" x14ac:dyDescent="0.35">
      <c r="B294" s="8"/>
      <c r="C294" s="9"/>
      <c r="D294" s="8"/>
      <c r="E294" s="8"/>
      <c r="F294" s="9"/>
      <c r="H294" s="8"/>
      <c r="I294" s="8"/>
      <c r="J294" s="9"/>
      <c r="K294" s="8"/>
      <c r="L294" s="9"/>
      <c r="CG294"/>
      <c r="CH294"/>
      <c r="CI294"/>
      <c r="CJ294"/>
      <c r="CK294"/>
      <c r="CL294"/>
    </row>
    <row r="295" spans="2:90" ht="15" x14ac:dyDescent="0.35">
      <c r="B295" s="27">
        <v>2.8</v>
      </c>
      <c r="C295" s="28" t="s">
        <v>24</v>
      </c>
      <c r="D295" s="27">
        <f>(D131-D130)/D130</f>
        <v>-0.48920863309352525</v>
      </c>
      <c r="E295" s="27">
        <f>(E131-E130)/E130</f>
        <v>0</v>
      </c>
      <c r="F295" s="28">
        <f>(F131-F130)/F130</f>
        <v>0</v>
      </c>
      <c r="H295" s="27">
        <v>2.8</v>
      </c>
      <c r="I295" s="27" t="s">
        <v>24</v>
      </c>
      <c r="J295" s="28">
        <f>(J131-J130)/J130</f>
        <v>-0.3526011560693641</v>
      </c>
      <c r="K295" s="27">
        <f>(K131-K130)/K130</f>
        <v>-1.1560693641618347E-2</v>
      </c>
      <c r="L295" s="28">
        <f>(L131-L130)/L130</f>
        <v>-1.7793594306049838E-2</v>
      </c>
      <c r="CG295"/>
      <c r="CH295"/>
      <c r="CI295"/>
      <c r="CJ295"/>
      <c r="CK295"/>
      <c r="CL295"/>
    </row>
    <row r="296" spans="2:90" ht="15" x14ac:dyDescent="0.35">
      <c r="B296" s="8"/>
      <c r="C296" s="9"/>
      <c r="D296" s="8"/>
      <c r="E296" s="8"/>
      <c r="F296" s="9"/>
      <c r="H296" s="8"/>
      <c r="I296" s="8"/>
      <c r="J296" s="9"/>
      <c r="K296" s="8"/>
      <c r="L296" s="9"/>
      <c r="CG296"/>
      <c r="CH296"/>
      <c r="CI296"/>
      <c r="CJ296"/>
      <c r="CK296"/>
      <c r="CL296"/>
    </row>
    <row r="297" spans="2:90" ht="15" x14ac:dyDescent="0.35">
      <c r="B297" s="25">
        <v>2.1</v>
      </c>
      <c r="C297" s="26" t="s">
        <v>25</v>
      </c>
      <c r="D297" s="25">
        <f>(D133-D132)/D132</f>
        <v>4.2810098792535591E-2</v>
      </c>
      <c r="E297" s="25">
        <f>(E133-E132)/E132</f>
        <v>0</v>
      </c>
      <c r="F297" s="26">
        <f>(F133-F132)/F132</f>
        <v>0</v>
      </c>
      <c r="H297" s="25">
        <v>2.1</v>
      </c>
      <c r="I297" s="25" t="s">
        <v>25</v>
      </c>
      <c r="J297" s="26">
        <f>(J133-J132)/J132</f>
        <v>8.7155963302752243E-2</v>
      </c>
      <c r="K297" s="25">
        <f>(K133-K132)/K132</f>
        <v>0</v>
      </c>
      <c r="L297" s="26">
        <f>(L133-L132)/L132</f>
        <v>4.8387096774193471E-2</v>
      </c>
      <c r="CG297"/>
      <c r="CH297"/>
      <c r="CI297"/>
      <c r="CJ297"/>
      <c r="CK297"/>
      <c r="CL297"/>
    </row>
    <row r="298" spans="2:90" ht="15" x14ac:dyDescent="0.35">
      <c r="B298" s="8"/>
      <c r="C298" s="9"/>
      <c r="D298" s="8"/>
      <c r="E298" s="8"/>
      <c r="F298" s="9"/>
      <c r="H298" s="8"/>
      <c r="I298" s="8"/>
      <c r="J298" s="9"/>
      <c r="K298" s="8"/>
      <c r="L298" s="9"/>
      <c r="CG298"/>
      <c r="CH298"/>
      <c r="CI298"/>
      <c r="CJ298"/>
      <c r="CK298"/>
      <c r="CL298"/>
    </row>
    <row r="299" spans="2:90" ht="15.5" x14ac:dyDescent="0.35">
      <c r="B299" s="40">
        <v>2.2000000000000002</v>
      </c>
      <c r="C299" s="40" t="s">
        <v>25</v>
      </c>
      <c r="D299" s="40">
        <f>(D135-D134)/D134</f>
        <v>0</v>
      </c>
      <c r="E299" s="40">
        <f>(E135-E134)/E134</f>
        <v>-1.2254901960784324E-3</v>
      </c>
      <c r="F299" s="40">
        <f>(F135-F134)/F134</f>
        <v>-1.2254901960784324E-3</v>
      </c>
      <c r="H299" s="40">
        <v>2.2000000000000002</v>
      </c>
      <c r="I299" s="40" t="s">
        <v>25</v>
      </c>
      <c r="J299" s="40">
        <f>(J135-J134)/J134</f>
        <v>0</v>
      </c>
      <c r="K299" s="40">
        <f>(K135-K134)/K134</f>
        <v>-2.4813895781637739E-3</v>
      </c>
      <c r="L299" s="40">
        <f>(L135-L134)/L134</f>
        <v>0</v>
      </c>
      <c r="CG299"/>
      <c r="CH299"/>
      <c r="CI299"/>
      <c r="CJ299"/>
      <c r="CK299"/>
      <c r="CL299"/>
    </row>
    <row r="300" spans="2:90" ht="15" x14ac:dyDescent="0.35">
      <c r="B300" s="8"/>
      <c r="C300" s="9"/>
      <c r="D300" s="8"/>
      <c r="E300" s="8"/>
      <c r="F300" s="9"/>
      <c r="H300" s="8"/>
      <c r="I300" s="8"/>
      <c r="J300" s="9"/>
      <c r="K300" s="8"/>
      <c r="L300" s="9"/>
      <c r="CG300"/>
      <c r="CH300"/>
      <c r="CI300"/>
      <c r="CJ300"/>
      <c r="CK300"/>
      <c r="CL300"/>
    </row>
    <row r="301" spans="2:90" ht="15" x14ac:dyDescent="0.35">
      <c r="B301" s="25">
        <v>2.4</v>
      </c>
      <c r="C301" s="26" t="s">
        <v>25</v>
      </c>
      <c r="D301" s="25">
        <f>(D137-D136)/D136</f>
        <v>-7.5614366729678702E-3</v>
      </c>
      <c r="E301" s="25">
        <f>(E137-E136)/E136</f>
        <v>0</v>
      </c>
      <c r="F301" s="26">
        <f>(F137-F136)/F136</f>
        <v>0</v>
      </c>
      <c r="H301" s="25">
        <v>2.4</v>
      </c>
      <c r="I301" s="25" t="s">
        <v>25</v>
      </c>
      <c r="J301" s="26">
        <f>(J137-J136)/J136</f>
        <v>-8.1803005008347141E-2</v>
      </c>
      <c r="K301" s="25">
        <f>(K137-K136)/K136</f>
        <v>6.4935064935064991E-3</v>
      </c>
      <c r="L301" s="26">
        <f>(L137-L136)/L136</f>
        <v>-6.6518847006651949E-2</v>
      </c>
      <c r="CG301"/>
      <c r="CH301"/>
      <c r="CI301"/>
      <c r="CJ301"/>
      <c r="CK301"/>
      <c r="CL301"/>
    </row>
    <row r="302" spans="2:90" ht="15" x14ac:dyDescent="0.35">
      <c r="B302" s="8"/>
      <c r="C302" s="9"/>
      <c r="D302" s="8"/>
      <c r="E302" s="8"/>
      <c r="F302" s="9"/>
      <c r="H302" s="8"/>
      <c r="I302" s="8"/>
      <c r="J302" s="9"/>
      <c r="K302" s="8"/>
      <c r="L302" s="9"/>
      <c r="CG302"/>
      <c r="CH302"/>
      <c r="CI302"/>
      <c r="CJ302"/>
      <c r="CK302"/>
      <c r="CL302"/>
    </row>
    <row r="303" spans="2:90" ht="15" x14ac:dyDescent="0.35">
      <c r="B303" s="25">
        <v>2.8</v>
      </c>
      <c r="C303" s="26" t="s">
        <v>25</v>
      </c>
      <c r="D303" s="25">
        <f>(D139-D138)/D138</f>
        <v>0.35483870967741926</v>
      </c>
      <c r="E303" s="25">
        <f>(E139-E138)/E138</f>
        <v>0</v>
      </c>
      <c r="F303" s="26">
        <f>(F139-F138)/F138</f>
        <v>0</v>
      </c>
      <c r="H303" s="25">
        <v>2.8</v>
      </c>
      <c r="I303" s="25" t="s">
        <v>25</v>
      </c>
      <c r="J303" s="26">
        <f>(J139-J138)/J138</f>
        <v>0.25367647058823528</v>
      </c>
      <c r="K303" s="25">
        <f>(K139-K138)/K138</f>
        <v>0</v>
      </c>
      <c r="L303" s="26">
        <f>(L139-L138)/L138</f>
        <v>0.10303030303030294</v>
      </c>
      <c r="CG303"/>
      <c r="CH303"/>
      <c r="CI303"/>
      <c r="CJ303"/>
      <c r="CK303"/>
      <c r="CL303"/>
    </row>
    <row r="304" spans="2:90" ht="15" x14ac:dyDescent="0.35">
      <c r="B304" s="8"/>
      <c r="C304" s="9"/>
      <c r="D304" s="8"/>
      <c r="E304" s="8"/>
      <c r="F304" s="9"/>
      <c r="H304" s="8"/>
      <c r="I304" s="8"/>
      <c r="J304" s="9"/>
      <c r="K304" s="8"/>
      <c r="L304" s="9"/>
      <c r="CG304"/>
      <c r="CH304"/>
      <c r="CI304"/>
      <c r="CJ304"/>
      <c r="CK304"/>
      <c r="CL304"/>
    </row>
    <row r="305" spans="2:90" ht="15" x14ac:dyDescent="0.35">
      <c r="B305" s="5">
        <v>2.1</v>
      </c>
      <c r="C305" s="6" t="s">
        <v>26</v>
      </c>
      <c r="D305" s="5">
        <f>(D141-D140)/D140</f>
        <v>0</v>
      </c>
      <c r="E305" s="5">
        <f>(E141-E140)/E140</f>
        <v>1.0070493454179263E-3</v>
      </c>
      <c r="F305" s="6">
        <f>(F141-F140)/F140</f>
        <v>1.0070493454179263E-3</v>
      </c>
      <c r="H305" s="5">
        <v>2.1</v>
      </c>
      <c r="I305" s="5" t="s">
        <v>26</v>
      </c>
      <c r="J305" s="6">
        <f>(J141-J140)/J140</f>
        <v>6.0483870967741986E-3</v>
      </c>
      <c r="K305" s="5">
        <f>(K141-K140)/K140</f>
        <v>0</v>
      </c>
      <c r="L305" s="6">
        <f>(L141-L140)/L140</f>
        <v>7.0635721493441028E-3</v>
      </c>
      <c r="CG305"/>
      <c r="CH305"/>
      <c r="CI305"/>
      <c r="CJ305"/>
      <c r="CK305"/>
      <c r="CL305"/>
    </row>
    <row r="306" spans="2:90" ht="15" x14ac:dyDescent="0.35">
      <c r="B306" s="8"/>
      <c r="C306" s="9"/>
      <c r="D306" s="8"/>
      <c r="E306" s="8"/>
      <c r="F306" s="9"/>
      <c r="H306" s="8"/>
      <c r="I306" s="8"/>
      <c r="J306" s="9"/>
      <c r="K306" s="8"/>
      <c r="L306" s="9"/>
      <c r="CG306"/>
      <c r="CH306"/>
      <c r="CI306"/>
      <c r="CJ306"/>
      <c r="CK306"/>
      <c r="CL306"/>
    </row>
    <row r="307" spans="2:90" ht="15.5" x14ac:dyDescent="0.35">
      <c r="B307" s="29">
        <v>2.2000000000000002</v>
      </c>
      <c r="C307" s="29" t="s">
        <v>26</v>
      </c>
      <c r="D307" s="29">
        <f>(D143-D142)/D142</f>
        <v>1.0638297872340437E-3</v>
      </c>
      <c r="E307" s="29">
        <f>(E143-E142)/E142</f>
        <v>1.0638297872340437E-3</v>
      </c>
      <c r="F307" s="29">
        <f>(F143-F142)/F142</f>
        <v>1.0638297872340437E-3</v>
      </c>
      <c r="H307" s="29">
        <v>2.2000000000000002</v>
      </c>
      <c r="I307" s="29" t="s">
        <v>26</v>
      </c>
      <c r="J307" s="29">
        <f>(J143-J142)/J142</f>
        <v>0</v>
      </c>
      <c r="K307" s="29">
        <f>(K143-K142)/K142</f>
        <v>0</v>
      </c>
      <c r="L307" s="29">
        <f>(L143-L142)/L142</f>
        <v>0</v>
      </c>
      <c r="CG307"/>
      <c r="CH307"/>
      <c r="CI307"/>
      <c r="CJ307"/>
      <c r="CK307"/>
      <c r="CL307"/>
    </row>
    <row r="308" spans="2:90" ht="15" x14ac:dyDescent="0.35">
      <c r="B308" s="8"/>
      <c r="C308" s="9"/>
      <c r="D308" s="8"/>
      <c r="E308" s="8"/>
      <c r="F308" s="9"/>
      <c r="H308" s="8"/>
      <c r="I308" s="8"/>
      <c r="J308" s="9"/>
      <c r="K308" s="8"/>
      <c r="L308" s="9"/>
      <c r="CG308"/>
      <c r="CH308"/>
      <c r="CI308"/>
      <c r="CJ308"/>
      <c r="CK308"/>
      <c r="CL308"/>
    </row>
    <row r="309" spans="2:90" ht="15" x14ac:dyDescent="0.35">
      <c r="B309" s="5">
        <v>2.4</v>
      </c>
      <c r="C309" s="6" t="s">
        <v>26</v>
      </c>
      <c r="D309" s="5">
        <f>(D145-D144)/D144</f>
        <v>-1.6528925619834726E-3</v>
      </c>
      <c r="E309" s="5">
        <f>(E145-E144)/E144</f>
        <v>0</v>
      </c>
      <c r="F309" s="6">
        <f>(F145-F144)/F144</f>
        <v>0</v>
      </c>
      <c r="H309" s="5">
        <v>2.4</v>
      </c>
      <c r="I309" s="5" t="s">
        <v>26</v>
      </c>
      <c r="J309" s="6">
        <f>(J145-J144)/J144</f>
        <v>0.22950819672131154</v>
      </c>
      <c r="K309" s="5">
        <f>(K145-K144)/K144</f>
        <v>0.10701107011070099</v>
      </c>
      <c r="L309" s="6">
        <f>(L145-L144)/L144</f>
        <v>0.23456790123456797</v>
      </c>
      <c r="CG309"/>
      <c r="CH309"/>
      <c r="CI309"/>
      <c r="CJ309"/>
      <c r="CK309"/>
      <c r="CL309"/>
    </row>
    <row r="310" spans="2:90" ht="15" x14ac:dyDescent="0.35">
      <c r="B310" s="8"/>
      <c r="C310" s="9"/>
      <c r="D310" s="8"/>
      <c r="E310" s="8"/>
      <c r="F310" s="9"/>
      <c r="H310" s="8"/>
      <c r="I310" s="8"/>
      <c r="J310" s="9"/>
      <c r="K310" s="8"/>
      <c r="L310" s="9"/>
      <c r="CG310"/>
      <c r="CH310"/>
      <c r="CI310"/>
      <c r="CJ310"/>
      <c r="CK310"/>
      <c r="CL310"/>
    </row>
    <row r="311" spans="2:90" ht="15" x14ac:dyDescent="0.35">
      <c r="B311" s="5">
        <v>2.8</v>
      </c>
      <c r="C311" s="6" t="s">
        <v>26</v>
      </c>
      <c r="D311" s="5">
        <f>(D147-D146)/D146</f>
        <v>8.8495575221239006E-3</v>
      </c>
      <c r="E311" s="5">
        <f>(E147-E146)/E146</f>
        <v>0</v>
      </c>
      <c r="F311" s="6">
        <f>(F147-F146)/F146</f>
        <v>0</v>
      </c>
      <c r="H311" s="5">
        <v>2.8</v>
      </c>
      <c r="I311" s="5" t="s">
        <v>26</v>
      </c>
      <c r="J311" s="6">
        <f>(J147-J146)/J146</f>
        <v>-2.3489932885906062E-2</v>
      </c>
      <c r="K311" s="5">
        <f>(K147-K146)/K146</f>
        <v>5.649717514124299E-3</v>
      </c>
      <c r="L311" s="6">
        <f>(L147-L146)/L146</f>
        <v>-2.3809523809523832E-2</v>
      </c>
      <c r="CG311"/>
      <c r="CH311"/>
      <c r="CI311"/>
      <c r="CJ311"/>
      <c r="CK311"/>
      <c r="CL311"/>
    </row>
    <row r="312" spans="2:90" ht="15" x14ac:dyDescent="0.35">
      <c r="B312" s="8"/>
      <c r="C312" s="9"/>
      <c r="D312" s="8"/>
      <c r="E312" s="8"/>
      <c r="F312" s="9"/>
      <c r="H312" s="8"/>
      <c r="I312" s="8"/>
      <c r="J312" s="9"/>
      <c r="K312" s="8"/>
      <c r="L312" s="9"/>
      <c r="CG312"/>
      <c r="CH312"/>
      <c r="CI312"/>
      <c r="CJ312"/>
      <c r="CK312"/>
      <c r="CL312"/>
    </row>
    <row r="313" spans="2:90" ht="15" x14ac:dyDescent="0.35">
      <c r="B313" s="25">
        <v>2.1</v>
      </c>
      <c r="C313" s="26" t="s">
        <v>27</v>
      </c>
      <c r="D313" s="25">
        <f>(D149-D148)/D148</f>
        <v>-1.0010010010010019E-3</v>
      </c>
      <c r="E313" s="25">
        <f>(E149-E148)/E148</f>
        <v>0</v>
      </c>
      <c r="F313" s="26">
        <f>(F149-F148)/F148</f>
        <v>0</v>
      </c>
      <c r="H313" s="25">
        <v>2.1</v>
      </c>
      <c r="I313" s="25" t="s">
        <v>27</v>
      </c>
      <c r="J313" s="26">
        <f>(J149-J148)/J148</f>
        <v>1.0010010010010019E-3</v>
      </c>
      <c r="K313" s="25">
        <f>(K149-K148)/K148</f>
        <v>0</v>
      </c>
      <c r="L313" s="26">
        <f>(L149-L148)/L148</f>
        <v>2.0040080160320657E-3</v>
      </c>
      <c r="CG313"/>
      <c r="CH313"/>
      <c r="CI313"/>
      <c r="CJ313"/>
      <c r="CK313"/>
      <c r="CL313"/>
    </row>
    <row r="314" spans="2:90" ht="15" x14ac:dyDescent="0.35">
      <c r="B314" s="8"/>
      <c r="C314" s="9"/>
      <c r="D314" s="8"/>
      <c r="E314" s="8"/>
      <c r="F314" s="9"/>
      <c r="H314" s="8"/>
      <c r="I314" s="8"/>
      <c r="J314" s="9"/>
      <c r="K314" s="8"/>
      <c r="L314" s="9"/>
      <c r="CG314"/>
      <c r="CH314"/>
      <c r="CI314"/>
      <c r="CJ314"/>
      <c r="CK314"/>
      <c r="CL314"/>
    </row>
    <row r="315" spans="2:90" ht="15.5" x14ac:dyDescent="0.35">
      <c r="B315" s="40">
        <v>2.2000000000000002</v>
      </c>
      <c r="C315" s="40" t="s">
        <v>27</v>
      </c>
      <c r="D315" s="40">
        <f>(D151-D150)/D150</f>
        <v>0</v>
      </c>
      <c r="E315" s="40">
        <f>(E151-E150)/E150</f>
        <v>0</v>
      </c>
      <c r="F315" s="40">
        <f>(F151-F150)/F150</f>
        <v>0</v>
      </c>
      <c r="H315" s="40">
        <v>2.2000000000000002</v>
      </c>
      <c r="I315" s="40" t="s">
        <v>27</v>
      </c>
      <c r="J315" s="40">
        <f>(J151-J150)/J150</f>
        <v>-1.010101010101011E-3</v>
      </c>
      <c r="K315" s="40">
        <f>(K151-K150)/K150</f>
        <v>0</v>
      </c>
      <c r="L315" s="40">
        <f>(L151-L150)/L150</f>
        <v>-1.010101010101011E-3</v>
      </c>
      <c r="CG315"/>
      <c r="CH315"/>
      <c r="CI315"/>
      <c r="CJ315"/>
      <c r="CK315"/>
      <c r="CL315"/>
    </row>
    <row r="316" spans="2:90" ht="15" x14ac:dyDescent="0.35">
      <c r="B316" s="8"/>
      <c r="C316" s="9"/>
      <c r="D316" s="8"/>
      <c r="E316" s="8"/>
      <c r="F316" s="9"/>
      <c r="H316" s="8"/>
      <c r="I316" s="8"/>
      <c r="J316" s="9"/>
      <c r="K316" s="8"/>
      <c r="L316" s="9"/>
      <c r="CG316"/>
      <c r="CH316"/>
      <c r="CI316"/>
      <c r="CJ316"/>
      <c r="CK316"/>
      <c r="CL316"/>
    </row>
    <row r="317" spans="2:90" ht="15" x14ac:dyDescent="0.35">
      <c r="B317" s="27">
        <v>2.4</v>
      </c>
      <c r="C317" s="28" t="s">
        <v>27</v>
      </c>
      <c r="D317" s="27">
        <f>(D153-D152)/D152</f>
        <v>2.5196850393700808E-2</v>
      </c>
      <c r="E317" s="27">
        <f>(E153-E152)/E152</f>
        <v>0</v>
      </c>
      <c r="F317" s="28">
        <f>(F153-F152)/F152</f>
        <v>0</v>
      </c>
      <c r="H317" s="27">
        <v>2.4</v>
      </c>
      <c r="I317" s="27" t="s">
        <v>27</v>
      </c>
      <c r="J317" s="28">
        <f>(J153-J152)/J152</f>
        <v>-6.1224489795918421E-2</v>
      </c>
      <c r="K317" s="27">
        <f>(K153-K152)/K152</f>
        <v>0</v>
      </c>
      <c r="L317" s="28">
        <f>(L153-L152)/L152</f>
        <v>-7.0438799076212408E-2</v>
      </c>
      <c r="CG317"/>
      <c r="CH317"/>
      <c r="CI317"/>
      <c r="CJ317"/>
      <c r="CK317"/>
      <c r="CL317"/>
    </row>
    <row r="318" spans="2:90" ht="15" x14ac:dyDescent="0.35">
      <c r="B318" s="8"/>
      <c r="C318" s="9"/>
      <c r="D318" s="8"/>
      <c r="E318" s="8"/>
      <c r="F318" s="9"/>
      <c r="H318" s="8"/>
      <c r="I318" s="8"/>
      <c r="J318" s="9"/>
      <c r="K318" s="8"/>
      <c r="L318" s="9"/>
      <c r="CG318"/>
      <c r="CH318"/>
      <c r="CI318"/>
      <c r="CJ318"/>
      <c r="CK318"/>
      <c r="CL318"/>
    </row>
    <row r="319" spans="2:90" ht="15" x14ac:dyDescent="0.35">
      <c r="B319" s="27">
        <v>2.8</v>
      </c>
      <c r="C319" s="28" t="s">
        <v>27</v>
      </c>
      <c r="D319" s="27">
        <f>(D155-D154)/D154</f>
        <v>-0.18260869565217394</v>
      </c>
      <c r="E319" s="27">
        <f>(E155-E154)/E154</f>
        <v>0</v>
      </c>
      <c r="F319" s="28">
        <f>(F155-F154)/F154</f>
        <v>0</v>
      </c>
      <c r="H319" s="27">
        <v>2.8</v>
      </c>
      <c r="I319" s="27" t="s">
        <v>27</v>
      </c>
      <c r="J319" s="28">
        <f>(J155-J154)/J154</f>
        <v>-0.14935064935064932</v>
      </c>
      <c r="K319" s="27">
        <f>(K155-K154)/K154</f>
        <v>4.065040650406508E-3</v>
      </c>
      <c r="L319" s="28">
        <f>(L155-L154)/L154</f>
        <v>-8.1927710843373441E-2</v>
      </c>
      <c r="CG319"/>
      <c r="CH319"/>
      <c r="CI319"/>
      <c r="CJ319"/>
      <c r="CK319"/>
      <c r="CL319"/>
    </row>
    <row r="320" spans="2:90" ht="15" x14ac:dyDescent="0.35">
      <c r="B320" s="8"/>
      <c r="C320" s="9"/>
      <c r="D320" s="8"/>
      <c r="E320" s="8"/>
      <c r="F320" s="9"/>
      <c r="H320" s="8"/>
      <c r="I320" s="8"/>
      <c r="J320" s="9"/>
      <c r="K320" s="8"/>
      <c r="L320" s="9"/>
      <c r="CG320"/>
      <c r="CH320"/>
      <c r="CI320"/>
      <c r="CJ320"/>
      <c r="CK320"/>
      <c r="CL320"/>
    </row>
    <row r="321" spans="2:90" ht="15" x14ac:dyDescent="0.35">
      <c r="B321" s="25">
        <v>2.1</v>
      </c>
      <c r="C321" s="26" t="s">
        <v>28</v>
      </c>
      <c r="D321" s="25">
        <f>(D157-D156)/D156</f>
        <v>-1.0000000000000009E-3</v>
      </c>
      <c r="E321" s="25">
        <f>(E157-E156)/E156</f>
        <v>0</v>
      </c>
      <c r="F321" s="26">
        <f>(F157-F156)/F156</f>
        <v>0</v>
      </c>
      <c r="H321" s="25">
        <v>2.1</v>
      </c>
      <c r="I321" s="25" t="s">
        <v>28</v>
      </c>
      <c r="J321" s="26">
        <f>(J157-J156)/J156</f>
        <v>0</v>
      </c>
      <c r="K321" s="25">
        <f>(K157-K156)/K156</f>
        <v>0</v>
      </c>
      <c r="L321" s="26">
        <f>(L157-L156)/L156</f>
        <v>1.0010010010010019E-3</v>
      </c>
      <c r="CG321"/>
      <c r="CH321"/>
      <c r="CI321"/>
      <c r="CJ321"/>
      <c r="CK321"/>
      <c r="CL321"/>
    </row>
    <row r="322" spans="2:90" ht="15" x14ac:dyDescent="0.35">
      <c r="B322" s="8"/>
      <c r="C322" s="9"/>
      <c r="D322" s="8"/>
      <c r="E322" s="8"/>
      <c r="F322" s="9"/>
      <c r="H322" s="8"/>
      <c r="I322" s="8"/>
      <c r="J322" s="9"/>
      <c r="K322" s="8"/>
      <c r="L322" s="9"/>
      <c r="CG322"/>
      <c r="CH322"/>
      <c r="CI322"/>
      <c r="CJ322"/>
      <c r="CK322"/>
      <c r="CL322"/>
    </row>
    <row r="323" spans="2:90" ht="15.5" x14ac:dyDescent="0.35">
      <c r="B323" s="40">
        <v>2.2000000000000002</v>
      </c>
      <c r="C323" s="40" t="s">
        <v>28</v>
      </c>
      <c r="D323" s="40">
        <f>(D159-D158)/D158</f>
        <v>-1.0172939979654128E-3</v>
      </c>
      <c r="E323" s="40">
        <f>(E159-E158)/E158</f>
        <v>0</v>
      </c>
      <c r="F323" s="40">
        <f>(F159-F158)/F158</f>
        <v>0</v>
      </c>
      <c r="H323" s="40">
        <v>2.2000000000000002</v>
      </c>
      <c r="I323" s="40" t="s">
        <v>28</v>
      </c>
      <c r="J323" s="40">
        <f>(J159-J158)/J158</f>
        <v>0</v>
      </c>
      <c r="K323" s="40">
        <f>(K159-K158)/K158</f>
        <v>0</v>
      </c>
      <c r="L323" s="40">
        <f>(L159-L158)/L158</f>
        <v>0</v>
      </c>
      <c r="CG323"/>
      <c r="CH323"/>
      <c r="CI323"/>
      <c r="CJ323"/>
      <c r="CK323"/>
      <c r="CL323"/>
    </row>
    <row r="324" spans="2:90" ht="15" x14ac:dyDescent="0.35">
      <c r="B324" s="8"/>
      <c r="C324" s="9"/>
      <c r="D324" s="8"/>
      <c r="E324" s="8"/>
      <c r="F324" s="9"/>
      <c r="H324" s="8"/>
      <c r="I324" s="8"/>
      <c r="J324" s="9"/>
      <c r="K324" s="8"/>
      <c r="L324" s="9"/>
      <c r="CG324"/>
      <c r="CH324"/>
      <c r="CI324"/>
      <c r="CJ324"/>
      <c r="CK324"/>
      <c r="CL324"/>
    </row>
    <row r="325" spans="2:90" ht="15" x14ac:dyDescent="0.35">
      <c r="B325" s="27">
        <v>2.4</v>
      </c>
      <c r="C325" s="28" t="s">
        <v>28</v>
      </c>
      <c r="D325" s="27">
        <f>(D161-D160)/D160</f>
        <v>4.9155145929339519E-2</v>
      </c>
      <c r="E325" s="27">
        <f>(E161-E160)/E160</f>
        <v>-1.2180267965895262E-3</v>
      </c>
      <c r="F325" s="28">
        <f>(F161-F160)/F160</f>
        <v>-1.2180267965895262E-3</v>
      </c>
      <c r="H325" s="27">
        <v>2.4</v>
      </c>
      <c r="I325" s="27" t="s">
        <v>28</v>
      </c>
      <c r="J325" s="28">
        <f>(J161-J160)/J160</f>
        <v>-3.5714285714285747E-2</v>
      </c>
      <c r="K325" s="27">
        <f>(K161-K160)/K160</f>
        <v>0</v>
      </c>
      <c r="L325" s="28">
        <f>(L161-L160)/L160</f>
        <v>-5.0483351235230976E-2</v>
      </c>
      <c r="CG325"/>
      <c r="CH325"/>
      <c r="CI325"/>
      <c r="CJ325"/>
      <c r="CK325"/>
      <c r="CL325"/>
    </row>
    <row r="326" spans="2:90" ht="15" x14ac:dyDescent="0.35">
      <c r="B326" s="8"/>
      <c r="C326" s="9"/>
      <c r="D326" s="8"/>
      <c r="E326" s="8"/>
      <c r="F326" s="9"/>
      <c r="H326" s="8"/>
      <c r="I326" s="8"/>
      <c r="J326" s="9"/>
      <c r="K326" s="8"/>
      <c r="L326" s="9"/>
      <c r="CG326"/>
      <c r="CH326"/>
      <c r="CI326"/>
      <c r="CJ326"/>
      <c r="CK326"/>
      <c r="CL326"/>
    </row>
    <row r="327" spans="2:90" ht="15" x14ac:dyDescent="0.35">
      <c r="B327" s="27">
        <v>2.8</v>
      </c>
      <c r="C327" s="28" t="s">
        <v>28</v>
      </c>
      <c r="D327" s="27">
        <f>(D163-D162)/D162</f>
        <v>-0.30172413793103448</v>
      </c>
      <c r="E327" s="27">
        <f>(E163-E162)/E162</f>
        <v>0</v>
      </c>
      <c r="F327" s="28">
        <f>(F163-F162)/F162</f>
        <v>0</v>
      </c>
      <c r="H327" s="27">
        <v>2.8</v>
      </c>
      <c r="I327" s="27" t="s">
        <v>28</v>
      </c>
      <c r="J327" s="28">
        <f>(J163-J162)/J162</f>
        <v>-0.23961661341853038</v>
      </c>
      <c r="K327" s="27">
        <f>(K163-K162)/K162</f>
        <v>-3.1948881789137409E-3</v>
      </c>
      <c r="L327" s="28">
        <f>(L163-L162)/L162</f>
        <v>-0.109404990403071</v>
      </c>
      <c r="CG327"/>
      <c r="CH327"/>
      <c r="CI327"/>
      <c r="CJ327"/>
      <c r="CK327"/>
      <c r="CL327"/>
    </row>
    <row r="328" spans="2:90" s="1" customFormat="1" x14ac:dyDescent="0.35"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5"/>
      <c r="AF328" s="145"/>
      <c r="AG328" s="145"/>
      <c r="AH328" s="145"/>
      <c r="AI328" s="145"/>
      <c r="AJ328" s="145"/>
      <c r="AK328" s="145"/>
      <c r="AL328" s="145"/>
      <c r="AM328" s="145"/>
      <c r="AN328" s="145"/>
      <c r="AO328" s="145"/>
      <c r="AP328" s="145"/>
      <c r="AQ328" s="145"/>
      <c r="AR328" s="145"/>
      <c r="AS328" s="145"/>
      <c r="AT328" s="145"/>
      <c r="AU328" s="145"/>
      <c r="AV328" s="145"/>
      <c r="AW328" s="145"/>
      <c r="AX328" s="145"/>
      <c r="AY328" s="145"/>
      <c r="AZ328" s="145"/>
      <c r="BA328" s="145"/>
      <c r="BB328" s="145"/>
      <c r="BC328" s="145"/>
      <c r="BD328" s="145"/>
      <c r="BE328" s="145"/>
      <c r="BF328" s="145"/>
      <c r="BG328" s="145"/>
      <c r="BH328" s="145"/>
      <c r="BI328" s="145"/>
      <c r="BJ328" s="145"/>
      <c r="BK328" s="145"/>
      <c r="BL328" s="145"/>
      <c r="BM328" s="145"/>
      <c r="BN328" s="145"/>
      <c r="BO328" s="145"/>
      <c r="BP328" s="145"/>
      <c r="BQ328" s="145"/>
      <c r="BR328" s="145"/>
      <c r="BS328" s="145"/>
      <c r="BT328" s="145"/>
      <c r="BU328" s="145"/>
      <c r="BV328" s="145"/>
      <c r="BW328" s="145"/>
      <c r="BX328" s="145"/>
      <c r="BY328" s="145"/>
      <c r="BZ328" s="145"/>
      <c r="CA328" s="145"/>
      <c r="CB328" s="145"/>
      <c r="CC328" s="145"/>
      <c r="CD328" s="145"/>
      <c r="CE328" s="145"/>
      <c r="CF328" s="145"/>
    </row>
    <row r="329" spans="2:90" s="1" customFormat="1" ht="15.75" customHeight="1" x14ac:dyDescent="0.35">
      <c r="B329" s="166" t="s">
        <v>30</v>
      </c>
      <c r="C329" s="166"/>
      <c r="D329" s="166"/>
      <c r="E329" s="166"/>
      <c r="F329" s="166"/>
      <c r="H329" s="167" t="s">
        <v>31</v>
      </c>
      <c r="I329" s="167"/>
      <c r="J329" s="167"/>
      <c r="K329" s="167"/>
      <c r="L329" s="167"/>
      <c r="N329" s="168" t="s">
        <v>32</v>
      </c>
      <c r="O329" s="168"/>
      <c r="P329" s="168"/>
      <c r="Q329" s="168"/>
      <c r="R329" s="168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5"/>
      <c r="AF329" s="145"/>
      <c r="AG329" s="145"/>
      <c r="AH329" s="145"/>
      <c r="AI329" s="145"/>
      <c r="AJ329" s="145"/>
      <c r="AK329" s="145"/>
      <c r="AL329" s="145"/>
      <c r="AM329" s="145"/>
      <c r="AN329" s="145"/>
      <c r="AO329" s="145"/>
      <c r="AP329" s="145"/>
      <c r="AQ329" s="145"/>
      <c r="AR329" s="145"/>
      <c r="AS329" s="145"/>
      <c r="AT329" s="145"/>
      <c r="AU329" s="145"/>
      <c r="AV329" s="145"/>
      <c r="AW329" s="145"/>
      <c r="AX329" s="145"/>
      <c r="AY329" s="145"/>
      <c r="AZ329" s="145"/>
      <c r="BA329" s="145"/>
      <c r="BB329" s="145"/>
      <c r="BC329" s="145"/>
      <c r="BD329" s="145"/>
      <c r="BE329" s="145"/>
      <c r="BF329" s="145"/>
      <c r="BG329" s="145"/>
      <c r="BH329" s="145"/>
      <c r="BI329" s="145"/>
      <c r="BJ329" s="145"/>
      <c r="BK329" s="145"/>
      <c r="BL329" s="145"/>
      <c r="BM329" s="145"/>
      <c r="BN329" s="145"/>
      <c r="BO329" s="145"/>
      <c r="BP329" s="145"/>
      <c r="BQ329" s="145"/>
      <c r="BR329" s="145"/>
      <c r="BS329" s="145"/>
      <c r="BT329" s="145"/>
      <c r="BU329" s="145"/>
      <c r="BV329" s="145"/>
      <c r="BW329" s="145"/>
      <c r="BX329" s="145"/>
      <c r="BY329" s="145"/>
      <c r="BZ329" s="145"/>
      <c r="CA329" s="145"/>
      <c r="CB329" s="145"/>
      <c r="CC329" s="145"/>
      <c r="CD329" s="145"/>
      <c r="CE329" s="145"/>
      <c r="CF329" s="145"/>
    </row>
    <row r="330" spans="2:90" s="1" customFormat="1" x14ac:dyDescent="0.35">
      <c r="H330" s="69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45"/>
      <c r="AF330" s="145"/>
      <c r="AG330" s="145"/>
      <c r="AH330" s="145"/>
      <c r="AI330" s="145"/>
      <c r="AJ330" s="145"/>
      <c r="AK330" s="145"/>
      <c r="AL330" s="145"/>
      <c r="AM330" s="145"/>
      <c r="AN330" s="145"/>
      <c r="AO330" s="145"/>
      <c r="AP330" s="145"/>
      <c r="AQ330" s="145"/>
      <c r="AR330" s="145"/>
      <c r="AS330" s="145"/>
      <c r="AT330" s="145"/>
      <c r="AU330" s="145"/>
      <c r="AV330" s="145"/>
      <c r="AW330" s="145"/>
      <c r="AX330" s="145"/>
      <c r="AY330" s="145"/>
      <c r="AZ330" s="145"/>
      <c r="BA330" s="145"/>
      <c r="BB330" s="145"/>
      <c r="BC330" s="145"/>
      <c r="BD330" s="145"/>
      <c r="BE330" s="145"/>
      <c r="BF330" s="145"/>
      <c r="BG330" s="145"/>
      <c r="BH330" s="145"/>
      <c r="BI330" s="145"/>
      <c r="BJ330" s="145"/>
      <c r="BK330" s="145"/>
      <c r="BL330" s="145"/>
      <c r="BM330" s="145"/>
      <c r="BN330" s="145"/>
      <c r="BO330" s="145"/>
      <c r="BP330" s="145"/>
      <c r="BQ330" s="145"/>
      <c r="BR330" s="145"/>
      <c r="BS330" s="145"/>
      <c r="BT330" s="145"/>
      <c r="BU330" s="145"/>
      <c r="BV330" s="145"/>
      <c r="BW330" s="145"/>
      <c r="BX330" s="145"/>
      <c r="BY330" s="145"/>
      <c r="BZ330" s="145"/>
      <c r="CA330" s="145"/>
      <c r="CB330" s="145"/>
      <c r="CC330" s="145"/>
      <c r="CD330" s="145"/>
      <c r="CE330" s="145"/>
      <c r="CF330" s="145"/>
    </row>
    <row r="331" spans="2:90" s="1" customFormat="1" x14ac:dyDescent="0.35"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5"/>
      <c r="AF331" s="145"/>
      <c r="AG331" s="145"/>
      <c r="AH331" s="145"/>
      <c r="AI331" s="145"/>
      <c r="AJ331" s="145"/>
      <c r="AK331" s="145"/>
      <c r="AL331" s="145"/>
      <c r="AM331" s="145"/>
      <c r="AN331" s="145"/>
      <c r="AO331" s="145"/>
      <c r="AP331" s="145"/>
      <c r="AQ331" s="145"/>
      <c r="AR331" s="145"/>
      <c r="AS331" s="145"/>
      <c r="AT331" s="145"/>
      <c r="AU331" s="145"/>
      <c r="AV331" s="145"/>
      <c r="AW331" s="145"/>
      <c r="AX331" s="145"/>
      <c r="AY331" s="145"/>
      <c r="AZ331" s="145"/>
      <c r="BA331" s="145"/>
      <c r="BB331" s="145"/>
      <c r="BC331" s="145"/>
      <c r="BD331" s="145"/>
      <c r="BE331" s="145"/>
      <c r="BF331" s="145"/>
      <c r="BG331" s="145"/>
      <c r="BH331" s="145"/>
      <c r="BI331" s="145"/>
      <c r="BJ331" s="145"/>
      <c r="BK331" s="145"/>
      <c r="BL331" s="145"/>
      <c r="BM331" s="145"/>
      <c r="BN331" s="145"/>
      <c r="BO331" s="145"/>
      <c r="BP331" s="145"/>
      <c r="BQ331" s="145"/>
      <c r="BR331" s="145"/>
      <c r="BS331" s="145"/>
      <c r="BT331" s="145"/>
      <c r="BU331" s="145"/>
      <c r="BV331" s="145"/>
      <c r="BW331" s="145"/>
      <c r="BX331" s="145"/>
      <c r="BY331" s="145"/>
      <c r="BZ331" s="145"/>
      <c r="CA331" s="145"/>
      <c r="CB331" s="145"/>
      <c r="CC331" s="145"/>
      <c r="CD331" s="145"/>
      <c r="CE331" s="145"/>
      <c r="CF331" s="145"/>
    </row>
    <row r="332" spans="2:90" s="1" customFormat="1" x14ac:dyDescent="0.35"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  <c r="AE332" s="145"/>
      <c r="AF332" s="145"/>
      <c r="AG332" s="145"/>
      <c r="AH332" s="145"/>
      <c r="AI332" s="145"/>
      <c r="AJ332" s="145"/>
      <c r="AK332" s="145"/>
      <c r="AL332" s="145"/>
      <c r="AM332" s="145"/>
      <c r="AN332" s="145"/>
      <c r="AO332" s="145"/>
      <c r="AP332" s="145"/>
      <c r="AQ332" s="145"/>
      <c r="AR332" s="145"/>
      <c r="AS332" s="145"/>
      <c r="AT332" s="145"/>
      <c r="AU332" s="145"/>
      <c r="AV332" s="145"/>
      <c r="AW332" s="145"/>
      <c r="AX332" s="145"/>
      <c r="AY332" s="145"/>
      <c r="AZ332" s="145"/>
      <c r="BA332" s="145"/>
      <c r="BB332" s="145"/>
      <c r="BC332" s="145"/>
      <c r="BD332" s="145"/>
      <c r="BE332" s="145"/>
      <c r="BF332" s="145"/>
      <c r="BG332" s="145"/>
      <c r="BH332" s="145"/>
      <c r="BI332" s="145"/>
      <c r="BJ332" s="145"/>
      <c r="BK332" s="145"/>
      <c r="BL332" s="145"/>
      <c r="BM332" s="145"/>
      <c r="BN332" s="145"/>
      <c r="BO332" s="145"/>
      <c r="BP332" s="145"/>
      <c r="BQ332" s="145"/>
      <c r="BR332" s="145"/>
      <c r="BS332" s="145"/>
      <c r="BT332" s="145"/>
      <c r="BU332" s="145"/>
      <c r="BV332" s="145"/>
      <c r="BW332" s="145"/>
      <c r="BX332" s="145"/>
      <c r="BY332" s="145"/>
      <c r="BZ332" s="145"/>
      <c r="CA332" s="145"/>
      <c r="CB332" s="145"/>
      <c r="CC332" s="145"/>
      <c r="CD332" s="145"/>
      <c r="CE332" s="145"/>
      <c r="CF332" s="145"/>
    </row>
    <row r="333" spans="2:90" s="1" customFormat="1" x14ac:dyDescent="0.35">
      <c r="B333" s="51" t="s">
        <v>39</v>
      </c>
      <c r="C333" s="58" t="s">
        <v>6</v>
      </c>
      <c r="D333" s="59">
        <f>MIN($D$169,$D$189,$D$191,$D$197,$D$199)</f>
        <v>-0.63095238095238093</v>
      </c>
      <c r="E333" s="59">
        <f>MIN($J$169,$J$189,$J$191,$J$197,$J$199)</f>
        <v>-0.47368421052631576</v>
      </c>
      <c r="F333" s="68">
        <f>MIN(D333:E333)</f>
        <v>-0.63095238095238093</v>
      </c>
      <c r="G333" s="69"/>
      <c r="H333" s="70" t="s">
        <v>39</v>
      </c>
      <c r="I333" s="71" t="s">
        <v>6</v>
      </c>
      <c r="J333" s="60">
        <f>MIN($D$173,$D$175,$D$185,$D$193)</f>
        <v>-4.9861495844875238E-2</v>
      </c>
      <c r="K333" s="60">
        <f>MIN($J$173,$J$175,$J$185,$J$193)</f>
        <v>4.1251778093883397E-2</v>
      </c>
      <c r="L333" s="72">
        <f>MIN(K333:K333)</f>
        <v>4.1251778093883397E-2</v>
      </c>
      <c r="M333" s="69"/>
      <c r="N333" s="70" t="s">
        <v>39</v>
      </c>
      <c r="O333" s="71" t="s">
        <v>6</v>
      </c>
      <c r="P333" s="42">
        <f>MIN($D$177,$D$181,$D$183)</f>
        <v>4.0322580645161324E-3</v>
      </c>
      <c r="Q333" s="42">
        <f>MIN($J$177,$J$181,$J$183)</f>
        <v>3.9080459770114977E-2</v>
      </c>
      <c r="R333" s="73">
        <f>MIN(Q333:Q333)</f>
        <v>3.9080459770114977E-2</v>
      </c>
      <c r="S333" s="69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45"/>
      <c r="AH333" s="145"/>
      <c r="AI333" s="145"/>
      <c r="AJ333" s="145"/>
      <c r="AK333" s="145"/>
      <c r="AL333" s="145"/>
      <c r="AM333" s="145"/>
      <c r="AN333" s="145"/>
      <c r="AO333" s="145"/>
      <c r="AP333" s="145"/>
      <c r="AQ333" s="145"/>
      <c r="AR333" s="145"/>
      <c r="AS333" s="145"/>
      <c r="AT333" s="145"/>
      <c r="AU333" s="145"/>
      <c r="AV333" s="145"/>
      <c r="AW333" s="145"/>
      <c r="AX333" s="145"/>
      <c r="AY333" s="145"/>
      <c r="AZ333" s="145"/>
      <c r="BA333" s="145"/>
      <c r="BB333" s="145"/>
      <c r="BC333" s="145"/>
      <c r="BD333" s="145"/>
      <c r="BE333" s="145"/>
      <c r="BF333" s="145"/>
      <c r="BG333" s="145"/>
      <c r="BH333" s="145"/>
      <c r="BI333" s="145"/>
      <c r="BJ333" s="145"/>
      <c r="BK333" s="145"/>
      <c r="BL333" s="145"/>
      <c r="BM333" s="145"/>
      <c r="BN333" s="145"/>
      <c r="BO333" s="145"/>
      <c r="BP333" s="145"/>
      <c r="BQ333" s="145"/>
      <c r="BR333" s="145"/>
      <c r="BS333" s="145"/>
      <c r="BT333" s="145"/>
      <c r="BU333" s="145"/>
      <c r="BV333" s="145"/>
      <c r="BW333" s="145"/>
      <c r="BX333" s="145"/>
      <c r="BY333" s="145"/>
      <c r="BZ333" s="145"/>
      <c r="CA333" s="145"/>
      <c r="CB333" s="145"/>
      <c r="CC333" s="145"/>
      <c r="CD333" s="145"/>
      <c r="CE333" s="145"/>
      <c r="CF333" s="145"/>
    </row>
    <row r="334" spans="2:90" s="1" customFormat="1" ht="15.75" customHeight="1" x14ac:dyDescent="0.35">
      <c r="B334" s="51"/>
      <c r="C334" s="52" t="s">
        <v>7</v>
      </c>
      <c r="D334" s="59">
        <f>MAX($D$169,$D$189,$D$191,$D$197,$D$199)</f>
        <v>-0.11371237458193972</v>
      </c>
      <c r="E334" s="59">
        <f>MAX($J$169,$J$189,$J$191,$J$197,$J$199)</f>
        <v>-0.1170731707317073</v>
      </c>
      <c r="F334" s="74">
        <f>MAX(E334:E334)</f>
        <v>-0.1170731707317073</v>
      </c>
      <c r="G334" s="69"/>
      <c r="H334" s="70"/>
      <c r="I334" s="75" t="s">
        <v>7</v>
      </c>
      <c r="J334" s="60">
        <f>MAX($D$173,$D$175,$D$185,$D$193)</f>
        <v>1.3703703703703702</v>
      </c>
      <c r="K334" s="60">
        <f>MAX($J$173,$J$175,$J$185,$J$193)</f>
        <v>1.6363636363636367</v>
      </c>
      <c r="L334" s="76">
        <f>MAX(K334:K334)</f>
        <v>1.6363636363636367</v>
      </c>
      <c r="M334" s="69"/>
      <c r="N334" s="70"/>
      <c r="O334" s="75" t="s">
        <v>7</v>
      </c>
      <c r="P334" s="42">
        <f>MAX($D$177,$D$181,$D$183)</f>
        <v>7.2289156626505924E-2</v>
      </c>
      <c r="Q334" s="42">
        <f>MAX($J$177,$J$181,$J$183)</f>
        <v>0.34782608695652173</v>
      </c>
      <c r="R334" s="77">
        <f>MAX(Q334:Q334)</f>
        <v>0.34782608695652173</v>
      </c>
      <c r="S334" s="69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145"/>
      <c r="AH334" s="145"/>
      <c r="AI334" s="145"/>
      <c r="AJ334" s="145"/>
      <c r="AK334" s="145"/>
      <c r="AL334" s="145"/>
      <c r="AM334" s="145"/>
      <c r="AN334" s="145"/>
      <c r="AO334" s="145"/>
      <c r="AP334" s="145"/>
      <c r="AQ334" s="145"/>
      <c r="AR334" s="145"/>
      <c r="AS334" s="145"/>
      <c r="AT334" s="145"/>
      <c r="AU334" s="145"/>
      <c r="AV334" s="145"/>
      <c r="AW334" s="145"/>
      <c r="AX334" s="145"/>
      <c r="AY334" s="145"/>
      <c r="AZ334" s="145"/>
      <c r="BA334" s="145"/>
      <c r="BB334" s="145"/>
      <c r="BC334" s="145"/>
      <c r="BD334" s="145"/>
      <c r="BE334" s="145"/>
      <c r="BF334" s="145"/>
      <c r="BG334" s="145"/>
      <c r="BH334" s="145"/>
      <c r="BI334" s="145"/>
      <c r="BJ334" s="145"/>
      <c r="BK334" s="145"/>
      <c r="BL334" s="145"/>
      <c r="BM334" s="145"/>
      <c r="BN334" s="145"/>
      <c r="BO334" s="145"/>
      <c r="BP334" s="145"/>
      <c r="BQ334" s="145"/>
      <c r="BR334" s="145"/>
      <c r="BS334" s="145"/>
      <c r="BT334" s="145"/>
      <c r="BU334" s="145"/>
      <c r="BV334" s="145"/>
      <c r="BW334" s="145"/>
      <c r="BX334" s="145"/>
      <c r="BY334" s="145"/>
      <c r="BZ334" s="145"/>
      <c r="CA334" s="145"/>
      <c r="CB334" s="145"/>
      <c r="CC334" s="145"/>
      <c r="CD334" s="145"/>
      <c r="CE334" s="145"/>
      <c r="CF334" s="145"/>
    </row>
    <row r="335" spans="2:90" s="1" customFormat="1" ht="15.75" customHeight="1" x14ac:dyDescent="0.35">
      <c r="B335" s="51" t="s">
        <v>40</v>
      </c>
      <c r="C335" s="58" t="s">
        <v>6</v>
      </c>
      <c r="D335" s="59">
        <f>MIN($D$201,$D$221,$D$223,$D$229,$D$231)</f>
        <v>-0.57843137254901966</v>
      </c>
      <c r="E335" s="59">
        <f>MIN($J$201,$J$221,$J$223,$J$229,$J$231)</f>
        <v>-0.41666666666666657</v>
      </c>
      <c r="F335" s="68">
        <f>MIN(D335:E335)</f>
        <v>-0.57843137254901966</v>
      </c>
      <c r="G335" s="69"/>
      <c r="H335" s="70" t="s">
        <v>40</v>
      </c>
      <c r="I335" s="71" t="s">
        <v>6</v>
      </c>
      <c r="J335" s="60">
        <f>MIN($D$205,$D$207,$D$217,$D$225)</f>
        <v>-5.4545454545454591E-2</v>
      </c>
      <c r="K335" s="60">
        <f>MIN($J$205,$J$207,$J$217,$J$225)</f>
        <v>1.484018264840184E-2</v>
      </c>
      <c r="L335" s="72">
        <f>MIN(K335:K335)</f>
        <v>1.484018264840184E-2</v>
      </c>
      <c r="M335" s="69"/>
      <c r="N335" s="70" t="s">
        <v>40</v>
      </c>
      <c r="O335" s="71" t="s">
        <v>6</v>
      </c>
      <c r="P335" s="42">
        <f>MIN($D$211,$D$215,$D$217)</f>
        <v>-3.5935563816604739E-2</v>
      </c>
      <c r="Q335" s="42">
        <f>MIN($J$211,$J$215,$J$217)</f>
        <v>2.0449897750511267E-3</v>
      </c>
      <c r="R335" s="73">
        <f>MIN(Q335:Q335)</f>
        <v>2.0449897750511267E-3</v>
      </c>
      <c r="S335" s="69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  <c r="AN335" s="145"/>
      <c r="AO335" s="145"/>
      <c r="AP335" s="145"/>
      <c r="AQ335" s="145"/>
      <c r="AR335" s="145"/>
      <c r="AS335" s="145"/>
      <c r="AT335" s="145"/>
      <c r="AU335" s="145"/>
      <c r="AV335" s="145"/>
      <c r="AW335" s="145"/>
      <c r="AX335" s="145"/>
      <c r="AY335" s="145"/>
      <c r="AZ335" s="145"/>
      <c r="BA335" s="145"/>
      <c r="BB335" s="145"/>
      <c r="BC335" s="145"/>
      <c r="BD335" s="145"/>
      <c r="BE335" s="145"/>
      <c r="BF335" s="145"/>
      <c r="BG335" s="145"/>
      <c r="BH335" s="145"/>
      <c r="BI335" s="145"/>
      <c r="BJ335" s="145"/>
      <c r="BK335" s="145"/>
      <c r="BL335" s="145"/>
      <c r="BM335" s="145"/>
      <c r="BN335" s="145"/>
      <c r="BO335" s="145"/>
      <c r="BP335" s="145"/>
      <c r="BQ335" s="145"/>
      <c r="BR335" s="145"/>
      <c r="BS335" s="145"/>
      <c r="BT335" s="145"/>
      <c r="BU335" s="145"/>
      <c r="BV335" s="145"/>
      <c r="BW335" s="145"/>
      <c r="BX335" s="145"/>
      <c r="BY335" s="145"/>
      <c r="BZ335" s="145"/>
      <c r="CA335" s="145"/>
      <c r="CB335" s="145"/>
      <c r="CC335" s="145"/>
      <c r="CD335" s="145"/>
      <c r="CE335" s="145"/>
      <c r="CF335" s="145"/>
    </row>
    <row r="336" spans="2:90" s="1" customFormat="1" ht="15.75" customHeight="1" x14ac:dyDescent="0.35">
      <c r="B336" s="51"/>
      <c r="C336" s="52" t="s">
        <v>7</v>
      </c>
      <c r="D336" s="59">
        <f>MAX($D$201,$D$221,$D$223,$D$229,$D$231)</f>
        <v>-3.2710280373831807E-2</v>
      </c>
      <c r="E336" s="59">
        <f>MAX($J$201,$J$221,$J$223,$J$229,$J$231)</f>
        <v>-0.10364145658263299</v>
      </c>
      <c r="F336" s="74">
        <f>MAX(E336:E336)</f>
        <v>-0.10364145658263299</v>
      </c>
      <c r="G336" s="69"/>
      <c r="H336" s="70"/>
      <c r="I336" s="75" t="s">
        <v>7</v>
      </c>
      <c r="J336" s="60">
        <f>MAX($D$205,$D$207,$D$217,$D$225)</f>
        <v>1.0510204081632653</v>
      </c>
      <c r="K336" s="60">
        <f>MAX($J$205,$J$207,$J$217,$J$225)</f>
        <v>1.2201834862385321</v>
      </c>
      <c r="L336" s="76">
        <f>MAX(K336:K336)</f>
        <v>1.2201834862385321</v>
      </c>
      <c r="M336" s="69"/>
      <c r="N336" s="70"/>
      <c r="O336" s="75" t="s">
        <v>7</v>
      </c>
      <c r="P336" s="42">
        <f>MAX($D$211,$D$215,$D$217)</f>
        <v>4.9999999999999906E-2</v>
      </c>
      <c r="Q336" s="42">
        <f>MAX($J$211,$J$215,$J$217)</f>
        <v>0.232758620689655</v>
      </c>
      <c r="R336" s="77">
        <f>MAX(Q336:Q336)</f>
        <v>0.232758620689655</v>
      </c>
      <c r="S336" s="69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  <c r="AG336" s="145"/>
      <c r="AH336" s="145"/>
      <c r="AI336" s="145"/>
      <c r="AJ336" s="145"/>
      <c r="AK336" s="145"/>
      <c r="AL336" s="145"/>
      <c r="AM336" s="145"/>
      <c r="AN336" s="145"/>
      <c r="AO336" s="145"/>
      <c r="AP336" s="145"/>
      <c r="AQ336" s="145"/>
      <c r="AR336" s="145"/>
      <c r="AS336" s="145"/>
      <c r="AT336" s="145"/>
      <c r="AU336" s="145"/>
      <c r="AV336" s="145"/>
      <c r="AW336" s="145"/>
      <c r="AX336" s="145"/>
      <c r="AY336" s="145"/>
      <c r="AZ336" s="145"/>
      <c r="BA336" s="145"/>
      <c r="BB336" s="145"/>
      <c r="BC336" s="145"/>
      <c r="BD336" s="145"/>
      <c r="BE336" s="145"/>
      <c r="BF336" s="145"/>
      <c r="BG336" s="145"/>
      <c r="BH336" s="145"/>
      <c r="BI336" s="145"/>
      <c r="BJ336" s="145"/>
      <c r="BK336" s="145"/>
      <c r="BL336" s="145"/>
      <c r="BM336" s="145"/>
      <c r="BN336" s="145"/>
      <c r="BO336" s="145"/>
      <c r="BP336" s="145"/>
      <c r="BQ336" s="145"/>
      <c r="BR336" s="145"/>
      <c r="BS336" s="145"/>
      <c r="BT336" s="145"/>
      <c r="BU336" s="145"/>
      <c r="BV336" s="145"/>
      <c r="BW336" s="145"/>
      <c r="BX336" s="145"/>
      <c r="BY336" s="145"/>
      <c r="BZ336" s="145"/>
      <c r="CA336" s="145"/>
      <c r="CB336" s="145"/>
      <c r="CC336" s="145"/>
      <c r="CD336" s="145"/>
      <c r="CE336" s="145"/>
      <c r="CF336" s="145"/>
    </row>
    <row r="337" spans="2:84" s="1" customFormat="1" x14ac:dyDescent="0.35">
      <c r="B337" s="51" t="s">
        <v>41</v>
      </c>
      <c r="C337" s="58" t="s">
        <v>6</v>
      </c>
      <c r="D337" s="59">
        <f>MIN($D$233,$D$253,$D$255,$D$261,$D$263)</f>
        <v>-0.53333333333333333</v>
      </c>
      <c r="E337" s="59">
        <f>MIN($J$233,$J$253,$J$255,$J$261,$J$263)</f>
        <v>-0.37671232876712324</v>
      </c>
      <c r="F337" s="68">
        <f>MIN(E337:E337)</f>
        <v>-0.37671232876712324</v>
      </c>
      <c r="G337" s="69"/>
      <c r="H337" s="70" t="s">
        <v>41</v>
      </c>
      <c r="I337" s="71" t="s">
        <v>6</v>
      </c>
      <c r="J337" s="60">
        <f>MIN($D$237,$D$239,$D$249,$D$257)</f>
        <v>-3.9915966386554542E-2</v>
      </c>
      <c r="K337" s="60">
        <f>MIN($J$237,$J$239,$J$249,$J$257)</f>
        <v>4.192872117400423E-3</v>
      </c>
      <c r="L337" s="72">
        <f>MIN(K337:K337)</f>
        <v>4.192872117400423E-3</v>
      </c>
      <c r="M337" s="69"/>
      <c r="N337" s="70" t="s">
        <v>41</v>
      </c>
      <c r="O337" s="71" t="s">
        <v>6</v>
      </c>
      <c r="P337" s="42">
        <f>MIN($D$245,$D$249,$D$251)</f>
        <v>-2.9801324503311286E-2</v>
      </c>
      <c r="Q337" s="42">
        <f>MIN($J$245,$J$249,$J$251)</f>
        <v>-3.188405797101436E-2</v>
      </c>
      <c r="R337" s="73">
        <f>MIN(Q337:Q337)</f>
        <v>-3.188405797101436E-2</v>
      </c>
      <c r="S337" s="69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  <c r="AQ337" s="145"/>
      <c r="AR337" s="145"/>
      <c r="AS337" s="145"/>
      <c r="AT337" s="145"/>
      <c r="AU337" s="145"/>
      <c r="AV337" s="145"/>
      <c r="AW337" s="145"/>
      <c r="AX337" s="145"/>
      <c r="AY337" s="145"/>
      <c r="AZ337" s="145"/>
      <c r="BA337" s="145"/>
      <c r="BB337" s="145"/>
      <c r="BC337" s="145"/>
      <c r="BD337" s="145"/>
      <c r="BE337" s="145"/>
      <c r="BF337" s="145"/>
      <c r="BG337" s="145"/>
      <c r="BH337" s="145"/>
      <c r="BI337" s="145"/>
      <c r="BJ337" s="145"/>
      <c r="BK337" s="145"/>
      <c r="BL337" s="145"/>
      <c r="BM337" s="145"/>
      <c r="BN337" s="145"/>
      <c r="BO337" s="145"/>
      <c r="BP337" s="145"/>
      <c r="BQ337" s="145"/>
      <c r="BR337" s="145"/>
      <c r="BS337" s="145"/>
      <c r="BT337" s="145"/>
      <c r="BU337" s="145"/>
      <c r="BV337" s="145"/>
      <c r="BW337" s="145"/>
      <c r="BX337" s="145"/>
      <c r="BY337" s="145"/>
      <c r="BZ337" s="145"/>
      <c r="CA337" s="145"/>
      <c r="CB337" s="145"/>
      <c r="CC337" s="145"/>
      <c r="CD337" s="145"/>
      <c r="CE337" s="145"/>
      <c r="CF337" s="145"/>
    </row>
    <row r="338" spans="2:84" s="1" customFormat="1" ht="15.75" customHeight="1" x14ac:dyDescent="0.35">
      <c r="B338" s="51"/>
      <c r="C338" s="52" t="s">
        <v>7</v>
      </c>
      <c r="D338" s="59">
        <f>MAX($D$233,$D$253,$D$255,$D$261,$D$263)</f>
        <v>1.8416206261510144E-2</v>
      </c>
      <c r="E338" s="59">
        <f>MAX($J$233,$J$253,$J$255,$J$261,$J$263)</f>
        <v>-2.1551724137931052E-3</v>
      </c>
      <c r="F338" s="74">
        <f>MAX(E338:E338)</f>
        <v>-2.1551724137931052E-3</v>
      </c>
      <c r="G338" s="69"/>
      <c r="H338" s="70"/>
      <c r="I338" s="75" t="s">
        <v>7</v>
      </c>
      <c r="J338" s="60">
        <f>MAX($D$237,$D$239,$D$249,$D$257)</f>
        <v>0.87719298245614019</v>
      </c>
      <c r="K338" s="60">
        <f>MAX($J$237,$J$239,$J$249,$J$257)</f>
        <v>0.95419847328244267</v>
      </c>
      <c r="L338" s="76">
        <f>MAX(K338:K338)</f>
        <v>0.95419847328244267</v>
      </c>
      <c r="M338" s="69"/>
      <c r="N338" s="70"/>
      <c r="O338" s="75" t="s">
        <v>7</v>
      </c>
      <c r="P338" s="42">
        <f>MAX($D$245,$D$249,$D$251)</f>
        <v>3.4843205574912927E-3</v>
      </c>
      <c r="Q338" s="42">
        <f>MAX($J$245,$J$249,$J$251)</f>
        <v>2.9115341545352769E-2</v>
      </c>
      <c r="R338" s="77">
        <f>MAX(Q338:Q338)</f>
        <v>2.9115341545352769E-2</v>
      </c>
      <c r="S338" s="69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  <c r="AG338" s="145"/>
      <c r="AH338" s="145"/>
      <c r="AI338" s="145"/>
      <c r="AJ338" s="145"/>
      <c r="AK338" s="145"/>
      <c r="AL338" s="145"/>
      <c r="AM338" s="145"/>
      <c r="AN338" s="145"/>
      <c r="AO338" s="145"/>
      <c r="AP338" s="145"/>
      <c r="AQ338" s="145"/>
      <c r="AR338" s="145"/>
      <c r="AS338" s="145"/>
      <c r="AT338" s="145"/>
      <c r="AU338" s="145"/>
      <c r="AV338" s="145"/>
      <c r="AW338" s="145"/>
      <c r="AX338" s="145"/>
      <c r="AY338" s="145"/>
      <c r="AZ338" s="145"/>
      <c r="BA338" s="145"/>
      <c r="BB338" s="145"/>
      <c r="BC338" s="145"/>
      <c r="BD338" s="145"/>
      <c r="BE338" s="145"/>
      <c r="BF338" s="145"/>
      <c r="BG338" s="145"/>
      <c r="BH338" s="145"/>
      <c r="BI338" s="145"/>
      <c r="BJ338" s="145"/>
      <c r="BK338" s="145"/>
      <c r="BL338" s="145"/>
      <c r="BM338" s="145"/>
      <c r="BN338" s="145"/>
      <c r="BO338" s="145"/>
      <c r="BP338" s="145"/>
      <c r="BQ338" s="145"/>
      <c r="BR338" s="145"/>
      <c r="BS338" s="145"/>
      <c r="BT338" s="145"/>
      <c r="BU338" s="145"/>
      <c r="BV338" s="145"/>
      <c r="BW338" s="145"/>
      <c r="BX338" s="145"/>
      <c r="BY338" s="145"/>
      <c r="BZ338" s="145"/>
      <c r="CA338" s="145"/>
      <c r="CB338" s="145"/>
      <c r="CC338" s="145"/>
      <c r="CD338" s="145"/>
      <c r="CE338" s="145"/>
      <c r="CF338" s="145"/>
    </row>
    <row r="339" spans="2:84" s="1" customFormat="1" x14ac:dyDescent="0.35">
      <c r="B339" s="51" t="s">
        <v>42</v>
      </c>
      <c r="C339" s="58" t="s">
        <v>6</v>
      </c>
      <c r="D339" s="59">
        <f>MIN($D$265,$D$285,$D$287,$D$293,$D$295)</f>
        <v>-0.48920863309352525</v>
      </c>
      <c r="E339" s="59">
        <f>MIN($J$265,$J$285,$J$287,$J$293,$J$295)</f>
        <v>-0.3526011560693641</v>
      </c>
      <c r="F339" s="68">
        <f>MIN(E339:E339)</f>
        <v>-0.3526011560693641</v>
      </c>
      <c r="G339" s="69"/>
      <c r="H339" s="70" t="s">
        <v>42</v>
      </c>
      <c r="I339" s="71" t="s">
        <v>6</v>
      </c>
      <c r="J339" s="60">
        <f>MIN($D$269,$D$271,$D$281,$D$289)</f>
        <v>-2.5458248472505114E-2</v>
      </c>
      <c r="K339" s="60">
        <f>MIN($J$269,$J$271,$J$281,$J$289)</f>
        <v>2.032520325203254E-3</v>
      </c>
      <c r="L339" s="72">
        <f>MIN(K339:K339)</f>
        <v>2.032520325203254E-3</v>
      </c>
      <c r="M339" s="69"/>
      <c r="N339" s="70" t="s">
        <v>42</v>
      </c>
      <c r="O339" s="71" t="s">
        <v>6</v>
      </c>
      <c r="P339" s="42">
        <f>MIN($D$279,$D$283,$D$285)</f>
        <v>-4.0760869565217427E-2</v>
      </c>
      <c r="Q339" s="42">
        <f>MIN($J$279,$J$283,$J$285)</f>
        <v>-9.1684434968017023E-2</v>
      </c>
      <c r="R339" s="73">
        <f>MIN(Q339:Q339)</f>
        <v>-9.1684434968017023E-2</v>
      </c>
      <c r="S339" s="69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  <c r="AN339" s="145"/>
      <c r="AO339" s="145"/>
      <c r="AP339" s="145"/>
      <c r="AQ339" s="145"/>
      <c r="AR339" s="145"/>
      <c r="AS339" s="145"/>
      <c r="AT339" s="145"/>
      <c r="AU339" s="145"/>
      <c r="AV339" s="145"/>
      <c r="AW339" s="145"/>
      <c r="AX339" s="145"/>
      <c r="AY339" s="145"/>
      <c r="AZ339" s="145"/>
      <c r="BA339" s="145"/>
      <c r="BB339" s="145"/>
      <c r="BC339" s="145"/>
      <c r="BD339" s="145"/>
      <c r="BE339" s="145"/>
      <c r="BF339" s="145"/>
      <c r="BG339" s="145"/>
      <c r="BH339" s="145"/>
      <c r="BI339" s="145"/>
      <c r="BJ339" s="145"/>
      <c r="BK339" s="145"/>
      <c r="BL339" s="145"/>
      <c r="BM339" s="145"/>
      <c r="BN339" s="145"/>
      <c r="BO339" s="145"/>
      <c r="BP339" s="145"/>
      <c r="BQ339" s="145"/>
      <c r="BR339" s="145"/>
      <c r="BS339" s="145"/>
      <c r="BT339" s="145"/>
      <c r="BU339" s="145"/>
      <c r="BV339" s="145"/>
      <c r="BW339" s="145"/>
      <c r="BX339" s="145"/>
      <c r="BY339" s="145"/>
      <c r="BZ339" s="145"/>
      <c r="CA339" s="145"/>
      <c r="CB339" s="145"/>
      <c r="CC339" s="145"/>
      <c r="CD339" s="145"/>
      <c r="CE339" s="145"/>
      <c r="CF339" s="145"/>
    </row>
    <row r="340" spans="2:84" s="1" customFormat="1" ht="15.75" customHeight="1" x14ac:dyDescent="0.35">
      <c r="B340" s="51"/>
      <c r="C340" s="52" t="s">
        <v>7</v>
      </c>
      <c r="D340" s="59">
        <f>MAX($D$265,$D$285,$D$287,$D$293,$D$295)</f>
        <v>4.5241809672386932E-2</v>
      </c>
      <c r="E340" s="59">
        <f>MAX($J$265,$J$285,$J$287,$J$293,$J$295)</f>
        <v>5.6838365896980519E-2</v>
      </c>
      <c r="F340" s="74">
        <f>MAX(E340:E340)</f>
        <v>5.6838365896980519E-2</v>
      </c>
      <c r="G340" s="69"/>
      <c r="H340" s="70"/>
      <c r="I340" s="75" t="s">
        <v>7</v>
      </c>
      <c r="J340" s="60">
        <f>MAX($D$269,$D$271,$D$281,$D$289)</f>
        <v>0.72519083969465647</v>
      </c>
      <c r="K340" s="60">
        <f>MAX($J$269,$J$271,$J$281,$J$289)</f>
        <v>0.75324675324675339</v>
      </c>
      <c r="L340" s="76">
        <f>MAX(K340:K340)</f>
        <v>0.75324675324675339</v>
      </c>
      <c r="M340" s="69"/>
      <c r="N340" s="70"/>
      <c r="O340" s="75" t="s">
        <v>7</v>
      </c>
      <c r="P340" s="42">
        <f>MAX($D$279,$D$283,$D$285)</f>
        <v>2.2058823529411783E-2</v>
      </c>
      <c r="Q340" s="42">
        <f>MAX($J$279,$J$283,$J$285)</f>
        <v>0.1272727272727272</v>
      </c>
      <c r="R340" s="77">
        <f>MAX(Q340:Q340)</f>
        <v>0.1272727272727272</v>
      </c>
      <c r="S340" s="69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  <c r="AG340" s="145"/>
      <c r="AH340" s="145"/>
      <c r="AI340" s="145"/>
      <c r="AJ340" s="145"/>
      <c r="AK340" s="145"/>
      <c r="AL340" s="145"/>
      <c r="AM340" s="145"/>
      <c r="AN340" s="145"/>
      <c r="AO340" s="145"/>
      <c r="AP340" s="145"/>
      <c r="AQ340" s="145"/>
      <c r="AR340" s="145"/>
      <c r="AS340" s="145"/>
      <c r="AT340" s="145"/>
      <c r="AU340" s="145"/>
      <c r="AV340" s="145"/>
      <c r="AW340" s="145"/>
      <c r="AX340" s="145"/>
      <c r="AY340" s="145"/>
      <c r="AZ340" s="145"/>
      <c r="BA340" s="145"/>
      <c r="BB340" s="145"/>
      <c r="BC340" s="145"/>
      <c r="BD340" s="145"/>
      <c r="BE340" s="145"/>
      <c r="BF340" s="145"/>
      <c r="BG340" s="145"/>
      <c r="BH340" s="145"/>
      <c r="BI340" s="145"/>
      <c r="BJ340" s="145"/>
      <c r="BK340" s="145"/>
      <c r="BL340" s="145"/>
      <c r="BM340" s="145"/>
      <c r="BN340" s="145"/>
      <c r="BO340" s="145"/>
      <c r="BP340" s="145"/>
      <c r="BQ340" s="145"/>
      <c r="BR340" s="145"/>
      <c r="BS340" s="145"/>
      <c r="BT340" s="145"/>
      <c r="BU340" s="145"/>
      <c r="BV340" s="145"/>
      <c r="BW340" s="145"/>
      <c r="BX340" s="145"/>
      <c r="BY340" s="145"/>
      <c r="BZ340" s="145"/>
      <c r="CA340" s="145"/>
      <c r="CB340" s="145"/>
      <c r="CC340" s="145"/>
      <c r="CD340" s="145"/>
      <c r="CE340" s="145"/>
      <c r="CF340" s="145"/>
    </row>
    <row r="341" spans="2:84" s="1" customFormat="1" ht="15.75" customHeight="1" x14ac:dyDescent="0.35">
      <c r="B341" s="51" t="s">
        <v>43</v>
      </c>
      <c r="C341" s="58" t="s">
        <v>6</v>
      </c>
      <c r="D341" s="59">
        <f>MIN($D$317,$D$319,$D$325,$D$327)</f>
        <v>-0.30172413793103448</v>
      </c>
      <c r="E341" s="59">
        <f>MIN($J$317,$J$319,$J$325,$J$327)</f>
        <v>-0.23961661341853038</v>
      </c>
      <c r="F341" s="68">
        <f>MIN(E341:E341)</f>
        <v>-0.23961661341853038</v>
      </c>
      <c r="G341" s="69"/>
      <c r="H341" s="70" t="s">
        <v>43</v>
      </c>
      <c r="I341" s="71" t="s">
        <v>6</v>
      </c>
      <c r="J341" s="60">
        <f>MIN($D$301,$D$303,$D$313,$D$321)</f>
        <v>-7.5614366729678702E-3</v>
      </c>
      <c r="K341" s="60">
        <f>MIN($J$301,$J$303,$J$313,$J$321)</f>
        <v>-8.1803005008347141E-2</v>
      </c>
      <c r="L341" s="72">
        <f>MIN(K341:K341)</f>
        <v>-8.1803005008347141E-2</v>
      </c>
      <c r="M341" s="69"/>
      <c r="N341" s="70" t="s">
        <v>43</v>
      </c>
      <c r="O341" s="71" t="s">
        <v>6</v>
      </c>
      <c r="P341" s="42">
        <f>MIN($D$313,$D$317,$D$319)</f>
        <v>-0.18260869565217394</v>
      </c>
      <c r="Q341" s="42">
        <f>MIN($J$313,$J$317,$J$319)</f>
        <v>-0.14935064935064932</v>
      </c>
      <c r="R341" s="73">
        <f>MIN(Q341:Q341)</f>
        <v>-0.14935064935064932</v>
      </c>
      <c r="S341" s="69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  <c r="AQ341" s="145"/>
      <c r="AR341" s="145"/>
      <c r="AS341" s="145"/>
      <c r="AT341" s="145"/>
      <c r="AU341" s="145"/>
      <c r="AV341" s="145"/>
      <c r="AW341" s="145"/>
      <c r="AX341" s="145"/>
      <c r="AY341" s="145"/>
      <c r="AZ341" s="145"/>
      <c r="BA341" s="145"/>
      <c r="BB341" s="145"/>
      <c r="BC341" s="145"/>
      <c r="BD341" s="145"/>
      <c r="BE341" s="145"/>
      <c r="BF341" s="145"/>
      <c r="BG341" s="145"/>
      <c r="BH341" s="145"/>
      <c r="BI341" s="145"/>
      <c r="BJ341" s="145"/>
      <c r="BK341" s="145"/>
      <c r="BL341" s="145"/>
      <c r="BM341" s="145"/>
      <c r="BN341" s="145"/>
      <c r="BO341" s="145"/>
      <c r="BP341" s="145"/>
      <c r="BQ341" s="145"/>
      <c r="BR341" s="145"/>
      <c r="BS341" s="145"/>
      <c r="BT341" s="145"/>
      <c r="BU341" s="145"/>
      <c r="BV341" s="145"/>
      <c r="BW341" s="145"/>
      <c r="BX341" s="145"/>
      <c r="BY341" s="145"/>
      <c r="BZ341" s="145"/>
      <c r="CA341" s="145"/>
      <c r="CB341" s="145"/>
      <c r="CC341" s="145"/>
      <c r="CD341" s="145"/>
      <c r="CE341" s="145"/>
      <c r="CF341" s="145"/>
    </row>
    <row r="342" spans="2:84" s="1" customFormat="1" ht="15.75" customHeight="1" x14ac:dyDescent="0.35">
      <c r="B342" s="51"/>
      <c r="C342" s="52" t="s">
        <v>7</v>
      </c>
      <c r="D342" s="59">
        <f>MAX($D$317,$D$319,$D$325,$D$327)</f>
        <v>4.9155145929339519E-2</v>
      </c>
      <c r="E342" s="59">
        <f>MAX($J$317,$J$319,$J$325,$J$327)</f>
        <v>-3.5714285714285747E-2</v>
      </c>
      <c r="F342" s="74">
        <f>MAX(E342:E342)</f>
        <v>-3.5714285714285747E-2</v>
      </c>
      <c r="G342" s="69"/>
      <c r="H342" s="70"/>
      <c r="I342" s="75" t="s">
        <v>7</v>
      </c>
      <c r="J342" s="60">
        <f>MAX($D$301,$D$303,$D$313,$D$321)</f>
        <v>0.35483870967741926</v>
      </c>
      <c r="K342" s="60">
        <f>MAX($J$301,$J$303,$J$313,$J$321)</f>
        <v>0.25367647058823528</v>
      </c>
      <c r="L342" s="76">
        <f>MAX(K342:K342)</f>
        <v>0.25367647058823528</v>
      </c>
      <c r="M342" s="69"/>
      <c r="N342" s="70"/>
      <c r="O342" s="75" t="s">
        <v>7</v>
      </c>
      <c r="P342" s="42">
        <f>MAX($D$313,$D$317,$D$319)</f>
        <v>2.5196850393700808E-2</v>
      </c>
      <c r="Q342" s="42">
        <f>MAX($J$313,$J$317,$J$319)</f>
        <v>1.0010010010010019E-3</v>
      </c>
      <c r="R342" s="77">
        <f>MAX(Q342:Q342)</f>
        <v>1.0010010010010019E-3</v>
      </c>
      <c r="S342" s="69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  <c r="AG342" s="145"/>
      <c r="AH342" s="145"/>
      <c r="AI342" s="145"/>
      <c r="AJ342" s="145"/>
      <c r="AK342" s="145"/>
      <c r="AL342" s="145"/>
      <c r="AM342" s="145"/>
      <c r="AN342" s="145"/>
      <c r="AO342" s="145"/>
      <c r="AP342" s="145"/>
      <c r="AQ342" s="145"/>
      <c r="AR342" s="145"/>
      <c r="AS342" s="145"/>
      <c r="AT342" s="145" t="s">
        <v>48</v>
      </c>
      <c r="AU342" s="145"/>
      <c r="AV342" s="145"/>
      <c r="AW342" s="145"/>
      <c r="AX342" s="145"/>
      <c r="AY342" s="145"/>
      <c r="AZ342" s="145"/>
      <c r="BA342" s="145"/>
      <c r="BB342" s="145"/>
      <c r="BC342" s="145"/>
      <c r="BD342" s="145"/>
      <c r="BE342" s="145"/>
      <c r="BF342" s="145"/>
      <c r="BG342" s="145"/>
      <c r="BH342" s="145"/>
      <c r="BI342" s="145"/>
      <c r="BJ342" s="145"/>
      <c r="BK342" s="145"/>
      <c r="BL342" s="145"/>
      <c r="BM342" s="145"/>
      <c r="BN342" s="145"/>
      <c r="BO342" s="145"/>
      <c r="BP342" s="145"/>
      <c r="BQ342" s="145"/>
      <c r="BR342" s="145"/>
      <c r="BS342" s="145"/>
      <c r="BT342" s="145"/>
      <c r="BU342" s="145"/>
      <c r="BV342" s="145"/>
      <c r="BW342" s="145"/>
      <c r="BX342" s="145"/>
      <c r="BY342" s="145"/>
      <c r="BZ342" s="145"/>
      <c r="CA342" s="145"/>
      <c r="CB342" s="145"/>
      <c r="CC342" s="145"/>
      <c r="CD342" s="145"/>
      <c r="CE342" s="145"/>
      <c r="CF342" s="145"/>
    </row>
    <row r="343" spans="2:84" s="1" customFormat="1" x14ac:dyDescent="0.35">
      <c r="B343" s="62"/>
      <c r="C343" s="63" t="s">
        <v>44</v>
      </c>
      <c r="D343" s="78">
        <f>MIN(D333:D342)</f>
        <v>-0.63095238095238093</v>
      </c>
      <c r="E343" s="78">
        <f>MIN(E333:E342)</f>
        <v>-0.47368421052631576</v>
      </c>
      <c r="F343" s="79">
        <f>MIN(E343:E343)</f>
        <v>-0.47368421052631576</v>
      </c>
      <c r="G343" s="69"/>
      <c r="H343" s="80"/>
      <c r="I343" s="64" t="s">
        <v>44</v>
      </c>
      <c r="J343" s="64">
        <f>MIN(J333:J342)</f>
        <v>-5.4545454545454591E-2</v>
      </c>
      <c r="K343" s="64">
        <f>MIN(K333:K342)</f>
        <v>-8.1803005008347141E-2</v>
      </c>
      <c r="L343" s="81">
        <f>MIN(K343:K343)</f>
        <v>-8.1803005008347141E-2</v>
      </c>
      <c r="M343" s="69"/>
      <c r="N343" s="82"/>
      <c r="O343" s="83" t="s">
        <v>44</v>
      </c>
      <c r="P343" s="83">
        <f>MIN(P333:P342)</f>
        <v>-0.18260869565217394</v>
      </c>
      <c r="Q343" s="83">
        <f>MIN(Q333:Q342)</f>
        <v>-0.14935064935064932</v>
      </c>
      <c r="R343" s="84">
        <f>MIN(Q343:Q343)</f>
        <v>-0.14935064935064932</v>
      </c>
      <c r="S343" s="69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145"/>
      <c r="AN343" s="145"/>
      <c r="AO343" s="145"/>
      <c r="AP343" s="145"/>
      <c r="AQ343" s="145"/>
      <c r="AR343" s="145"/>
      <c r="AS343" s="145"/>
      <c r="AT343" s="145"/>
      <c r="AU343" s="145"/>
      <c r="AV343" s="145"/>
      <c r="AW343" s="145"/>
      <c r="AX343" s="145"/>
      <c r="AY343" s="145"/>
      <c r="AZ343" s="145"/>
      <c r="BA343" s="145"/>
      <c r="BB343" s="145"/>
      <c r="BC343" s="145"/>
      <c r="BD343" s="145"/>
      <c r="BE343" s="145"/>
      <c r="BF343" s="145"/>
      <c r="BG343" s="145"/>
      <c r="BH343" s="145"/>
      <c r="BI343" s="145"/>
      <c r="BJ343" s="145"/>
      <c r="BK343" s="145"/>
      <c r="BL343" s="145"/>
      <c r="BM343" s="145"/>
      <c r="BN343" s="145"/>
      <c r="BO343" s="145"/>
      <c r="BP343" s="145"/>
      <c r="BQ343" s="145"/>
      <c r="BR343" s="145"/>
      <c r="BS343" s="145"/>
      <c r="BT343" s="145"/>
      <c r="BU343" s="145"/>
      <c r="BV343" s="145"/>
      <c r="BW343" s="145"/>
      <c r="BX343" s="145"/>
      <c r="BY343" s="145"/>
      <c r="BZ343" s="145"/>
      <c r="CA343" s="145"/>
      <c r="CB343" s="145"/>
      <c r="CC343" s="145"/>
      <c r="CD343" s="145"/>
      <c r="CE343" s="145"/>
      <c r="CF343" s="145"/>
    </row>
    <row r="344" spans="2:84" s="1" customFormat="1" x14ac:dyDescent="0.35">
      <c r="B344" s="65"/>
      <c r="C344" s="66" t="s">
        <v>45</v>
      </c>
      <c r="D344" s="88">
        <f>MAX(D333:D342)</f>
        <v>4.9155145929339519E-2</v>
      </c>
      <c r="E344" s="88">
        <f>MAX(E333:E342)</f>
        <v>5.6838365896980519E-2</v>
      </c>
      <c r="F344" s="89">
        <f>MAX(E344:E344)</f>
        <v>5.6838365896980519E-2</v>
      </c>
      <c r="G344" s="69"/>
      <c r="H344" s="90"/>
      <c r="I344" s="67" t="s">
        <v>45</v>
      </c>
      <c r="J344" s="67">
        <f>MAX(J333:J342)</f>
        <v>1.3703703703703702</v>
      </c>
      <c r="K344" s="67">
        <f>MAX(K333:K342)</f>
        <v>1.6363636363636367</v>
      </c>
      <c r="L344" s="81">
        <f>MIN(K344:K344)</f>
        <v>1.6363636363636367</v>
      </c>
      <c r="M344" s="69"/>
      <c r="N344" s="91"/>
      <c r="O344" s="92" t="s">
        <v>45</v>
      </c>
      <c r="P344" s="92">
        <f>MAX(P333:P342)</f>
        <v>7.2289156626505924E-2</v>
      </c>
      <c r="Q344" s="92">
        <f>MAX(Q333:Q342)</f>
        <v>0.34782608695652173</v>
      </c>
      <c r="R344" s="84">
        <f>MIN(Q344:Q344)</f>
        <v>0.34782608695652173</v>
      </c>
      <c r="S344" s="69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  <c r="AG344" s="145"/>
      <c r="AH344" s="145"/>
      <c r="AI344" s="145"/>
      <c r="AJ344" s="145"/>
      <c r="AK344" s="145"/>
      <c r="AL344" s="145"/>
      <c r="AM344" s="145"/>
      <c r="AN344" s="145"/>
      <c r="AO344" s="145"/>
      <c r="AP344" s="145"/>
      <c r="AQ344" s="145"/>
      <c r="AR344" s="145"/>
      <c r="AS344" s="145"/>
      <c r="AT344" s="145"/>
      <c r="AU344" s="145"/>
      <c r="AV344" s="145"/>
      <c r="AW344" s="145"/>
      <c r="AX344" s="145"/>
      <c r="AY344" s="145"/>
      <c r="AZ344" s="145"/>
      <c r="BA344" s="145"/>
      <c r="BB344" s="145"/>
      <c r="BC344" s="145"/>
      <c r="BD344" s="145"/>
      <c r="BE344" s="145"/>
      <c r="BF344" s="145"/>
      <c r="BG344" s="145"/>
      <c r="BH344" s="145"/>
      <c r="BI344" s="145"/>
      <c r="BJ344" s="145"/>
      <c r="BK344" s="145"/>
      <c r="BL344" s="145"/>
      <c r="BM344" s="145"/>
      <c r="BN344" s="145"/>
      <c r="BO344" s="145"/>
      <c r="BP344" s="145"/>
      <c r="BQ344" s="145"/>
      <c r="BR344" s="145"/>
      <c r="BS344" s="145"/>
      <c r="BT344" s="145"/>
      <c r="BU344" s="145"/>
      <c r="BV344" s="145"/>
      <c r="BW344" s="145"/>
      <c r="BX344" s="145"/>
      <c r="BY344" s="145"/>
      <c r="BZ344" s="145"/>
      <c r="CA344" s="145"/>
      <c r="CB344" s="145"/>
      <c r="CC344" s="145"/>
      <c r="CD344" s="145"/>
      <c r="CE344" s="145"/>
      <c r="CF344" s="145"/>
    </row>
    <row r="345" spans="2:84" s="1" customFormat="1" x14ac:dyDescent="0.35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  <c r="AN345" s="145"/>
      <c r="AO345" s="145"/>
      <c r="AP345" s="145"/>
      <c r="AQ345" s="145"/>
      <c r="AR345" s="145"/>
      <c r="AS345" s="145"/>
      <c r="AT345" s="145"/>
      <c r="AU345" s="145"/>
      <c r="AV345" s="145"/>
      <c r="AW345" s="145"/>
      <c r="AX345" s="145"/>
      <c r="AY345" s="145"/>
      <c r="AZ345" s="145"/>
      <c r="BA345" s="145"/>
      <c r="BB345" s="145"/>
      <c r="BC345" s="145"/>
      <c r="BD345" s="145"/>
      <c r="BE345" s="145"/>
      <c r="BF345" s="145"/>
      <c r="BG345" s="145"/>
      <c r="BH345" s="145"/>
      <c r="BI345" s="145"/>
      <c r="BJ345" s="145"/>
      <c r="BK345" s="145"/>
      <c r="BL345" s="145"/>
      <c r="BM345" s="145"/>
      <c r="BN345" s="145"/>
      <c r="BO345" s="145"/>
      <c r="BP345" s="145"/>
      <c r="BQ345" s="145"/>
      <c r="BR345" s="145"/>
      <c r="BS345" s="145"/>
      <c r="BT345" s="145"/>
      <c r="BU345" s="145"/>
      <c r="BV345" s="145"/>
      <c r="BW345" s="145"/>
      <c r="BX345" s="145"/>
      <c r="BY345" s="145"/>
      <c r="BZ345" s="145"/>
      <c r="CA345" s="145"/>
      <c r="CB345" s="145"/>
      <c r="CC345" s="145"/>
      <c r="CD345" s="145"/>
      <c r="CE345" s="145"/>
      <c r="CF345" s="145"/>
    </row>
    <row r="346" spans="2:84" s="1" customFormat="1" x14ac:dyDescent="0.35"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  <c r="AG346" s="145"/>
      <c r="AH346" s="145"/>
      <c r="AI346" s="145"/>
      <c r="AJ346" s="145"/>
      <c r="AK346" s="145"/>
      <c r="AL346" s="145"/>
      <c r="AM346" s="145"/>
      <c r="AN346" s="145"/>
      <c r="AO346" s="145"/>
      <c r="AP346" s="145"/>
      <c r="AQ346" s="145"/>
      <c r="AR346" s="145"/>
      <c r="AS346" s="145"/>
      <c r="AT346" s="145"/>
      <c r="AU346" s="145"/>
      <c r="AV346" s="145"/>
      <c r="AW346" s="145"/>
      <c r="AX346" s="145"/>
      <c r="AY346" s="145"/>
      <c r="AZ346" s="145"/>
      <c r="BA346" s="145"/>
      <c r="BB346" s="145"/>
      <c r="BC346" s="145"/>
      <c r="BD346" s="145"/>
      <c r="BE346" s="145"/>
      <c r="BF346" s="145"/>
      <c r="BG346" s="145"/>
      <c r="BH346" s="145"/>
      <c r="BI346" s="145"/>
      <c r="BJ346" s="145"/>
      <c r="BK346" s="145"/>
      <c r="BL346" s="145"/>
      <c r="BM346" s="145"/>
      <c r="BN346" s="145"/>
      <c r="BO346" s="145"/>
      <c r="BP346" s="145"/>
      <c r="BQ346" s="145"/>
      <c r="BR346" s="145"/>
      <c r="BS346" s="145"/>
      <c r="BT346" s="145"/>
      <c r="BU346" s="145"/>
      <c r="BV346" s="145"/>
      <c r="BW346" s="145"/>
      <c r="BX346" s="145"/>
      <c r="BY346" s="145"/>
      <c r="BZ346" s="145"/>
      <c r="CA346" s="145"/>
      <c r="CB346" s="145"/>
      <c r="CC346" s="145"/>
      <c r="CD346" s="145"/>
      <c r="CE346" s="145"/>
      <c r="CF346" s="145"/>
    </row>
    <row r="347" spans="2:84" s="1" customFormat="1" x14ac:dyDescent="0.35"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145"/>
      <c r="AN347" s="145"/>
      <c r="AO347" s="145"/>
      <c r="AP347" s="145"/>
      <c r="AQ347" s="145"/>
      <c r="AR347" s="145"/>
      <c r="AS347" s="145"/>
      <c r="AT347" s="145"/>
      <c r="AU347" s="145"/>
      <c r="AV347" s="145"/>
      <c r="AW347" s="145"/>
      <c r="AX347" s="145"/>
      <c r="AY347" s="145"/>
      <c r="AZ347" s="145"/>
      <c r="BA347" s="145"/>
      <c r="BB347" s="145"/>
      <c r="BC347" s="145"/>
      <c r="BD347" s="145"/>
      <c r="BE347" s="145"/>
      <c r="BF347" s="145"/>
      <c r="BG347" s="145"/>
      <c r="BH347" s="145"/>
      <c r="BI347" s="145"/>
      <c r="BJ347" s="145"/>
      <c r="BK347" s="145"/>
      <c r="BL347" s="145"/>
      <c r="BM347" s="145"/>
      <c r="BN347" s="145"/>
      <c r="BO347" s="145"/>
      <c r="BP347" s="145"/>
      <c r="BQ347" s="145"/>
      <c r="BR347" s="145"/>
      <c r="BS347" s="145"/>
      <c r="BT347" s="145"/>
      <c r="BU347" s="145"/>
      <c r="BV347" s="145"/>
      <c r="BW347" s="145"/>
      <c r="BX347" s="145"/>
      <c r="BY347" s="145"/>
      <c r="BZ347" s="145"/>
      <c r="CA347" s="145"/>
      <c r="CB347" s="145"/>
      <c r="CC347" s="145"/>
      <c r="CD347" s="145"/>
      <c r="CE347" s="145"/>
      <c r="CF347" s="145"/>
    </row>
    <row r="348" spans="2:84" s="1" customFormat="1" ht="18" customHeight="1" x14ac:dyDescent="0.35">
      <c r="B348" s="51" t="s">
        <v>39</v>
      </c>
      <c r="C348" s="58" t="s">
        <v>6</v>
      </c>
      <c r="D348" s="97">
        <f>MIN($E$169,$E$189,$E$191,$E$197,$E$199)</f>
        <v>-1.0204081632653069E-2</v>
      </c>
      <c r="E348" s="97">
        <f>MIN($K$169,$K$189,$K$191,$K$197,$K$199)</f>
        <v>-1.0638297872340436E-2</v>
      </c>
      <c r="F348" s="68">
        <f>MIN(E348:E348)</f>
        <v>-1.0638297872340436E-2</v>
      </c>
      <c r="G348" s="69"/>
      <c r="H348" s="70" t="s">
        <v>39</v>
      </c>
      <c r="I348" s="71" t="s">
        <v>6</v>
      </c>
      <c r="J348" s="42">
        <f>MIN($E$173,$E$175,$E$185,$E$193)</f>
        <v>0</v>
      </c>
      <c r="K348" s="42">
        <f>MIN($K$173,$K$175,$K$185,$K$193)</f>
        <v>4.6583850931677055E-3</v>
      </c>
      <c r="L348" s="72">
        <f>MIN(K348:K348)</f>
        <v>4.6583850931677055E-3</v>
      </c>
      <c r="M348" s="69"/>
      <c r="N348" s="70" t="s">
        <v>39</v>
      </c>
      <c r="O348" s="71" t="s">
        <v>6</v>
      </c>
      <c r="P348" s="42">
        <f>MIN($E$177,$E$181,$E$183)</f>
        <v>0</v>
      </c>
      <c r="Q348" s="42">
        <f>MIN($K$177,$K$181,$K$183)</f>
        <v>3.3840947546531336E-3</v>
      </c>
      <c r="R348" s="73">
        <f>MIN(Q348:Q348)</f>
        <v>3.3840947546531336E-3</v>
      </c>
      <c r="S348" s="69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  <c r="AV348" s="145"/>
      <c r="AW348" s="145"/>
      <c r="AX348" s="145"/>
      <c r="AY348" s="145"/>
      <c r="AZ348" s="145"/>
      <c r="BA348" s="145"/>
      <c r="BB348" s="145"/>
      <c r="BC348" s="145"/>
      <c r="BD348" s="145"/>
      <c r="BE348" s="145"/>
      <c r="BF348" s="145"/>
      <c r="BG348" s="145"/>
      <c r="BH348" s="145"/>
      <c r="BI348" s="145"/>
      <c r="BJ348" s="145"/>
      <c r="BK348" s="145"/>
      <c r="BL348" s="145"/>
      <c r="BM348" s="145"/>
      <c r="BN348" s="145"/>
      <c r="BO348" s="145"/>
      <c r="BP348" s="145"/>
      <c r="BQ348" s="145"/>
      <c r="BR348" s="145"/>
      <c r="BS348" s="145"/>
      <c r="BT348" s="145"/>
      <c r="BU348" s="145"/>
      <c r="BV348" s="145"/>
      <c r="BW348" s="145"/>
      <c r="BX348" s="145"/>
      <c r="BY348" s="145"/>
      <c r="BZ348" s="145"/>
      <c r="CA348" s="145"/>
      <c r="CB348" s="145"/>
      <c r="CC348" s="145"/>
      <c r="CD348" s="145"/>
      <c r="CE348" s="145"/>
      <c r="CF348" s="145"/>
    </row>
    <row r="349" spans="2:84" s="1" customFormat="1" ht="15.75" customHeight="1" x14ac:dyDescent="0.35">
      <c r="B349" s="51"/>
      <c r="C349" s="52" t="s">
        <v>7</v>
      </c>
      <c r="D349" s="97">
        <f>MAX($E$169,$E$189,$E$191,$E$197,$E$199)</f>
        <v>0</v>
      </c>
      <c r="E349" s="97">
        <f>MAX($K$169,$K$189,$K$191,$K$197,$K$199)</f>
        <v>0</v>
      </c>
      <c r="F349" s="74">
        <f>MAX(E349:E349)</f>
        <v>0</v>
      </c>
      <c r="G349" s="69"/>
      <c r="H349" s="70"/>
      <c r="I349" s="75" t="s">
        <v>7</v>
      </c>
      <c r="J349" s="42">
        <f>MAX($E$173,$E$175,$E$185,$E$193)</f>
        <v>1.9047619047619067E-2</v>
      </c>
      <c r="K349" s="42">
        <f>MAX($K$173,$K$175,$K$185,$K$193)</f>
        <v>5.5555555555555608E-2</v>
      </c>
      <c r="L349" s="76">
        <f>MAX(K349:K349)</f>
        <v>5.5555555555555608E-2</v>
      </c>
      <c r="M349" s="69"/>
      <c r="N349" s="70"/>
      <c r="O349" s="75" t="s">
        <v>7</v>
      </c>
      <c r="P349" s="42">
        <f>MAX($E$177,$E$181,$E$183)</f>
        <v>1.2345679012345689E-2</v>
      </c>
      <c r="Q349" s="42">
        <f>MAX($K$177,$K$181,$K$183)</f>
        <v>1.3888888888888902E-2</v>
      </c>
      <c r="R349" s="77">
        <f>MAX(Q349:Q349)</f>
        <v>1.3888888888888902E-2</v>
      </c>
      <c r="S349" s="69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  <c r="AF349" s="145"/>
      <c r="AG349" s="145"/>
      <c r="AH349" s="145"/>
      <c r="AI349" s="145"/>
      <c r="AJ349" s="145"/>
      <c r="AK349" s="145"/>
      <c r="AL349" s="145"/>
      <c r="AM349" s="145"/>
      <c r="AN349" s="145"/>
      <c r="AO349" s="145"/>
      <c r="AP349" s="145"/>
      <c r="AQ349" s="145"/>
      <c r="AR349" s="145"/>
      <c r="AS349" s="145"/>
      <c r="AT349" s="145"/>
      <c r="AU349" s="145"/>
      <c r="AV349" s="145"/>
      <c r="AW349" s="145"/>
      <c r="AX349" s="145"/>
      <c r="AY349" s="145"/>
      <c r="AZ349" s="145"/>
      <c r="BA349" s="145"/>
      <c r="BB349" s="145"/>
      <c r="BC349" s="145"/>
      <c r="BD349" s="145"/>
      <c r="BE349" s="145"/>
      <c r="BF349" s="145"/>
      <c r="BG349" s="145"/>
      <c r="BH349" s="145"/>
      <c r="BI349" s="145"/>
      <c r="BJ349" s="145"/>
      <c r="BK349" s="145"/>
      <c r="BL349" s="145"/>
      <c r="BM349" s="145"/>
      <c r="BN349" s="145"/>
      <c r="BO349" s="145"/>
      <c r="BP349" s="145"/>
      <c r="BQ349" s="145"/>
      <c r="BR349" s="145"/>
      <c r="BS349" s="145"/>
      <c r="BT349" s="145"/>
      <c r="BU349" s="145"/>
      <c r="BV349" s="145"/>
      <c r="BW349" s="145"/>
      <c r="BX349" s="145"/>
      <c r="BY349" s="145"/>
      <c r="BZ349" s="145"/>
      <c r="CA349" s="145"/>
      <c r="CB349" s="145"/>
      <c r="CC349" s="145"/>
      <c r="CD349" s="145"/>
      <c r="CE349" s="145"/>
      <c r="CF349" s="145"/>
    </row>
    <row r="350" spans="2:84" s="1" customFormat="1" ht="18" customHeight="1" x14ac:dyDescent="0.35">
      <c r="B350" s="51" t="s">
        <v>40</v>
      </c>
      <c r="C350" s="58" t="s">
        <v>6</v>
      </c>
      <c r="D350" s="97">
        <f>MIN($E$201,$E$221,$E$223,$E$229,$E$231)</f>
        <v>-3.4246575342465786E-3</v>
      </c>
      <c r="E350" s="97">
        <f>MIN($K$201,$K$221,$K$223,$K$229,$K$231)</f>
        <v>-3.2258064516129063E-3</v>
      </c>
      <c r="F350" s="68">
        <f>MIN(E350:E350)</f>
        <v>-3.2258064516129063E-3</v>
      </c>
      <c r="G350" s="69"/>
      <c r="H350" s="70" t="s">
        <v>40</v>
      </c>
      <c r="I350" s="71" t="s">
        <v>6</v>
      </c>
      <c r="J350" s="42">
        <f>MIN($E$205,$E$207,$E$217,$E$225)</f>
        <v>-1.4367816091954036E-3</v>
      </c>
      <c r="K350" s="42">
        <f>MIN($K$205,$K$207,$K$217,$K$225)</f>
        <v>3.4843205574912922E-3</v>
      </c>
      <c r="L350" s="72">
        <f>MIN(K350:K350)</f>
        <v>3.4843205574912922E-3</v>
      </c>
      <c r="M350" s="69"/>
      <c r="N350" s="70" t="s">
        <v>40</v>
      </c>
      <c r="O350" s="71" t="s">
        <v>6</v>
      </c>
      <c r="P350" s="42">
        <f>MIN($E$211,$E$215,$E$217)</f>
        <v>-1.4367816091954036E-3</v>
      </c>
      <c r="Q350" s="42">
        <f>MIN($K$211,$K$215,$K$217)</f>
        <v>0</v>
      </c>
      <c r="R350" s="73">
        <f>MIN(Q350:Q350)</f>
        <v>0</v>
      </c>
      <c r="S350" s="69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  <c r="AG350" s="145"/>
      <c r="AH350" s="145"/>
      <c r="AI350" s="145"/>
      <c r="AJ350" s="145"/>
      <c r="AK350" s="145"/>
      <c r="AL350" s="145"/>
      <c r="AM350" s="145"/>
      <c r="AN350" s="145"/>
      <c r="AO350" s="145"/>
      <c r="AP350" s="145"/>
      <c r="AQ350" s="145"/>
      <c r="AR350" s="145"/>
      <c r="AS350" s="145"/>
      <c r="AT350" s="145"/>
      <c r="AU350" s="145"/>
      <c r="AV350" s="145"/>
      <c r="AW350" s="145"/>
      <c r="AX350" s="145"/>
      <c r="AY350" s="145"/>
      <c r="AZ350" s="145"/>
      <c r="BA350" s="145"/>
      <c r="BB350" s="145"/>
      <c r="BC350" s="145"/>
      <c r="BD350" s="145"/>
      <c r="BE350" s="145"/>
      <c r="BF350" s="145"/>
      <c r="BG350" s="145"/>
      <c r="BH350" s="145"/>
      <c r="BI350" s="145"/>
      <c r="BJ350" s="145"/>
      <c r="BK350" s="145"/>
      <c r="BL350" s="145"/>
      <c r="BM350" s="145"/>
      <c r="BN350" s="145"/>
      <c r="BO350" s="145"/>
      <c r="BP350" s="145"/>
      <c r="BQ350" s="145"/>
      <c r="BR350" s="145"/>
      <c r="BS350" s="145"/>
      <c r="BT350" s="145"/>
      <c r="BU350" s="145"/>
      <c r="BV350" s="145"/>
      <c r="BW350" s="145"/>
      <c r="BX350" s="145"/>
      <c r="BY350" s="145"/>
      <c r="BZ350" s="145"/>
      <c r="CA350" s="145"/>
      <c r="CB350" s="145"/>
      <c r="CC350" s="145"/>
      <c r="CD350" s="145"/>
      <c r="CE350" s="145"/>
      <c r="CF350" s="145"/>
    </row>
    <row r="351" spans="2:84" s="1" customFormat="1" ht="15" customHeight="1" x14ac:dyDescent="0.35">
      <c r="B351" s="51"/>
      <c r="C351" s="52" t="s">
        <v>7</v>
      </c>
      <c r="D351" s="97">
        <f>MAX($E$201,$E$221,$E$223,$E$229,$E$231)</f>
        <v>8.1300813008130159E-3</v>
      </c>
      <c r="E351" s="97">
        <f>MAX($K$201,$K$221,$K$223,$K$229,$K$231)</f>
        <v>0</v>
      </c>
      <c r="F351" s="74">
        <f>MAX(E351:E351)</f>
        <v>0</v>
      </c>
      <c r="G351" s="69"/>
      <c r="H351" s="70"/>
      <c r="I351" s="75" t="s">
        <v>7</v>
      </c>
      <c r="J351" s="42">
        <f>MAX($E$205,$E$207,$E$217,$E$225)</f>
        <v>7.1942446043165523E-3</v>
      </c>
      <c r="K351" s="42">
        <f>MAX($K$205,$K$207,$K$217,$K$225)</f>
        <v>3.0303030303030328E-2</v>
      </c>
      <c r="L351" s="76">
        <f>MAX(K351:K351)</f>
        <v>3.0303030303030328E-2</v>
      </c>
      <c r="M351" s="69"/>
      <c r="N351" s="70"/>
      <c r="O351" s="75" t="s">
        <v>7</v>
      </c>
      <c r="P351" s="42">
        <f>MAX($E$211,$E$215,$E$217)</f>
        <v>0</v>
      </c>
      <c r="Q351" s="42">
        <f>MAX($K$211,$K$215,$K$217)</f>
        <v>1.1904761904761915E-2</v>
      </c>
      <c r="R351" s="77">
        <f>MAX(Q351:Q351)</f>
        <v>1.1904761904761915E-2</v>
      </c>
      <c r="S351" s="69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45"/>
      <c r="AF351" s="145"/>
      <c r="AG351" s="145"/>
      <c r="AH351" s="145"/>
      <c r="AI351" s="145"/>
      <c r="AJ351" s="145"/>
      <c r="AK351" s="145"/>
      <c r="AL351" s="145"/>
      <c r="AM351" s="145"/>
      <c r="AN351" s="145"/>
      <c r="AO351" s="145"/>
      <c r="AP351" s="145"/>
      <c r="AQ351" s="145"/>
      <c r="AR351" s="145"/>
      <c r="AS351" s="145"/>
      <c r="AT351" s="145"/>
      <c r="AU351" s="145"/>
      <c r="AV351" s="145"/>
      <c r="AW351" s="145"/>
      <c r="AX351" s="145"/>
      <c r="AY351" s="145"/>
      <c r="AZ351" s="145"/>
      <c r="BA351" s="145"/>
      <c r="BB351" s="145"/>
      <c r="BC351" s="145"/>
      <c r="BD351" s="145"/>
      <c r="BE351" s="145"/>
      <c r="BF351" s="145"/>
      <c r="BG351" s="145"/>
      <c r="BH351" s="145"/>
      <c r="BI351" s="145"/>
      <c r="BJ351" s="145"/>
      <c r="BK351" s="145"/>
      <c r="BL351" s="145"/>
      <c r="BM351" s="145"/>
      <c r="BN351" s="145"/>
      <c r="BO351" s="145"/>
      <c r="BP351" s="145"/>
      <c r="BQ351" s="145"/>
      <c r="BR351" s="145"/>
      <c r="BS351" s="145"/>
      <c r="BT351" s="145"/>
      <c r="BU351" s="145"/>
      <c r="BV351" s="145"/>
      <c r="BW351" s="145"/>
      <c r="BX351" s="145"/>
      <c r="BY351" s="145"/>
      <c r="BZ351" s="145"/>
      <c r="CA351" s="145"/>
      <c r="CB351" s="145"/>
      <c r="CC351" s="145"/>
      <c r="CD351" s="145"/>
      <c r="CE351" s="145"/>
      <c r="CF351" s="145"/>
    </row>
    <row r="352" spans="2:84" s="1" customFormat="1" ht="19.5" customHeight="1" x14ac:dyDescent="0.35">
      <c r="B352" s="51" t="s">
        <v>41</v>
      </c>
      <c r="C352" s="58" t="s">
        <v>6</v>
      </c>
      <c r="D352" s="97">
        <f>MIN($E$233,$E$253,$E$255,$E$261,$E$263)</f>
        <v>-6.6666666666666732E-3</v>
      </c>
      <c r="E352" s="97">
        <f>MIN($K$233,$K$253,$K$255,$K$261,$K$263)</f>
        <v>-6.8493150684931572E-3</v>
      </c>
      <c r="F352" s="68">
        <f>MIN(E352:E352)</f>
        <v>-6.8493150684931572E-3</v>
      </c>
      <c r="G352" s="69"/>
      <c r="H352" s="70" t="s">
        <v>41</v>
      </c>
      <c r="I352" s="71" t="s">
        <v>6</v>
      </c>
      <c r="J352" s="42">
        <f>MIN($E$237,$E$239,$E$249,$E$257)</f>
        <v>0</v>
      </c>
      <c r="K352" s="42">
        <f>MIN($K$237,$K$239,$K$249,$K$257)</f>
        <v>1.0706638115631701E-3</v>
      </c>
      <c r="L352" s="72">
        <f>MIN(K352:K352)</f>
        <v>1.0706638115631701E-3</v>
      </c>
      <c r="M352" s="69"/>
      <c r="N352" s="70" t="s">
        <v>41</v>
      </c>
      <c r="O352" s="71" t="s">
        <v>6</v>
      </c>
      <c r="P352" s="42">
        <f>MIN($E$245,$E$249,$E$251)</f>
        <v>-1.4749262536873169E-3</v>
      </c>
      <c r="Q352" s="42">
        <f>MIN($K$245,$K$249,$K$251)</f>
        <v>1.0706638115631701E-3</v>
      </c>
      <c r="R352" s="73">
        <f>MIN(Q352:Q352)</f>
        <v>1.0706638115631701E-3</v>
      </c>
      <c r="S352" s="69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  <c r="AG352" s="145"/>
      <c r="AH352" s="145"/>
      <c r="AI352" s="145"/>
      <c r="AJ352" s="145"/>
      <c r="AK352" s="145"/>
      <c r="AL352" s="145"/>
      <c r="AM352" s="145"/>
      <c r="AN352" s="145"/>
      <c r="AO352" s="145"/>
      <c r="AP352" s="145"/>
      <c r="AQ352" s="145"/>
      <c r="AR352" s="145"/>
      <c r="AS352" s="145"/>
      <c r="AT352" s="145"/>
      <c r="AU352" s="145"/>
      <c r="AV352" s="145"/>
      <c r="AW352" s="145"/>
      <c r="AX352" s="145"/>
      <c r="AY352" s="145"/>
      <c r="AZ352" s="145"/>
      <c r="BA352" s="145"/>
      <c r="BB352" s="145"/>
      <c r="BC352" s="145"/>
      <c r="BD352" s="145"/>
      <c r="BE352" s="145"/>
      <c r="BF352" s="145"/>
      <c r="BG352" s="145"/>
      <c r="BH352" s="145"/>
      <c r="BI352" s="145"/>
      <c r="BJ352" s="145"/>
      <c r="BK352" s="145"/>
      <c r="BL352" s="145"/>
      <c r="BM352" s="145"/>
      <c r="BN352" s="145"/>
      <c r="BO352" s="145"/>
      <c r="BP352" s="145"/>
      <c r="BQ352" s="145"/>
      <c r="BR352" s="145"/>
      <c r="BS352" s="145"/>
      <c r="BT352" s="145"/>
      <c r="BU352" s="145"/>
      <c r="BV352" s="145"/>
      <c r="BW352" s="145"/>
      <c r="BX352" s="145"/>
      <c r="BY352" s="145"/>
      <c r="BZ352" s="145"/>
      <c r="CA352" s="145"/>
      <c r="CB352" s="145"/>
      <c r="CC352" s="145"/>
      <c r="CD352" s="145"/>
      <c r="CE352" s="145"/>
      <c r="CF352" s="145"/>
    </row>
    <row r="353" spans="2:84" s="1" customFormat="1" ht="17.25" customHeight="1" x14ac:dyDescent="0.35">
      <c r="B353" s="51"/>
      <c r="C353" s="52" t="s">
        <v>7</v>
      </c>
      <c r="D353" s="97">
        <f>MAX($E$233,$E$253,$E$255,$E$261,$E$263)</f>
        <v>2.6881720430107551E-3</v>
      </c>
      <c r="E353" s="97">
        <f>MAX($K$233,$K$253,$K$255,$K$261,$K$263)</f>
        <v>0</v>
      </c>
      <c r="F353" s="74">
        <f>MAX(E353:E353)</f>
        <v>0</v>
      </c>
      <c r="G353" s="69"/>
      <c r="H353" s="70"/>
      <c r="I353" s="75" t="s">
        <v>7</v>
      </c>
      <c r="J353" s="42">
        <f>MAX($E$237,$E$239,$E$249,$E$257)</f>
        <v>1.2210012210012221E-3</v>
      </c>
      <c r="K353" s="42">
        <f>MAX($K$237,$K$239,$K$249,$K$257)</f>
        <v>2.7777777777777804E-2</v>
      </c>
      <c r="L353" s="76">
        <f>MAX(K353:K353)</f>
        <v>2.7777777777777804E-2</v>
      </c>
      <c r="M353" s="69"/>
      <c r="N353" s="70"/>
      <c r="O353" s="75" t="s">
        <v>7</v>
      </c>
      <c r="P353" s="42">
        <f>MAX($E$245,$E$249,$E$251)</f>
        <v>1.2210012210012221E-3</v>
      </c>
      <c r="Q353" s="42">
        <f>MAX($K$245,$K$249,$K$251)</f>
        <v>4.2016806722689117E-3</v>
      </c>
      <c r="R353" s="77">
        <f>MAX(Q353:Q353)</f>
        <v>4.2016806722689117E-3</v>
      </c>
      <c r="S353" s="69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45"/>
      <c r="AF353" s="145"/>
      <c r="AG353" s="145"/>
      <c r="AH353" s="145"/>
      <c r="AI353" s="145"/>
      <c r="AJ353" s="145"/>
      <c r="AK353" s="145"/>
      <c r="AL353" s="145"/>
      <c r="AM353" s="145"/>
      <c r="AN353" s="145"/>
      <c r="AO353" s="145"/>
      <c r="AP353" s="145"/>
      <c r="AQ353" s="145"/>
      <c r="AR353" s="145"/>
      <c r="AS353" s="145"/>
      <c r="AT353" s="145"/>
      <c r="AU353" s="145"/>
      <c r="AV353" s="145"/>
      <c r="AW353" s="145"/>
      <c r="AX353" s="145"/>
      <c r="AY353" s="145"/>
      <c r="AZ353" s="145"/>
      <c r="BA353" s="145"/>
      <c r="BB353" s="145"/>
      <c r="BC353" s="145"/>
      <c r="BD353" s="145"/>
      <c r="BE353" s="145"/>
      <c r="BF353" s="145"/>
      <c r="BG353" s="145"/>
      <c r="BH353" s="145"/>
      <c r="BI353" s="145"/>
      <c r="BJ353" s="145"/>
      <c r="BK353" s="145"/>
      <c r="BL353" s="145"/>
      <c r="BM353" s="145"/>
      <c r="BN353" s="145"/>
      <c r="BO353" s="145"/>
      <c r="BP353" s="145"/>
      <c r="BQ353" s="145"/>
      <c r="BR353" s="145"/>
      <c r="BS353" s="145"/>
      <c r="BT353" s="145"/>
      <c r="BU353" s="145"/>
      <c r="BV353" s="145"/>
      <c r="BW353" s="145"/>
      <c r="BX353" s="145"/>
      <c r="BY353" s="145"/>
      <c r="BZ353" s="145"/>
      <c r="CA353" s="145"/>
      <c r="CB353" s="145"/>
      <c r="CC353" s="145"/>
      <c r="CD353" s="145"/>
      <c r="CE353" s="145"/>
      <c r="CF353" s="145"/>
    </row>
    <row r="354" spans="2:84" s="1" customFormat="1" ht="16.5" customHeight="1" x14ac:dyDescent="0.35">
      <c r="B354" s="51" t="s">
        <v>42</v>
      </c>
      <c r="C354" s="58" t="s">
        <v>6</v>
      </c>
      <c r="D354" s="97">
        <f>MIN($E$265,$E$285,$E$287,$E$293,$E$295)</f>
        <v>0</v>
      </c>
      <c r="E354" s="97">
        <f>MIN($K$265,$K$285,$K$287,$K$293,$K$295)</f>
        <v>-1.1560693641618347E-2</v>
      </c>
      <c r="F354" s="68">
        <f>MIN(E354:E354)</f>
        <v>-1.1560693641618347E-2</v>
      </c>
      <c r="G354" s="69"/>
      <c r="H354" s="70" t="s">
        <v>42</v>
      </c>
      <c r="I354" s="71" t="s">
        <v>6</v>
      </c>
      <c r="J354" s="42">
        <f>MIN($E$269,$E$271,$E$281,$E$289)</f>
        <v>-1.1025358324145544E-3</v>
      </c>
      <c r="K354" s="42">
        <f>MIN($K$269,$K$271,$K$281,$K$289)</f>
        <v>0</v>
      </c>
      <c r="L354" s="72">
        <f>MIN(K354:K354)</f>
        <v>0</v>
      </c>
      <c r="M354" s="69"/>
      <c r="N354" s="70" t="s">
        <v>42</v>
      </c>
      <c r="O354" s="71" t="s">
        <v>6</v>
      </c>
      <c r="P354" s="42">
        <f>MIN($E$279,$E$283,$E$285)</f>
        <v>0</v>
      </c>
      <c r="Q354" s="42">
        <f>MIN($K$279,$K$283,$K$285)</f>
        <v>0</v>
      </c>
      <c r="R354" s="73">
        <f>MIN(Q354:Q354)</f>
        <v>0</v>
      </c>
      <c r="S354" s="69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  <c r="AF354" s="145"/>
      <c r="AG354" s="145"/>
      <c r="AH354" s="145"/>
      <c r="AI354" s="145"/>
      <c r="AJ354" s="145"/>
      <c r="AK354" s="145"/>
      <c r="AL354" s="145"/>
      <c r="AM354" s="145"/>
      <c r="AN354" s="145"/>
      <c r="AO354" s="145"/>
      <c r="AP354" s="145"/>
      <c r="AQ354" s="145"/>
      <c r="AR354" s="145"/>
      <c r="AS354" s="145"/>
      <c r="AT354" s="145"/>
      <c r="AU354" s="145"/>
      <c r="AV354" s="145"/>
      <c r="AW354" s="145"/>
      <c r="AX354" s="145"/>
      <c r="AY354" s="145"/>
      <c r="AZ354" s="145"/>
      <c r="BA354" s="145"/>
      <c r="BB354" s="145"/>
      <c r="BC354" s="145"/>
      <c r="BD354" s="145"/>
      <c r="BE354" s="145"/>
      <c r="BF354" s="145"/>
      <c r="BG354" s="145"/>
      <c r="BH354" s="145"/>
      <c r="BI354" s="145"/>
      <c r="BJ354" s="145"/>
      <c r="BK354" s="145"/>
      <c r="BL354" s="145"/>
      <c r="BM354" s="145"/>
      <c r="BN354" s="145"/>
      <c r="BO354" s="145"/>
      <c r="BP354" s="145"/>
      <c r="BQ354" s="145"/>
      <c r="BR354" s="145"/>
      <c r="BS354" s="145"/>
      <c r="BT354" s="145"/>
      <c r="BU354" s="145"/>
      <c r="BV354" s="145"/>
      <c r="BW354" s="145"/>
      <c r="BX354" s="145"/>
      <c r="BY354" s="145"/>
      <c r="BZ354" s="145"/>
      <c r="CA354" s="145"/>
      <c r="CB354" s="145"/>
      <c r="CC354" s="145"/>
      <c r="CD354" s="145"/>
      <c r="CE354" s="145"/>
      <c r="CF354" s="145"/>
    </row>
    <row r="355" spans="2:84" s="1" customFormat="1" ht="18" customHeight="1" x14ac:dyDescent="0.35">
      <c r="B355" s="51"/>
      <c r="C355" s="52" t="s">
        <v>7</v>
      </c>
      <c r="D355" s="97">
        <f>MAX($E$265,$E$285,$E$287,$E$293,$E$295)</f>
        <v>0</v>
      </c>
      <c r="E355" s="97">
        <f>MAX($K$265,$K$285,$K$287,$K$293,$K$295)</f>
        <v>0</v>
      </c>
      <c r="F355" s="74">
        <f>MAX(E355:E355)</f>
        <v>0</v>
      </c>
      <c r="G355" s="69"/>
      <c r="H355" s="70"/>
      <c r="I355" s="75" t="s">
        <v>7</v>
      </c>
      <c r="J355" s="42">
        <f>MAX($E$269,$E$271,$E$281,$E$289)</f>
        <v>4.8309178743961394E-3</v>
      </c>
      <c r="K355" s="42">
        <f>MAX($K$269,$K$271,$K$281,$K$289)</f>
        <v>2.5641025641025664E-2</v>
      </c>
      <c r="L355" s="76">
        <f>MAX(K355:K355)</f>
        <v>2.5641025641025664E-2</v>
      </c>
      <c r="M355" s="69"/>
      <c r="N355" s="70"/>
      <c r="O355" s="75" t="s">
        <v>7</v>
      </c>
      <c r="P355" s="42">
        <f>MAX($E$279,$E$283,$E$285)</f>
        <v>7.462686567164185E-3</v>
      </c>
      <c r="Q355" s="42">
        <f>MAX($K$279,$K$283,$K$285)</f>
        <v>9.174311926605512E-3</v>
      </c>
      <c r="R355" s="77">
        <f>MAX(Q355:Q355)</f>
        <v>9.174311926605512E-3</v>
      </c>
      <c r="S355" s="69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  <c r="AF355" s="145"/>
      <c r="AG355" s="145"/>
      <c r="AH355" s="145"/>
      <c r="AI355" s="145"/>
      <c r="AJ355" s="145"/>
      <c r="AK355" s="145"/>
      <c r="AL355" s="145"/>
      <c r="AM355" s="145"/>
      <c r="AN355" s="145"/>
      <c r="AO355" s="145"/>
      <c r="AP355" s="145"/>
      <c r="AQ355" s="145"/>
      <c r="AR355" s="145"/>
      <c r="AS355" s="145"/>
      <c r="AT355" s="145"/>
      <c r="AU355" s="145"/>
      <c r="AV355" s="145"/>
      <c r="AW355" s="145"/>
      <c r="AX355" s="145"/>
      <c r="AY355" s="145"/>
      <c r="AZ355" s="145"/>
      <c r="BA355" s="145"/>
      <c r="BB355" s="145"/>
      <c r="BC355" s="145"/>
      <c r="BD355" s="145"/>
      <c r="BE355" s="145"/>
      <c r="BF355" s="145"/>
      <c r="BG355" s="145"/>
      <c r="BH355" s="145"/>
      <c r="BI355" s="145"/>
      <c r="BJ355" s="145"/>
      <c r="BK355" s="145"/>
      <c r="BL355" s="145"/>
      <c r="BM355" s="145"/>
      <c r="BN355" s="145"/>
      <c r="BO355" s="145"/>
      <c r="BP355" s="145"/>
      <c r="BQ355" s="145"/>
      <c r="BR355" s="145"/>
      <c r="BS355" s="145"/>
      <c r="BT355" s="145"/>
      <c r="BU355" s="145"/>
      <c r="BV355" s="145"/>
      <c r="BW355" s="145"/>
      <c r="BX355" s="145"/>
      <c r="BY355" s="145"/>
      <c r="BZ355" s="145"/>
      <c r="CA355" s="145"/>
      <c r="CB355" s="145"/>
      <c r="CC355" s="145"/>
      <c r="CD355" s="145"/>
      <c r="CE355" s="145"/>
      <c r="CF355" s="145"/>
    </row>
    <row r="356" spans="2:84" s="1" customFormat="1" ht="15.75" customHeight="1" x14ac:dyDescent="0.35">
      <c r="B356" s="51" t="s">
        <v>43</v>
      </c>
      <c r="C356" s="58" t="s">
        <v>6</v>
      </c>
      <c r="D356" s="97">
        <f>MIN($E$297,$E$317,$E$319,$E$325,$E$327)</f>
        <v>-1.2180267965895262E-3</v>
      </c>
      <c r="E356" s="97">
        <f>MIN($K$297,$K$317,$K$319,$K$325,$K$327)</f>
        <v>-3.1948881789137409E-3</v>
      </c>
      <c r="F356" s="68">
        <f>MIN(E356:E356)</f>
        <v>-3.1948881789137409E-3</v>
      </c>
      <c r="G356" s="69"/>
      <c r="H356" s="70" t="s">
        <v>43</v>
      </c>
      <c r="I356" s="71" t="s">
        <v>6</v>
      </c>
      <c r="J356" s="42">
        <f>MIN($E$301,$E$303,$E$313,$E$321)</f>
        <v>0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0</v>
      </c>
      <c r="Q356" s="42">
        <f>MIN($K$313,$K$317,$K$319)</f>
        <v>0</v>
      </c>
      <c r="R356" s="73">
        <f>MIN(Q356:Q356)</f>
        <v>0</v>
      </c>
      <c r="S356" s="69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5"/>
      <c r="AF356" s="145"/>
      <c r="AG356" s="145"/>
      <c r="AH356" s="145"/>
      <c r="AI356" s="145"/>
      <c r="AJ356" s="145"/>
      <c r="AK356" s="145"/>
      <c r="AL356" s="145"/>
      <c r="AM356" s="145"/>
      <c r="AN356" s="145"/>
      <c r="AO356" s="145"/>
      <c r="AP356" s="145"/>
      <c r="AQ356" s="145"/>
      <c r="AR356" s="145"/>
      <c r="AS356" s="145"/>
      <c r="AT356" s="145"/>
      <c r="AU356" s="145"/>
      <c r="AV356" s="145"/>
      <c r="AW356" s="145"/>
      <c r="AX356" s="145"/>
      <c r="AY356" s="145"/>
      <c r="AZ356" s="145"/>
      <c r="BA356" s="145"/>
      <c r="BB356" s="145"/>
      <c r="BC356" s="145"/>
      <c r="BD356" s="145"/>
      <c r="BE356" s="145"/>
      <c r="BF356" s="145"/>
      <c r="BG356" s="145"/>
      <c r="BH356" s="145"/>
      <c r="BI356" s="145"/>
      <c r="BJ356" s="145"/>
      <c r="BK356" s="145"/>
      <c r="BL356" s="145"/>
      <c r="BM356" s="145"/>
      <c r="BN356" s="145"/>
      <c r="BO356" s="145"/>
      <c r="BP356" s="145"/>
      <c r="BQ356" s="145"/>
      <c r="BR356" s="145"/>
      <c r="BS356" s="145"/>
      <c r="BT356" s="145"/>
      <c r="BU356" s="145"/>
      <c r="BV356" s="145"/>
      <c r="BW356" s="145"/>
      <c r="BX356" s="145"/>
      <c r="BY356" s="145"/>
      <c r="BZ356" s="145"/>
      <c r="CA356" s="145"/>
      <c r="CB356" s="145"/>
      <c r="CC356" s="145"/>
      <c r="CD356" s="145"/>
      <c r="CE356" s="145"/>
      <c r="CF356" s="145"/>
    </row>
    <row r="357" spans="2:84" s="1" customFormat="1" ht="16.5" customHeight="1" x14ac:dyDescent="0.35">
      <c r="B357" s="51"/>
      <c r="C357" s="52" t="s">
        <v>7</v>
      </c>
      <c r="D357" s="97">
        <f>MAX($E$297,$E$317,$E$319,$E$325,$E$327)</f>
        <v>0</v>
      </c>
      <c r="E357" s="97">
        <f>MAX($K$297,$K$317,$K$319,$K$325,$K$327)</f>
        <v>4.065040650406508E-3</v>
      </c>
      <c r="F357" s="74">
        <f>MAX(E357:E357)</f>
        <v>4.065040650406508E-3</v>
      </c>
      <c r="G357" s="69"/>
      <c r="H357" s="70"/>
      <c r="I357" s="75" t="s">
        <v>7</v>
      </c>
      <c r="J357" s="42">
        <f>MAX($E$301,$E$303,$E$313,$E$321)</f>
        <v>0</v>
      </c>
      <c r="K357" s="42">
        <f>MAX($K$301,$K$303,$K$313,$K$321)</f>
        <v>6.4935064935064991E-3</v>
      </c>
      <c r="L357" s="76">
        <f>MAX(K357:K357)</f>
        <v>6.4935064935064991E-3</v>
      </c>
      <c r="M357" s="69"/>
      <c r="N357" s="70"/>
      <c r="O357" s="75" t="s">
        <v>7</v>
      </c>
      <c r="P357" s="42">
        <f>MAX($E$313,$E$317,$E$319)</f>
        <v>0</v>
      </c>
      <c r="Q357" s="42">
        <f>MAX($K$313,$K$317,$K$319)</f>
        <v>4.065040650406508E-3</v>
      </c>
      <c r="R357" s="77">
        <f>MAX(Q357:Q357)</f>
        <v>4.065040650406508E-3</v>
      </c>
      <c r="S357" s="69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5"/>
      <c r="AF357" s="145"/>
      <c r="AG357" s="145"/>
      <c r="AH357" s="145"/>
      <c r="AI357" s="145"/>
      <c r="AJ357" s="145"/>
      <c r="AK357" s="145"/>
      <c r="AL357" s="145"/>
      <c r="AM357" s="145"/>
      <c r="AN357" s="145"/>
      <c r="AO357" s="145"/>
      <c r="AP357" s="145"/>
      <c r="AQ357" s="145"/>
      <c r="AR357" s="145"/>
      <c r="AS357" s="145"/>
      <c r="AT357" s="145"/>
      <c r="AU357" s="145"/>
      <c r="AV357" s="145"/>
      <c r="AW357" s="145"/>
      <c r="AX357" s="145"/>
      <c r="AY357" s="145"/>
      <c r="AZ357" s="145"/>
      <c r="BA357" s="145"/>
      <c r="BB357" s="145"/>
      <c r="BC357" s="145"/>
      <c r="BD357" s="145"/>
      <c r="BE357" s="145"/>
      <c r="BF357" s="145"/>
      <c r="BG357" s="145"/>
      <c r="BH357" s="145"/>
      <c r="BI357" s="145"/>
      <c r="BJ357" s="145"/>
      <c r="BK357" s="145"/>
      <c r="BL357" s="145"/>
      <c r="BM357" s="145"/>
      <c r="BN357" s="145"/>
      <c r="BO357" s="145"/>
      <c r="BP357" s="145"/>
      <c r="BQ357" s="145"/>
      <c r="BR357" s="145"/>
      <c r="BS357" s="145"/>
      <c r="BT357" s="145"/>
      <c r="BU357" s="145"/>
      <c r="BV357" s="145"/>
      <c r="BW357" s="145"/>
      <c r="BX357" s="145"/>
      <c r="BY357" s="145"/>
      <c r="BZ357" s="145"/>
      <c r="CA357" s="145"/>
      <c r="CB357" s="145"/>
      <c r="CC357" s="145"/>
      <c r="CD357" s="145"/>
      <c r="CE357" s="145"/>
      <c r="CF357" s="145"/>
    </row>
    <row r="358" spans="2:84" s="1" customFormat="1" x14ac:dyDescent="0.35">
      <c r="B358" s="62"/>
      <c r="C358" s="63" t="s">
        <v>44</v>
      </c>
      <c r="D358" s="78">
        <f t="shared" ref="D358" si="0">MIN(D348:D357)</f>
        <v>-1.0204081632653069E-2</v>
      </c>
      <c r="E358" s="78">
        <f>MIN(E348:E357)</f>
        <v>-1.1560693641618347E-2</v>
      </c>
      <c r="F358" s="79">
        <f>MIN(E358:E358)</f>
        <v>-1.1560693641618347E-2</v>
      </c>
      <c r="G358" s="69"/>
      <c r="H358" s="80"/>
      <c r="I358" s="64" t="s">
        <v>44</v>
      </c>
      <c r="J358" s="64">
        <f>MIN(J348:J357)</f>
        <v>-1.4367816091954036E-3</v>
      </c>
      <c r="K358" s="64">
        <f>MIN(K348:K357)</f>
        <v>0</v>
      </c>
      <c r="L358" s="81">
        <f>MIN(K358:K358)</f>
        <v>0</v>
      </c>
      <c r="M358" s="69"/>
      <c r="N358" s="82"/>
      <c r="O358" s="83" t="s">
        <v>44</v>
      </c>
      <c r="P358" s="83">
        <f t="shared" ref="P358" si="1">MIN(P348:P357)</f>
        <v>-1.4749262536873169E-3</v>
      </c>
      <c r="Q358" s="83">
        <f>MIN(Q348:Q357)</f>
        <v>0</v>
      </c>
      <c r="R358" s="84">
        <f>MIN(Q358:Q358)</f>
        <v>0</v>
      </c>
      <c r="S358" s="69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5"/>
      <c r="AF358" s="145"/>
      <c r="AG358" s="145"/>
      <c r="AH358" s="145"/>
      <c r="AI358" s="145"/>
      <c r="AJ358" s="145"/>
      <c r="AK358" s="145"/>
      <c r="AL358" s="145"/>
      <c r="AM358" s="145"/>
      <c r="AN358" s="145"/>
      <c r="AO358" s="145"/>
      <c r="AP358" s="145"/>
      <c r="AQ358" s="145"/>
      <c r="AR358" s="145"/>
      <c r="AS358" s="145"/>
      <c r="AT358" s="145"/>
      <c r="AU358" s="145"/>
      <c r="AV358" s="145"/>
      <c r="AW358" s="145"/>
      <c r="AX358" s="145"/>
      <c r="AY358" s="145"/>
      <c r="AZ358" s="145"/>
      <c r="BA358" s="145"/>
      <c r="BB358" s="145"/>
      <c r="BC358" s="145"/>
      <c r="BD358" s="145"/>
      <c r="BE358" s="145"/>
      <c r="BF358" s="145"/>
      <c r="BG358" s="145"/>
      <c r="BH358" s="145"/>
      <c r="BI358" s="145"/>
      <c r="BJ358" s="145"/>
      <c r="BK358" s="145"/>
      <c r="BL358" s="145"/>
      <c r="BM358" s="145"/>
      <c r="BN358" s="145"/>
      <c r="BO358" s="145"/>
      <c r="BP358" s="145"/>
      <c r="BQ358" s="145"/>
      <c r="BR358" s="145"/>
      <c r="BS358" s="145"/>
      <c r="BT358" s="145"/>
      <c r="BU358" s="145"/>
      <c r="BV358" s="145"/>
      <c r="BW358" s="145"/>
      <c r="BX358" s="145"/>
      <c r="BY358" s="145"/>
      <c r="BZ358" s="145"/>
      <c r="CA358" s="145"/>
      <c r="CB358" s="145"/>
      <c r="CC358" s="145"/>
      <c r="CD358" s="145"/>
      <c r="CE358" s="145"/>
      <c r="CF358" s="145"/>
    </row>
    <row r="359" spans="2:84" s="1" customFormat="1" x14ac:dyDescent="0.35">
      <c r="B359" s="65"/>
      <c r="C359" s="66" t="s">
        <v>45</v>
      </c>
      <c r="D359" s="88">
        <f t="shared" ref="D359" si="2">MAX(D348:D357)</f>
        <v>8.1300813008130159E-3</v>
      </c>
      <c r="E359" s="88">
        <f>MAX(E348:E357)</f>
        <v>4.065040650406508E-3</v>
      </c>
      <c r="F359" s="89">
        <f>MAX(E359:E359)</f>
        <v>4.065040650406508E-3</v>
      </c>
      <c r="G359" s="69"/>
      <c r="H359" s="90"/>
      <c r="I359" s="67" t="s">
        <v>45</v>
      </c>
      <c r="J359" s="67">
        <f>MAX(J348:J357)</f>
        <v>1.9047619047619067E-2</v>
      </c>
      <c r="K359" s="67">
        <f>MAX(K348:K357)</f>
        <v>5.5555555555555608E-2</v>
      </c>
      <c r="L359" s="81">
        <f>MIN(K359:K359)</f>
        <v>5.5555555555555608E-2</v>
      </c>
      <c r="M359" s="69"/>
      <c r="N359" s="91"/>
      <c r="O359" s="92" t="s">
        <v>45</v>
      </c>
      <c r="P359" s="92">
        <f t="shared" ref="P359" si="3">MAX(P348:P357)</f>
        <v>1.2345679012345689E-2</v>
      </c>
      <c r="Q359" s="92">
        <f>MAX(Q348:Q357)</f>
        <v>1.3888888888888902E-2</v>
      </c>
      <c r="R359" s="84">
        <f>MIN(Q359:Q359)</f>
        <v>1.3888888888888902E-2</v>
      </c>
      <c r="S359" s="69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5"/>
      <c r="AF359" s="145"/>
      <c r="AG359" s="145"/>
      <c r="AH359" s="145"/>
      <c r="AI359" s="145"/>
      <c r="AJ359" s="145"/>
      <c r="AK359" s="145"/>
      <c r="AL359" s="145"/>
      <c r="AM359" s="145"/>
      <c r="AN359" s="145"/>
      <c r="AO359" s="145"/>
      <c r="AP359" s="145"/>
      <c r="AQ359" s="145"/>
      <c r="AR359" s="145"/>
      <c r="AS359" s="145"/>
      <c r="AT359" s="145"/>
      <c r="AU359" s="145"/>
      <c r="AV359" s="145"/>
      <c r="AW359" s="145"/>
      <c r="AX359" s="145"/>
      <c r="AY359" s="145"/>
      <c r="AZ359" s="145"/>
      <c r="BA359" s="145"/>
      <c r="BB359" s="145"/>
      <c r="BC359" s="145"/>
      <c r="BD359" s="145"/>
      <c r="BE359" s="145"/>
      <c r="BF359" s="145"/>
      <c r="BG359" s="145"/>
      <c r="BH359" s="145"/>
      <c r="BI359" s="145"/>
      <c r="BJ359" s="145"/>
      <c r="BK359" s="145"/>
      <c r="BL359" s="145"/>
      <c r="BM359" s="145"/>
      <c r="BN359" s="145"/>
      <c r="BO359" s="145"/>
      <c r="BP359" s="145"/>
      <c r="BQ359" s="145"/>
      <c r="BR359" s="145"/>
      <c r="BS359" s="145"/>
      <c r="BT359" s="145"/>
      <c r="BU359" s="145"/>
      <c r="BV359" s="145"/>
      <c r="BW359" s="145"/>
      <c r="BX359" s="145"/>
      <c r="BY359" s="145"/>
      <c r="BZ359" s="145"/>
      <c r="CA359" s="145"/>
      <c r="CB359" s="145"/>
      <c r="CC359" s="145"/>
      <c r="CD359" s="145"/>
      <c r="CE359" s="145"/>
      <c r="CF359" s="145"/>
    </row>
    <row r="360" spans="2:84" s="1" customFormat="1" x14ac:dyDescent="0.35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45"/>
      <c r="AF360" s="145"/>
      <c r="AG360" s="145"/>
      <c r="AH360" s="145"/>
      <c r="AI360" s="145"/>
      <c r="AJ360" s="145"/>
      <c r="AK360" s="145"/>
      <c r="AL360" s="145"/>
      <c r="AM360" s="145"/>
      <c r="AN360" s="145"/>
      <c r="AO360" s="145"/>
      <c r="AP360" s="145"/>
      <c r="AQ360" s="145"/>
      <c r="AR360" s="145"/>
      <c r="AS360" s="145"/>
      <c r="AT360" s="145"/>
      <c r="AU360" s="145"/>
      <c r="AV360" s="145"/>
      <c r="AW360" s="145"/>
      <c r="AX360" s="145"/>
      <c r="AY360" s="145"/>
      <c r="AZ360" s="145"/>
      <c r="BA360" s="145"/>
      <c r="BB360" s="145"/>
      <c r="BC360" s="145"/>
      <c r="BD360" s="145"/>
      <c r="BE360" s="145"/>
      <c r="BF360" s="145"/>
      <c r="BG360" s="145"/>
      <c r="BH360" s="145"/>
      <c r="BI360" s="145"/>
      <c r="BJ360" s="145"/>
      <c r="BK360" s="145"/>
      <c r="BL360" s="145"/>
      <c r="BM360" s="145"/>
      <c r="BN360" s="145"/>
      <c r="BO360" s="145"/>
      <c r="BP360" s="145"/>
      <c r="BQ360" s="145"/>
      <c r="BR360" s="145"/>
      <c r="BS360" s="145"/>
      <c r="BT360" s="145"/>
      <c r="BU360" s="145"/>
      <c r="BV360" s="145"/>
      <c r="BW360" s="145"/>
      <c r="BX360" s="145"/>
      <c r="BY360" s="145"/>
      <c r="BZ360" s="145"/>
      <c r="CA360" s="145"/>
      <c r="CB360" s="145"/>
      <c r="CC360" s="145"/>
      <c r="CD360" s="145"/>
      <c r="CE360" s="145"/>
      <c r="CF360" s="145"/>
    </row>
    <row r="361" spans="2:84" s="1" customFormat="1" x14ac:dyDescent="0.35"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45"/>
      <c r="AF361" s="145"/>
      <c r="AG361" s="145"/>
      <c r="AH361" s="145"/>
      <c r="AI361" s="145"/>
      <c r="AJ361" s="145"/>
      <c r="AK361" s="145"/>
      <c r="AL361" s="145"/>
      <c r="AM361" s="145"/>
      <c r="AN361" s="145"/>
      <c r="AO361" s="145"/>
      <c r="AP361" s="145"/>
      <c r="AQ361" s="145"/>
      <c r="AR361" s="145"/>
      <c r="AS361" s="145"/>
      <c r="AT361" s="145"/>
      <c r="AU361" s="145"/>
      <c r="AV361" s="145"/>
      <c r="AW361" s="145"/>
      <c r="AX361" s="145"/>
      <c r="AY361" s="145"/>
      <c r="AZ361" s="145"/>
      <c r="BA361" s="145"/>
      <c r="BB361" s="145"/>
      <c r="BC361" s="145"/>
      <c r="BD361" s="145"/>
      <c r="BE361" s="145"/>
      <c r="BF361" s="145"/>
      <c r="BG361" s="145"/>
      <c r="BH361" s="145"/>
      <c r="BI361" s="145"/>
      <c r="BJ361" s="145"/>
      <c r="BK361" s="145"/>
      <c r="BL361" s="145"/>
      <c r="BM361" s="145"/>
      <c r="BN361" s="145"/>
      <c r="BO361" s="145"/>
      <c r="BP361" s="145"/>
      <c r="BQ361" s="145"/>
      <c r="BR361" s="145"/>
      <c r="BS361" s="145"/>
      <c r="BT361" s="145"/>
      <c r="BU361" s="145"/>
      <c r="BV361" s="145"/>
      <c r="BW361" s="145"/>
      <c r="BX361" s="145"/>
      <c r="BY361" s="145"/>
      <c r="BZ361" s="145"/>
      <c r="CA361" s="145"/>
      <c r="CB361" s="145"/>
      <c r="CC361" s="145"/>
      <c r="CD361" s="145"/>
      <c r="CE361" s="145"/>
      <c r="CF361" s="145"/>
    </row>
    <row r="362" spans="2:84" s="1" customFormat="1" x14ac:dyDescent="0.35"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45"/>
      <c r="AF362" s="145"/>
      <c r="AG362" s="145"/>
      <c r="AH362" s="145"/>
      <c r="AI362" s="145"/>
      <c r="AJ362" s="145"/>
      <c r="AK362" s="145"/>
      <c r="AL362" s="145"/>
      <c r="AM362" s="145"/>
      <c r="AN362" s="145"/>
      <c r="AO362" s="145"/>
      <c r="AP362" s="145"/>
      <c r="AQ362" s="145"/>
      <c r="AR362" s="145"/>
      <c r="AS362" s="145"/>
      <c r="AT362" s="145"/>
      <c r="AU362" s="145"/>
      <c r="AV362" s="145"/>
      <c r="AW362" s="145"/>
      <c r="AX362" s="145"/>
      <c r="AY362" s="145"/>
      <c r="AZ362" s="145"/>
      <c r="BA362" s="145"/>
      <c r="BB362" s="145"/>
      <c r="BC362" s="145"/>
      <c r="BD362" s="145"/>
      <c r="BE362" s="145"/>
      <c r="BF362" s="145"/>
      <c r="BG362" s="145"/>
      <c r="BH362" s="145"/>
      <c r="BI362" s="145"/>
      <c r="BJ362" s="145"/>
      <c r="BK362" s="145"/>
      <c r="BL362" s="145"/>
      <c r="BM362" s="145"/>
      <c r="BN362" s="145"/>
      <c r="BO362" s="145"/>
      <c r="BP362" s="145"/>
      <c r="BQ362" s="145"/>
      <c r="BR362" s="145"/>
      <c r="BS362" s="145"/>
      <c r="BT362" s="145"/>
      <c r="BU362" s="145"/>
      <c r="BV362" s="145"/>
      <c r="BW362" s="145"/>
      <c r="BX362" s="145"/>
      <c r="BY362" s="145"/>
      <c r="BZ362" s="145"/>
      <c r="CA362" s="145"/>
      <c r="CB362" s="145"/>
      <c r="CC362" s="145"/>
      <c r="CD362" s="145"/>
      <c r="CE362" s="145"/>
      <c r="CF362" s="145"/>
    </row>
    <row r="363" spans="2:84" s="1" customFormat="1" ht="15.75" customHeight="1" x14ac:dyDescent="0.35">
      <c r="B363" s="51" t="s">
        <v>39</v>
      </c>
      <c r="C363" s="58" t="s">
        <v>6</v>
      </c>
      <c r="D363" s="42">
        <f>MIN($F$169,$F$189,$F$191,$F$197,$F$199)</f>
        <v>-1.0204081632653069E-2</v>
      </c>
      <c r="E363" s="42">
        <f>MIN($L$169,$L$189,$L$191,$L$197,$L$199)</f>
        <v>-3.0927835051546421E-2</v>
      </c>
      <c r="F363" s="68">
        <f>MIN(E363:E363)</f>
        <v>-3.0927835051546421E-2</v>
      </c>
      <c r="G363" s="69"/>
      <c r="H363" s="70" t="s">
        <v>39</v>
      </c>
      <c r="I363" s="71" t="s">
        <v>6</v>
      </c>
      <c r="J363" s="42">
        <f>MIN($F$173,$F$175,$F$185,$F$193)</f>
        <v>0</v>
      </c>
      <c r="K363" s="42">
        <f>MIN($L$173,$L$175,$L$185,$L$193)</f>
        <v>3.7168141592920388E-2</v>
      </c>
      <c r="L363" s="72">
        <f>MIN(K363:K363)</f>
        <v>3.7168141592920388E-2</v>
      </c>
      <c r="M363" s="69"/>
      <c r="N363" s="70" t="s">
        <v>39</v>
      </c>
      <c r="O363" s="71" t="s">
        <v>6</v>
      </c>
      <c r="P363" s="42">
        <f>MIN($F$177,$F$181,$F$183)</f>
        <v>0</v>
      </c>
      <c r="Q363" s="42">
        <f>MIN($L$177,$L$181,$L$183)</f>
        <v>2.7842227378190282E-2</v>
      </c>
      <c r="R363" s="73">
        <f>MIN(Q363:Q363)</f>
        <v>2.7842227378190282E-2</v>
      </c>
      <c r="S363" s="69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  <c r="AF363" s="145"/>
      <c r="AG363" s="145"/>
      <c r="AH363" s="145"/>
      <c r="AI363" s="145"/>
      <c r="AJ363" s="145"/>
      <c r="AK363" s="145"/>
      <c r="AL363" s="145"/>
      <c r="AM363" s="145"/>
      <c r="AN363" s="145"/>
      <c r="AO363" s="145"/>
      <c r="AP363" s="145"/>
      <c r="AQ363" s="145"/>
      <c r="AR363" s="145"/>
      <c r="AS363" s="145"/>
      <c r="AT363" s="145"/>
      <c r="AU363" s="145"/>
      <c r="AV363" s="145"/>
      <c r="AW363" s="145"/>
      <c r="AX363" s="145"/>
      <c r="AY363" s="145"/>
      <c r="AZ363" s="145"/>
      <c r="BA363" s="145"/>
      <c r="BB363" s="145"/>
      <c r="BC363" s="145"/>
      <c r="BD363" s="145"/>
      <c r="BE363" s="145"/>
      <c r="BF363" s="145"/>
      <c r="BG363" s="145"/>
      <c r="BH363" s="145"/>
      <c r="BI363" s="145"/>
      <c r="BJ363" s="145"/>
      <c r="BK363" s="145"/>
      <c r="BL363" s="145"/>
      <c r="BM363" s="145"/>
      <c r="BN363" s="145"/>
      <c r="BO363" s="145"/>
      <c r="BP363" s="145"/>
      <c r="BQ363" s="145"/>
      <c r="BR363" s="145"/>
      <c r="BS363" s="145"/>
      <c r="BT363" s="145"/>
      <c r="BU363" s="145"/>
      <c r="BV363" s="145"/>
      <c r="BW363" s="145"/>
      <c r="BX363" s="145"/>
      <c r="BY363" s="145"/>
      <c r="BZ363" s="145"/>
      <c r="CA363" s="145"/>
      <c r="CB363" s="145"/>
      <c r="CC363" s="145"/>
      <c r="CD363" s="145"/>
      <c r="CE363" s="145"/>
      <c r="CF363" s="145"/>
    </row>
    <row r="364" spans="2:84" s="1" customFormat="1" ht="18" customHeight="1" x14ac:dyDescent="0.35">
      <c r="B364" s="51"/>
      <c r="C364" s="52" t="s">
        <v>7</v>
      </c>
      <c r="D364" s="42">
        <f>MAX($F$169,$F$189,$F$191,$F$197,$F$199)</f>
        <v>0</v>
      </c>
      <c r="E364" s="42">
        <f>MAX($L$169,$L$189,$L$191,$L$197,$L$199)</f>
        <v>0.18918918918918923</v>
      </c>
      <c r="F364" s="74">
        <f>MAX(E364:E364)</f>
        <v>0.18918918918918923</v>
      </c>
      <c r="G364" s="69"/>
      <c r="H364" s="70"/>
      <c r="I364" s="75" t="s">
        <v>7</v>
      </c>
      <c r="J364" s="42">
        <f>MAX($F$173,$F$175,$F$185,$F$193)</f>
        <v>1.9047619047619067E-2</v>
      </c>
      <c r="K364" s="42">
        <f>MAX($L$173,$L$175,$L$185,$L$193)</f>
        <v>0.28358208955223863</v>
      </c>
      <c r="L364" s="76">
        <f>MAX(K364:K364)</f>
        <v>0.28358208955223863</v>
      </c>
      <c r="M364" s="69"/>
      <c r="N364" s="70"/>
      <c r="O364" s="75" t="s">
        <v>7</v>
      </c>
      <c r="P364" s="42">
        <f>MAX($F$177,$F$181,$F$183)</f>
        <v>1.2345679012345689E-2</v>
      </c>
      <c r="Q364" s="42">
        <f>MAX($L$177,$L$181,$L$183)</f>
        <v>0.24719101123595513</v>
      </c>
      <c r="R364" s="77">
        <f>MAX(Q364:Q364)</f>
        <v>0.24719101123595513</v>
      </c>
      <c r="S364" s="69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  <c r="AF364" s="145"/>
      <c r="AG364" s="145"/>
      <c r="AH364" s="145"/>
      <c r="AI364" s="145"/>
      <c r="AJ364" s="145"/>
      <c r="AK364" s="145"/>
      <c r="AL364" s="145"/>
      <c r="AM364" s="145"/>
      <c r="AN364" s="145"/>
      <c r="AO364" s="145"/>
      <c r="AP364" s="145"/>
      <c r="AQ364" s="145"/>
      <c r="AR364" s="145"/>
      <c r="AS364" s="145"/>
      <c r="AT364" s="145"/>
      <c r="AU364" s="145"/>
      <c r="AV364" s="145"/>
      <c r="AW364" s="145"/>
      <c r="AX364" s="145"/>
      <c r="AY364" s="145"/>
      <c r="AZ364" s="145"/>
      <c r="BA364" s="145"/>
      <c r="BB364" s="145"/>
      <c r="BC364" s="145"/>
      <c r="BD364" s="145"/>
      <c r="BE364" s="145"/>
      <c r="BF364" s="145"/>
      <c r="BG364" s="145"/>
      <c r="BH364" s="145"/>
      <c r="BI364" s="145"/>
      <c r="BJ364" s="145"/>
      <c r="BK364" s="145"/>
      <c r="BL364" s="145"/>
      <c r="BM364" s="145"/>
      <c r="BN364" s="145"/>
      <c r="BO364" s="145"/>
      <c r="BP364" s="145"/>
      <c r="BQ364" s="145"/>
      <c r="BR364" s="145"/>
      <c r="BS364" s="145"/>
      <c r="BT364" s="145"/>
      <c r="BU364" s="145"/>
      <c r="BV364" s="145"/>
      <c r="BW364" s="145"/>
      <c r="BX364" s="145"/>
      <c r="BY364" s="145"/>
      <c r="BZ364" s="145"/>
      <c r="CA364" s="145"/>
      <c r="CB364" s="145"/>
      <c r="CC364" s="145"/>
      <c r="CD364" s="145"/>
      <c r="CE364" s="145"/>
      <c r="CF364" s="145"/>
    </row>
    <row r="365" spans="2:84" s="1" customFormat="1" ht="15.75" customHeight="1" x14ac:dyDescent="0.35">
      <c r="B365" s="51" t="s">
        <v>40</v>
      </c>
      <c r="C365" s="58" t="s">
        <v>6</v>
      </c>
      <c r="D365" s="42">
        <f>MIN($F$201,$F$221,$F$223,$F$229,$F$231)</f>
        <v>-3.4246575342465786E-3</v>
      </c>
      <c r="E365" s="42">
        <f>MIN($L$201,$L$221,$L$223,$L$229,$L$231)</f>
        <v>-4.8723897911832993E-2</v>
      </c>
      <c r="F365" s="68">
        <f>MIN(E365:E365)</f>
        <v>-4.8723897911832993E-2</v>
      </c>
      <c r="G365" s="69"/>
      <c r="H365" s="70" t="s">
        <v>40</v>
      </c>
      <c r="I365" s="71" t="s">
        <v>6</v>
      </c>
      <c r="J365" s="42">
        <f>MIN($F$205,$F$207,$F$217,$F$225)</f>
        <v>-1.4367816091954036E-3</v>
      </c>
      <c r="K365" s="42">
        <f>MIN($L$205,$L$207,$L$217,$L$225)</f>
        <v>4.5931758530183768E-2</v>
      </c>
      <c r="L365" s="72">
        <f>MIN(K365:K365)</f>
        <v>4.5931758530183768E-2</v>
      </c>
      <c r="M365" s="69"/>
      <c r="N365" s="70" t="s">
        <v>40</v>
      </c>
      <c r="O365" s="71" t="s">
        <v>6</v>
      </c>
      <c r="P365" s="42">
        <f>MIN($F$211,$F$215,$F$217)</f>
        <v>-1.4367816091954036E-3</v>
      </c>
      <c r="Q365" s="42">
        <f>MIN($L$211,$L$215,$L$217)</f>
        <v>0</v>
      </c>
      <c r="R365" s="73">
        <f>MIN(Q365:Q365)</f>
        <v>0</v>
      </c>
      <c r="S365" s="69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5"/>
      <c r="AF365" s="145"/>
      <c r="AG365" s="145"/>
      <c r="AH365" s="145"/>
      <c r="AI365" s="145"/>
      <c r="AJ365" s="145"/>
      <c r="AK365" s="145"/>
      <c r="AL365" s="145"/>
      <c r="AM365" s="145"/>
      <c r="AN365" s="145"/>
      <c r="AO365" s="145"/>
      <c r="AP365" s="145"/>
      <c r="AQ365" s="145"/>
      <c r="AR365" s="145"/>
      <c r="AS365" s="145"/>
      <c r="AT365" s="145"/>
      <c r="AU365" s="145"/>
      <c r="AV365" s="145"/>
      <c r="AW365" s="145"/>
      <c r="AX365" s="145"/>
      <c r="AY365" s="145"/>
      <c r="AZ365" s="145"/>
      <c r="BA365" s="145"/>
      <c r="BB365" s="145"/>
      <c r="BC365" s="145"/>
      <c r="BD365" s="145"/>
      <c r="BE365" s="145"/>
      <c r="BF365" s="145"/>
      <c r="BG365" s="145"/>
      <c r="BH365" s="145"/>
      <c r="BI365" s="145"/>
      <c r="BJ365" s="145"/>
      <c r="BK365" s="145"/>
      <c r="BL365" s="145"/>
      <c r="BM365" s="145"/>
      <c r="BN365" s="145"/>
      <c r="BO365" s="145"/>
      <c r="BP365" s="145"/>
      <c r="BQ365" s="145"/>
      <c r="BR365" s="145"/>
      <c r="BS365" s="145"/>
      <c r="BT365" s="145"/>
      <c r="BU365" s="145"/>
      <c r="BV365" s="145"/>
      <c r="BW365" s="145"/>
      <c r="BX365" s="145"/>
      <c r="BY365" s="145"/>
      <c r="BZ365" s="145"/>
      <c r="CA365" s="145"/>
      <c r="CB365" s="145"/>
      <c r="CC365" s="145"/>
      <c r="CD365" s="145"/>
      <c r="CE365" s="145"/>
      <c r="CF365" s="145"/>
    </row>
    <row r="366" spans="2:84" s="1" customFormat="1" ht="16.5" customHeight="1" x14ac:dyDescent="0.35">
      <c r="B366" s="51"/>
      <c r="C366" s="52" t="s">
        <v>7</v>
      </c>
      <c r="D366" s="42">
        <f>MAX($F$201,$F$221,$F$223,$F$229,$F$231)</f>
        <v>8.1300813008130159E-3</v>
      </c>
      <c r="E366" s="42">
        <f>MAX($L$201,$L$221,$L$223,$L$229,$L$231)</f>
        <v>0.12244897959183686</v>
      </c>
      <c r="F366" s="74">
        <f>MAX(E366:E366)</f>
        <v>0.12244897959183686</v>
      </c>
      <c r="G366" s="69"/>
      <c r="H366" s="70"/>
      <c r="I366" s="75" t="s">
        <v>7</v>
      </c>
      <c r="J366" s="42">
        <f>MAX($F$205,$F$207,$F$217,$F$225)</f>
        <v>7.1942446043165523E-3</v>
      </c>
      <c r="K366" s="42">
        <f>MAX($L$205,$L$207,$L$217,$L$225)</f>
        <v>0.26923076923076927</v>
      </c>
      <c r="L366" s="76">
        <f>MAX(K366:K366)</f>
        <v>0.26923076923076927</v>
      </c>
      <c r="M366" s="69"/>
      <c r="N366" s="70"/>
      <c r="O366" s="75" t="s">
        <v>7</v>
      </c>
      <c r="P366" s="42">
        <f>MAX($F$211,$F$215,$F$217)</f>
        <v>0</v>
      </c>
      <c r="Q366" s="42">
        <f>MAX($L$211,$L$215,$L$217)</f>
        <v>0.18750000000000003</v>
      </c>
      <c r="R366" s="77">
        <f>MAX(Q366:Q366)</f>
        <v>0.18750000000000003</v>
      </c>
      <c r="S366" s="69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  <c r="AG366" s="145"/>
      <c r="AH366" s="145"/>
      <c r="AI366" s="145"/>
      <c r="AJ366" s="145"/>
      <c r="AK366" s="145"/>
      <c r="AL366" s="145"/>
      <c r="AM366" s="145"/>
      <c r="AN366" s="145"/>
      <c r="AO366" s="145"/>
      <c r="AP366" s="145"/>
      <c r="AQ366" s="145"/>
      <c r="AR366" s="145"/>
      <c r="AS366" s="145"/>
      <c r="AT366" s="145"/>
      <c r="AU366" s="145"/>
      <c r="AV366" s="145"/>
      <c r="AW366" s="145"/>
      <c r="AX366" s="145"/>
      <c r="AY366" s="145"/>
      <c r="AZ366" s="145"/>
      <c r="BA366" s="145"/>
      <c r="BB366" s="145"/>
      <c r="BC366" s="145"/>
      <c r="BD366" s="145"/>
      <c r="BE366" s="145"/>
      <c r="BF366" s="145"/>
      <c r="BG366" s="145"/>
      <c r="BH366" s="145"/>
      <c r="BI366" s="145"/>
      <c r="BJ366" s="145"/>
      <c r="BK366" s="145"/>
      <c r="BL366" s="145"/>
      <c r="BM366" s="145"/>
      <c r="BN366" s="145"/>
      <c r="BO366" s="145"/>
      <c r="BP366" s="145"/>
      <c r="BQ366" s="145"/>
      <c r="BR366" s="145"/>
      <c r="BS366" s="145"/>
      <c r="BT366" s="145"/>
      <c r="BU366" s="145"/>
      <c r="BV366" s="145"/>
      <c r="BW366" s="145"/>
      <c r="BX366" s="145"/>
      <c r="BY366" s="145"/>
      <c r="BZ366" s="145"/>
      <c r="CA366" s="145"/>
      <c r="CB366" s="145"/>
      <c r="CC366" s="145"/>
      <c r="CD366" s="145"/>
      <c r="CE366" s="145"/>
      <c r="CF366" s="145"/>
    </row>
    <row r="367" spans="2:84" s="1" customFormat="1" ht="16.5" customHeight="1" x14ac:dyDescent="0.35">
      <c r="B367" s="51" t="s">
        <v>41</v>
      </c>
      <c r="C367" s="58" t="s">
        <v>6</v>
      </c>
      <c r="D367" s="42">
        <f>MIN($F$233,$F$253,$F$255,$F$261,$F$263)</f>
        <v>-6.6666666666666732E-3</v>
      </c>
      <c r="E367" s="42">
        <f>MIN($L$233,$L$253,$L$255,$L$261,$L$263)</f>
        <v>-6.6907775768535321E-2</v>
      </c>
      <c r="F367" s="68">
        <f>MIN(E367:E367)</f>
        <v>-6.6907775768535321E-2</v>
      </c>
      <c r="G367" s="69"/>
      <c r="H367" s="70" t="s">
        <v>41</v>
      </c>
      <c r="I367" s="71" t="s">
        <v>6</v>
      </c>
      <c r="J367" s="42">
        <f>MIN($F$237,$F$239,$F$249,$F$257)</f>
        <v>0</v>
      </c>
      <c r="K367" s="42">
        <f>MIN($L$237,$L$239,$L$249,$L$257)</f>
        <v>3.5187287173666322E-2</v>
      </c>
      <c r="L367" s="72">
        <f>MIN(K367:K367)</f>
        <v>3.5187287173666322E-2</v>
      </c>
      <c r="M367" s="69"/>
      <c r="N367" s="70" t="s">
        <v>41</v>
      </c>
      <c r="O367" s="71" t="s">
        <v>6</v>
      </c>
      <c r="P367" s="42">
        <f>MIN($F$245,$F$249,$F$251)</f>
        <v>-1.4749262536873169E-3</v>
      </c>
      <c r="Q367" s="42">
        <f>MIN($L$245,$L$249,$L$251)</f>
        <v>-3.2258064516129059E-2</v>
      </c>
      <c r="R367" s="73">
        <f>MIN(Q367:Q367)</f>
        <v>-3.2258064516129059E-2</v>
      </c>
      <c r="S367" s="69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145"/>
      <c r="AN367" s="145"/>
      <c r="AO367" s="145"/>
      <c r="AP367" s="145"/>
      <c r="AQ367" s="145"/>
      <c r="AR367" s="145"/>
      <c r="AS367" s="145"/>
      <c r="AT367" s="145"/>
      <c r="AU367" s="145"/>
      <c r="AV367" s="145"/>
      <c r="AW367" s="145"/>
      <c r="AX367" s="145"/>
      <c r="AY367" s="145"/>
      <c r="AZ367" s="145"/>
      <c r="BA367" s="145"/>
      <c r="BB367" s="145"/>
      <c r="BC367" s="145"/>
      <c r="BD367" s="145"/>
      <c r="BE367" s="145"/>
      <c r="BF367" s="145"/>
      <c r="BG367" s="145"/>
      <c r="BH367" s="145"/>
      <c r="BI367" s="145"/>
      <c r="BJ367" s="145"/>
      <c r="BK367" s="145"/>
      <c r="BL367" s="145"/>
      <c r="BM367" s="145"/>
      <c r="BN367" s="145"/>
      <c r="BO367" s="145"/>
      <c r="BP367" s="145"/>
      <c r="BQ367" s="145"/>
      <c r="BR367" s="145"/>
      <c r="BS367" s="145"/>
      <c r="BT367" s="145"/>
      <c r="BU367" s="145"/>
      <c r="BV367" s="145"/>
      <c r="BW367" s="145"/>
      <c r="BX367" s="145"/>
      <c r="BY367" s="145"/>
      <c r="BZ367" s="145"/>
      <c r="CA367" s="145"/>
      <c r="CB367" s="145"/>
      <c r="CC367" s="145"/>
      <c r="CD367" s="145"/>
      <c r="CE367" s="145"/>
      <c r="CF367" s="145"/>
    </row>
    <row r="368" spans="2:84" s="1" customFormat="1" ht="16.5" customHeight="1" x14ac:dyDescent="0.35">
      <c r="B368" s="51"/>
      <c r="C368" s="52" t="s">
        <v>7</v>
      </c>
      <c r="D368" s="42">
        <f>MAX($F$233,$F$253,$F$255,$F$261,$F$263)</f>
        <v>2.6881720430107551E-3</v>
      </c>
      <c r="E368" s="42">
        <f>MAX($L$233,$L$253,$L$255,$L$261,$L$263)</f>
        <v>7.8467153284671395E-2</v>
      </c>
      <c r="F368" s="74">
        <f>MAX(E368:E368)</f>
        <v>7.8467153284671395E-2</v>
      </c>
      <c r="G368" s="69"/>
      <c r="H368" s="70"/>
      <c r="I368" s="75" t="s">
        <v>7</v>
      </c>
      <c r="J368" s="42">
        <f>MAX($F$237,$F$239,$F$249,$F$257)</f>
        <v>1.2210012210012221E-3</v>
      </c>
      <c r="K368" s="42">
        <f>MAX($L$237,$L$239,$L$249,$L$257)</f>
        <v>0.24444444444444452</v>
      </c>
      <c r="L368" s="76">
        <f>MAX(K368:K368)</f>
        <v>0.24444444444444452</v>
      </c>
      <c r="M368" s="69"/>
      <c r="N368" s="70"/>
      <c r="O368" s="75" t="s">
        <v>7</v>
      </c>
      <c r="P368" s="42">
        <f>MAX($F$245,$F$249,$F$251)</f>
        <v>1.2210012210012221E-3</v>
      </c>
      <c r="Q368" s="42">
        <f>MAX($L$245,$L$249,$L$251)</f>
        <v>4.8984468339307093E-2</v>
      </c>
      <c r="R368" s="77">
        <f>MAX(Q368:Q368)</f>
        <v>4.8984468339307093E-2</v>
      </c>
      <c r="S368" s="69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  <c r="AG368" s="145"/>
      <c r="AH368" s="145"/>
      <c r="AI368" s="145"/>
      <c r="AJ368" s="145"/>
      <c r="AK368" s="145"/>
      <c r="AL368" s="145"/>
      <c r="AM368" s="145"/>
      <c r="AN368" s="145"/>
      <c r="AO368" s="145"/>
      <c r="AP368" s="145"/>
      <c r="AQ368" s="145"/>
      <c r="AR368" s="145"/>
      <c r="AS368" s="145"/>
      <c r="AT368" s="145"/>
      <c r="AU368" s="145"/>
      <c r="AV368" s="145"/>
      <c r="AW368" s="145"/>
      <c r="AX368" s="145"/>
      <c r="AY368" s="145"/>
      <c r="AZ368" s="145"/>
      <c r="BA368" s="145"/>
      <c r="BB368" s="145"/>
      <c r="BC368" s="145"/>
      <c r="BD368" s="145"/>
      <c r="BE368" s="145"/>
      <c r="BF368" s="145"/>
      <c r="BG368" s="145"/>
      <c r="BH368" s="145"/>
      <c r="BI368" s="145"/>
      <c r="BJ368" s="145"/>
      <c r="BK368" s="145"/>
      <c r="BL368" s="145"/>
      <c r="BM368" s="145"/>
      <c r="BN368" s="145"/>
      <c r="BO368" s="145"/>
      <c r="BP368" s="145"/>
      <c r="BQ368" s="145"/>
      <c r="BR368" s="145"/>
      <c r="BS368" s="145"/>
      <c r="BT368" s="145"/>
      <c r="BU368" s="145"/>
      <c r="BV368" s="145"/>
      <c r="BW368" s="145"/>
      <c r="BX368" s="145"/>
      <c r="BY368" s="145"/>
      <c r="BZ368" s="145"/>
      <c r="CA368" s="145"/>
      <c r="CB368" s="145"/>
      <c r="CC368" s="145"/>
      <c r="CD368" s="145"/>
      <c r="CE368" s="145"/>
      <c r="CF368" s="145"/>
    </row>
    <row r="369" spans="2:84" s="1" customFormat="1" ht="15.75" customHeight="1" x14ac:dyDescent="0.35">
      <c r="B369" s="51" t="s">
        <v>42</v>
      </c>
      <c r="C369" s="58" t="s">
        <v>6</v>
      </c>
      <c r="D369" s="42">
        <f>MIN($F$265,$F$285,$F$287,$F$293,$F$295)</f>
        <v>0</v>
      </c>
      <c r="E369" s="42">
        <f>MIN($L$265,$L$285,$L$287,$L$293,$L$295)</f>
        <v>-7.598784194528882E-2</v>
      </c>
      <c r="F369" s="68">
        <f>MIN(E369:E369)</f>
        <v>-7.598784194528882E-2</v>
      </c>
      <c r="G369" s="69"/>
      <c r="H369" s="70" t="s">
        <v>42</v>
      </c>
      <c r="I369" s="71" t="s">
        <v>6</v>
      </c>
      <c r="J369" s="42">
        <f>MIN($F$269,$F$271,$F$281,$F$289)</f>
        <v>-1.1025358324145544E-3</v>
      </c>
      <c r="K369" s="42">
        <f>MIN($L$269,$L$271,$L$281,$L$289)</f>
        <v>1.2658227848101278E-2</v>
      </c>
      <c r="L369" s="72">
        <f>MIN(K369:K369)</f>
        <v>1.2658227848101278E-2</v>
      </c>
      <c r="M369" s="69"/>
      <c r="N369" s="70" t="s">
        <v>42</v>
      </c>
      <c r="O369" s="71" t="s">
        <v>6</v>
      </c>
      <c r="P369" s="42">
        <f>MIN($F$279,$F$283,$F$285)</f>
        <v>0</v>
      </c>
      <c r="Q369" s="42">
        <f>MIN($L$279,$L$283,$L$285)</f>
        <v>-7.1813285457809753E-2</v>
      </c>
      <c r="R369" s="73">
        <f>MIN(Q369:Q369)</f>
        <v>-7.1813285457809753E-2</v>
      </c>
      <c r="S369" s="69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  <c r="AN369" s="145"/>
      <c r="AO369" s="145"/>
      <c r="AP369" s="145"/>
      <c r="AQ369" s="145"/>
      <c r="AR369" s="145"/>
      <c r="AS369" s="145"/>
      <c r="AT369" s="145"/>
      <c r="AU369" s="145"/>
      <c r="AV369" s="145"/>
      <c r="AW369" s="145"/>
      <c r="AX369" s="145"/>
      <c r="AY369" s="145"/>
      <c r="AZ369" s="145"/>
      <c r="BA369" s="145"/>
      <c r="BB369" s="145"/>
      <c r="BC369" s="145"/>
      <c r="BD369" s="145"/>
      <c r="BE369" s="145"/>
      <c r="BF369" s="145"/>
      <c r="BG369" s="145"/>
      <c r="BH369" s="145"/>
      <c r="BI369" s="145"/>
      <c r="BJ369" s="145"/>
      <c r="BK369" s="145"/>
      <c r="BL369" s="145"/>
      <c r="BM369" s="145"/>
      <c r="BN369" s="145"/>
      <c r="BO369" s="145"/>
      <c r="BP369" s="145"/>
      <c r="BQ369" s="145"/>
      <c r="BR369" s="145"/>
      <c r="BS369" s="145"/>
      <c r="BT369" s="145"/>
      <c r="BU369" s="145"/>
      <c r="BV369" s="145"/>
      <c r="BW369" s="145"/>
      <c r="BX369" s="145"/>
      <c r="BY369" s="145"/>
      <c r="BZ369" s="145"/>
      <c r="CA369" s="145"/>
      <c r="CB369" s="145"/>
      <c r="CC369" s="145"/>
      <c r="CD369" s="145"/>
      <c r="CE369" s="145"/>
      <c r="CF369" s="145"/>
    </row>
    <row r="370" spans="2:84" s="1" customFormat="1" ht="14.25" customHeight="1" x14ac:dyDescent="0.35">
      <c r="B370" s="51"/>
      <c r="C370" s="52" t="s">
        <v>7</v>
      </c>
      <c r="D370" s="42">
        <f>MAX($F$265,$F$285,$F$287,$F$293,$F$295)</f>
        <v>0</v>
      </c>
      <c r="E370" s="42">
        <f>MAX($L$265,$L$285,$L$287,$L$293,$L$295)</f>
        <v>9.6477794793261781E-2</v>
      </c>
      <c r="F370" s="74">
        <f>MAX(E370:E370)</f>
        <v>9.6477794793261781E-2</v>
      </c>
      <c r="G370" s="69"/>
      <c r="H370" s="70"/>
      <c r="I370" s="75" t="s">
        <v>7</v>
      </c>
      <c r="J370" s="42">
        <f>MAX($F$269,$F$271,$F$281,$F$289)</f>
        <v>4.8309178743961394E-3</v>
      </c>
      <c r="K370" s="42">
        <f>MAX($L$269,$L$271,$L$281,$L$289)</f>
        <v>0.21568627450980399</v>
      </c>
      <c r="L370" s="76">
        <f>MAX(K370:K370)</f>
        <v>0.21568627450980399</v>
      </c>
      <c r="M370" s="69"/>
      <c r="N370" s="70"/>
      <c r="O370" s="75" t="s">
        <v>7</v>
      </c>
      <c r="P370" s="42">
        <f>MAX($F$279,$F$283,$F$285)</f>
        <v>7.462686567164185E-3</v>
      </c>
      <c r="Q370" s="42">
        <f>MAX($L$279,$L$283,$L$285)</f>
        <v>0.1049382716049382</v>
      </c>
      <c r="R370" s="77">
        <f>MAX(Q370:Q370)</f>
        <v>0.1049382716049382</v>
      </c>
      <c r="S370" s="69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145"/>
      <c r="AN370" s="145"/>
      <c r="AO370" s="145"/>
      <c r="AP370" s="145"/>
      <c r="AQ370" s="145"/>
      <c r="AR370" s="145"/>
      <c r="AS370" s="145"/>
      <c r="AT370" s="145"/>
      <c r="AU370" s="145"/>
      <c r="AV370" s="145"/>
      <c r="AW370" s="145"/>
      <c r="AX370" s="145"/>
      <c r="AY370" s="145"/>
      <c r="AZ370" s="145"/>
      <c r="BA370" s="145"/>
      <c r="BB370" s="145"/>
      <c r="BC370" s="145"/>
      <c r="BD370" s="145"/>
      <c r="BE370" s="145"/>
      <c r="BF370" s="145"/>
      <c r="BG370" s="145"/>
      <c r="BH370" s="145"/>
      <c r="BI370" s="145"/>
      <c r="BJ370" s="145"/>
      <c r="BK370" s="145"/>
      <c r="BL370" s="145"/>
      <c r="BM370" s="145"/>
      <c r="BN370" s="145"/>
      <c r="BO370" s="145"/>
      <c r="BP370" s="145"/>
      <c r="BQ370" s="145"/>
      <c r="BR370" s="145"/>
      <c r="BS370" s="145"/>
      <c r="BT370" s="145"/>
      <c r="BU370" s="145"/>
      <c r="BV370" s="145"/>
      <c r="BW370" s="145"/>
      <c r="BX370" s="145"/>
      <c r="BY370" s="145"/>
      <c r="BZ370" s="145"/>
      <c r="CA370" s="145"/>
      <c r="CB370" s="145"/>
      <c r="CC370" s="145"/>
      <c r="CD370" s="145"/>
      <c r="CE370" s="145"/>
      <c r="CF370" s="145"/>
    </row>
    <row r="371" spans="2:84" s="1" customFormat="1" ht="15" customHeight="1" x14ac:dyDescent="0.35">
      <c r="B371" s="51" t="s">
        <v>43</v>
      </c>
      <c r="C371" s="58" t="s">
        <v>6</v>
      </c>
      <c r="D371" s="42">
        <f>MIN($F$297,$F$317,$F$319,$F$325,$F$327)</f>
        <v>-1.2180267965895262E-3</v>
      </c>
      <c r="E371" s="42">
        <f>MIN($L$297,$L$317,$L$319,$L$325,$L$327)</f>
        <v>-0.109404990403071</v>
      </c>
      <c r="F371" s="68">
        <f>MIN(E371:E371)</f>
        <v>-0.109404990403071</v>
      </c>
      <c r="G371" s="69"/>
      <c r="H371" s="70" t="s">
        <v>43</v>
      </c>
      <c r="I371" s="71" t="s">
        <v>6</v>
      </c>
      <c r="J371" s="42">
        <f>MIN($F$301,$F$303,$F$313,$F$321)</f>
        <v>0</v>
      </c>
      <c r="K371" s="42">
        <f>MIN($L$301,$L$303,$L$313,$L$321)</f>
        <v>-6.6518847006651949E-2</v>
      </c>
      <c r="L371" s="72">
        <f>MIN(K371:K371)</f>
        <v>-6.6518847006651949E-2</v>
      </c>
      <c r="M371" s="69"/>
      <c r="N371" s="70" t="s">
        <v>43</v>
      </c>
      <c r="O371" s="71" t="s">
        <v>6</v>
      </c>
      <c r="P371" s="42">
        <f>MIN($F$313,$F$317,$F$319)</f>
        <v>0</v>
      </c>
      <c r="Q371" s="42">
        <f>MIN($L$313,$L$317,$L$319)</f>
        <v>-8.1927710843373441E-2</v>
      </c>
      <c r="R371" s="73">
        <f>MIN(Q371:Q371)</f>
        <v>-8.1927710843373441E-2</v>
      </c>
      <c r="S371" s="69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  <c r="AN371" s="145"/>
      <c r="AO371" s="145"/>
      <c r="AP371" s="145"/>
      <c r="AQ371" s="145"/>
      <c r="AR371" s="145"/>
      <c r="AS371" s="145"/>
      <c r="AT371" s="145"/>
      <c r="AU371" s="145"/>
      <c r="AV371" s="145"/>
      <c r="AW371" s="145"/>
      <c r="AX371" s="145"/>
      <c r="AY371" s="145"/>
      <c r="AZ371" s="145"/>
      <c r="BA371" s="145"/>
      <c r="BB371" s="145"/>
      <c r="BC371" s="145"/>
      <c r="BD371" s="145"/>
      <c r="BE371" s="145"/>
      <c r="BF371" s="145"/>
      <c r="BG371" s="145"/>
      <c r="BH371" s="145"/>
      <c r="BI371" s="145"/>
      <c r="BJ371" s="145"/>
      <c r="BK371" s="145"/>
      <c r="BL371" s="145"/>
      <c r="BM371" s="145"/>
      <c r="BN371" s="145"/>
      <c r="BO371" s="145"/>
      <c r="BP371" s="145"/>
      <c r="BQ371" s="145"/>
      <c r="BR371" s="145"/>
      <c r="BS371" s="145"/>
      <c r="BT371" s="145"/>
      <c r="BU371" s="145"/>
      <c r="BV371" s="145"/>
      <c r="BW371" s="145"/>
      <c r="BX371" s="145"/>
      <c r="BY371" s="145"/>
      <c r="BZ371" s="145"/>
      <c r="CA371" s="145"/>
      <c r="CB371" s="145"/>
      <c r="CC371" s="145"/>
      <c r="CD371" s="145"/>
      <c r="CE371" s="145"/>
      <c r="CF371" s="145"/>
    </row>
    <row r="372" spans="2:84" s="1" customFormat="1" ht="15.75" customHeight="1" x14ac:dyDescent="0.35">
      <c r="B372" s="51"/>
      <c r="C372" s="52" t="s">
        <v>7</v>
      </c>
      <c r="D372" s="42">
        <f>MAX($F$297,$F$317,$F$319,$F$325,$F$327)</f>
        <v>0</v>
      </c>
      <c r="E372" s="42">
        <f>MAX($L$297,$L$317,$L$319,$L$325,$L$327)</f>
        <v>4.8387096774193471E-2</v>
      </c>
      <c r="F372" s="74">
        <f>MAX(E372:E372)</f>
        <v>4.8387096774193471E-2</v>
      </c>
      <c r="G372" s="69"/>
      <c r="H372" s="70"/>
      <c r="I372" s="75" t="s">
        <v>7</v>
      </c>
      <c r="J372" s="42">
        <f>MAX($F$301,$F$303,$F$313,$F$321)</f>
        <v>0</v>
      </c>
      <c r="K372" s="42">
        <f>MAX($L$301,$L$303,$L$313,$L$321)</f>
        <v>0.10303030303030294</v>
      </c>
      <c r="L372" s="76">
        <f>MAX(K372:K372)</f>
        <v>0.10303030303030294</v>
      </c>
      <c r="M372" s="69"/>
      <c r="N372" s="70"/>
      <c r="O372" s="75" t="s">
        <v>7</v>
      </c>
      <c r="P372" s="42">
        <f>MAX($F$313,$F$317,$F$319)</f>
        <v>0</v>
      </c>
      <c r="Q372" s="42">
        <f>MAX($L$313,$L$317,$L$319)</f>
        <v>2.0040080160320657E-3</v>
      </c>
      <c r="R372" s="77">
        <f>MAX(Q372:Q372)</f>
        <v>2.0040080160320657E-3</v>
      </c>
      <c r="S372" s="69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145"/>
      <c r="AN372" s="145"/>
      <c r="AO372" s="145"/>
      <c r="AP372" s="145"/>
      <c r="AQ372" s="145"/>
      <c r="AR372" s="145"/>
      <c r="AS372" s="145"/>
      <c r="AT372" s="145"/>
      <c r="AU372" s="145"/>
      <c r="AV372" s="145"/>
      <c r="AW372" s="145"/>
      <c r="AX372" s="145"/>
      <c r="AY372" s="145"/>
      <c r="AZ372" s="145"/>
      <c r="BA372" s="145"/>
      <c r="BB372" s="145"/>
      <c r="BC372" s="145"/>
      <c r="BD372" s="145"/>
      <c r="BE372" s="145"/>
      <c r="BF372" s="145"/>
      <c r="BG372" s="145"/>
      <c r="BH372" s="145"/>
      <c r="BI372" s="145"/>
      <c r="BJ372" s="145"/>
      <c r="BK372" s="145"/>
      <c r="BL372" s="145"/>
      <c r="BM372" s="145"/>
      <c r="BN372" s="145"/>
      <c r="BO372" s="145"/>
      <c r="BP372" s="145"/>
      <c r="BQ372" s="145"/>
      <c r="BR372" s="145"/>
      <c r="BS372" s="145"/>
      <c r="BT372" s="145"/>
      <c r="BU372" s="145"/>
      <c r="BV372" s="145"/>
      <c r="BW372" s="145"/>
      <c r="BX372" s="145"/>
      <c r="BY372" s="145"/>
      <c r="BZ372" s="145"/>
      <c r="CA372" s="145"/>
      <c r="CB372" s="145"/>
      <c r="CC372" s="145"/>
      <c r="CD372" s="145"/>
      <c r="CE372" s="145"/>
      <c r="CF372" s="145"/>
    </row>
    <row r="373" spans="2:84" s="1" customFormat="1" x14ac:dyDescent="0.35">
      <c r="B373" s="62"/>
      <c r="C373" s="63" t="s">
        <v>44</v>
      </c>
      <c r="D373" s="78">
        <f>MIN(D363:D372)</f>
        <v>-1.0204081632653069E-2</v>
      </c>
      <c r="E373" s="78">
        <f>MIN(E363:E372)</f>
        <v>-0.109404990403071</v>
      </c>
      <c r="F373" s="79">
        <f>MIN(E373:E373)</f>
        <v>-0.109404990403071</v>
      </c>
      <c r="G373" s="69"/>
      <c r="H373" s="80"/>
      <c r="I373" s="64" t="s">
        <v>44</v>
      </c>
      <c r="J373" s="64">
        <f>MIN(J363:J372)</f>
        <v>-1.4367816091954036E-3</v>
      </c>
      <c r="K373" s="64">
        <f>MIN(K363:K372)</f>
        <v>-6.6518847006651949E-2</v>
      </c>
      <c r="L373" s="81">
        <f>MIN(K373:K373)</f>
        <v>-6.6518847006651949E-2</v>
      </c>
      <c r="M373" s="69"/>
      <c r="N373" s="82"/>
      <c r="O373" s="83" t="s">
        <v>44</v>
      </c>
      <c r="P373" s="83">
        <f>MIN(P363:P372)</f>
        <v>-1.4749262536873169E-3</v>
      </c>
      <c r="Q373" s="83">
        <f>MIN(Q363:Q372)</f>
        <v>-8.1927710843373441E-2</v>
      </c>
      <c r="R373" s="84">
        <f>MIN(Q373:Q373)</f>
        <v>-8.1927710843373441E-2</v>
      </c>
      <c r="S373" s="69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  <c r="AQ373" s="145"/>
      <c r="AR373" s="145"/>
      <c r="AS373" s="145"/>
      <c r="AT373" s="145"/>
      <c r="AU373" s="145"/>
      <c r="AV373" s="145"/>
      <c r="AW373" s="145"/>
      <c r="AX373" s="145"/>
      <c r="AY373" s="145"/>
      <c r="AZ373" s="145"/>
      <c r="BA373" s="145"/>
      <c r="BB373" s="145"/>
      <c r="BC373" s="145"/>
      <c r="BD373" s="145"/>
      <c r="BE373" s="145"/>
      <c r="BF373" s="145"/>
      <c r="BG373" s="145"/>
      <c r="BH373" s="145"/>
      <c r="BI373" s="145"/>
      <c r="BJ373" s="145"/>
      <c r="BK373" s="145"/>
      <c r="BL373" s="145"/>
      <c r="BM373" s="145"/>
      <c r="BN373" s="145"/>
      <c r="BO373" s="145"/>
      <c r="BP373" s="145"/>
      <c r="BQ373" s="145"/>
      <c r="BR373" s="145"/>
      <c r="BS373" s="145"/>
      <c r="BT373" s="145"/>
      <c r="BU373" s="145"/>
      <c r="BV373" s="145"/>
      <c r="BW373" s="145"/>
      <c r="BX373" s="145"/>
      <c r="BY373" s="145"/>
      <c r="BZ373" s="145"/>
      <c r="CA373" s="145"/>
      <c r="CB373" s="145"/>
      <c r="CC373" s="145"/>
      <c r="CD373" s="145"/>
      <c r="CE373" s="145"/>
      <c r="CF373" s="145"/>
    </row>
    <row r="374" spans="2:84" s="1" customFormat="1" x14ac:dyDescent="0.35">
      <c r="B374" s="65"/>
      <c r="C374" s="66" t="s">
        <v>45</v>
      </c>
      <c r="D374" s="88">
        <f>MAX(D363:D372)</f>
        <v>8.1300813008130159E-3</v>
      </c>
      <c r="E374" s="88">
        <f>MAX(E363:E372)</f>
        <v>0.18918918918918923</v>
      </c>
      <c r="F374" s="89">
        <f>MAX(E374:E374)</f>
        <v>0.18918918918918923</v>
      </c>
      <c r="G374" s="69"/>
      <c r="H374" s="90"/>
      <c r="I374" s="67" t="s">
        <v>45</v>
      </c>
      <c r="J374" s="67">
        <f>MAX(J363:J372)</f>
        <v>1.9047619047619067E-2</v>
      </c>
      <c r="K374" s="67">
        <f>MAX(K363:K372)</f>
        <v>0.28358208955223863</v>
      </c>
      <c r="L374" s="81">
        <f>MIN(K374:K374)</f>
        <v>0.28358208955223863</v>
      </c>
      <c r="M374" s="69"/>
      <c r="N374" s="91"/>
      <c r="O374" s="92" t="s">
        <v>45</v>
      </c>
      <c r="P374" s="92">
        <f>MAX(P363:P372)</f>
        <v>1.2345679012345689E-2</v>
      </c>
      <c r="Q374" s="92">
        <f>MAX(Q363:Q372)</f>
        <v>0.24719101123595513</v>
      </c>
      <c r="R374" s="84">
        <f>MIN(Q374:Q374)</f>
        <v>0.24719101123595513</v>
      </c>
      <c r="S374" s="69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  <c r="AQ374" s="145"/>
      <c r="AR374" s="145"/>
      <c r="AS374" s="145"/>
      <c r="AT374" s="145"/>
      <c r="AU374" s="145"/>
      <c r="AV374" s="145"/>
      <c r="AW374" s="145"/>
      <c r="AX374" s="145"/>
      <c r="AY374" s="145"/>
      <c r="AZ374" s="145"/>
      <c r="BA374" s="145"/>
      <c r="BB374" s="145"/>
      <c r="BC374" s="145"/>
      <c r="BD374" s="145"/>
      <c r="BE374" s="145"/>
      <c r="BF374" s="145"/>
      <c r="BG374" s="145"/>
      <c r="BH374" s="145"/>
      <c r="BI374" s="145"/>
      <c r="BJ374" s="145"/>
      <c r="BK374" s="145"/>
      <c r="BL374" s="145"/>
      <c r="BM374" s="145"/>
      <c r="BN374" s="145"/>
      <c r="BO374" s="145"/>
      <c r="BP374" s="145"/>
      <c r="BQ374" s="145"/>
      <c r="BR374" s="145"/>
      <c r="BS374" s="145"/>
      <c r="BT374" s="145"/>
      <c r="BU374" s="145"/>
      <c r="BV374" s="145"/>
      <c r="BW374" s="145"/>
      <c r="BX374" s="145"/>
      <c r="BY374" s="145"/>
      <c r="BZ374" s="145"/>
      <c r="CA374" s="145"/>
      <c r="CB374" s="145"/>
      <c r="CC374" s="145"/>
      <c r="CD374" s="145"/>
      <c r="CE374" s="145"/>
      <c r="CF374" s="145"/>
    </row>
    <row r="375" spans="2:84" s="1" customFormat="1" x14ac:dyDescent="0.35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  <c r="AN375" s="145"/>
      <c r="AO375" s="145"/>
      <c r="AP375" s="145"/>
      <c r="AQ375" s="145"/>
      <c r="AR375" s="145"/>
      <c r="AS375" s="145"/>
      <c r="AT375" s="145"/>
      <c r="AU375" s="145"/>
      <c r="AV375" s="145"/>
      <c r="AW375" s="145"/>
      <c r="AX375" s="145"/>
      <c r="AY375" s="145"/>
      <c r="AZ375" s="145"/>
      <c r="BA375" s="145"/>
      <c r="BB375" s="145"/>
      <c r="BC375" s="145"/>
      <c r="BD375" s="145"/>
      <c r="BE375" s="145"/>
      <c r="BF375" s="145"/>
      <c r="BG375" s="145"/>
      <c r="BH375" s="145"/>
      <c r="BI375" s="145"/>
      <c r="BJ375" s="145"/>
      <c r="BK375" s="145"/>
      <c r="BL375" s="145"/>
      <c r="BM375" s="145"/>
      <c r="BN375" s="145"/>
      <c r="BO375" s="145"/>
      <c r="BP375" s="145"/>
      <c r="BQ375" s="145"/>
      <c r="BR375" s="145"/>
      <c r="BS375" s="145"/>
      <c r="BT375" s="145"/>
      <c r="BU375" s="145"/>
      <c r="BV375" s="145"/>
      <c r="BW375" s="145"/>
      <c r="BX375" s="145"/>
      <c r="BY375" s="145"/>
      <c r="BZ375" s="145"/>
      <c r="CA375" s="145"/>
      <c r="CB375" s="145"/>
      <c r="CC375" s="145"/>
      <c r="CD375" s="145"/>
      <c r="CE375" s="145"/>
      <c r="CF375" s="145"/>
    </row>
    <row r="376" spans="2:84" s="1" customFormat="1" x14ac:dyDescent="0.35"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145"/>
      <c r="AN376" s="145"/>
      <c r="AO376" s="145"/>
      <c r="AP376" s="145"/>
      <c r="AQ376" s="145"/>
      <c r="AR376" s="145"/>
      <c r="AS376" s="145"/>
      <c r="AT376" s="145"/>
      <c r="AU376" s="145"/>
      <c r="AV376" s="145"/>
      <c r="AW376" s="145"/>
      <c r="AX376" s="145"/>
      <c r="AY376" s="145"/>
      <c r="AZ376" s="145"/>
      <c r="BA376" s="145"/>
      <c r="BB376" s="145"/>
      <c r="BC376" s="145"/>
      <c r="BD376" s="145"/>
      <c r="BE376" s="145"/>
      <c r="BF376" s="145"/>
      <c r="BG376" s="145"/>
      <c r="BH376" s="145"/>
      <c r="BI376" s="145"/>
      <c r="BJ376" s="145"/>
      <c r="BK376" s="145"/>
      <c r="BL376" s="145"/>
      <c r="BM376" s="145"/>
      <c r="BN376" s="145"/>
      <c r="BO376" s="145"/>
      <c r="BP376" s="145"/>
      <c r="BQ376" s="145"/>
      <c r="BR376" s="145"/>
      <c r="BS376" s="145"/>
      <c r="BT376" s="145"/>
      <c r="BU376" s="145"/>
      <c r="BV376" s="145"/>
      <c r="BW376" s="145"/>
      <c r="BX376" s="145"/>
      <c r="BY376" s="145"/>
      <c r="BZ376" s="145"/>
      <c r="CA376" s="145"/>
      <c r="CB376" s="145"/>
      <c r="CC376" s="145"/>
      <c r="CD376" s="145"/>
      <c r="CE376" s="145"/>
      <c r="CF376" s="145"/>
    </row>
    <row r="377" spans="2:84" s="1" customFormat="1" x14ac:dyDescent="0.35"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  <c r="AQ377" s="145"/>
      <c r="AR377" s="145"/>
      <c r="AS377" s="145"/>
      <c r="AT377" s="145"/>
      <c r="AU377" s="145"/>
      <c r="AV377" s="145"/>
      <c r="AW377" s="145"/>
      <c r="AX377" s="145"/>
      <c r="AY377" s="145"/>
      <c r="AZ377" s="145"/>
      <c r="BA377" s="145"/>
      <c r="BB377" s="145"/>
      <c r="BC377" s="145"/>
      <c r="BD377" s="145"/>
      <c r="BE377" s="145"/>
      <c r="BF377" s="145"/>
      <c r="BG377" s="145"/>
      <c r="BH377" s="145"/>
      <c r="BI377" s="145"/>
      <c r="BJ377" s="145"/>
      <c r="BK377" s="145"/>
      <c r="BL377" s="145"/>
      <c r="BM377" s="145"/>
      <c r="BN377" s="145"/>
      <c r="BO377" s="145"/>
      <c r="BP377" s="145"/>
      <c r="BQ377" s="145"/>
      <c r="BR377" s="145"/>
      <c r="BS377" s="145"/>
      <c r="BT377" s="145"/>
      <c r="BU377" s="145"/>
      <c r="BV377" s="145"/>
      <c r="BW377" s="145"/>
      <c r="BX377" s="145"/>
      <c r="BY377" s="145"/>
      <c r="BZ377" s="145"/>
      <c r="CA377" s="145"/>
      <c r="CB377" s="145"/>
      <c r="CC377" s="145"/>
      <c r="CD377" s="145"/>
      <c r="CE377" s="145"/>
      <c r="CF377" s="145"/>
    </row>
    <row r="378" spans="2:84" s="1" customFormat="1" x14ac:dyDescent="0.35"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145"/>
      <c r="AN378" s="145"/>
      <c r="AO378" s="145"/>
      <c r="AP378" s="145"/>
      <c r="AQ378" s="145"/>
      <c r="AR378" s="145"/>
      <c r="AS378" s="145"/>
      <c r="AT378" s="145"/>
      <c r="AU378" s="145"/>
      <c r="AV378" s="145"/>
      <c r="AW378" s="145"/>
      <c r="AX378" s="145"/>
      <c r="AY378" s="145"/>
      <c r="AZ378" s="145"/>
      <c r="BA378" s="145"/>
      <c r="BB378" s="145"/>
      <c r="BC378" s="145"/>
      <c r="BD378" s="145"/>
      <c r="BE378" s="145"/>
      <c r="BF378" s="145"/>
      <c r="BG378" s="145"/>
      <c r="BH378" s="145"/>
      <c r="BI378" s="145"/>
      <c r="BJ378" s="145"/>
      <c r="BK378" s="145"/>
      <c r="BL378" s="145"/>
      <c r="BM378" s="145"/>
      <c r="BN378" s="145"/>
      <c r="BO378" s="145"/>
      <c r="BP378" s="145"/>
      <c r="BQ378" s="145"/>
      <c r="BR378" s="145"/>
      <c r="BS378" s="145"/>
      <c r="BT378" s="145"/>
      <c r="BU378" s="145"/>
      <c r="BV378" s="145"/>
      <c r="BW378" s="145"/>
      <c r="BX378" s="145"/>
      <c r="BY378" s="145"/>
      <c r="BZ378" s="145"/>
      <c r="CA378" s="145"/>
      <c r="CB378" s="145"/>
      <c r="CC378" s="145"/>
      <c r="CD378" s="145"/>
      <c r="CE378" s="145"/>
      <c r="CF378" s="145"/>
    </row>
    <row r="379" spans="2:84" s="1" customFormat="1" x14ac:dyDescent="0.35"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  <c r="AN379" s="145"/>
      <c r="AO379" s="145"/>
      <c r="AP379" s="145"/>
      <c r="AQ379" s="145"/>
      <c r="AR379" s="145"/>
      <c r="AS379" s="145"/>
      <c r="AT379" s="145"/>
      <c r="AU379" s="145"/>
      <c r="AV379" s="145"/>
      <c r="AW379" s="145"/>
      <c r="AX379" s="145"/>
      <c r="AY379" s="145"/>
      <c r="AZ379" s="145"/>
      <c r="BA379" s="145"/>
      <c r="BB379" s="145"/>
      <c r="BC379" s="145"/>
      <c r="BD379" s="145"/>
      <c r="BE379" s="145"/>
      <c r="BF379" s="145"/>
      <c r="BG379" s="145"/>
      <c r="BH379" s="145"/>
      <c r="BI379" s="145"/>
      <c r="BJ379" s="145"/>
      <c r="BK379" s="145"/>
      <c r="BL379" s="145"/>
      <c r="BM379" s="145"/>
      <c r="BN379" s="145"/>
      <c r="BO379" s="145"/>
      <c r="BP379" s="145"/>
      <c r="BQ379" s="145"/>
      <c r="BR379" s="145"/>
      <c r="BS379" s="145"/>
      <c r="BT379" s="145"/>
      <c r="BU379" s="145"/>
      <c r="BV379" s="145"/>
      <c r="BW379" s="145"/>
      <c r="BX379" s="145"/>
      <c r="BY379" s="145"/>
      <c r="BZ379" s="145"/>
      <c r="CA379" s="145"/>
      <c r="CB379" s="145"/>
      <c r="CC379" s="145"/>
      <c r="CD379" s="145"/>
      <c r="CE379" s="145"/>
      <c r="CF379" s="145"/>
    </row>
    <row r="380" spans="2:84" s="1" customFormat="1" x14ac:dyDescent="0.35"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145"/>
      <c r="AN380" s="145"/>
      <c r="AO380" s="145"/>
      <c r="AP380" s="145"/>
      <c r="AQ380" s="145"/>
      <c r="AR380" s="145"/>
      <c r="AS380" s="145"/>
      <c r="AT380" s="145"/>
      <c r="AU380" s="145"/>
      <c r="AV380" s="145"/>
      <c r="AW380" s="145"/>
      <c r="AX380" s="145"/>
      <c r="AY380" s="145"/>
      <c r="AZ380" s="145"/>
      <c r="BA380" s="145"/>
      <c r="BB380" s="145"/>
      <c r="BC380" s="145"/>
      <c r="BD380" s="145"/>
      <c r="BE380" s="145"/>
      <c r="BF380" s="145"/>
      <c r="BG380" s="145"/>
      <c r="BH380" s="145"/>
      <c r="BI380" s="145"/>
      <c r="BJ380" s="145"/>
      <c r="BK380" s="145"/>
      <c r="BL380" s="145"/>
      <c r="BM380" s="145"/>
      <c r="BN380" s="145"/>
      <c r="BO380" s="145"/>
      <c r="BP380" s="145"/>
      <c r="BQ380" s="145"/>
      <c r="BR380" s="145"/>
      <c r="BS380" s="145"/>
      <c r="BT380" s="145"/>
      <c r="BU380" s="145"/>
      <c r="BV380" s="145"/>
      <c r="BW380" s="145"/>
      <c r="BX380" s="145"/>
      <c r="BY380" s="145"/>
      <c r="BZ380" s="145"/>
      <c r="CA380" s="145"/>
      <c r="CB380" s="145"/>
      <c r="CC380" s="145"/>
      <c r="CD380" s="145"/>
      <c r="CE380" s="145"/>
      <c r="CF380" s="145"/>
    </row>
    <row r="381" spans="2:84" s="1" customFormat="1" x14ac:dyDescent="0.35"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  <c r="AN381" s="145"/>
      <c r="AO381" s="145"/>
      <c r="AP381" s="145"/>
      <c r="AQ381" s="145"/>
      <c r="AR381" s="145"/>
      <c r="AS381" s="145"/>
      <c r="AT381" s="145"/>
      <c r="AU381" s="145"/>
      <c r="AV381" s="145"/>
      <c r="AW381" s="145"/>
      <c r="AX381" s="145"/>
      <c r="AY381" s="145"/>
      <c r="AZ381" s="145"/>
      <c r="BA381" s="145"/>
      <c r="BB381" s="145"/>
      <c r="BC381" s="145"/>
      <c r="BD381" s="145"/>
      <c r="BE381" s="145"/>
      <c r="BF381" s="145"/>
      <c r="BG381" s="145"/>
      <c r="BH381" s="145"/>
      <c r="BI381" s="145"/>
      <c r="BJ381" s="145"/>
      <c r="BK381" s="145"/>
      <c r="BL381" s="145"/>
      <c r="BM381" s="145"/>
      <c r="BN381" s="145"/>
      <c r="BO381" s="145"/>
      <c r="BP381" s="145"/>
      <c r="BQ381" s="145"/>
      <c r="BR381" s="145"/>
      <c r="BS381" s="145"/>
      <c r="BT381" s="145"/>
      <c r="BU381" s="145"/>
      <c r="BV381" s="145"/>
      <c r="BW381" s="145"/>
      <c r="BX381" s="145"/>
      <c r="BY381" s="145"/>
      <c r="BZ381" s="145"/>
      <c r="CA381" s="145"/>
      <c r="CB381" s="145"/>
      <c r="CC381" s="145"/>
      <c r="CD381" s="145"/>
      <c r="CE381" s="145"/>
      <c r="CF381" s="145"/>
    </row>
    <row r="382" spans="2:84" s="1" customFormat="1" x14ac:dyDescent="0.35"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5"/>
      <c r="AF382" s="145"/>
      <c r="AG382" s="145"/>
      <c r="AH382" s="145"/>
      <c r="AI382" s="145"/>
      <c r="AJ382" s="145"/>
      <c r="AK382" s="145"/>
      <c r="AL382" s="145"/>
      <c r="AM382" s="145"/>
      <c r="AN382" s="145"/>
      <c r="AO382" s="145"/>
      <c r="AP382" s="145"/>
      <c r="AQ382" s="145"/>
      <c r="AR382" s="145"/>
      <c r="AS382" s="145"/>
      <c r="AT382" s="145"/>
      <c r="AU382" s="145"/>
      <c r="AV382" s="145"/>
      <c r="AW382" s="145"/>
      <c r="AX382" s="145"/>
      <c r="AY382" s="145"/>
      <c r="AZ382" s="145"/>
      <c r="BA382" s="145"/>
      <c r="BB382" s="145"/>
      <c r="BC382" s="145"/>
      <c r="BD382" s="145"/>
      <c r="BE382" s="145"/>
      <c r="BF382" s="145"/>
      <c r="BG382" s="145"/>
      <c r="BH382" s="145"/>
      <c r="BI382" s="145"/>
      <c r="BJ382" s="145"/>
      <c r="BK382" s="145"/>
      <c r="BL382" s="145"/>
      <c r="BM382" s="145"/>
      <c r="BN382" s="145"/>
      <c r="BO382" s="145"/>
      <c r="BP382" s="145"/>
      <c r="BQ382" s="145"/>
      <c r="BR382" s="145"/>
      <c r="BS382" s="145"/>
      <c r="BT382" s="145"/>
      <c r="BU382" s="145"/>
      <c r="BV382" s="145"/>
      <c r="BW382" s="145"/>
      <c r="BX382" s="145"/>
      <c r="BY382" s="145"/>
      <c r="BZ382" s="145"/>
      <c r="CA382" s="145"/>
      <c r="CB382" s="145"/>
      <c r="CC382" s="145"/>
      <c r="CD382" s="145"/>
      <c r="CE382" s="145"/>
      <c r="CF382" s="145"/>
    </row>
    <row r="383" spans="2:84" s="1" customFormat="1" x14ac:dyDescent="0.35"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145"/>
      <c r="AN383" s="145"/>
      <c r="AO383" s="145"/>
      <c r="AP383" s="145"/>
      <c r="AQ383" s="145"/>
      <c r="AR383" s="145"/>
      <c r="AS383" s="145"/>
      <c r="AT383" s="145"/>
      <c r="AU383" s="145"/>
      <c r="AV383" s="145"/>
      <c r="AW383" s="145"/>
      <c r="AX383" s="145"/>
      <c r="AY383" s="145"/>
      <c r="AZ383" s="145"/>
      <c r="BA383" s="145"/>
      <c r="BB383" s="145"/>
      <c r="BC383" s="145"/>
      <c r="BD383" s="145"/>
      <c r="BE383" s="145"/>
      <c r="BF383" s="145"/>
      <c r="BG383" s="145"/>
      <c r="BH383" s="145"/>
      <c r="BI383" s="145"/>
      <c r="BJ383" s="145"/>
      <c r="BK383" s="145"/>
      <c r="BL383" s="145"/>
      <c r="BM383" s="145"/>
      <c r="BN383" s="145"/>
      <c r="BO383" s="145"/>
      <c r="BP383" s="145"/>
      <c r="BQ383" s="145"/>
      <c r="BR383" s="145"/>
      <c r="BS383" s="145"/>
      <c r="BT383" s="145"/>
      <c r="BU383" s="145"/>
      <c r="BV383" s="145"/>
      <c r="BW383" s="145"/>
      <c r="BX383" s="145"/>
      <c r="BY383" s="145"/>
      <c r="BZ383" s="145"/>
      <c r="CA383" s="145"/>
      <c r="CB383" s="145"/>
      <c r="CC383" s="145"/>
      <c r="CD383" s="145"/>
      <c r="CE383" s="145"/>
      <c r="CF383" s="145"/>
    </row>
    <row r="384" spans="2:84" s="1" customFormat="1" x14ac:dyDescent="0.35"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  <c r="AF384" s="145"/>
      <c r="AG384" s="145"/>
      <c r="AH384" s="145"/>
      <c r="AI384" s="145"/>
      <c r="AJ384" s="145"/>
      <c r="AK384" s="145"/>
      <c r="AL384" s="145"/>
      <c r="AM384" s="145"/>
      <c r="AN384" s="145"/>
      <c r="AO384" s="145"/>
      <c r="AP384" s="145"/>
      <c r="AQ384" s="145"/>
      <c r="AR384" s="145"/>
      <c r="AS384" s="145"/>
      <c r="AT384" s="145"/>
      <c r="AU384" s="145"/>
      <c r="AV384" s="145"/>
      <c r="AW384" s="145"/>
      <c r="AX384" s="145"/>
      <c r="AY384" s="145"/>
      <c r="AZ384" s="145"/>
      <c r="BA384" s="145"/>
      <c r="BB384" s="145"/>
      <c r="BC384" s="145"/>
      <c r="BD384" s="145"/>
      <c r="BE384" s="145"/>
      <c r="BF384" s="145"/>
      <c r="BG384" s="145"/>
      <c r="BH384" s="145"/>
      <c r="BI384" s="145"/>
      <c r="BJ384" s="145"/>
      <c r="BK384" s="145"/>
      <c r="BL384" s="145"/>
      <c r="BM384" s="145"/>
      <c r="BN384" s="145"/>
      <c r="BO384" s="145"/>
      <c r="BP384" s="145"/>
      <c r="BQ384" s="145"/>
      <c r="BR384" s="145"/>
      <c r="BS384" s="145"/>
      <c r="BT384" s="145"/>
      <c r="BU384" s="145"/>
      <c r="BV384" s="145"/>
      <c r="BW384" s="145"/>
      <c r="BX384" s="145"/>
      <c r="BY384" s="145"/>
      <c r="BZ384" s="145"/>
      <c r="CA384" s="145"/>
      <c r="CB384" s="145"/>
      <c r="CC384" s="145"/>
      <c r="CD384" s="145"/>
      <c r="CE384" s="145"/>
      <c r="CF384" s="145"/>
    </row>
    <row r="385" spans="20:84" s="1" customFormat="1" x14ac:dyDescent="0.35"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145"/>
      <c r="AN385" s="145"/>
      <c r="AO385" s="145"/>
      <c r="AP385" s="145"/>
      <c r="AQ385" s="145"/>
      <c r="AR385" s="145"/>
      <c r="AS385" s="145"/>
      <c r="AT385" s="145"/>
      <c r="AU385" s="145"/>
      <c r="AV385" s="145"/>
      <c r="AW385" s="145"/>
      <c r="AX385" s="145"/>
      <c r="AY385" s="145"/>
      <c r="AZ385" s="145"/>
      <c r="BA385" s="145"/>
      <c r="BB385" s="145"/>
      <c r="BC385" s="145"/>
      <c r="BD385" s="145"/>
      <c r="BE385" s="145"/>
      <c r="BF385" s="145"/>
      <c r="BG385" s="145"/>
      <c r="BH385" s="145"/>
      <c r="BI385" s="145"/>
      <c r="BJ385" s="145"/>
      <c r="BK385" s="145"/>
      <c r="BL385" s="145"/>
      <c r="BM385" s="145"/>
      <c r="BN385" s="145"/>
      <c r="BO385" s="145"/>
      <c r="BP385" s="145"/>
      <c r="BQ385" s="145"/>
      <c r="BR385" s="145"/>
      <c r="BS385" s="145"/>
      <c r="BT385" s="145"/>
      <c r="BU385" s="145"/>
      <c r="BV385" s="145"/>
      <c r="BW385" s="145"/>
      <c r="BX385" s="145"/>
      <c r="BY385" s="145"/>
      <c r="BZ385" s="145"/>
      <c r="CA385" s="145"/>
      <c r="CB385" s="145"/>
      <c r="CC385" s="145"/>
      <c r="CD385" s="145"/>
      <c r="CE385" s="145"/>
      <c r="CF385" s="145"/>
    </row>
    <row r="386" spans="20:84" s="1" customFormat="1" x14ac:dyDescent="0.35"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5"/>
      <c r="AF386" s="145"/>
      <c r="AG386" s="145"/>
      <c r="AH386" s="145"/>
      <c r="AI386" s="145"/>
      <c r="AJ386" s="145"/>
      <c r="AK386" s="145"/>
      <c r="AL386" s="145"/>
      <c r="AM386" s="145"/>
      <c r="AN386" s="145"/>
      <c r="AO386" s="145"/>
      <c r="AP386" s="145"/>
      <c r="AQ386" s="145"/>
      <c r="AR386" s="145"/>
      <c r="AS386" s="145"/>
      <c r="AT386" s="145"/>
      <c r="AU386" s="145"/>
      <c r="AV386" s="145"/>
      <c r="AW386" s="145"/>
      <c r="AX386" s="145"/>
      <c r="AY386" s="145"/>
      <c r="AZ386" s="145"/>
      <c r="BA386" s="145"/>
      <c r="BB386" s="145"/>
      <c r="BC386" s="145"/>
      <c r="BD386" s="145"/>
      <c r="BE386" s="145"/>
      <c r="BF386" s="145"/>
      <c r="BG386" s="145"/>
      <c r="BH386" s="145"/>
      <c r="BI386" s="145"/>
      <c r="BJ386" s="145"/>
      <c r="BK386" s="145"/>
      <c r="BL386" s="145"/>
      <c r="BM386" s="145"/>
      <c r="BN386" s="145"/>
      <c r="BO386" s="145"/>
      <c r="BP386" s="145"/>
      <c r="BQ386" s="145"/>
      <c r="BR386" s="145"/>
      <c r="BS386" s="145"/>
      <c r="BT386" s="145"/>
      <c r="BU386" s="145"/>
      <c r="BV386" s="145"/>
      <c r="BW386" s="145"/>
      <c r="BX386" s="145"/>
      <c r="BY386" s="145"/>
      <c r="BZ386" s="145"/>
      <c r="CA386" s="145"/>
      <c r="CB386" s="145"/>
      <c r="CC386" s="145"/>
      <c r="CD386" s="145"/>
      <c r="CE386" s="145"/>
      <c r="CF386" s="145"/>
    </row>
    <row r="387" spans="20:84" s="1" customFormat="1" x14ac:dyDescent="0.35"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145"/>
      <c r="AN387" s="145"/>
      <c r="AO387" s="145"/>
      <c r="AP387" s="145"/>
      <c r="AQ387" s="145"/>
      <c r="AR387" s="145"/>
      <c r="AS387" s="145"/>
      <c r="AT387" s="145"/>
      <c r="AU387" s="145"/>
      <c r="AV387" s="145"/>
      <c r="AW387" s="145"/>
      <c r="AX387" s="145"/>
      <c r="AY387" s="145"/>
      <c r="AZ387" s="145"/>
      <c r="BA387" s="145"/>
      <c r="BB387" s="145"/>
      <c r="BC387" s="145"/>
      <c r="BD387" s="145"/>
      <c r="BE387" s="145"/>
      <c r="BF387" s="145"/>
      <c r="BG387" s="145"/>
      <c r="BH387" s="145"/>
      <c r="BI387" s="145"/>
      <c r="BJ387" s="145"/>
      <c r="BK387" s="145"/>
      <c r="BL387" s="145"/>
      <c r="BM387" s="145"/>
      <c r="BN387" s="145"/>
      <c r="BO387" s="145"/>
      <c r="BP387" s="145"/>
      <c r="BQ387" s="145"/>
      <c r="BR387" s="145"/>
      <c r="BS387" s="145"/>
      <c r="BT387" s="145"/>
      <c r="BU387" s="145"/>
      <c r="BV387" s="145"/>
      <c r="BW387" s="145"/>
      <c r="BX387" s="145"/>
      <c r="BY387" s="145"/>
      <c r="BZ387" s="145"/>
      <c r="CA387" s="145"/>
      <c r="CB387" s="145"/>
      <c r="CC387" s="145"/>
      <c r="CD387" s="145"/>
      <c r="CE387" s="145"/>
      <c r="CF387" s="145"/>
    </row>
    <row r="388" spans="20:84" s="1" customFormat="1" x14ac:dyDescent="0.35"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  <c r="AF388" s="145"/>
      <c r="AG388" s="145"/>
      <c r="AH388" s="145"/>
      <c r="AI388" s="145"/>
      <c r="AJ388" s="145"/>
      <c r="AK388" s="145"/>
      <c r="AL388" s="145"/>
      <c r="AM388" s="145"/>
      <c r="AN388" s="145"/>
      <c r="AO388" s="145"/>
      <c r="AP388" s="145"/>
      <c r="AQ388" s="145"/>
      <c r="AR388" s="145"/>
      <c r="AS388" s="145"/>
      <c r="AT388" s="145"/>
      <c r="AU388" s="145"/>
      <c r="AV388" s="145"/>
      <c r="AW388" s="145"/>
      <c r="AX388" s="145"/>
      <c r="AY388" s="145"/>
      <c r="AZ388" s="145"/>
      <c r="BA388" s="145"/>
      <c r="BB388" s="145"/>
      <c r="BC388" s="145"/>
      <c r="BD388" s="145"/>
      <c r="BE388" s="145"/>
      <c r="BF388" s="145"/>
      <c r="BG388" s="145"/>
      <c r="BH388" s="145"/>
      <c r="BI388" s="145"/>
      <c r="BJ388" s="145"/>
      <c r="BK388" s="145"/>
      <c r="BL388" s="145"/>
      <c r="BM388" s="145"/>
      <c r="BN388" s="145"/>
      <c r="BO388" s="145"/>
      <c r="BP388" s="145"/>
      <c r="BQ388" s="145"/>
      <c r="BR388" s="145"/>
      <c r="BS388" s="145"/>
      <c r="BT388" s="145"/>
      <c r="BU388" s="145"/>
      <c r="BV388" s="145"/>
      <c r="BW388" s="145"/>
      <c r="BX388" s="145"/>
      <c r="BY388" s="145"/>
      <c r="BZ388" s="145"/>
      <c r="CA388" s="145"/>
      <c r="CB388" s="145"/>
      <c r="CC388" s="145"/>
      <c r="CD388" s="145"/>
      <c r="CE388" s="145"/>
      <c r="CF388" s="145"/>
    </row>
    <row r="389" spans="20:84" s="1" customFormat="1" x14ac:dyDescent="0.35"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145"/>
      <c r="AN389" s="145"/>
      <c r="AO389" s="145"/>
      <c r="AP389" s="145"/>
      <c r="AQ389" s="145"/>
      <c r="AR389" s="145"/>
      <c r="AS389" s="145"/>
      <c r="AT389" s="145"/>
      <c r="AU389" s="145"/>
      <c r="AV389" s="145"/>
      <c r="AW389" s="145"/>
      <c r="AX389" s="145"/>
      <c r="AY389" s="145"/>
      <c r="AZ389" s="145"/>
      <c r="BA389" s="145"/>
      <c r="BB389" s="145"/>
      <c r="BC389" s="145"/>
      <c r="BD389" s="145"/>
      <c r="BE389" s="145"/>
      <c r="BF389" s="145"/>
      <c r="BG389" s="145"/>
      <c r="BH389" s="145"/>
      <c r="BI389" s="145"/>
      <c r="BJ389" s="145"/>
      <c r="BK389" s="145"/>
      <c r="BL389" s="145"/>
      <c r="BM389" s="145"/>
      <c r="BN389" s="145"/>
      <c r="BO389" s="145"/>
      <c r="BP389" s="145"/>
      <c r="BQ389" s="145"/>
      <c r="BR389" s="145"/>
      <c r="BS389" s="145"/>
      <c r="BT389" s="145"/>
      <c r="BU389" s="145"/>
      <c r="BV389" s="145"/>
      <c r="BW389" s="145"/>
      <c r="BX389" s="145"/>
      <c r="BY389" s="145"/>
      <c r="BZ389" s="145"/>
      <c r="CA389" s="145"/>
      <c r="CB389" s="145"/>
      <c r="CC389" s="145"/>
      <c r="CD389" s="145"/>
      <c r="CE389" s="145"/>
      <c r="CF389" s="145"/>
    </row>
    <row r="390" spans="20:84" s="1" customFormat="1" x14ac:dyDescent="0.35"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145"/>
      <c r="AN390" s="145"/>
      <c r="AO390" s="145"/>
      <c r="AP390" s="145"/>
      <c r="AQ390" s="145"/>
      <c r="AR390" s="145"/>
      <c r="AS390" s="145"/>
      <c r="AT390" s="145"/>
      <c r="AU390" s="145"/>
      <c r="AV390" s="145"/>
      <c r="AW390" s="145"/>
      <c r="AX390" s="145"/>
      <c r="AY390" s="145"/>
      <c r="AZ390" s="145"/>
      <c r="BA390" s="145"/>
      <c r="BB390" s="145"/>
      <c r="BC390" s="145"/>
      <c r="BD390" s="145"/>
      <c r="BE390" s="145"/>
      <c r="BF390" s="145"/>
      <c r="BG390" s="145"/>
      <c r="BH390" s="145"/>
      <c r="BI390" s="145"/>
      <c r="BJ390" s="145"/>
      <c r="BK390" s="145"/>
      <c r="BL390" s="145"/>
      <c r="BM390" s="145"/>
      <c r="BN390" s="145"/>
      <c r="BO390" s="145"/>
      <c r="BP390" s="145"/>
      <c r="BQ390" s="145"/>
      <c r="BR390" s="145"/>
      <c r="BS390" s="145"/>
      <c r="BT390" s="145"/>
      <c r="BU390" s="145"/>
      <c r="BV390" s="145"/>
      <c r="BW390" s="145"/>
      <c r="BX390" s="145"/>
      <c r="BY390" s="145"/>
      <c r="BZ390" s="145"/>
      <c r="CA390" s="145"/>
      <c r="CB390" s="145"/>
      <c r="CC390" s="145"/>
      <c r="CD390" s="145"/>
      <c r="CE390" s="145"/>
      <c r="CF390" s="145"/>
    </row>
    <row r="391" spans="20:84" s="1" customFormat="1" x14ac:dyDescent="0.35"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145"/>
      <c r="AN391" s="145"/>
      <c r="AO391" s="145"/>
      <c r="AP391" s="145"/>
      <c r="AQ391" s="145"/>
      <c r="AR391" s="145"/>
      <c r="AS391" s="145"/>
      <c r="AT391" s="145"/>
      <c r="AU391" s="145"/>
      <c r="AV391" s="145"/>
      <c r="AW391" s="145"/>
      <c r="AX391" s="145"/>
      <c r="AY391" s="145"/>
      <c r="AZ391" s="145"/>
      <c r="BA391" s="145"/>
      <c r="BB391" s="145"/>
      <c r="BC391" s="145"/>
      <c r="BD391" s="145"/>
      <c r="BE391" s="145"/>
      <c r="BF391" s="145"/>
      <c r="BG391" s="145"/>
      <c r="BH391" s="145"/>
      <c r="BI391" s="145"/>
      <c r="BJ391" s="145"/>
      <c r="BK391" s="145"/>
      <c r="BL391" s="145"/>
      <c r="BM391" s="145"/>
      <c r="BN391" s="145"/>
      <c r="BO391" s="145"/>
      <c r="BP391" s="145"/>
      <c r="BQ391" s="145"/>
      <c r="BR391" s="145"/>
      <c r="BS391" s="145"/>
      <c r="BT391" s="145"/>
      <c r="BU391" s="145"/>
      <c r="BV391" s="145"/>
      <c r="BW391" s="145"/>
      <c r="BX391" s="145"/>
      <c r="BY391" s="145"/>
      <c r="BZ391" s="145"/>
      <c r="CA391" s="145"/>
      <c r="CB391" s="145"/>
      <c r="CC391" s="145"/>
      <c r="CD391" s="145"/>
      <c r="CE391" s="145"/>
      <c r="CF391" s="145"/>
    </row>
    <row r="392" spans="20:84" s="1" customFormat="1" x14ac:dyDescent="0.35"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5"/>
      <c r="AF392" s="145"/>
      <c r="AG392" s="145"/>
      <c r="AH392" s="145"/>
      <c r="AI392" s="145"/>
      <c r="AJ392" s="145"/>
      <c r="AK392" s="145"/>
      <c r="AL392" s="145"/>
      <c r="AM392" s="145"/>
      <c r="AN392" s="145"/>
      <c r="AO392" s="145"/>
      <c r="AP392" s="145"/>
      <c r="AQ392" s="145"/>
      <c r="AR392" s="145"/>
      <c r="AS392" s="145"/>
      <c r="AT392" s="145"/>
      <c r="AU392" s="145"/>
      <c r="AV392" s="145"/>
      <c r="AW392" s="145"/>
      <c r="AX392" s="145"/>
      <c r="AY392" s="145"/>
      <c r="AZ392" s="145"/>
      <c r="BA392" s="145"/>
      <c r="BB392" s="145"/>
      <c r="BC392" s="145"/>
      <c r="BD392" s="145"/>
      <c r="BE392" s="145"/>
      <c r="BF392" s="145"/>
      <c r="BG392" s="145"/>
      <c r="BH392" s="145"/>
      <c r="BI392" s="145"/>
      <c r="BJ392" s="145"/>
      <c r="BK392" s="145"/>
      <c r="BL392" s="145"/>
      <c r="BM392" s="145"/>
      <c r="BN392" s="145"/>
      <c r="BO392" s="145"/>
      <c r="BP392" s="145"/>
      <c r="BQ392" s="145"/>
      <c r="BR392" s="145"/>
      <c r="BS392" s="145"/>
      <c r="BT392" s="145"/>
      <c r="BU392" s="145"/>
      <c r="BV392" s="145"/>
      <c r="BW392" s="145"/>
      <c r="BX392" s="145"/>
      <c r="BY392" s="145"/>
      <c r="BZ392" s="145"/>
      <c r="CA392" s="145"/>
      <c r="CB392" s="145"/>
      <c r="CC392" s="145"/>
      <c r="CD392" s="145"/>
      <c r="CE392" s="145"/>
      <c r="CF392" s="145"/>
    </row>
    <row r="393" spans="20:84" s="1" customFormat="1" x14ac:dyDescent="0.35"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145"/>
      <c r="AN393" s="145"/>
      <c r="AO393" s="145"/>
      <c r="AP393" s="145"/>
      <c r="AQ393" s="145"/>
      <c r="AR393" s="145"/>
      <c r="AS393" s="145"/>
      <c r="AT393" s="145"/>
      <c r="AU393" s="145"/>
      <c r="AV393" s="145"/>
      <c r="AW393" s="145"/>
      <c r="AX393" s="145"/>
      <c r="AY393" s="145"/>
      <c r="AZ393" s="145"/>
      <c r="BA393" s="145"/>
      <c r="BB393" s="145"/>
      <c r="BC393" s="145"/>
      <c r="BD393" s="145"/>
      <c r="BE393" s="145"/>
      <c r="BF393" s="145"/>
      <c r="BG393" s="145"/>
      <c r="BH393" s="145"/>
      <c r="BI393" s="145"/>
      <c r="BJ393" s="145"/>
      <c r="BK393" s="145"/>
      <c r="BL393" s="145"/>
      <c r="BM393" s="145"/>
      <c r="BN393" s="145"/>
      <c r="BO393" s="145"/>
      <c r="BP393" s="145"/>
      <c r="BQ393" s="145"/>
      <c r="BR393" s="145"/>
      <c r="BS393" s="145"/>
      <c r="BT393" s="145"/>
      <c r="BU393" s="145"/>
      <c r="BV393" s="145"/>
      <c r="BW393" s="145"/>
      <c r="BX393" s="145"/>
      <c r="BY393" s="145"/>
      <c r="BZ393" s="145"/>
      <c r="CA393" s="145"/>
      <c r="CB393" s="145"/>
      <c r="CC393" s="145"/>
      <c r="CD393" s="145"/>
      <c r="CE393" s="145"/>
      <c r="CF393" s="145"/>
    </row>
    <row r="394" spans="20:84" s="1" customFormat="1" x14ac:dyDescent="0.35"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  <c r="AF394" s="145"/>
      <c r="AG394" s="145"/>
      <c r="AH394" s="145"/>
      <c r="AI394" s="145"/>
      <c r="AJ394" s="145"/>
      <c r="AK394" s="145"/>
      <c r="AL394" s="145"/>
      <c r="AM394" s="145"/>
      <c r="AN394" s="145"/>
      <c r="AO394" s="145"/>
      <c r="AP394" s="145"/>
      <c r="AQ394" s="145"/>
      <c r="AR394" s="145"/>
      <c r="AS394" s="145"/>
      <c r="AT394" s="145"/>
      <c r="AU394" s="145"/>
      <c r="AV394" s="145"/>
      <c r="AW394" s="145"/>
      <c r="AX394" s="145"/>
      <c r="AY394" s="145"/>
      <c r="AZ394" s="145"/>
      <c r="BA394" s="145"/>
      <c r="BB394" s="145"/>
      <c r="BC394" s="145"/>
      <c r="BD394" s="145"/>
      <c r="BE394" s="145"/>
      <c r="BF394" s="145"/>
      <c r="BG394" s="145"/>
      <c r="BH394" s="145"/>
      <c r="BI394" s="145"/>
      <c r="BJ394" s="145"/>
      <c r="BK394" s="145"/>
      <c r="BL394" s="145"/>
      <c r="BM394" s="145"/>
      <c r="BN394" s="145"/>
      <c r="BO394" s="145"/>
      <c r="BP394" s="145"/>
      <c r="BQ394" s="145"/>
      <c r="BR394" s="145"/>
      <c r="BS394" s="145"/>
      <c r="BT394" s="145"/>
      <c r="BU394" s="145"/>
      <c r="BV394" s="145"/>
      <c r="BW394" s="145"/>
      <c r="BX394" s="145"/>
      <c r="BY394" s="145"/>
      <c r="BZ394" s="145"/>
      <c r="CA394" s="145"/>
      <c r="CB394" s="145"/>
      <c r="CC394" s="145"/>
      <c r="CD394" s="145"/>
      <c r="CE394" s="145"/>
      <c r="CF394" s="145"/>
    </row>
    <row r="395" spans="20:84" s="1" customFormat="1" x14ac:dyDescent="0.35"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145"/>
      <c r="AN395" s="145"/>
      <c r="AO395" s="145"/>
      <c r="AP395" s="145"/>
      <c r="AQ395" s="145"/>
      <c r="AR395" s="145"/>
      <c r="AS395" s="145"/>
      <c r="AT395" s="145"/>
      <c r="AU395" s="145"/>
      <c r="AV395" s="145"/>
      <c r="AW395" s="145"/>
      <c r="AX395" s="145"/>
      <c r="AY395" s="145"/>
      <c r="AZ395" s="145"/>
      <c r="BA395" s="145"/>
      <c r="BB395" s="145"/>
      <c r="BC395" s="145"/>
      <c r="BD395" s="145"/>
      <c r="BE395" s="145"/>
      <c r="BF395" s="145"/>
      <c r="BG395" s="145"/>
      <c r="BH395" s="145"/>
      <c r="BI395" s="145"/>
      <c r="BJ395" s="145"/>
      <c r="BK395" s="145"/>
      <c r="BL395" s="145"/>
      <c r="BM395" s="145"/>
      <c r="BN395" s="145"/>
      <c r="BO395" s="145"/>
      <c r="BP395" s="145"/>
      <c r="BQ395" s="145"/>
      <c r="BR395" s="145"/>
      <c r="BS395" s="145"/>
      <c r="BT395" s="145"/>
      <c r="BU395" s="145"/>
      <c r="BV395" s="145"/>
      <c r="BW395" s="145"/>
      <c r="BX395" s="145"/>
      <c r="BY395" s="145"/>
      <c r="BZ395" s="145"/>
      <c r="CA395" s="145"/>
      <c r="CB395" s="145"/>
      <c r="CC395" s="145"/>
      <c r="CD395" s="145"/>
      <c r="CE395" s="145"/>
      <c r="CF395" s="145"/>
    </row>
    <row r="396" spans="20:84" s="1" customFormat="1" x14ac:dyDescent="0.35"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145"/>
      <c r="AN396" s="145"/>
      <c r="AO396" s="145"/>
      <c r="AP396" s="145"/>
      <c r="AQ396" s="145"/>
      <c r="AR396" s="145"/>
      <c r="AS396" s="145"/>
      <c r="AT396" s="145"/>
      <c r="AU396" s="145"/>
      <c r="AV396" s="145"/>
      <c r="AW396" s="145"/>
      <c r="AX396" s="145"/>
      <c r="AY396" s="145"/>
      <c r="AZ396" s="145"/>
      <c r="BA396" s="145"/>
      <c r="BB396" s="145"/>
      <c r="BC396" s="145"/>
      <c r="BD396" s="145"/>
      <c r="BE396" s="145"/>
      <c r="BF396" s="145"/>
      <c r="BG396" s="145"/>
      <c r="BH396" s="145"/>
      <c r="BI396" s="145"/>
      <c r="BJ396" s="145"/>
      <c r="BK396" s="145"/>
      <c r="BL396" s="145"/>
      <c r="BM396" s="145"/>
      <c r="BN396" s="145"/>
      <c r="BO396" s="145"/>
      <c r="BP396" s="145"/>
      <c r="BQ396" s="145"/>
      <c r="BR396" s="145"/>
      <c r="BS396" s="145"/>
      <c r="BT396" s="145"/>
      <c r="BU396" s="145"/>
      <c r="BV396" s="145"/>
      <c r="BW396" s="145"/>
      <c r="BX396" s="145"/>
      <c r="BY396" s="145"/>
      <c r="BZ396" s="145"/>
      <c r="CA396" s="145"/>
      <c r="CB396" s="145"/>
      <c r="CC396" s="145"/>
      <c r="CD396" s="145"/>
      <c r="CE396" s="145"/>
      <c r="CF396" s="145"/>
    </row>
    <row r="397" spans="20:84" s="1" customFormat="1" x14ac:dyDescent="0.35"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  <c r="AN397" s="145"/>
      <c r="AO397" s="145"/>
      <c r="AP397" s="145"/>
      <c r="AQ397" s="145"/>
      <c r="AR397" s="145"/>
      <c r="AS397" s="145"/>
      <c r="AT397" s="145"/>
      <c r="AU397" s="145"/>
      <c r="AV397" s="145"/>
      <c r="AW397" s="145"/>
      <c r="AX397" s="145"/>
      <c r="AY397" s="145"/>
      <c r="AZ397" s="145"/>
      <c r="BA397" s="145"/>
      <c r="BB397" s="145"/>
      <c r="BC397" s="145"/>
      <c r="BD397" s="145"/>
      <c r="BE397" s="145"/>
      <c r="BF397" s="145"/>
      <c r="BG397" s="145"/>
      <c r="BH397" s="145"/>
      <c r="BI397" s="145"/>
      <c r="BJ397" s="145"/>
      <c r="BK397" s="145"/>
      <c r="BL397" s="145"/>
      <c r="BM397" s="145"/>
      <c r="BN397" s="145"/>
      <c r="BO397" s="145"/>
      <c r="BP397" s="145"/>
      <c r="BQ397" s="145"/>
      <c r="BR397" s="145"/>
      <c r="BS397" s="145"/>
      <c r="BT397" s="145"/>
      <c r="BU397" s="145"/>
      <c r="BV397" s="145"/>
      <c r="BW397" s="145"/>
      <c r="BX397" s="145"/>
      <c r="BY397" s="145"/>
      <c r="BZ397" s="145"/>
      <c r="CA397" s="145"/>
      <c r="CB397" s="145"/>
      <c r="CC397" s="145"/>
      <c r="CD397" s="145"/>
      <c r="CE397" s="145"/>
      <c r="CF397" s="145"/>
    </row>
    <row r="398" spans="20:84" s="1" customFormat="1" x14ac:dyDescent="0.35"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145"/>
      <c r="AN398" s="145"/>
      <c r="AO398" s="145"/>
      <c r="AP398" s="145"/>
      <c r="AQ398" s="145"/>
      <c r="AR398" s="145"/>
      <c r="AS398" s="145"/>
      <c r="AT398" s="145"/>
      <c r="AU398" s="145"/>
      <c r="AV398" s="145"/>
      <c r="AW398" s="145"/>
      <c r="AX398" s="145"/>
      <c r="AY398" s="145"/>
      <c r="AZ398" s="145"/>
      <c r="BA398" s="145"/>
      <c r="BB398" s="145"/>
      <c r="BC398" s="145"/>
      <c r="BD398" s="145"/>
      <c r="BE398" s="145"/>
      <c r="BF398" s="145"/>
      <c r="BG398" s="145"/>
      <c r="BH398" s="145"/>
      <c r="BI398" s="145"/>
      <c r="BJ398" s="145"/>
      <c r="BK398" s="145"/>
      <c r="BL398" s="145"/>
      <c r="BM398" s="145"/>
      <c r="BN398" s="145"/>
      <c r="BO398" s="145"/>
      <c r="BP398" s="145"/>
      <c r="BQ398" s="145"/>
      <c r="BR398" s="145"/>
      <c r="BS398" s="145"/>
      <c r="BT398" s="145"/>
      <c r="BU398" s="145"/>
      <c r="BV398" s="145"/>
      <c r="BW398" s="145"/>
      <c r="BX398" s="145"/>
      <c r="BY398" s="145"/>
      <c r="BZ398" s="145"/>
      <c r="CA398" s="145"/>
      <c r="CB398" s="145"/>
      <c r="CC398" s="145"/>
      <c r="CD398" s="145"/>
      <c r="CE398" s="145"/>
      <c r="CF398" s="145"/>
    </row>
    <row r="399" spans="20:84" s="1" customFormat="1" x14ac:dyDescent="0.35"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145"/>
      <c r="AN399" s="145"/>
      <c r="AO399" s="145"/>
      <c r="AP399" s="145"/>
      <c r="AQ399" s="145"/>
      <c r="AR399" s="145"/>
      <c r="AS399" s="145"/>
      <c r="AT399" s="145"/>
      <c r="AU399" s="145"/>
      <c r="AV399" s="145"/>
      <c r="AW399" s="145"/>
      <c r="AX399" s="145"/>
      <c r="AY399" s="145"/>
      <c r="AZ399" s="145"/>
      <c r="BA399" s="145"/>
      <c r="BB399" s="145"/>
      <c r="BC399" s="145"/>
      <c r="BD399" s="145"/>
      <c r="BE399" s="145"/>
      <c r="BF399" s="145"/>
      <c r="BG399" s="145"/>
      <c r="BH399" s="145"/>
      <c r="BI399" s="145"/>
      <c r="BJ399" s="145"/>
      <c r="BK399" s="145"/>
      <c r="BL399" s="145"/>
      <c r="BM399" s="145"/>
      <c r="BN399" s="145"/>
      <c r="BO399" s="145"/>
      <c r="BP399" s="145"/>
      <c r="BQ399" s="145"/>
      <c r="BR399" s="145"/>
      <c r="BS399" s="145"/>
      <c r="BT399" s="145"/>
      <c r="BU399" s="145"/>
      <c r="BV399" s="145"/>
      <c r="BW399" s="145"/>
      <c r="BX399" s="145"/>
      <c r="BY399" s="145"/>
      <c r="BZ399" s="145"/>
      <c r="CA399" s="145"/>
      <c r="CB399" s="145"/>
      <c r="CC399" s="145"/>
      <c r="CD399" s="145"/>
      <c r="CE399" s="145"/>
      <c r="CF399" s="145"/>
    </row>
    <row r="400" spans="20:84" s="1" customFormat="1" x14ac:dyDescent="0.35"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I400" s="145"/>
      <c r="AJ400" s="145"/>
      <c r="AK400" s="145"/>
      <c r="AL400" s="145"/>
      <c r="AM400" s="145"/>
      <c r="AN400" s="145"/>
      <c r="AO400" s="145"/>
      <c r="AP400" s="145"/>
      <c r="AQ400" s="145"/>
      <c r="AR400" s="145"/>
      <c r="AS400" s="145"/>
      <c r="AT400" s="145"/>
      <c r="AU400" s="145"/>
      <c r="AV400" s="145"/>
      <c r="AW400" s="145"/>
      <c r="AX400" s="145"/>
      <c r="AY400" s="145"/>
      <c r="AZ400" s="145"/>
      <c r="BA400" s="145"/>
      <c r="BB400" s="145"/>
      <c r="BC400" s="145"/>
      <c r="BD400" s="145"/>
      <c r="BE400" s="145"/>
      <c r="BF400" s="145"/>
      <c r="BG400" s="145"/>
      <c r="BH400" s="145"/>
      <c r="BI400" s="145"/>
      <c r="BJ400" s="145"/>
      <c r="BK400" s="145"/>
      <c r="BL400" s="145"/>
      <c r="BM400" s="145"/>
      <c r="BN400" s="145"/>
      <c r="BO400" s="145"/>
      <c r="BP400" s="145"/>
      <c r="BQ400" s="145"/>
      <c r="BR400" s="145"/>
      <c r="BS400" s="145"/>
      <c r="BT400" s="145"/>
      <c r="BU400" s="145"/>
      <c r="BV400" s="145"/>
      <c r="BW400" s="145"/>
      <c r="BX400" s="145"/>
      <c r="BY400" s="145"/>
      <c r="BZ400" s="145"/>
      <c r="CA400" s="145"/>
      <c r="CB400" s="145"/>
      <c r="CC400" s="145"/>
      <c r="CD400" s="145"/>
      <c r="CE400" s="145"/>
      <c r="CF400" s="145"/>
    </row>
    <row r="401" spans="20:84" s="1" customFormat="1" x14ac:dyDescent="0.35"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145"/>
      <c r="AN401" s="145"/>
      <c r="AO401" s="145"/>
      <c r="AP401" s="145"/>
      <c r="AQ401" s="145"/>
      <c r="AR401" s="145"/>
      <c r="AS401" s="145"/>
      <c r="AT401" s="145"/>
      <c r="AU401" s="145"/>
      <c r="AV401" s="145"/>
      <c r="AW401" s="145"/>
      <c r="AX401" s="145"/>
      <c r="AY401" s="145"/>
      <c r="AZ401" s="145"/>
      <c r="BA401" s="145"/>
      <c r="BB401" s="145"/>
      <c r="BC401" s="145"/>
      <c r="BD401" s="145"/>
      <c r="BE401" s="145"/>
      <c r="BF401" s="145"/>
      <c r="BG401" s="145"/>
      <c r="BH401" s="145"/>
      <c r="BI401" s="145"/>
      <c r="BJ401" s="145"/>
      <c r="BK401" s="145"/>
      <c r="BL401" s="145"/>
      <c r="BM401" s="145"/>
      <c r="BN401" s="145"/>
      <c r="BO401" s="145"/>
      <c r="BP401" s="145"/>
      <c r="BQ401" s="145"/>
      <c r="BR401" s="145"/>
      <c r="BS401" s="145"/>
      <c r="BT401" s="145"/>
      <c r="BU401" s="145"/>
      <c r="BV401" s="145"/>
      <c r="BW401" s="145"/>
      <c r="BX401" s="145"/>
      <c r="BY401" s="145"/>
      <c r="BZ401" s="145"/>
      <c r="CA401" s="145"/>
      <c r="CB401" s="145"/>
      <c r="CC401" s="145"/>
      <c r="CD401" s="145"/>
      <c r="CE401" s="145"/>
      <c r="CF401" s="145"/>
    </row>
    <row r="402" spans="20:84" s="1" customFormat="1" x14ac:dyDescent="0.35"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145"/>
      <c r="AN402" s="145"/>
      <c r="AO402" s="145"/>
      <c r="AP402" s="145"/>
      <c r="AQ402" s="145"/>
      <c r="AR402" s="145"/>
      <c r="AS402" s="145"/>
      <c r="AT402" s="145"/>
      <c r="AU402" s="145"/>
      <c r="AV402" s="145"/>
      <c r="AW402" s="145"/>
      <c r="AX402" s="145"/>
      <c r="AY402" s="145"/>
      <c r="AZ402" s="145"/>
      <c r="BA402" s="145"/>
      <c r="BB402" s="145"/>
      <c r="BC402" s="145"/>
      <c r="BD402" s="145"/>
      <c r="BE402" s="145"/>
      <c r="BF402" s="145"/>
      <c r="BG402" s="145"/>
      <c r="BH402" s="145"/>
      <c r="BI402" s="145"/>
      <c r="BJ402" s="145"/>
      <c r="BK402" s="145"/>
      <c r="BL402" s="145"/>
      <c r="BM402" s="145"/>
      <c r="BN402" s="145"/>
      <c r="BO402" s="145"/>
      <c r="BP402" s="145"/>
      <c r="BQ402" s="145"/>
      <c r="BR402" s="145"/>
      <c r="BS402" s="145"/>
      <c r="BT402" s="145"/>
      <c r="BU402" s="145"/>
      <c r="BV402" s="145"/>
      <c r="BW402" s="145"/>
      <c r="BX402" s="145"/>
      <c r="BY402" s="145"/>
      <c r="BZ402" s="145"/>
      <c r="CA402" s="145"/>
      <c r="CB402" s="145"/>
      <c r="CC402" s="145"/>
      <c r="CD402" s="145"/>
      <c r="CE402" s="145"/>
      <c r="CF402" s="145"/>
    </row>
    <row r="403" spans="20:84" s="1" customFormat="1" x14ac:dyDescent="0.35"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145"/>
      <c r="AN403" s="145"/>
      <c r="AO403" s="145"/>
      <c r="AP403" s="145"/>
      <c r="AQ403" s="145"/>
      <c r="AR403" s="145"/>
      <c r="AS403" s="145"/>
      <c r="AT403" s="145"/>
      <c r="AU403" s="145"/>
      <c r="AV403" s="145"/>
      <c r="AW403" s="145"/>
      <c r="AX403" s="145"/>
      <c r="AY403" s="145"/>
      <c r="AZ403" s="145"/>
      <c r="BA403" s="145"/>
      <c r="BB403" s="145"/>
      <c r="BC403" s="145"/>
      <c r="BD403" s="145"/>
      <c r="BE403" s="145"/>
      <c r="BF403" s="145"/>
      <c r="BG403" s="145"/>
      <c r="BH403" s="145"/>
      <c r="BI403" s="145"/>
      <c r="BJ403" s="145"/>
      <c r="BK403" s="145"/>
      <c r="BL403" s="145"/>
      <c r="BM403" s="145"/>
      <c r="BN403" s="145"/>
      <c r="BO403" s="145"/>
      <c r="BP403" s="145"/>
      <c r="BQ403" s="145"/>
      <c r="BR403" s="145"/>
      <c r="BS403" s="145"/>
      <c r="BT403" s="145"/>
      <c r="BU403" s="145"/>
      <c r="BV403" s="145"/>
      <c r="BW403" s="145"/>
      <c r="BX403" s="145"/>
      <c r="BY403" s="145"/>
      <c r="BZ403" s="145"/>
      <c r="CA403" s="145"/>
      <c r="CB403" s="145"/>
      <c r="CC403" s="145"/>
      <c r="CD403" s="145"/>
      <c r="CE403" s="145"/>
      <c r="CF403" s="145"/>
    </row>
    <row r="404" spans="20:84" s="1" customFormat="1" x14ac:dyDescent="0.35"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45"/>
      <c r="AF404" s="145"/>
      <c r="AG404" s="145"/>
      <c r="AH404" s="145"/>
      <c r="AI404" s="145"/>
      <c r="AJ404" s="145"/>
      <c r="AK404" s="145"/>
      <c r="AL404" s="145"/>
      <c r="AM404" s="145"/>
      <c r="AN404" s="145"/>
      <c r="AO404" s="145"/>
      <c r="AP404" s="145"/>
      <c r="AQ404" s="145"/>
      <c r="AR404" s="145"/>
      <c r="AS404" s="145"/>
      <c r="AT404" s="145"/>
      <c r="AU404" s="145"/>
      <c r="AV404" s="145"/>
      <c r="AW404" s="145"/>
      <c r="AX404" s="145"/>
      <c r="AY404" s="145"/>
      <c r="AZ404" s="145"/>
      <c r="BA404" s="145"/>
      <c r="BB404" s="145"/>
      <c r="BC404" s="145"/>
      <c r="BD404" s="145"/>
      <c r="BE404" s="145"/>
      <c r="BF404" s="145"/>
      <c r="BG404" s="145"/>
      <c r="BH404" s="145"/>
      <c r="BI404" s="145"/>
      <c r="BJ404" s="145"/>
      <c r="BK404" s="145"/>
      <c r="BL404" s="145"/>
      <c r="BM404" s="145"/>
      <c r="BN404" s="145"/>
      <c r="BO404" s="145"/>
      <c r="BP404" s="145"/>
      <c r="BQ404" s="145"/>
      <c r="BR404" s="145"/>
      <c r="BS404" s="145"/>
      <c r="BT404" s="145"/>
      <c r="BU404" s="145"/>
      <c r="BV404" s="145"/>
      <c r="BW404" s="145"/>
      <c r="BX404" s="145"/>
      <c r="BY404" s="145"/>
      <c r="BZ404" s="145"/>
      <c r="CA404" s="145"/>
      <c r="CB404" s="145"/>
      <c r="CC404" s="145"/>
      <c r="CD404" s="145"/>
      <c r="CE404" s="145"/>
      <c r="CF404" s="145"/>
    </row>
    <row r="405" spans="20:84" s="1" customFormat="1" x14ac:dyDescent="0.35"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  <c r="AN405" s="145"/>
      <c r="AO405" s="145"/>
      <c r="AP405" s="145"/>
      <c r="AQ405" s="145"/>
      <c r="AR405" s="145"/>
      <c r="AS405" s="145"/>
      <c r="AT405" s="145"/>
      <c r="AU405" s="145"/>
      <c r="AV405" s="145"/>
      <c r="AW405" s="145"/>
      <c r="AX405" s="145"/>
      <c r="AY405" s="145"/>
      <c r="AZ405" s="145"/>
      <c r="BA405" s="145"/>
      <c r="BB405" s="145"/>
      <c r="BC405" s="145"/>
      <c r="BD405" s="145"/>
      <c r="BE405" s="145"/>
      <c r="BF405" s="145"/>
      <c r="BG405" s="145"/>
      <c r="BH405" s="145"/>
      <c r="BI405" s="145"/>
      <c r="BJ405" s="145"/>
      <c r="BK405" s="145"/>
      <c r="BL405" s="145"/>
      <c r="BM405" s="145"/>
      <c r="BN405" s="145"/>
      <c r="BO405" s="145"/>
      <c r="BP405" s="145"/>
      <c r="BQ405" s="145"/>
      <c r="BR405" s="145"/>
      <c r="BS405" s="145"/>
      <c r="BT405" s="145"/>
      <c r="BU405" s="145"/>
      <c r="BV405" s="145"/>
      <c r="BW405" s="145"/>
      <c r="BX405" s="145"/>
      <c r="BY405" s="145"/>
      <c r="BZ405" s="145"/>
      <c r="CA405" s="145"/>
      <c r="CB405" s="145"/>
      <c r="CC405" s="145"/>
      <c r="CD405" s="145"/>
      <c r="CE405" s="145"/>
      <c r="CF405" s="145"/>
    </row>
    <row r="406" spans="20:84" s="1" customFormat="1" x14ac:dyDescent="0.35"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  <c r="AN406" s="145"/>
      <c r="AO406" s="145"/>
      <c r="AP406" s="145"/>
      <c r="AQ406" s="145"/>
      <c r="AR406" s="145"/>
      <c r="AS406" s="145"/>
      <c r="AT406" s="145"/>
      <c r="AU406" s="145"/>
      <c r="AV406" s="145"/>
      <c r="AW406" s="145"/>
      <c r="AX406" s="145"/>
      <c r="AY406" s="145"/>
      <c r="AZ406" s="145"/>
      <c r="BA406" s="145"/>
      <c r="BB406" s="145"/>
      <c r="BC406" s="145"/>
      <c r="BD406" s="145"/>
      <c r="BE406" s="145"/>
      <c r="BF406" s="145"/>
      <c r="BG406" s="145"/>
      <c r="BH406" s="145"/>
      <c r="BI406" s="145"/>
      <c r="BJ406" s="145"/>
      <c r="BK406" s="145"/>
      <c r="BL406" s="145"/>
      <c r="BM406" s="145"/>
      <c r="BN406" s="145"/>
      <c r="BO406" s="145"/>
      <c r="BP406" s="145"/>
      <c r="BQ406" s="145"/>
      <c r="BR406" s="145"/>
      <c r="BS406" s="145"/>
      <c r="BT406" s="145"/>
      <c r="BU406" s="145"/>
      <c r="BV406" s="145"/>
      <c r="BW406" s="145"/>
      <c r="BX406" s="145"/>
      <c r="BY406" s="145"/>
      <c r="BZ406" s="145"/>
      <c r="CA406" s="145"/>
      <c r="CB406" s="145"/>
      <c r="CC406" s="145"/>
      <c r="CD406" s="145"/>
      <c r="CE406" s="145"/>
      <c r="CF406" s="145"/>
    </row>
    <row r="407" spans="20:84" s="1" customFormat="1" x14ac:dyDescent="0.35"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  <c r="AO407" s="145"/>
      <c r="AP407" s="145"/>
      <c r="AQ407" s="145"/>
      <c r="AR407" s="145"/>
      <c r="AS407" s="145"/>
      <c r="AT407" s="145"/>
      <c r="AU407" s="145"/>
      <c r="AV407" s="145"/>
      <c r="AW407" s="145"/>
      <c r="AX407" s="145"/>
      <c r="AY407" s="145"/>
      <c r="AZ407" s="145"/>
      <c r="BA407" s="145"/>
      <c r="BB407" s="145"/>
      <c r="BC407" s="145"/>
      <c r="BD407" s="145"/>
      <c r="BE407" s="145"/>
      <c r="BF407" s="145"/>
      <c r="BG407" s="145"/>
      <c r="BH407" s="145"/>
      <c r="BI407" s="145"/>
      <c r="BJ407" s="145"/>
      <c r="BK407" s="145"/>
      <c r="BL407" s="145"/>
      <c r="BM407" s="145"/>
      <c r="BN407" s="145"/>
      <c r="BO407" s="145"/>
      <c r="BP407" s="145"/>
      <c r="BQ407" s="145"/>
      <c r="BR407" s="145"/>
      <c r="BS407" s="145"/>
      <c r="BT407" s="145"/>
      <c r="BU407" s="145"/>
      <c r="BV407" s="145"/>
      <c r="BW407" s="145"/>
      <c r="BX407" s="145"/>
      <c r="BY407" s="145"/>
      <c r="BZ407" s="145"/>
      <c r="CA407" s="145"/>
      <c r="CB407" s="145"/>
      <c r="CC407" s="145"/>
      <c r="CD407" s="145"/>
      <c r="CE407" s="145"/>
      <c r="CF407" s="145"/>
    </row>
    <row r="408" spans="20:84" s="1" customFormat="1" x14ac:dyDescent="0.35"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  <c r="AN408" s="145"/>
      <c r="AO408" s="145"/>
      <c r="AP408" s="145"/>
      <c r="AQ408" s="145"/>
      <c r="AR408" s="145"/>
      <c r="AS408" s="145"/>
      <c r="AT408" s="145"/>
      <c r="AU408" s="145"/>
      <c r="AV408" s="145"/>
      <c r="AW408" s="145"/>
      <c r="AX408" s="145"/>
      <c r="AY408" s="145"/>
      <c r="AZ408" s="145"/>
      <c r="BA408" s="145"/>
      <c r="BB408" s="145"/>
      <c r="BC408" s="145"/>
      <c r="BD408" s="145"/>
      <c r="BE408" s="145"/>
      <c r="BF408" s="145"/>
      <c r="BG408" s="145"/>
      <c r="BH408" s="145"/>
      <c r="BI408" s="145"/>
      <c r="BJ408" s="145"/>
      <c r="BK408" s="145"/>
      <c r="BL408" s="145"/>
      <c r="BM408" s="145"/>
      <c r="BN408" s="145"/>
      <c r="BO408" s="145"/>
      <c r="BP408" s="145"/>
      <c r="BQ408" s="145"/>
      <c r="BR408" s="145"/>
      <c r="BS408" s="145"/>
      <c r="BT408" s="145"/>
      <c r="BU408" s="145"/>
      <c r="BV408" s="145"/>
      <c r="BW408" s="145"/>
      <c r="BX408" s="145"/>
      <c r="BY408" s="145"/>
      <c r="BZ408" s="145"/>
      <c r="CA408" s="145"/>
      <c r="CB408" s="145"/>
      <c r="CC408" s="145"/>
      <c r="CD408" s="145"/>
      <c r="CE408" s="145"/>
      <c r="CF408" s="145"/>
    </row>
    <row r="409" spans="20:84" s="1" customFormat="1" x14ac:dyDescent="0.35"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  <c r="AQ409" s="145"/>
      <c r="AR409" s="145"/>
      <c r="AS409" s="145"/>
      <c r="AT409" s="145"/>
      <c r="AU409" s="145"/>
      <c r="AV409" s="145"/>
      <c r="AW409" s="145"/>
      <c r="AX409" s="145"/>
      <c r="AY409" s="145"/>
      <c r="AZ409" s="145"/>
      <c r="BA409" s="145"/>
      <c r="BB409" s="145"/>
      <c r="BC409" s="145"/>
      <c r="BD409" s="145"/>
      <c r="BE409" s="145"/>
      <c r="BF409" s="145"/>
      <c r="BG409" s="145"/>
      <c r="BH409" s="145"/>
      <c r="BI409" s="145"/>
      <c r="BJ409" s="145"/>
      <c r="BK409" s="145"/>
      <c r="BL409" s="145"/>
      <c r="BM409" s="145"/>
      <c r="BN409" s="145"/>
      <c r="BO409" s="145"/>
      <c r="BP409" s="145"/>
      <c r="BQ409" s="145"/>
      <c r="BR409" s="145"/>
      <c r="BS409" s="145"/>
      <c r="BT409" s="145"/>
      <c r="BU409" s="145"/>
      <c r="BV409" s="145"/>
      <c r="BW409" s="145"/>
      <c r="BX409" s="145"/>
      <c r="BY409" s="145"/>
      <c r="BZ409" s="145"/>
      <c r="CA409" s="145"/>
      <c r="CB409" s="145"/>
      <c r="CC409" s="145"/>
      <c r="CD409" s="145"/>
      <c r="CE409" s="145"/>
      <c r="CF409" s="145"/>
    </row>
    <row r="410" spans="20:84" s="1" customFormat="1" x14ac:dyDescent="0.35"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  <c r="AO410" s="145"/>
      <c r="AP410" s="145"/>
      <c r="AQ410" s="145"/>
      <c r="AR410" s="145"/>
      <c r="AS410" s="145"/>
      <c r="AT410" s="145"/>
      <c r="AU410" s="145"/>
      <c r="AV410" s="145"/>
      <c r="AW410" s="145"/>
      <c r="AX410" s="145"/>
      <c r="AY410" s="145"/>
      <c r="AZ410" s="145"/>
      <c r="BA410" s="145"/>
      <c r="BB410" s="145"/>
      <c r="BC410" s="145"/>
      <c r="BD410" s="145"/>
      <c r="BE410" s="145"/>
      <c r="BF410" s="145"/>
      <c r="BG410" s="145"/>
      <c r="BH410" s="145"/>
      <c r="BI410" s="145"/>
      <c r="BJ410" s="145"/>
      <c r="BK410" s="145"/>
      <c r="BL410" s="145"/>
      <c r="BM410" s="145"/>
      <c r="BN410" s="145"/>
      <c r="BO410" s="145"/>
      <c r="BP410" s="145"/>
      <c r="BQ410" s="145"/>
      <c r="BR410" s="145"/>
      <c r="BS410" s="145"/>
      <c r="BT410" s="145"/>
      <c r="BU410" s="145"/>
      <c r="BV410" s="145"/>
      <c r="BW410" s="145"/>
      <c r="BX410" s="145"/>
      <c r="BY410" s="145"/>
      <c r="BZ410" s="145"/>
      <c r="CA410" s="145"/>
      <c r="CB410" s="145"/>
      <c r="CC410" s="145"/>
      <c r="CD410" s="145"/>
      <c r="CE410" s="145"/>
      <c r="CF410" s="145"/>
    </row>
    <row r="411" spans="20:84" s="1" customFormat="1" x14ac:dyDescent="0.35"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  <c r="AO411" s="145"/>
      <c r="AP411" s="145"/>
      <c r="AQ411" s="145"/>
      <c r="AR411" s="145"/>
      <c r="AS411" s="145"/>
      <c r="AT411" s="145"/>
      <c r="AU411" s="145"/>
      <c r="AV411" s="145"/>
      <c r="AW411" s="145"/>
      <c r="AX411" s="145"/>
      <c r="AY411" s="145"/>
      <c r="AZ411" s="145"/>
      <c r="BA411" s="145"/>
      <c r="BB411" s="145"/>
      <c r="BC411" s="145"/>
      <c r="BD411" s="145"/>
      <c r="BE411" s="145"/>
      <c r="BF411" s="145"/>
      <c r="BG411" s="145"/>
      <c r="BH411" s="145"/>
      <c r="BI411" s="145"/>
      <c r="BJ411" s="145"/>
      <c r="BK411" s="145"/>
      <c r="BL411" s="145"/>
      <c r="BM411" s="145"/>
      <c r="BN411" s="145"/>
      <c r="BO411" s="145"/>
      <c r="BP411" s="145"/>
      <c r="BQ411" s="145"/>
      <c r="BR411" s="145"/>
      <c r="BS411" s="145"/>
      <c r="BT411" s="145"/>
      <c r="BU411" s="145"/>
      <c r="BV411" s="145"/>
      <c r="BW411" s="145"/>
      <c r="BX411" s="145"/>
      <c r="BY411" s="145"/>
      <c r="BZ411" s="145"/>
      <c r="CA411" s="145"/>
      <c r="CB411" s="145"/>
      <c r="CC411" s="145"/>
      <c r="CD411" s="145"/>
      <c r="CE411" s="145"/>
      <c r="CF411" s="145"/>
    </row>
    <row r="412" spans="20:84" s="1" customFormat="1" x14ac:dyDescent="0.35"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  <c r="AN412" s="145"/>
      <c r="AO412" s="145"/>
      <c r="AP412" s="145"/>
      <c r="AQ412" s="145"/>
      <c r="AR412" s="145"/>
      <c r="AS412" s="145"/>
      <c r="AT412" s="145"/>
      <c r="AU412" s="145"/>
      <c r="AV412" s="145"/>
      <c r="AW412" s="145"/>
      <c r="AX412" s="145"/>
      <c r="AY412" s="145"/>
      <c r="AZ412" s="145"/>
      <c r="BA412" s="145"/>
      <c r="BB412" s="145"/>
      <c r="BC412" s="145"/>
      <c r="BD412" s="145"/>
      <c r="BE412" s="145"/>
      <c r="BF412" s="145"/>
      <c r="BG412" s="145"/>
      <c r="BH412" s="145"/>
      <c r="BI412" s="145"/>
      <c r="BJ412" s="145"/>
      <c r="BK412" s="145"/>
      <c r="BL412" s="145"/>
      <c r="BM412" s="145"/>
      <c r="BN412" s="145"/>
      <c r="BO412" s="145"/>
      <c r="BP412" s="145"/>
      <c r="BQ412" s="145"/>
      <c r="BR412" s="145"/>
      <c r="BS412" s="145"/>
      <c r="BT412" s="145"/>
      <c r="BU412" s="145"/>
      <c r="BV412" s="145"/>
      <c r="BW412" s="145"/>
      <c r="BX412" s="145"/>
      <c r="BY412" s="145"/>
      <c r="BZ412" s="145"/>
      <c r="CA412" s="145"/>
      <c r="CB412" s="145"/>
      <c r="CC412" s="145"/>
      <c r="CD412" s="145"/>
      <c r="CE412" s="145"/>
      <c r="CF412" s="145"/>
    </row>
    <row r="413" spans="20:84" s="1" customFormat="1" x14ac:dyDescent="0.35"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  <c r="AO413" s="145"/>
      <c r="AP413" s="145"/>
      <c r="AQ413" s="145"/>
      <c r="AR413" s="145"/>
      <c r="AS413" s="145"/>
      <c r="AT413" s="145"/>
      <c r="AU413" s="145"/>
      <c r="AV413" s="145"/>
      <c r="AW413" s="145"/>
      <c r="AX413" s="145"/>
      <c r="AY413" s="145"/>
      <c r="AZ413" s="145"/>
      <c r="BA413" s="145"/>
      <c r="BB413" s="145"/>
      <c r="BC413" s="145"/>
      <c r="BD413" s="145"/>
      <c r="BE413" s="145"/>
      <c r="BF413" s="145"/>
      <c r="BG413" s="145"/>
      <c r="BH413" s="145"/>
      <c r="BI413" s="145"/>
      <c r="BJ413" s="145"/>
      <c r="BK413" s="145"/>
      <c r="BL413" s="145"/>
      <c r="BM413" s="145"/>
      <c r="BN413" s="145"/>
      <c r="BO413" s="145"/>
      <c r="BP413" s="145"/>
      <c r="BQ413" s="145"/>
      <c r="BR413" s="145"/>
      <c r="BS413" s="145"/>
      <c r="BT413" s="145"/>
      <c r="BU413" s="145"/>
      <c r="BV413" s="145"/>
      <c r="BW413" s="145"/>
      <c r="BX413" s="145"/>
      <c r="BY413" s="145"/>
      <c r="BZ413" s="145"/>
      <c r="CA413" s="145"/>
      <c r="CB413" s="145"/>
      <c r="CC413" s="145"/>
      <c r="CD413" s="145"/>
      <c r="CE413" s="145"/>
      <c r="CF413" s="145"/>
    </row>
    <row r="414" spans="20:84" s="1" customFormat="1" x14ac:dyDescent="0.35"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  <c r="AO414" s="145"/>
      <c r="AP414" s="145"/>
      <c r="AQ414" s="145"/>
      <c r="AR414" s="145"/>
      <c r="AS414" s="145"/>
      <c r="AT414" s="145"/>
      <c r="AU414" s="145"/>
      <c r="AV414" s="145"/>
      <c r="AW414" s="145"/>
      <c r="AX414" s="145"/>
      <c r="AY414" s="145"/>
      <c r="AZ414" s="145"/>
      <c r="BA414" s="145"/>
      <c r="BB414" s="145"/>
      <c r="BC414" s="145"/>
      <c r="BD414" s="145"/>
      <c r="BE414" s="145"/>
      <c r="BF414" s="145"/>
      <c r="BG414" s="145"/>
      <c r="BH414" s="145"/>
      <c r="BI414" s="145"/>
      <c r="BJ414" s="145"/>
      <c r="BK414" s="145"/>
      <c r="BL414" s="145"/>
      <c r="BM414" s="145"/>
      <c r="BN414" s="145"/>
      <c r="BO414" s="145"/>
      <c r="BP414" s="145"/>
      <c r="BQ414" s="145"/>
      <c r="BR414" s="145"/>
      <c r="BS414" s="145"/>
      <c r="BT414" s="145"/>
      <c r="BU414" s="145"/>
      <c r="BV414" s="145"/>
      <c r="BW414" s="145"/>
      <c r="BX414" s="145"/>
      <c r="BY414" s="145"/>
      <c r="BZ414" s="145"/>
      <c r="CA414" s="145"/>
      <c r="CB414" s="145"/>
      <c r="CC414" s="145"/>
      <c r="CD414" s="145"/>
      <c r="CE414" s="145"/>
      <c r="CF414" s="145"/>
    </row>
    <row r="415" spans="20:84" s="1" customFormat="1" x14ac:dyDescent="0.35"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  <c r="AQ415" s="145"/>
      <c r="AR415" s="145"/>
      <c r="AS415" s="145"/>
      <c r="AT415" s="145"/>
      <c r="AU415" s="145"/>
      <c r="AV415" s="145"/>
      <c r="AW415" s="145"/>
      <c r="AX415" s="145"/>
      <c r="AY415" s="145"/>
      <c r="AZ415" s="145"/>
      <c r="BA415" s="145"/>
      <c r="BB415" s="145"/>
      <c r="BC415" s="145"/>
      <c r="BD415" s="145"/>
      <c r="BE415" s="145"/>
      <c r="BF415" s="145"/>
      <c r="BG415" s="145"/>
      <c r="BH415" s="145"/>
      <c r="BI415" s="145"/>
      <c r="BJ415" s="145"/>
      <c r="BK415" s="145"/>
      <c r="BL415" s="145"/>
      <c r="BM415" s="145"/>
      <c r="BN415" s="145"/>
      <c r="BO415" s="145"/>
      <c r="BP415" s="145"/>
      <c r="BQ415" s="145"/>
      <c r="BR415" s="145"/>
      <c r="BS415" s="145"/>
      <c r="BT415" s="145"/>
      <c r="BU415" s="145"/>
      <c r="BV415" s="145"/>
      <c r="BW415" s="145"/>
      <c r="BX415" s="145"/>
      <c r="BY415" s="145"/>
      <c r="BZ415" s="145"/>
      <c r="CA415" s="145"/>
      <c r="CB415" s="145"/>
      <c r="CC415" s="145"/>
      <c r="CD415" s="145"/>
      <c r="CE415" s="145"/>
      <c r="CF415" s="145"/>
    </row>
    <row r="416" spans="20:84" s="1" customFormat="1" x14ac:dyDescent="0.35"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  <c r="AQ416" s="145"/>
      <c r="AR416" s="145"/>
      <c r="AS416" s="145"/>
      <c r="AT416" s="145"/>
      <c r="AU416" s="145"/>
      <c r="AV416" s="145"/>
      <c r="AW416" s="145"/>
      <c r="AX416" s="145"/>
      <c r="AY416" s="145"/>
      <c r="AZ416" s="145"/>
      <c r="BA416" s="145"/>
      <c r="BB416" s="145"/>
      <c r="BC416" s="145"/>
      <c r="BD416" s="145"/>
      <c r="BE416" s="145"/>
      <c r="BF416" s="145"/>
      <c r="BG416" s="145"/>
      <c r="BH416" s="145"/>
      <c r="BI416" s="145"/>
      <c r="BJ416" s="145"/>
      <c r="BK416" s="145"/>
      <c r="BL416" s="145"/>
      <c r="BM416" s="145"/>
      <c r="BN416" s="145"/>
      <c r="BO416" s="145"/>
      <c r="BP416" s="145"/>
      <c r="BQ416" s="145"/>
      <c r="BR416" s="145"/>
      <c r="BS416" s="145"/>
      <c r="BT416" s="145"/>
      <c r="BU416" s="145"/>
      <c r="BV416" s="145"/>
      <c r="BW416" s="145"/>
      <c r="BX416" s="145"/>
      <c r="BY416" s="145"/>
      <c r="BZ416" s="145"/>
      <c r="CA416" s="145"/>
      <c r="CB416" s="145"/>
      <c r="CC416" s="145"/>
      <c r="CD416" s="145"/>
      <c r="CE416" s="145"/>
      <c r="CF416" s="145"/>
    </row>
    <row r="417" spans="20:84" s="1" customFormat="1" x14ac:dyDescent="0.35"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45"/>
      <c r="AU417" s="145"/>
      <c r="AV417" s="145"/>
      <c r="AW417" s="145"/>
      <c r="AX417" s="145"/>
      <c r="AY417" s="145"/>
      <c r="AZ417" s="145"/>
      <c r="BA417" s="145"/>
      <c r="BB417" s="145"/>
      <c r="BC417" s="145"/>
      <c r="BD417" s="145"/>
      <c r="BE417" s="145"/>
      <c r="BF417" s="145"/>
      <c r="BG417" s="145"/>
      <c r="BH417" s="145"/>
      <c r="BI417" s="145"/>
      <c r="BJ417" s="145"/>
      <c r="BK417" s="145"/>
      <c r="BL417" s="145"/>
      <c r="BM417" s="145"/>
      <c r="BN417" s="145"/>
      <c r="BO417" s="145"/>
      <c r="BP417" s="145"/>
      <c r="BQ417" s="145"/>
      <c r="BR417" s="145"/>
      <c r="BS417" s="145"/>
      <c r="BT417" s="145"/>
      <c r="BU417" s="145"/>
      <c r="BV417" s="145"/>
      <c r="BW417" s="145"/>
      <c r="BX417" s="145"/>
      <c r="BY417" s="145"/>
      <c r="BZ417" s="145"/>
      <c r="CA417" s="145"/>
      <c r="CB417" s="145"/>
      <c r="CC417" s="145"/>
      <c r="CD417" s="145"/>
      <c r="CE417" s="145"/>
      <c r="CF417" s="145"/>
    </row>
    <row r="418" spans="20:84" s="1" customFormat="1" x14ac:dyDescent="0.35"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  <c r="AN418" s="145"/>
      <c r="AO418" s="145"/>
      <c r="AP418" s="145"/>
      <c r="AQ418" s="145"/>
      <c r="AR418" s="145"/>
      <c r="AS418" s="145"/>
      <c r="AT418" s="145"/>
      <c r="AU418" s="145"/>
      <c r="AV418" s="145"/>
      <c r="AW418" s="145"/>
      <c r="AX418" s="145"/>
      <c r="AY418" s="145"/>
      <c r="AZ418" s="145"/>
      <c r="BA418" s="145"/>
      <c r="BB418" s="145"/>
      <c r="BC418" s="145"/>
      <c r="BD418" s="145"/>
      <c r="BE418" s="145"/>
      <c r="BF418" s="145"/>
      <c r="BG418" s="145"/>
      <c r="BH418" s="145"/>
      <c r="BI418" s="145"/>
      <c r="BJ418" s="145"/>
      <c r="BK418" s="145"/>
      <c r="BL418" s="145"/>
      <c r="BM418" s="145"/>
      <c r="BN418" s="145"/>
      <c r="BO418" s="145"/>
      <c r="BP418" s="145"/>
      <c r="BQ418" s="145"/>
      <c r="BR418" s="145"/>
      <c r="BS418" s="145"/>
      <c r="BT418" s="145"/>
      <c r="BU418" s="145"/>
      <c r="BV418" s="145"/>
      <c r="BW418" s="145"/>
      <c r="BX418" s="145"/>
      <c r="BY418" s="145"/>
      <c r="BZ418" s="145"/>
      <c r="CA418" s="145"/>
      <c r="CB418" s="145"/>
      <c r="CC418" s="145"/>
      <c r="CD418" s="145"/>
      <c r="CE418" s="145"/>
      <c r="CF418" s="145"/>
    </row>
    <row r="419" spans="20:84" s="1" customFormat="1" x14ac:dyDescent="0.35"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</row>
    <row r="420" spans="20:84" s="1" customFormat="1" x14ac:dyDescent="0.35"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145"/>
      <c r="AN420" s="145"/>
      <c r="AO420" s="145"/>
      <c r="AP420" s="145"/>
      <c r="AQ420" s="145"/>
      <c r="AR420" s="145"/>
      <c r="AS420" s="145"/>
      <c r="AT420" s="145"/>
      <c r="AU420" s="145"/>
      <c r="AV420" s="145"/>
      <c r="AW420" s="145"/>
      <c r="AX420" s="145"/>
      <c r="AY420" s="145"/>
      <c r="AZ420" s="145"/>
      <c r="BA420" s="145"/>
      <c r="BB420" s="145"/>
      <c r="BC420" s="145"/>
      <c r="BD420" s="145"/>
      <c r="BE420" s="145"/>
      <c r="BF420" s="145"/>
      <c r="BG420" s="145"/>
      <c r="BH420" s="145"/>
      <c r="BI420" s="145"/>
      <c r="BJ420" s="145"/>
      <c r="BK420" s="145"/>
      <c r="BL420" s="145"/>
      <c r="BM420" s="145"/>
      <c r="BN420" s="145"/>
      <c r="BO420" s="145"/>
      <c r="BP420" s="145"/>
      <c r="BQ420" s="145"/>
      <c r="BR420" s="145"/>
      <c r="BS420" s="145"/>
      <c r="BT420" s="145"/>
      <c r="BU420" s="145"/>
      <c r="BV420" s="145"/>
      <c r="BW420" s="145"/>
      <c r="BX420" s="145"/>
      <c r="BY420" s="145"/>
      <c r="BZ420" s="145"/>
      <c r="CA420" s="145"/>
      <c r="CB420" s="145"/>
      <c r="CC420" s="145"/>
      <c r="CD420" s="145"/>
      <c r="CE420" s="145"/>
      <c r="CF420" s="145"/>
    </row>
    <row r="421" spans="20:84" s="1" customFormat="1" x14ac:dyDescent="0.35"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  <c r="AN421" s="145"/>
      <c r="AO421" s="145"/>
      <c r="AP421" s="145"/>
      <c r="AQ421" s="145"/>
      <c r="AR421" s="145"/>
      <c r="AS421" s="145"/>
      <c r="AT421" s="145"/>
      <c r="AU421" s="145"/>
      <c r="AV421" s="145"/>
      <c r="AW421" s="145"/>
      <c r="AX421" s="145"/>
      <c r="AY421" s="145"/>
      <c r="AZ421" s="145"/>
      <c r="BA421" s="145"/>
      <c r="BB421" s="145"/>
      <c r="BC421" s="145"/>
      <c r="BD421" s="145"/>
      <c r="BE421" s="145"/>
      <c r="BF421" s="145"/>
      <c r="BG421" s="145"/>
      <c r="BH421" s="145"/>
      <c r="BI421" s="145"/>
      <c r="BJ421" s="145"/>
      <c r="BK421" s="145"/>
      <c r="BL421" s="145"/>
      <c r="BM421" s="145"/>
      <c r="BN421" s="145"/>
      <c r="BO421" s="145"/>
      <c r="BP421" s="145"/>
      <c r="BQ421" s="145"/>
      <c r="BR421" s="145"/>
      <c r="BS421" s="145"/>
      <c r="BT421" s="145"/>
      <c r="BU421" s="145"/>
      <c r="BV421" s="145"/>
      <c r="BW421" s="145"/>
      <c r="BX421" s="145"/>
      <c r="BY421" s="145"/>
      <c r="BZ421" s="145"/>
      <c r="CA421" s="145"/>
      <c r="CB421" s="145"/>
      <c r="CC421" s="145"/>
      <c r="CD421" s="145"/>
      <c r="CE421" s="145"/>
      <c r="CF421" s="145"/>
    </row>
    <row r="422" spans="20:84" s="1" customFormat="1" x14ac:dyDescent="0.35"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145"/>
      <c r="AN422" s="145"/>
      <c r="AO422" s="145"/>
      <c r="AP422" s="145"/>
      <c r="AQ422" s="145"/>
      <c r="AR422" s="145"/>
      <c r="AS422" s="145"/>
      <c r="AT422" s="145"/>
      <c r="AU422" s="145"/>
      <c r="AV422" s="145"/>
      <c r="AW422" s="145"/>
      <c r="AX422" s="145"/>
      <c r="AY422" s="145"/>
      <c r="AZ422" s="145"/>
      <c r="BA422" s="145"/>
      <c r="BB422" s="145"/>
      <c r="BC422" s="145"/>
      <c r="BD422" s="145"/>
      <c r="BE422" s="145"/>
      <c r="BF422" s="145"/>
      <c r="BG422" s="145"/>
      <c r="BH422" s="145"/>
      <c r="BI422" s="145"/>
      <c r="BJ422" s="145"/>
      <c r="BK422" s="145"/>
      <c r="BL422" s="145"/>
      <c r="BM422" s="145"/>
      <c r="BN422" s="145"/>
      <c r="BO422" s="145"/>
      <c r="BP422" s="145"/>
      <c r="BQ422" s="145"/>
      <c r="BR422" s="145"/>
      <c r="BS422" s="145"/>
      <c r="BT422" s="145"/>
      <c r="BU422" s="145"/>
      <c r="BV422" s="145"/>
      <c r="BW422" s="145"/>
      <c r="BX422" s="145"/>
      <c r="BY422" s="145"/>
      <c r="BZ422" s="145"/>
      <c r="CA422" s="145"/>
      <c r="CB422" s="145"/>
      <c r="CC422" s="145"/>
      <c r="CD422" s="145"/>
      <c r="CE422" s="145"/>
      <c r="CF422" s="145"/>
    </row>
    <row r="423" spans="20:84" s="1" customFormat="1" x14ac:dyDescent="0.35"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  <c r="AN423" s="145"/>
      <c r="AO423" s="145"/>
      <c r="AP423" s="145"/>
      <c r="AQ423" s="145"/>
      <c r="AR423" s="145"/>
      <c r="AS423" s="145"/>
      <c r="AT423" s="145"/>
      <c r="AU423" s="145"/>
      <c r="AV423" s="145"/>
      <c r="AW423" s="145"/>
      <c r="AX423" s="145"/>
      <c r="AY423" s="145"/>
      <c r="AZ423" s="145"/>
      <c r="BA423" s="145"/>
      <c r="BB423" s="145"/>
      <c r="BC423" s="145"/>
      <c r="BD423" s="145"/>
      <c r="BE423" s="145"/>
      <c r="BF423" s="145"/>
      <c r="BG423" s="145"/>
      <c r="BH423" s="145"/>
      <c r="BI423" s="145"/>
      <c r="BJ423" s="145"/>
      <c r="BK423" s="145"/>
      <c r="BL423" s="145"/>
      <c r="BM423" s="145"/>
      <c r="BN423" s="145"/>
      <c r="BO423" s="145"/>
      <c r="BP423" s="145"/>
      <c r="BQ423" s="145"/>
      <c r="BR423" s="145"/>
      <c r="BS423" s="145"/>
      <c r="BT423" s="145"/>
      <c r="BU423" s="145"/>
      <c r="BV423" s="145"/>
      <c r="BW423" s="145"/>
      <c r="BX423" s="145"/>
      <c r="BY423" s="145"/>
      <c r="BZ423" s="145"/>
      <c r="CA423" s="145"/>
      <c r="CB423" s="145"/>
      <c r="CC423" s="145"/>
      <c r="CD423" s="145"/>
      <c r="CE423" s="145"/>
      <c r="CF423" s="145"/>
    </row>
    <row r="424" spans="20:84" s="1" customFormat="1" x14ac:dyDescent="0.35"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145"/>
      <c r="AN424" s="145"/>
      <c r="AO424" s="145"/>
      <c r="AP424" s="145"/>
      <c r="AQ424" s="145"/>
      <c r="AR424" s="145"/>
      <c r="AS424" s="145"/>
      <c r="AT424" s="145"/>
      <c r="AU424" s="145"/>
      <c r="AV424" s="145"/>
      <c r="AW424" s="145"/>
      <c r="AX424" s="145"/>
      <c r="AY424" s="145"/>
      <c r="AZ424" s="145"/>
      <c r="BA424" s="145"/>
      <c r="BB424" s="145"/>
      <c r="BC424" s="145"/>
      <c r="BD424" s="145"/>
      <c r="BE424" s="145"/>
      <c r="BF424" s="145"/>
      <c r="BG424" s="145"/>
      <c r="BH424" s="145"/>
      <c r="BI424" s="145"/>
      <c r="BJ424" s="145"/>
      <c r="BK424" s="145"/>
      <c r="BL424" s="145"/>
      <c r="BM424" s="145"/>
      <c r="BN424" s="145"/>
      <c r="BO424" s="145"/>
      <c r="BP424" s="145"/>
      <c r="BQ424" s="145"/>
      <c r="BR424" s="145"/>
      <c r="BS424" s="145"/>
      <c r="BT424" s="145"/>
      <c r="BU424" s="145"/>
      <c r="BV424" s="145"/>
      <c r="BW424" s="145"/>
      <c r="BX424" s="145"/>
      <c r="BY424" s="145"/>
      <c r="BZ424" s="145"/>
      <c r="CA424" s="145"/>
      <c r="CB424" s="145"/>
      <c r="CC424" s="145"/>
      <c r="CD424" s="145"/>
      <c r="CE424" s="145"/>
      <c r="CF424" s="145"/>
    </row>
    <row r="425" spans="20:84" s="1" customFormat="1" x14ac:dyDescent="0.35"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  <c r="AO425" s="145"/>
      <c r="AP425" s="145"/>
      <c r="AQ425" s="145"/>
      <c r="AR425" s="145"/>
      <c r="AS425" s="145"/>
      <c r="AT425" s="145"/>
      <c r="AU425" s="145"/>
      <c r="AV425" s="145"/>
      <c r="AW425" s="145"/>
      <c r="AX425" s="145"/>
      <c r="AY425" s="145"/>
      <c r="AZ425" s="145"/>
      <c r="BA425" s="145"/>
      <c r="BB425" s="145"/>
      <c r="BC425" s="145"/>
      <c r="BD425" s="145"/>
      <c r="BE425" s="145"/>
      <c r="BF425" s="145"/>
      <c r="BG425" s="145"/>
      <c r="BH425" s="145"/>
      <c r="BI425" s="145"/>
      <c r="BJ425" s="145"/>
      <c r="BK425" s="145"/>
      <c r="BL425" s="145"/>
      <c r="BM425" s="145"/>
      <c r="BN425" s="145"/>
      <c r="BO425" s="145"/>
      <c r="BP425" s="145"/>
      <c r="BQ425" s="145"/>
      <c r="BR425" s="145"/>
      <c r="BS425" s="145"/>
      <c r="BT425" s="145"/>
      <c r="BU425" s="145"/>
      <c r="BV425" s="145"/>
      <c r="BW425" s="145"/>
      <c r="BX425" s="145"/>
      <c r="BY425" s="145"/>
      <c r="BZ425" s="145"/>
      <c r="CA425" s="145"/>
      <c r="CB425" s="145"/>
      <c r="CC425" s="145"/>
      <c r="CD425" s="145"/>
      <c r="CE425" s="145"/>
      <c r="CF425" s="145"/>
    </row>
    <row r="426" spans="20:84" s="1" customFormat="1" x14ac:dyDescent="0.35"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  <c r="AN426" s="145"/>
      <c r="AO426" s="145"/>
      <c r="AP426" s="145"/>
      <c r="AQ426" s="145"/>
      <c r="AR426" s="145"/>
      <c r="AS426" s="145"/>
      <c r="AT426" s="145"/>
      <c r="AU426" s="145"/>
      <c r="AV426" s="145"/>
      <c r="AW426" s="145"/>
      <c r="AX426" s="145"/>
      <c r="AY426" s="145"/>
      <c r="AZ426" s="145"/>
      <c r="BA426" s="145"/>
      <c r="BB426" s="145"/>
      <c r="BC426" s="145"/>
      <c r="BD426" s="145"/>
      <c r="BE426" s="145"/>
      <c r="BF426" s="145"/>
      <c r="BG426" s="145"/>
      <c r="BH426" s="145"/>
      <c r="BI426" s="145"/>
      <c r="BJ426" s="145"/>
      <c r="BK426" s="145"/>
      <c r="BL426" s="145"/>
      <c r="BM426" s="145"/>
      <c r="BN426" s="145"/>
      <c r="BO426" s="145"/>
      <c r="BP426" s="145"/>
      <c r="BQ426" s="145"/>
      <c r="BR426" s="145"/>
      <c r="BS426" s="145"/>
      <c r="BT426" s="145"/>
      <c r="BU426" s="145"/>
      <c r="BV426" s="145"/>
      <c r="BW426" s="145"/>
      <c r="BX426" s="145"/>
      <c r="BY426" s="145"/>
      <c r="BZ426" s="145"/>
      <c r="CA426" s="145"/>
      <c r="CB426" s="145"/>
      <c r="CC426" s="145"/>
      <c r="CD426" s="145"/>
      <c r="CE426" s="145"/>
      <c r="CF426" s="145"/>
    </row>
    <row r="427" spans="20:84" s="1" customFormat="1" x14ac:dyDescent="0.35"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  <c r="AN427" s="145"/>
      <c r="AO427" s="145"/>
      <c r="AP427" s="145"/>
      <c r="AQ427" s="145"/>
      <c r="AR427" s="145"/>
      <c r="AS427" s="145"/>
      <c r="AT427" s="145"/>
      <c r="AU427" s="145"/>
      <c r="AV427" s="145"/>
      <c r="AW427" s="145"/>
      <c r="AX427" s="145"/>
      <c r="AY427" s="145"/>
      <c r="AZ427" s="145"/>
      <c r="BA427" s="145"/>
      <c r="BB427" s="145"/>
      <c r="BC427" s="145"/>
      <c r="BD427" s="145"/>
      <c r="BE427" s="145"/>
      <c r="BF427" s="145"/>
      <c r="BG427" s="145"/>
      <c r="BH427" s="145"/>
      <c r="BI427" s="145"/>
      <c r="BJ427" s="145"/>
      <c r="BK427" s="145"/>
      <c r="BL427" s="145"/>
      <c r="BM427" s="145"/>
      <c r="BN427" s="145"/>
      <c r="BO427" s="145"/>
      <c r="BP427" s="145"/>
      <c r="BQ427" s="145"/>
      <c r="BR427" s="145"/>
      <c r="BS427" s="145"/>
      <c r="BT427" s="145"/>
      <c r="BU427" s="145"/>
      <c r="BV427" s="145"/>
      <c r="BW427" s="145"/>
      <c r="BX427" s="145"/>
      <c r="BY427" s="145"/>
      <c r="BZ427" s="145"/>
      <c r="CA427" s="145"/>
      <c r="CB427" s="145"/>
      <c r="CC427" s="145"/>
      <c r="CD427" s="145"/>
      <c r="CE427" s="145"/>
      <c r="CF427" s="145"/>
    </row>
    <row r="428" spans="20:84" s="1" customFormat="1" x14ac:dyDescent="0.35"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145"/>
      <c r="AN428" s="145"/>
      <c r="AO428" s="145"/>
      <c r="AP428" s="145"/>
      <c r="AQ428" s="145"/>
      <c r="AR428" s="145"/>
      <c r="AS428" s="145"/>
      <c r="AT428" s="145"/>
      <c r="AU428" s="145"/>
      <c r="AV428" s="145"/>
      <c r="AW428" s="145"/>
      <c r="AX428" s="145"/>
      <c r="AY428" s="145"/>
      <c r="AZ428" s="145"/>
      <c r="BA428" s="145"/>
      <c r="BB428" s="145"/>
      <c r="BC428" s="145"/>
      <c r="BD428" s="145"/>
      <c r="BE428" s="145"/>
      <c r="BF428" s="145"/>
      <c r="BG428" s="145"/>
      <c r="BH428" s="145"/>
      <c r="BI428" s="145"/>
      <c r="BJ428" s="145"/>
      <c r="BK428" s="145"/>
      <c r="BL428" s="145"/>
      <c r="BM428" s="145"/>
      <c r="BN428" s="145"/>
      <c r="BO428" s="145"/>
      <c r="BP428" s="145"/>
      <c r="BQ428" s="145"/>
      <c r="BR428" s="145"/>
      <c r="BS428" s="145"/>
      <c r="BT428" s="145"/>
      <c r="BU428" s="145"/>
      <c r="BV428" s="145"/>
      <c r="BW428" s="145"/>
      <c r="BX428" s="145"/>
      <c r="BY428" s="145"/>
      <c r="BZ428" s="145"/>
      <c r="CA428" s="145"/>
      <c r="CB428" s="145"/>
      <c r="CC428" s="145"/>
      <c r="CD428" s="145"/>
      <c r="CE428" s="145"/>
      <c r="CF428" s="145"/>
    </row>
    <row r="429" spans="20:84" s="1" customFormat="1" x14ac:dyDescent="0.35"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  <c r="AN429" s="145"/>
      <c r="AO429" s="145"/>
      <c r="AP429" s="145"/>
      <c r="AQ429" s="145"/>
      <c r="AR429" s="145"/>
      <c r="AS429" s="145"/>
      <c r="AT429" s="145"/>
      <c r="AU429" s="145"/>
      <c r="AV429" s="145"/>
      <c r="AW429" s="145"/>
      <c r="AX429" s="145"/>
      <c r="AY429" s="145"/>
      <c r="AZ429" s="145"/>
      <c r="BA429" s="145"/>
      <c r="BB429" s="145"/>
      <c r="BC429" s="145"/>
      <c r="BD429" s="145"/>
      <c r="BE429" s="145"/>
      <c r="BF429" s="145"/>
      <c r="BG429" s="145"/>
      <c r="BH429" s="145"/>
      <c r="BI429" s="145"/>
      <c r="BJ429" s="145"/>
      <c r="BK429" s="145"/>
      <c r="BL429" s="145"/>
      <c r="BM429" s="145"/>
      <c r="BN429" s="145"/>
      <c r="BO429" s="145"/>
      <c r="BP429" s="145"/>
      <c r="BQ429" s="145"/>
      <c r="BR429" s="145"/>
      <c r="BS429" s="145"/>
      <c r="BT429" s="145"/>
      <c r="BU429" s="145"/>
      <c r="BV429" s="145"/>
      <c r="BW429" s="145"/>
      <c r="BX429" s="145"/>
      <c r="BY429" s="145"/>
      <c r="BZ429" s="145"/>
      <c r="CA429" s="145"/>
      <c r="CB429" s="145"/>
      <c r="CC429" s="145"/>
      <c r="CD429" s="145"/>
      <c r="CE429" s="145"/>
      <c r="CF429" s="145"/>
    </row>
    <row r="430" spans="20:84" s="1" customFormat="1" x14ac:dyDescent="0.35"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145"/>
      <c r="AN430" s="145"/>
      <c r="AO430" s="145"/>
      <c r="AP430" s="145"/>
      <c r="AQ430" s="145"/>
      <c r="AR430" s="145"/>
      <c r="AS430" s="145"/>
      <c r="AT430" s="145"/>
      <c r="AU430" s="145"/>
      <c r="AV430" s="145"/>
      <c r="AW430" s="145"/>
      <c r="AX430" s="145"/>
      <c r="AY430" s="145"/>
      <c r="AZ430" s="145"/>
      <c r="BA430" s="145"/>
      <c r="BB430" s="145"/>
      <c r="BC430" s="145"/>
      <c r="BD430" s="145"/>
      <c r="BE430" s="145"/>
      <c r="BF430" s="145"/>
      <c r="BG430" s="145"/>
      <c r="BH430" s="145"/>
      <c r="BI430" s="145"/>
      <c r="BJ430" s="145"/>
      <c r="BK430" s="145"/>
      <c r="BL430" s="145"/>
      <c r="BM430" s="145"/>
      <c r="BN430" s="145"/>
      <c r="BO430" s="145"/>
      <c r="BP430" s="145"/>
      <c r="BQ430" s="145"/>
      <c r="BR430" s="145"/>
      <c r="BS430" s="145"/>
      <c r="BT430" s="145"/>
      <c r="BU430" s="145"/>
      <c r="BV430" s="145"/>
      <c r="BW430" s="145"/>
      <c r="BX430" s="145"/>
      <c r="BY430" s="145"/>
      <c r="BZ430" s="145"/>
      <c r="CA430" s="145"/>
      <c r="CB430" s="145"/>
      <c r="CC430" s="145"/>
      <c r="CD430" s="145"/>
      <c r="CE430" s="145"/>
      <c r="CF430" s="145"/>
    </row>
    <row r="431" spans="20:84" s="1" customFormat="1" x14ac:dyDescent="0.35"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  <c r="AN431" s="145"/>
      <c r="AO431" s="145"/>
      <c r="AP431" s="145"/>
      <c r="AQ431" s="145"/>
      <c r="AR431" s="145"/>
      <c r="AS431" s="145"/>
      <c r="AT431" s="145"/>
      <c r="AU431" s="145"/>
      <c r="AV431" s="145"/>
      <c r="AW431" s="145"/>
      <c r="AX431" s="145"/>
      <c r="AY431" s="145"/>
      <c r="AZ431" s="145"/>
      <c r="BA431" s="145"/>
      <c r="BB431" s="145"/>
      <c r="BC431" s="145"/>
      <c r="BD431" s="145"/>
      <c r="BE431" s="145"/>
      <c r="BF431" s="145"/>
      <c r="BG431" s="145"/>
      <c r="BH431" s="145"/>
      <c r="BI431" s="145"/>
      <c r="BJ431" s="145"/>
      <c r="BK431" s="145"/>
      <c r="BL431" s="145"/>
      <c r="BM431" s="145"/>
      <c r="BN431" s="145"/>
      <c r="BO431" s="145"/>
      <c r="BP431" s="145"/>
      <c r="BQ431" s="145"/>
      <c r="BR431" s="145"/>
      <c r="BS431" s="145"/>
      <c r="BT431" s="145"/>
      <c r="BU431" s="145"/>
      <c r="BV431" s="145"/>
      <c r="BW431" s="145"/>
      <c r="BX431" s="145"/>
      <c r="BY431" s="145"/>
      <c r="BZ431" s="145"/>
      <c r="CA431" s="145"/>
      <c r="CB431" s="145"/>
      <c r="CC431" s="145"/>
      <c r="CD431" s="145"/>
      <c r="CE431" s="145"/>
      <c r="CF431" s="145"/>
    </row>
    <row r="432" spans="20:84" s="1" customFormat="1" x14ac:dyDescent="0.35"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  <c r="AO432" s="145"/>
      <c r="AP432" s="145"/>
      <c r="AQ432" s="145"/>
      <c r="AR432" s="145"/>
      <c r="AS432" s="145"/>
      <c r="AT432" s="145"/>
      <c r="AU432" s="145"/>
      <c r="AV432" s="145"/>
      <c r="AW432" s="145"/>
      <c r="AX432" s="145"/>
      <c r="AY432" s="145"/>
      <c r="AZ432" s="145"/>
      <c r="BA432" s="145"/>
      <c r="BB432" s="145"/>
      <c r="BC432" s="145"/>
      <c r="BD432" s="145"/>
      <c r="BE432" s="145"/>
      <c r="BF432" s="145"/>
      <c r="BG432" s="145"/>
      <c r="BH432" s="145"/>
      <c r="BI432" s="145"/>
      <c r="BJ432" s="145"/>
      <c r="BK432" s="145"/>
      <c r="BL432" s="145"/>
      <c r="BM432" s="145"/>
      <c r="BN432" s="145"/>
      <c r="BO432" s="145"/>
      <c r="BP432" s="145"/>
      <c r="BQ432" s="145"/>
      <c r="BR432" s="145"/>
      <c r="BS432" s="145"/>
      <c r="BT432" s="145"/>
      <c r="BU432" s="145"/>
      <c r="BV432" s="145"/>
      <c r="BW432" s="145"/>
      <c r="BX432" s="145"/>
      <c r="BY432" s="145"/>
      <c r="BZ432" s="145"/>
      <c r="CA432" s="145"/>
      <c r="CB432" s="145"/>
      <c r="CC432" s="145"/>
      <c r="CD432" s="145"/>
      <c r="CE432" s="145"/>
      <c r="CF432" s="145"/>
    </row>
    <row r="433" spans="20:84" s="1" customFormat="1" x14ac:dyDescent="0.35"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  <c r="AN433" s="145"/>
      <c r="AO433" s="145"/>
      <c r="AP433" s="145"/>
      <c r="AQ433" s="145"/>
      <c r="AR433" s="145"/>
      <c r="AS433" s="145"/>
      <c r="AT433" s="145"/>
      <c r="AU433" s="145"/>
      <c r="AV433" s="145"/>
      <c r="AW433" s="145"/>
      <c r="AX433" s="145"/>
      <c r="AY433" s="145"/>
      <c r="AZ433" s="145"/>
      <c r="BA433" s="145"/>
      <c r="BB433" s="145"/>
      <c r="BC433" s="145"/>
      <c r="BD433" s="145"/>
      <c r="BE433" s="145"/>
      <c r="BF433" s="145"/>
      <c r="BG433" s="145"/>
      <c r="BH433" s="145"/>
      <c r="BI433" s="145"/>
      <c r="BJ433" s="145"/>
      <c r="BK433" s="145"/>
      <c r="BL433" s="145"/>
      <c r="BM433" s="145"/>
      <c r="BN433" s="145"/>
      <c r="BO433" s="145"/>
      <c r="BP433" s="145"/>
      <c r="BQ433" s="145"/>
      <c r="BR433" s="145"/>
      <c r="BS433" s="145"/>
      <c r="BT433" s="145"/>
      <c r="BU433" s="145"/>
      <c r="BV433" s="145"/>
      <c r="BW433" s="145"/>
      <c r="BX433" s="145"/>
      <c r="BY433" s="145"/>
      <c r="BZ433" s="145"/>
      <c r="CA433" s="145"/>
      <c r="CB433" s="145"/>
      <c r="CC433" s="145"/>
      <c r="CD433" s="145"/>
      <c r="CE433" s="145"/>
      <c r="CF433" s="145"/>
    </row>
    <row r="434" spans="20:84" s="1" customFormat="1" x14ac:dyDescent="0.35"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145"/>
      <c r="AN434" s="145"/>
      <c r="AO434" s="145"/>
      <c r="AP434" s="145"/>
      <c r="AQ434" s="145"/>
      <c r="AR434" s="145"/>
      <c r="AS434" s="145"/>
      <c r="AT434" s="145"/>
      <c r="AU434" s="145"/>
      <c r="AV434" s="145"/>
      <c r="AW434" s="145"/>
      <c r="AX434" s="145"/>
      <c r="AY434" s="145"/>
      <c r="AZ434" s="145"/>
      <c r="BA434" s="145"/>
      <c r="BB434" s="145"/>
      <c r="BC434" s="145"/>
      <c r="BD434" s="145"/>
      <c r="BE434" s="145"/>
      <c r="BF434" s="145"/>
      <c r="BG434" s="145"/>
      <c r="BH434" s="145"/>
      <c r="BI434" s="145"/>
      <c r="BJ434" s="145"/>
      <c r="BK434" s="145"/>
      <c r="BL434" s="145"/>
      <c r="BM434" s="145"/>
      <c r="BN434" s="145"/>
      <c r="BO434" s="145"/>
      <c r="BP434" s="145"/>
      <c r="BQ434" s="145"/>
      <c r="BR434" s="145"/>
      <c r="BS434" s="145"/>
      <c r="BT434" s="145"/>
      <c r="BU434" s="145"/>
      <c r="BV434" s="145"/>
      <c r="BW434" s="145"/>
      <c r="BX434" s="145"/>
      <c r="BY434" s="145"/>
      <c r="BZ434" s="145"/>
      <c r="CA434" s="145"/>
      <c r="CB434" s="145"/>
      <c r="CC434" s="145"/>
      <c r="CD434" s="145"/>
      <c r="CE434" s="145"/>
      <c r="CF434" s="145"/>
    </row>
    <row r="435" spans="20:84" s="1" customFormat="1" x14ac:dyDescent="0.35"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45"/>
      <c r="AU435" s="145"/>
      <c r="AV435" s="145"/>
      <c r="AW435" s="145"/>
      <c r="AX435" s="145"/>
      <c r="AY435" s="145"/>
      <c r="AZ435" s="145"/>
      <c r="BA435" s="145"/>
      <c r="BB435" s="145"/>
      <c r="BC435" s="145"/>
      <c r="BD435" s="145"/>
      <c r="BE435" s="145"/>
      <c r="BF435" s="145"/>
      <c r="BG435" s="145"/>
      <c r="BH435" s="145"/>
      <c r="BI435" s="145"/>
      <c r="BJ435" s="145"/>
      <c r="BK435" s="145"/>
      <c r="BL435" s="145"/>
      <c r="BM435" s="145"/>
      <c r="BN435" s="145"/>
      <c r="BO435" s="145"/>
      <c r="BP435" s="145"/>
      <c r="BQ435" s="145"/>
      <c r="BR435" s="145"/>
      <c r="BS435" s="145"/>
      <c r="BT435" s="145"/>
      <c r="BU435" s="145"/>
      <c r="BV435" s="145"/>
      <c r="BW435" s="145"/>
      <c r="BX435" s="145"/>
      <c r="BY435" s="145"/>
      <c r="BZ435" s="145"/>
      <c r="CA435" s="145"/>
      <c r="CB435" s="145"/>
      <c r="CC435" s="145"/>
      <c r="CD435" s="145"/>
      <c r="CE435" s="145"/>
      <c r="CF435" s="145"/>
    </row>
    <row r="436" spans="20:84" s="1" customFormat="1" x14ac:dyDescent="0.35"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  <c r="AN436" s="145"/>
      <c r="AO436" s="145"/>
      <c r="AP436" s="145"/>
      <c r="AQ436" s="145"/>
      <c r="AR436" s="145"/>
      <c r="AS436" s="145"/>
      <c r="AT436" s="145"/>
      <c r="AU436" s="145"/>
      <c r="AV436" s="145"/>
      <c r="AW436" s="145"/>
      <c r="AX436" s="145"/>
      <c r="AY436" s="145"/>
      <c r="AZ436" s="145"/>
      <c r="BA436" s="145"/>
      <c r="BB436" s="145"/>
      <c r="BC436" s="145"/>
      <c r="BD436" s="145"/>
      <c r="BE436" s="145"/>
      <c r="BF436" s="145"/>
      <c r="BG436" s="145"/>
      <c r="BH436" s="145"/>
      <c r="BI436" s="145"/>
      <c r="BJ436" s="145"/>
      <c r="BK436" s="145"/>
      <c r="BL436" s="145"/>
      <c r="BM436" s="145"/>
      <c r="BN436" s="145"/>
      <c r="BO436" s="145"/>
      <c r="BP436" s="145"/>
      <c r="BQ436" s="145"/>
      <c r="BR436" s="145"/>
      <c r="BS436" s="145"/>
      <c r="BT436" s="145"/>
      <c r="BU436" s="145"/>
      <c r="BV436" s="145"/>
      <c r="BW436" s="145"/>
      <c r="BX436" s="145"/>
      <c r="BY436" s="145"/>
      <c r="BZ436" s="145"/>
      <c r="CA436" s="145"/>
      <c r="CB436" s="145"/>
      <c r="CC436" s="145"/>
      <c r="CD436" s="145"/>
      <c r="CE436" s="145"/>
      <c r="CF436" s="145"/>
    </row>
    <row r="437" spans="20:84" s="1" customFormat="1" x14ac:dyDescent="0.35"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  <c r="AO437" s="145"/>
      <c r="AP437" s="145"/>
      <c r="AQ437" s="145"/>
      <c r="AR437" s="145"/>
      <c r="AS437" s="145"/>
      <c r="AT437" s="145"/>
      <c r="AU437" s="145"/>
      <c r="AV437" s="145"/>
      <c r="AW437" s="145"/>
      <c r="AX437" s="145"/>
      <c r="AY437" s="145"/>
      <c r="AZ437" s="145"/>
      <c r="BA437" s="145"/>
      <c r="BB437" s="145"/>
      <c r="BC437" s="145"/>
      <c r="BD437" s="145"/>
      <c r="BE437" s="145"/>
      <c r="BF437" s="145"/>
      <c r="BG437" s="145"/>
      <c r="BH437" s="145"/>
      <c r="BI437" s="145"/>
      <c r="BJ437" s="145"/>
      <c r="BK437" s="145"/>
      <c r="BL437" s="145"/>
      <c r="BM437" s="145"/>
      <c r="BN437" s="145"/>
      <c r="BO437" s="145"/>
      <c r="BP437" s="145"/>
      <c r="BQ437" s="145"/>
      <c r="BR437" s="145"/>
      <c r="BS437" s="145"/>
      <c r="BT437" s="145"/>
      <c r="BU437" s="145"/>
      <c r="BV437" s="145"/>
      <c r="BW437" s="145"/>
      <c r="BX437" s="145"/>
      <c r="BY437" s="145"/>
      <c r="BZ437" s="145"/>
      <c r="CA437" s="145"/>
      <c r="CB437" s="145"/>
      <c r="CC437" s="145"/>
      <c r="CD437" s="145"/>
      <c r="CE437" s="145"/>
      <c r="CF437" s="145"/>
    </row>
    <row r="438" spans="20:84" s="1" customFormat="1" x14ac:dyDescent="0.35"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  <c r="AN438" s="145"/>
      <c r="AO438" s="145"/>
      <c r="AP438" s="145"/>
      <c r="AQ438" s="145"/>
      <c r="AR438" s="145"/>
      <c r="AS438" s="145"/>
      <c r="AT438" s="145"/>
      <c r="AU438" s="145"/>
      <c r="AV438" s="145"/>
      <c r="AW438" s="145"/>
      <c r="AX438" s="145"/>
      <c r="AY438" s="145"/>
      <c r="AZ438" s="145"/>
      <c r="BA438" s="145"/>
      <c r="BB438" s="145"/>
      <c r="BC438" s="145"/>
      <c r="BD438" s="145"/>
      <c r="BE438" s="145"/>
      <c r="BF438" s="145"/>
      <c r="BG438" s="145"/>
      <c r="BH438" s="145"/>
      <c r="BI438" s="145"/>
      <c r="BJ438" s="145"/>
      <c r="BK438" s="145"/>
      <c r="BL438" s="145"/>
      <c r="BM438" s="145"/>
      <c r="BN438" s="145"/>
      <c r="BO438" s="145"/>
      <c r="BP438" s="145"/>
      <c r="BQ438" s="145"/>
      <c r="BR438" s="145"/>
      <c r="BS438" s="145"/>
      <c r="BT438" s="145"/>
      <c r="BU438" s="145"/>
      <c r="BV438" s="145"/>
      <c r="BW438" s="145"/>
      <c r="BX438" s="145"/>
      <c r="BY438" s="145"/>
      <c r="BZ438" s="145"/>
      <c r="CA438" s="145"/>
      <c r="CB438" s="145"/>
      <c r="CC438" s="145"/>
      <c r="CD438" s="145"/>
      <c r="CE438" s="145"/>
      <c r="CF438" s="145"/>
    </row>
    <row r="439" spans="20:84" s="1" customFormat="1" x14ac:dyDescent="0.35"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  <c r="AO439" s="145"/>
      <c r="AP439" s="145"/>
      <c r="AQ439" s="145"/>
      <c r="AR439" s="145"/>
      <c r="AS439" s="145"/>
      <c r="AT439" s="145"/>
      <c r="AU439" s="145"/>
      <c r="AV439" s="145"/>
      <c r="AW439" s="145"/>
      <c r="AX439" s="145"/>
      <c r="AY439" s="145"/>
      <c r="AZ439" s="145"/>
      <c r="BA439" s="145"/>
      <c r="BB439" s="145"/>
      <c r="BC439" s="145"/>
      <c r="BD439" s="145"/>
      <c r="BE439" s="145"/>
      <c r="BF439" s="145"/>
      <c r="BG439" s="145"/>
      <c r="BH439" s="145"/>
      <c r="BI439" s="145"/>
      <c r="BJ439" s="145"/>
      <c r="BK439" s="145"/>
      <c r="BL439" s="145"/>
      <c r="BM439" s="145"/>
      <c r="BN439" s="145"/>
      <c r="BO439" s="145"/>
      <c r="BP439" s="145"/>
      <c r="BQ439" s="145"/>
      <c r="BR439" s="145"/>
      <c r="BS439" s="145"/>
      <c r="BT439" s="145"/>
      <c r="BU439" s="145"/>
      <c r="BV439" s="145"/>
      <c r="BW439" s="145"/>
      <c r="BX439" s="145"/>
      <c r="BY439" s="145"/>
      <c r="BZ439" s="145"/>
      <c r="CA439" s="145"/>
      <c r="CB439" s="145"/>
      <c r="CC439" s="145"/>
      <c r="CD439" s="145"/>
      <c r="CE439" s="145"/>
      <c r="CF439" s="145"/>
    </row>
    <row r="440" spans="20:84" s="1" customFormat="1" x14ac:dyDescent="0.35"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  <c r="AO440" s="145"/>
      <c r="AP440" s="145"/>
      <c r="AQ440" s="145"/>
      <c r="AR440" s="145"/>
      <c r="AS440" s="145"/>
      <c r="AT440" s="145"/>
      <c r="AU440" s="145"/>
      <c r="AV440" s="145"/>
      <c r="AW440" s="145"/>
      <c r="AX440" s="145"/>
      <c r="AY440" s="145"/>
      <c r="AZ440" s="145"/>
      <c r="BA440" s="145"/>
      <c r="BB440" s="145"/>
      <c r="BC440" s="145"/>
      <c r="BD440" s="145"/>
      <c r="BE440" s="145"/>
      <c r="BF440" s="145"/>
      <c r="BG440" s="145"/>
      <c r="BH440" s="145"/>
      <c r="BI440" s="145"/>
      <c r="BJ440" s="145"/>
      <c r="BK440" s="145"/>
      <c r="BL440" s="145"/>
      <c r="BM440" s="145"/>
      <c r="BN440" s="145"/>
      <c r="BO440" s="145"/>
      <c r="BP440" s="145"/>
      <c r="BQ440" s="145"/>
      <c r="BR440" s="145"/>
      <c r="BS440" s="145"/>
      <c r="BT440" s="145"/>
      <c r="BU440" s="145"/>
      <c r="BV440" s="145"/>
      <c r="BW440" s="145"/>
      <c r="BX440" s="145"/>
      <c r="BY440" s="145"/>
      <c r="BZ440" s="145"/>
      <c r="CA440" s="145"/>
      <c r="CB440" s="145"/>
      <c r="CC440" s="145"/>
      <c r="CD440" s="145"/>
      <c r="CE440" s="145"/>
      <c r="CF440" s="145"/>
    </row>
    <row r="441" spans="20:84" s="1" customFormat="1" x14ac:dyDescent="0.35"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45"/>
      <c r="AU441" s="145"/>
      <c r="AV441" s="145"/>
      <c r="AW441" s="145"/>
      <c r="AX441" s="145"/>
      <c r="AY441" s="145"/>
      <c r="AZ441" s="145"/>
      <c r="BA441" s="145"/>
      <c r="BB441" s="145"/>
      <c r="BC441" s="145"/>
      <c r="BD441" s="145"/>
      <c r="BE441" s="145"/>
      <c r="BF441" s="145"/>
      <c r="BG441" s="145"/>
      <c r="BH441" s="145"/>
      <c r="BI441" s="145"/>
      <c r="BJ441" s="145"/>
      <c r="BK441" s="145"/>
      <c r="BL441" s="145"/>
      <c r="BM441" s="145"/>
      <c r="BN441" s="145"/>
      <c r="BO441" s="145"/>
      <c r="BP441" s="145"/>
      <c r="BQ441" s="145"/>
      <c r="BR441" s="145"/>
      <c r="BS441" s="145"/>
      <c r="BT441" s="145"/>
      <c r="BU441" s="145"/>
      <c r="BV441" s="145"/>
      <c r="BW441" s="145"/>
      <c r="BX441" s="145"/>
      <c r="BY441" s="145"/>
      <c r="BZ441" s="145"/>
      <c r="CA441" s="145"/>
      <c r="CB441" s="145"/>
      <c r="CC441" s="145"/>
      <c r="CD441" s="145"/>
      <c r="CE441" s="145"/>
      <c r="CF441" s="145"/>
    </row>
    <row r="442" spans="20:84" s="1" customFormat="1" x14ac:dyDescent="0.35"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45"/>
      <c r="AU442" s="145"/>
      <c r="AV442" s="145"/>
      <c r="AW442" s="145"/>
      <c r="AX442" s="145"/>
      <c r="AY442" s="145"/>
      <c r="AZ442" s="145"/>
      <c r="BA442" s="145"/>
      <c r="BB442" s="145"/>
      <c r="BC442" s="145"/>
      <c r="BD442" s="145"/>
      <c r="BE442" s="145"/>
      <c r="BF442" s="145"/>
      <c r="BG442" s="145"/>
      <c r="BH442" s="145"/>
      <c r="BI442" s="145"/>
      <c r="BJ442" s="145"/>
      <c r="BK442" s="145"/>
      <c r="BL442" s="145"/>
      <c r="BM442" s="145"/>
      <c r="BN442" s="145"/>
      <c r="BO442" s="145"/>
      <c r="BP442" s="145"/>
      <c r="BQ442" s="145"/>
      <c r="BR442" s="145"/>
      <c r="BS442" s="145"/>
      <c r="BT442" s="145"/>
      <c r="BU442" s="145"/>
      <c r="BV442" s="145"/>
      <c r="BW442" s="145"/>
      <c r="BX442" s="145"/>
      <c r="BY442" s="145"/>
      <c r="BZ442" s="145"/>
      <c r="CA442" s="145"/>
      <c r="CB442" s="145"/>
      <c r="CC442" s="145"/>
      <c r="CD442" s="145"/>
      <c r="CE442" s="145"/>
      <c r="CF442" s="145"/>
    </row>
    <row r="443" spans="20:84" s="1" customFormat="1" x14ac:dyDescent="0.35"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45"/>
      <c r="AU443" s="145"/>
      <c r="AV443" s="145"/>
      <c r="AW443" s="145"/>
      <c r="AX443" s="145"/>
      <c r="AY443" s="145"/>
      <c r="AZ443" s="145"/>
      <c r="BA443" s="145"/>
      <c r="BB443" s="145"/>
      <c r="BC443" s="145"/>
      <c r="BD443" s="145"/>
      <c r="BE443" s="145"/>
      <c r="BF443" s="145"/>
      <c r="BG443" s="145"/>
      <c r="BH443" s="145"/>
      <c r="BI443" s="145"/>
      <c r="BJ443" s="145"/>
      <c r="BK443" s="145"/>
      <c r="BL443" s="145"/>
      <c r="BM443" s="145"/>
      <c r="BN443" s="145"/>
      <c r="BO443" s="145"/>
      <c r="BP443" s="145"/>
      <c r="BQ443" s="145"/>
      <c r="BR443" s="145"/>
      <c r="BS443" s="145"/>
      <c r="BT443" s="145"/>
      <c r="BU443" s="145"/>
      <c r="BV443" s="145"/>
      <c r="BW443" s="145"/>
      <c r="BX443" s="145"/>
      <c r="BY443" s="145"/>
      <c r="BZ443" s="145"/>
      <c r="CA443" s="145"/>
      <c r="CB443" s="145"/>
      <c r="CC443" s="145"/>
      <c r="CD443" s="145"/>
      <c r="CE443" s="145"/>
      <c r="CF443" s="145"/>
    </row>
    <row r="444" spans="20:84" s="1" customFormat="1" x14ac:dyDescent="0.35"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  <c r="AO444" s="145"/>
      <c r="AP444" s="145"/>
      <c r="AQ444" s="145"/>
      <c r="AR444" s="145"/>
      <c r="AS444" s="145"/>
      <c r="AT444" s="145"/>
      <c r="AU444" s="145"/>
      <c r="AV444" s="145"/>
      <c r="AW444" s="145"/>
      <c r="AX444" s="145"/>
      <c r="AY444" s="145"/>
      <c r="AZ444" s="145"/>
      <c r="BA444" s="145"/>
      <c r="BB444" s="145"/>
      <c r="BC444" s="145"/>
      <c r="BD444" s="145"/>
      <c r="BE444" s="145"/>
      <c r="BF444" s="145"/>
      <c r="BG444" s="145"/>
      <c r="BH444" s="145"/>
      <c r="BI444" s="145"/>
      <c r="BJ444" s="145"/>
      <c r="BK444" s="145"/>
      <c r="BL444" s="145"/>
      <c r="BM444" s="145"/>
      <c r="BN444" s="145"/>
      <c r="BO444" s="145"/>
      <c r="BP444" s="145"/>
      <c r="BQ444" s="145"/>
      <c r="BR444" s="145"/>
      <c r="BS444" s="145"/>
      <c r="BT444" s="145"/>
      <c r="BU444" s="145"/>
      <c r="BV444" s="145"/>
      <c r="BW444" s="145"/>
      <c r="BX444" s="145"/>
      <c r="BY444" s="145"/>
      <c r="BZ444" s="145"/>
      <c r="CA444" s="145"/>
      <c r="CB444" s="145"/>
      <c r="CC444" s="145"/>
      <c r="CD444" s="145"/>
      <c r="CE444" s="145"/>
      <c r="CF444" s="145"/>
    </row>
    <row r="445" spans="20:84" s="1" customFormat="1" x14ac:dyDescent="0.35"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  <c r="AV445" s="145"/>
      <c r="AW445" s="145"/>
      <c r="AX445" s="145"/>
      <c r="AY445" s="145"/>
      <c r="AZ445" s="145"/>
      <c r="BA445" s="145"/>
      <c r="BB445" s="145"/>
      <c r="BC445" s="145"/>
      <c r="BD445" s="145"/>
      <c r="BE445" s="145"/>
      <c r="BF445" s="145"/>
      <c r="BG445" s="145"/>
      <c r="BH445" s="145"/>
      <c r="BI445" s="145"/>
      <c r="BJ445" s="145"/>
      <c r="BK445" s="145"/>
      <c r="BL445" s="145"/>
      <c r="BM445" s="145"/>
      <c r="BN445" s="145"/>
      <c r="BO445" s="145"/>
      <c r="BP445" s="145"/>
      <c r="BQ445" s="145"/>
      <c r="BR445" s="145"/>
      <c r="BS445" s="145"/>
      <c r="BT445" s="145"/>
      <c r="BU445" s="145"/>
      <c r="BV445" s="145"/>
      <c r="BW445" s="145"/>
      <c r="BX445" s="145"/>
      <c r="BY445" s="145"/>
      <c r="BZ445" s="145"/>
      <c r="CA445" s="145"/>
      <c r="CB445" s="145"/>
      <c r="CC445" s="145"/>
      <c r="CD445" s="145"/>
      <c r="CE445" s="145"/>
      <c r="CF445" s="145"/>
    </row>
    <row r="446" spans="20:84" s="1" customFormat="1" x14ac:dyDescent="0.35"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  <c r="AO446" s="145"/>
      <c r="AP446" s="145"/>
      <c r="AQ446" s="145"/>
      <c r="AR446" s="145"/>
      <c r="AS446" s="145"/>
      <c r="AT446" s="145"/>
      <c r="AU446" s="145"/>
      <c r="AV446" s="145"/>
      <c r="AW446" s="145"/>
      <c r="AX446" s="145"/>
      <c r="AY446" s="145"/>
      <c r="AZ446" s="145"/>
      <c r="BA446" s="145"/>
      <c r="BB446" s="145"/>
      <c r="BC446" s="145"/>
      <c r="BD446" s="145"/>
      <c r="BE446" s="145"/>
      <c r="BF446" s="145"/>
      <c r="BG446" s="145"/>
      <c r="BH446" s="145"/>
      <c r="BI446" s="145"/>
      <c r="BJ446" s="145"/>
      <c r="BK446" s="145"/>
      <c r="BL446" s="145"/>
      <c r="BM446" s="145"/>
      <c r="BN446" s="145"/>
      <c r="BO446" s="145"/>
      <c r="BP446" s="145"/>
      <c r="BQ446" s="145"/>
      <c r="BR446" s="145"/>
      <c r="BS446" s="145"/>
      <c r="BT446" s="145"/>
      <c r="BU446" s="145"/>
      <c r="BV446" s="145"/>
      <c r="BW446" s="145"/>
      <c r="BX446" s="145"/>
      <c r="BY446" s="145"/>
      <c r="BZ446" s="145"/>
      <c r="CA446" s="145"/>
      <c r="CB446" s="145"/>
      <c r="CC446" s="145"/>
      <c r="CD446" s="145"/>
      <c r="CE446" s="145"/>
      <c r="CF446" s="145"/>
    </row>
    <row r="447" spans="20:84" s="1" customFormat="1" x14ac:dyDescent="0.35"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  <c r="AO447" s="145"/>
      <c r="AP447" s="145"/>
      <c r="AQ447" s="145"/>
      <c r="AR447" s="145"/>
      <c r="AS447" s="145"/>
      <c r="AT447" s="145"/>
      <c r="AU447" s="145"/>
      <c r="AV447" s="145"/>
      <c r="AW447" s="145"/>
      <c r="AX447" s="145"/>
      <c r="AY447" s="145"/>
      <c r="AZ447" s="145"/>
      <c r="BA447" s="145"/>
      <c r="BB447" s="145"/>
      <c r="BC447" s="145"/>
      <c r="BD447" s="145"/>
      <c r="BE447" s="145"/>
      <c r="BF447" s="145"/>
      <c r="BG447" s="145"/>
      <c r="BH447" s="145"/>
      <c r="BI447" s="145"/>
      <c r="BJ447" s="145"/>
      <c r="BK447" s="145"/>
      <c r="BL447" s="145"/>
      <c r="BM447" s="145"/>
      <c r="BN447" s="145"/>
      <c r="BO447" s="145"/>
      <c r="BP447" s="145"/>
      <c r="BQ447" s="145"/>
      <c r="BR447" s="145"/>
      <c r="BS447" s="145"/>
      <c r="BT447" s="145"/>
      <c r="BU447" s="145"/>
      <c r="BV447" s="145"/>
      <c r="BW447" s="145"/>
      <c r="BX447" s="145"/>
      <c r="BY447" s="145"/>
      <c r="BZ447" s="145"/>
      <c r="CA447" s="145"/>
      <c r="CB447" s="145"/>
      <c r="CC447" s="145"/>
      <c r="CD447" s="145"/>
      <c r="CE447" s="145"/>
      <c r="CF447" s="145"/>
    </row>
    <row r="448" spans="20:84" s="1" customFormat="1" x14ac:dyDescent="0.35"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  <c r="AN448" s="145"/>
      <c r="AO448" s="145"/>
      <c r="AP448" s="145"/>
      <c r="AQ448" s="145"/>
      <c r="AR448" s="145"/>
      <c r="AS448" s="145"/>
      <c r="AT448" s="145"/>
      <c r="AU448" s="145"/>
      <c r="AV448" s="145"/>
      <c r="AW448" s="145"/>
      <c r="AX448" s="145"/>
      <c r="AY448" s="145"/>
      <c r="AZ448" s="145"/>
      <c r="BA448" s="145"/>
      <c r="BB448" s="145"/>
      <c r="BC448" s="145"/>
      <c r="BD448" s="145"/>
      <c r="BE448" s="145"/>
      <c r="BF448" s="145"/>
      <c r="BG448" s="145"/>
      <c r="BH448" s="145"/>
      <c r="BI448" s="145"/>
      <c r="BJ448" s="145"/>
      <c r="BK448" s="145"/>
      <c r="BL448" s="145"/>
      <c r="BM448" s="145"/>
      <c r="BN448" s="145"/>
      <c r="BO448" s="145"/>
      <c r="BP448" s="145"/>
      <c r="BQ448" s="145"/>
      <c r="BR448" s="145"/>
      <c r="BS448" s="145"/>
      <c r="BT448" s="145"/>
      <c r="BU448" s="145"/>
      <c r="BV448" s="145"/>
      <c r="BW448" s="145"/>
      <c r="BX448" s="145"/>
      <c r="BY448" s="145"/>
      <c r="BZ448" s="145"/>
      <c r="CA448" s="145"/>
      <c r="CB448" s="145"/>
      <c r="CC448" s="145"/>
      <c r="CD448" s="145"/>
      <c r="CE448" s="145"/>
      <c r="CF448" s="145"/>
    </row>
    <row r="449" spans="20:84" s="1" customFormat="1" x14ac:dyDescent="0.35"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  <c r="AO449" s="145"/>
      <c r="AP449" s="145"/>
      <c r="AQ449" s="145"/>
      <c r="AR449" s="145"/>
      <c r="AS449" s="145"/>
      <c r="AT449" s="145"/>
      <c r="AU449" s="145"/>
      <c r="AV449" s="145"/>
      <c r="AW449" s="145"/>
      <c r="AX449" s="145"/>
      <c r="AY449" s="145"/>
      <c r="AZ449" s="145"/>
      <c r="BA449" s="145"/>
      <c r="BB449" s="145"/>
      <c r="BC449" s="145"/>
      <c r="BD449" s="145"/>
      <c r="BE449" s="145"/>
      <c r="BF449" s="145"/>
      <c r="BG449" s="145"/>
      <c r="BH449" s="145"/>
      <c r="BI449" s="145"/>
      <c r="BJ449" s="145"/>
      <c r="BK449" s="145"/>
      <c r="BL449" s="145"/>
      <c r="BM449" s="145"/>
      <c r="BN449" s="145"/>
      <c r="BO449" s="145"/>
      <c r="BP449" s="145"/>
      <c r="BQ449" s="145"/>
      <c r="BR449" s="145"/>
      <c r="BS449" s="145"/>
      <c r="BT449" s="145"/>
      <c r="BU449" s="145"/>
      <c r="BV449" s="145"/>
      <c r="BW449" s="145"/>
      <c r="BX449" s="145"/>
      <c r="BY449" s="145"/>
      <c r="BZ449" s="145"/>
      <c r="CA449" s="145"/>
      <c r="CB449" s="145"/>
      <c r="CC449" s="145"/>
      <c r="CD449" s="145"/>
      <c r="CE449" s="145"/>
      <c r="CF449" s="145"/>
    </row>
    <row r="450" spans="20:84" s="1" customFormat="1" x14ac:dyDescent="0.35"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145"/>
      <c r="AN450" s="145"/>
      <c r="AO450" s="145"/>
      <c r="AP450" s="145"/>
      <c r="AQ450" s="145"/>
      <c r="AR450" s="145"/>
      <c r="AS450" s="145"/>
      <c r="AT450" s="145"/>
      <c r="AU450" s="145"/>
      <c r="AV450" s="145"/>
      <c r="AW450" s="145"/>
      <c r="AX450" s="145"/>
      <c r="AY450" s="145"/>
      <c r="AZ450" s="145"/>
      <c r="BA450" s="145"/>
      <c r="BB450" s="145"/>
      <c r="BC450" s="145"/>
      <c r="BD450" s="145"/>
      <c r="BE450" s="145"/>
      <c r="BF450" s="145"/>
      <c r="BG450" s="145"/>
      <c r="BH450" s="145"/>
      <c r="BI450" s="145"/>
      <c r="BJ450" s="145"/>
      <c r="BK450" s="145"/>
      <c r="BL450" s="145"/>
      <c r="BM450" s="145"/>
      <c r="BN450" s="145"/>
      <c r="BO450" s="145"/>
      <c r="BP450" s="145"/>
      <c r="BQ450" s="145"/>
      <c r="BR450" s="145"/>
      <c r="BS450" s="145"/>
      <c r="BT450" s="145"/>
      <c r="BU450" s="145"/>
      <c r="BV450" s="145"/>
      <c r="BW450" s="145"/>
      <c r="BX450" s="145"/>
      <c r="BY450" s="145"/>
      <c r="BZ450" s="145"/>
      <c r="CA450" s="145"/>
      <c r="CB450" s="145"/>
      <c r="CC450" s="145"/>
      <c r="CD450" s="145"/>
      <c r="CE450" s="145"/>
      <c r="CF450" s="145"/>
    </row>
    <row r="451" spans="20:84" s="1" customFormat="1" x14ac:dyDescent="0.35"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  <c r="AO451" s="145"/>
      <c r="AP451" s="145"/>
      <c r="AQ451" s="145"/>
      <c r="AR451" s="145"/>
      <c r="AS451" s="145"/>
      <c r="AT451" s="145"/>
      <c r="AU451" s="145"/>
      <c r="AV451" s="145"/>
      <c r="AW451" s="145"/>
      <c r="AX451" s="145"/>
      <c r="AY451" s="145"/>
      <c r="AZ451" s="145"/>
      <c r="BA451" s="145"/>
      <c r="BB451" s="145"/>
      <c r="BC451" s="145"/>
      <c r="BD451" s="145"/>
      <c r="BE451" s="145"/>
      <c r="BF451" s="145"/>
      <c r="BG451" s="145"/>
      <c r="BH451" s="145"/>
      <c r="BI451" s="145"/>
      <c r="BJ451" s="145"/>
      <c r="BK451" s="145"/>
      <c r="BL451" s="145"/>
      <c r="BM451" s="145"/>
      <c r="BN451" s="145"/>
      <c r="BO451" s="145"/>
      <c r="BP451" s="145"/>
      <c r="BQ451" s="145"/>
      <c r="BR451" s="145"/>
      <c r="BS451" s="145"/>
      <c r="BT451" s="145"/>
      <c r="BU451" s="145"/>
      <c r="BV451" s="145"/>
      <c r="BW451" s="145"/>
      <c r="BX451" s="145"/>
      <c r="BY451" s="145"/>
      <c r="BZ451" s="145"/>
      <c r="CA451" s="145"/>
      <c r="CB451" s="145"/>
      <c r="CC451" s="145"/>
      <c r="CD451" s="145"/>
      <c r="CE451" s="145"/>
      <c r="CF451" s="145"/>
    </row>
    <row r="452" spans="20:84" s="1" customFormat="1" x14ac:dyDescent="0.35"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145"/>
      <c r="AN452" s="145"/>
      <c r="AO452" s="145"/>
      <c r="AP452" s="145"/>
      <c r="AQ452" s="145"/>
      <c r="AR452" s="145"/>
      <c r="AS452" s="145"/>
      <c r="AT452" s="145"/>
      <c r="AU452" s="145"/>
      <c r="AV452" s="145"/>
      <c r="AW452" s="145"/>
      <c r="AX452" s="145"/>
      <c r="AY452" s="145"/>
      <c r="AZ452" s="145"/>
      <c r="BA452" s="145"/>
      <c r="BB452" s="145"/>
      <c r="BC452" s="145"/>
      <c r="BD452" s="145"/>
      <c r="BE452" s="145"/>
      <c r="BF452" s="145"/>
      <c r="BG452" s="145"/>
      <c r="BH452" s="145"/>
      <c r="BI452" s="145"/>
      <c r="BJ452" s="145"/>
      <c r="BK452" s="145"/>
      <c r="BL452" s="145"/>
      <c r="BM452" s="145"/>
      <c r="BN452" s="145"/>
      <c r="BO452" s="145"/>
      <c r="BP452" s="145"/>
      <c r="BQ452" s="145"/>
      <c r="BR452" s="145"/>
      <c r="BS452" s="145"/>
      <c r="BT452" s="145"/>
      <c r="BU452" s="145"/>
      <c r="BV452" s="145"/>
      <c r="BW452" s="145"/>
      <c r="BX452" s="145"/>
      <c r="BY452" s="145"/>
      <c r="BZ452" s="145"/>
      <c r="CA452" s="145"/>
      <c r="CB452" s="145"/>
      <c r="CC452" s="145"/>
      <c r="CD452" s="145"/>
      <c r="CE452" s="145"/>
      <c r="CF452" s="145"/>
    </row>
    <row r="453" spans="20:84" s="1" customFormat="1" x14ac:dyDescent="0.35"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  <c r="AN453" s="145"/>
      <c r="AO453" s="145"/>
      <c r="AP453" s="145"/>
      <c r="AQ453" s="145"/>
      <c r="AR453" s="145"/>
      <c r="AS453" s="145"/>
      <c r="AT453" s="145"/>
      <c r="AU453" s="145"/>
      <c r="AV453" s="145"/>
      <c r="AW453" s="145"/>
      <c r="AX453" s="145"/>
      <c r="AY453" s="145"/>
      <c r="AZ453" s="145"/>
      <c r="BA453" s="145"/>
      <c r="BB453" s="145"/>
      <c r="BC453" s="145"/>
      <c r="BD453" s="145"/>
      <c r="BE453" s="145"/>
      <c r="BF453" s="145"/>
      <c r="BG453" s="145"/>
      <c r="BH453" s="145"/>
      <c r="BI453" s="145"/>
      <c r="BJ453" s="145"/>
      <c r="BK453" s="145"/>
      <c r="BL453" s="145"/>
      <c r="BM453" s="145"/>
      <c r="BN453" s="145"/>
      <c r="BO453" s="145"/>
      <c r="BP453" s="145"/>
      <c r="BQ453" s="145"/>
      <c r="BR453" s="145"/>
      <c r="BS453" s="145"/>
      <c r="BT453" s="145"/>
      <c r="BU453" s="145"/>
      <c r="BV453" s="145"/>
      <c r="BW453" s="145"/>
      <c r="BX453" s="145"/>
      <c r="BY453" s="145"/>
      <c r="BZ453" s="145"/>
      <c r="CA453" s="145"/>
      <c r="CB453" s="145"/>
      <c r="CC453" s="145"/>
      <c r="CD453" s="145"/>
      <c r="CE453" s="145"/>
      <c r="CF453" s="145"/>
    </row>
    <row r="454" spans="20:84" s="1" customFormat="1" x14ac:dyDescent="0.35"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45"/>
      <c r="AU454" s="145"/>
      <c r="AV454" s="145"/>
      <c r="AW454" s="145"/>
      <c r="AX454" s="145"/>
      <c r="AY454" s="145"/>
      <c r="AZ454" s="145"/>
      <c r="BA454" s="145"/>
      <c r="BB454" s="145"/>
      <c r="BC454" s="145"/>
      <c r="BD454" s="145"/>
      <c r="BE454" s="145"/>
      <c r="BF454" s="145"/>
      <c r="BG454" s="145"/>
      <c r="BH454" s="145"/>
      <c r="BI454" s="145"/>
      <c r="BJ454" s="145"/>
      <c r="BK454" s="145"/>
      <c r="BL454" s="145"/>
      <c r="BM454" s="145"/>
      <c r="BN454" s="145"/>
      <c r="BO454" s="145"/>
      <c r="BP454" s="145"/>
      <c r="BQ454" s="145"/>
      <c r="BR454" s="145"/>
      <c r="BS454" s="145"/>
      <c r="BT454" s="145"/>
      <c r="BU454" s="145"/>
      <c r="BV454" s="145"/>
      <c r="BW454" s="145"/>
      <c r="BX454" s="145"/>
      <c r="BY454" s="145"/>
      <c r="BZ454" s="145"/>
      <c r="CA454" s="145"/>
      <c r="CB454" s="145"/>
      <c r="CC454" s="145"/>
      <c r="CD454" s="145"/>
      <c r="CE454" s="145"/>
      <c r="CF454" s="145"/>
    </row>
    <row r="455" spans="20:84" s="1" customFormat="1" x14ac:dyDescent="0.35"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  <c r="AO455" s="145"/>
      <c r="AP455" s="145"/>
      <c r="AQ455" s="145"/>
      <c r="AR455" s="145"/>
      <c r="AS455" s="145"/>
      <c r="AT455" s="145"/>
      <c r="AU455" s="145"/>
      <c r="AV455" s="145"/>
      <c r="AW455" s="145"/>
      <c r="AX455" s="145"/>
      <c r="AY455" s="145"/>
      <c r="AZ455" s="145"/>
      <c r="BA455" s="145"/>
      <c r="BB455" s="145"/>
      <c r="BC455" s="145"/>
      <c r="BD455" s="145"/>
      <c r="BE455" s="145"/>
      <c r="BF455" s="145"/>
      <c r="BG455" s="145"/>
      <c r="BH455" s="145"/>
      <c r="BI455" s="145"/>
      <c r="BJ455" s="145"/>
      <c r="BK455" s="145"/>
      <c r="BL455" s="145"/>
      <c r="BM455" s="145"/>
      <c r="BN455" s="145"/>
      <c r="BO455" s="145"/>
      <c r="BP455" s="145"/>
      <c r="BQ455" s="145"/>
      <c r="BR455" s="145"/>
      <c r="BS455" s="145"/>
      <c r="BT455" s="145"/>
      <c r="BU455" s="145"/>
      <c r="BV455" s="145"/>
      <c r="BW455" s="145"/>
      <c r="BX455" s="145"/>
      <c r="BY455" s="145"/>
      <c r="BZ455" s="145"/>
      <c r="CA455" s="145"/>
      <c r="CB455" s="145"/>
      <c r="CC455" s="145"/>
      <c r="CD455" s="145"/>
      <c r="CE455" s="145"/>
      <c r="CF455" s="145"/>
    </row>
    <row r="456" spans="20:84" s="1" customFormat="1" x14ac:dyDescent="0.35"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  <c r="AN456" s="145"/>
      <c r="AO456" s="145"/>
      <c r="AP456" s="145"/>
      <c r="AQ456" s="145"/>
      <c r="AR456" s="145"/>
      <c r="AS456" s="145"/>
      <c r="AT456" s="145"/>
      <c r="AU456" s="145"/>
      <c r="AV456" s="145"/>
      <c r="AW456" s="145"/>
      <c r="AX456" s="145"/>
      <c r="AY456" s="145"/>
      <c r="AZ456" s="145"/>
      <c r="BA456" s="145"/>
      <c r="BB456" s="145"/>
      <c r="BC456" s="145"/>
      <c r="BD456" s="145"/>
      <c r="BE456" s="145"/>
      <c r="BF456" s="145"/>
      <c r="BG456" s="145"/>
      <c r="BH456" s="145"/>
      <c r="BI456" s="145"/>
      <c r="BJ456" s="145"/>
      <c r="BK456" s="145"/>
      <c r="BL456" s="145"/>
      <c r="BM456" s="145"/>
      <c r="BN456" s="145"/>
      <c r="BO456" s="145"/>
      <c r="BP456" s="145"/>
      <c r="BQ456" s="145"/>
      <c r="BR456" s="145"/>
      <c r="BS456" s="145"/>
      <c r="BT456" s="145"/>
      <c r="BU456" s="145"/>
      <c r="BV456" s="145"/>
      <c r="BW456" s="145"/>
      <c r="BX456" s="145"/>
      <c r="BY456" s="145"/>
      <c r="BZ456" s="145"/>
      <c r="CA456" s="145"/>
      <c r="CB456" s="145"/>
      <c r="CC456" s="145"/>
      <c r="CD456" s="145"/>
      <c r="CE456" s="145"/>
      <c r="CF456" s="145"/>
    </row>
    <row r="457" spans="20:84" s="1" customFormat="1" x14ac:dyDescent="0.35"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45"/>
      <c r="AU457" s="145"/>
      <c r="AV457" s="145"/>
      <c r="AW457" s="145"/>
      <c r="AX457" s="145"/>
      <c r="AY457" s="145"/>
      <c r="AZ457" s="145"/>
      <c r="BA457" s="145"/>
      <c r="BB457" s="145"/>
      <c r="BC457" s="145"/>
      <c r="BD457" s="145"/>
      <c r="BE457" s="145"/>
      <c r="BF457" s="145"/>
      <c r="BG457" s="145"/>
      <c r="BH457" s="145"/>
      <c r="BI457" s="145"/>
      <c r="BJ457" s="145"/>
      <c r="BK457" s="145"/>
      <c r="BL457" s="145"/>
      <c r="BM457" s="145"/>
      <c r="BN457" s="145"/>
      <c r="BO457" s="145"/>
      <c r="BP457" s="145"/>
      <c r="BQ457" s="145"/>
      <c r="BR457" s="145"/>
      <c r="BS457" s="145"/>
      <c r="BT457" s="145"/>
      <c r="BU457" s="145"/>
      <c r="BV457" s="145"/>
      <c r="BW457" s="145"/>
      <c r="BX457" s="145"/>
      <c r="BY457" s="145"/>
      <c r="BZ457" s="145"/>
      <c r="CA457" s="145"/>
      <c r="CB457" s="145"/>
      <c r="CC457" s="145"/>
      <c r="CD457" s="145"/>
      <c r="CE457" s="145"/>
      <c r="CF457" s="145"/>
    </row>
    <row r="458" spans="20:84" s="1" customFormat="1" x14ac:dyDescent="0.35"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  <c r="AN458" s="145"/>
      <c r="AO458" s="145"/>
      <c r="AP458" s="145"/>
      <c r="AQ458" s="145"/>
      <c r="AR458" s="145"/>
      <c r="AS458" s="145"/>
      <c r="AT458" s="145"/>
      <c r="AU458" s="145"/>
      <c r="AV458" s="145"/>
      <c r="AW458" s="145"/>
      <c r="AX458" s="145"/>
      <c r="AY458" s="145"/>
      <c r="AZ458" s="145"/>
      <c r="BA458" s="145"/>
      <c r="BB458" s="145"/>
      <c r="BC458" s="145"/>
      <c r="BD458" s="145"/>
      <c r="BE458" s="145"/>
      <c r="BF458" s="145"/>
      <c r="BG458" s="145"/>
      <c r="BH458" s="145"/>
      <c r="BI458" s="145"/>
      <c r="BJ458" s="145"/>
      <c r="BK458" s="145"/>
      <c r="BL458" s="145"/>
      <c r="BM458" s="145"/>
      <c r="BN458" s="145"/>
      <c r="BO458" s="145"/>
      <c r="BP458" s="145"/>
      <c r="BQ458" s="145"/>
      <c r="BR458" s="145"/>
      <c r="BS458" s="145"/>
      <c r="BT458" s="145"/>
      <c r="BU458" s="145"/>
      <c r="BV458" s="145"/>
      <c r="BW458" s="145"/>
      <c r="BX458" s="145"/>
      <c r="BY458" s="145"/>
      <c r="BZ458" s="145"/>
      <c r="CA458" s="145"/>
      <c r="CB458" s="145"/>
      <c r="CC458" s="145"/>
      <c r="CD458" s="145"/>
      <c r="CE458" s="145"/>
      <c r="CF458" s="145"/>
    </row>
    <row r="459" spans="20:84" s="1" customFormat="1" x14ac:dyDescent="0.35"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  <c r="AO459" s="145"/>
      <c r="AP459" s="145"/>
      <c r="AQ459" s="145"/>
      <c r="AR459" s="145"/>
      <c r="AS459" s="145"/>
      <c r="AT459" s="145"/>
      <c r="AU459" s="145"/>
      <c r="AV459" s="145"/>
      <c r="AW459" s="145"/>
      <c r="AX459" s="145"/>
      <c r="AY459" s="145"/>
      <c r="AZ459" s="145"/>
      <c r="BA459" s="145"/>
      <c r="BB459" s="145"/>
      <c r="BC459" s="145"/>
      <c r="BD459" s="145"/>
      <c r="BE459" s="145"/>
      <c r="BF459" s="145"/>
      <c r="BG459" s="145"/>
      <c r="BH459" s="145"/>
      <c r="BI459" s="145"/>
      <c r="BJ459" s="145"/>
      <c r="BK459" s="145"/>
      <c r="BL459" s="145"/>
      <c r="BM459" s="145"/>
      <c r="BN459" s="145"/>
      <c r="BO459" s="145"/>
      <c r="BP459" s="145"/>
      <c r="BQ459" s="145"/>
      <c r="BR459" s="145"/>
      <c r="BS459" s="145"/>
      <c r="BT459" s="145"/>
      <c r="BU459" s="145"/>
      <c r="BV459" s="145"/>
      <c r="BW459" s="145"/>
      <c r="BX459" s="145"/>
      <c r="BY459" s="145"/>
      <c r="BZ459" s="145"/>
      <c r="CA459" s="145"/>
      <c r="CB459" s="145"/>
      <c r="CC459" s="145"/>
      <c r="CD459" s="145"/>
      <c r="CE459" s="145"/>
      <c r="CF459" s="145"/>
    </row>
    <row r="460" spans="20:84" s="1" customFormat="1" x14ac:dyDescent="0.35"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45"/>
      <c r="AU460" s="145"/>
      <c r="AV460" s="145"/>
      <c r="AW460" s="145"/>
      <c r="AX460" s="145"/>
      <c r="AY460" s="145"/>
      <c r="AZ460" s="145"/>
      <c r="BA460" s="145"/>
      <c r="BB460" s="145"/>
      <c r="BC460" s="145"/>
      <c r="BD460" s="145"/>
      <c r="BE460" s="145"/>
      <c r="BF460" s="145"/>
      <c r="BG460" s="145"/>
      <c r="BH460" s="145"/>
      <c r="BI460" s="145"/>
      <c r="BJ460" s="145"/>
      <c r="BK460" s="145"/>
      <c r="BL460" s="145"/>
      <c r="BM460" s="145"/>
      <c r="BN460" s="145"/>
      <c r="BO460" s="145"/>
      <c r="BP460" s="145"/>
      <c r="BQ460" s="145"/>
      <c r="BR460" s="145"/>
      <c r="BS460" s="145"/>
      <c r="BT460" s="145"/>
      <c r="BU460" s="145"/>
      <c r="BV460" s="145"/>
      <c r="BW460" s="145"/>
      <c r="BX460" s="145"/>
      <c r="BY460" s="145"/>
      <c r="BZ460" s="145"/>
      <c r="CA460" s="145"/>
      <c r="CB460" s="145"/>
      <c r="CC460" s="145"/>
      <c r="CD460" s="145"/>
      <c r="CE460" s="145"/>
      <c r="CF460" s="145"/>
    </row>
    <row r="461" spans="20:84" s="1" customFormat="1" x14ac:dyDescent="0.35"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45"/>
      <c r="AU461" s="145"/>
      <c r="AV461" s="145"/>
      <c r="AW461" s="145"/>
      <c r="AX461" s="145"/>
      <c r="AY461" s="145"/>
      <c r="AZ461" s="145"/>
      <c r="BA461" s="145"/>
      <c r="BB461" s="145"/>
      <c r="BC461" s="145"/>
      <c r="BD461" s="145"/>
      <c r="BE461" s="145"/>
      <c r="BF461" s="145"/>
      <c r="BG461" s="145"/>
      <c r="BH461" s="145"/>
      <c r="BI461" s="145"/>
      <c r="BJ461" s="145"/>
      <c r="BK461" s="145"/>
      <c r="BL461" s="145"/>
      <c r="BM461" s="145"/>
      <c r="BN461" s="145"/>
      <c r="BO461" s="145"/>
      <c r="BP461" s="145"/>
      <c r="BQ461" s="145"/>
      <c r="BR461" s="145"/>
      <c r="BS461" s="145"/>
      <c r="BT461" s="145"/>
      <c r="BU461" s="145"/>
      <c r="BV461" s="145"/>
      <c r="BW461" s="145"/>
      <c r="BX461" s="145"/>
      <c r="BY461" s="145"/>
      <c r="BZ461" s="145"/>
      <c r="CA461" s="145"/>
      <c r="CB461" s="145"/>
      <c r="CC461" s="145"/>
      <c r="CD461" s="145"/>
      <c r="CE461" s="145"/>
      <c r="CF461" s="145"/>
    </row>
    <row r="462" spans="20:84" s="1" customFormat="1" x14ac:dyDescent="0.35"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  <c r="AO462" s="145"/>
      <c r="AP462" s="145"/>
      <c r="AQ462" s="145"/>
      <c r="AR462" s="145"/>
      <c r="AS462" s="145"/>
      <c r="AT462" s="145"/>
      <c r="AU462" s="145"/>
      <c r="AV462" s="145"/>
      <c r="AW462" s="145"/>
      <c r="AX462" s="145"/>
      <c r="AY462" s="145"/>
      <c r="AZ462" s="145"/>
      <c r="BA462" s="145"/>
      <c r="BB462" s="145"/>
      <c r="BC462" s="145"/>
      <c r="BD462" s="145"/>
      <c r="BE462" s="145"/>
      <c r="BF462" s="145"/>
      <c r="BG462" s="145"/>
      <c r="BH462" s="145"/>
      <c r="BI462" s="145"/>
      <c r="BJ462" s="145"/>
      <c r="BK462" s="145"/>
      <c r="BL462" s="145"/>
      <c r="BM462" s="145"/>
      <c r="BN462" s="145"/>
      <c r="BO462" s="145"/>
      <c r="BP462" s="145"/>
      <c r="BQ462" s="145"/>
      <c r="BR462" s="145"/>
      <c r="BS462" s="145"/>
      <c r="BT462" s="145"/>
      <c r="BU462" s="145"/>
      <c r="BV462" s="145"/>
      <c r="BW462" s="145"/>
      <c r="BX462" s="145"/>
      <c r="BY462" s="145"/>
      <c r="BZ462" s="145"/>
      <c r="CA462" s="145"/>
      <c r="CB462" s="145"/>
      <c r="CC462" s="145"/>
      <c r="CD462" s="145"/>
      <c r="CE462" s="145"/>
      <c r="CF462" s="145"/>
    </row>
    <row r="463" spans="20:84" s="1" customFormat="1" x14ac:dyDescent="0.35"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45"/>
      <c r="AU463" s="145"/>
      <c r="AV463" s="145"/>
      <c r="AW463" s="145"/>
      <c r="AX463" s="145"/>
      <c r="AY463" s="145"/>
      <c r="AZ463" s="145"/>
      <c r="BA463" s="145"/>
      <c r="BB463" s="145"/>
      <c r="BC463" s="145"/>
      <c r="BD463" s="145"/>
      <c r="BE463" s="145"/>
      <c r="BF463" s="145"/>
      <c r="BG463" s="145"/>
      <c r="BH463" s="145"/>
      <c r="BI463" s="145"/>
      <c r="BJ463" s="145"/>
      <c r="BK463" s="145"/>
      <c r="BL463" s="145"/>
      <c r="BM463" s="145"/>
      <c r="BN463" s="145"/>
      <c r="BO463" s="145"/>
      <c r="BP463" s="145"/>
      <c r="BQ463" s="145"/>
      <c r="BR463" s="145"/>
      <c r="BS463" s="145"/>
      <c r="BT463" s="145"/>
      <c r="BU463" s="145"/>
      <c r="BV463" s="145"/>
      <c r="BW463" s="145"/>
      <c r="BX463" s="145"/>
      <c r="BY463" s="145"/>
      <c r="BZ463" s="145"/>
      <c r="CA463" s="145"/>
      <c r="CB463" s="145"/>
      <c r="CC463" s="145"/>
      <c r="CD463" s="145"/>
      <c r="CE463" s="145"/>
      <c r="CF463" s="145"/>
    </row>
    <row r="464" spans="20:84" s="1" customFormat="1" x14ac:dyDescent="0.35"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  <c r="AO464" s="145"/>
      <c r="AP464" s="145"/>
      <c r="AQ464" s="145"/>
      <c r="AR464" s="145"/>
      <c r="AS464" s="145"/>
      <c r="AT464" s="145"/>
      <c r="AU464" s="145"/>
      <c r="AV464" s="145"/>
      <c r="AW464" s="145"/>
      <c r="AX464" s="145"/>
      <c r="AY464" s="145"/>
      <c r="AZ464" s="145"/>
      <c r="BA464" s="145"/>
      <c r="BB464" s="145"/>
      <c r="BC464" s="145"/>
      <c r="BD464" s="145"/>
      <c r="BE464" s="145"/>
      <c r="BF464" s="145"/>
      <c r="BG464" s="145"/>
      <c r="BH464" s="145"/>
      <c r="BI464" s="145"/>
      <c r="BJ464" s="145"/>
      <c r="BK464" s="145"/>
      <c r="BL464" s="145"/>
      <c r="BM464" s="145"/>
      <c r="BN464" s="145"/>
      <c r="BO464" s="145"/>
      <c r="BP464" s="145"/>
      <c r="BQ464" s="145"/>
      <c r="BR464" s="145"/>
      <c r="BS464" s="145"/>
      <c r="BT464" s="145"/>
      <c r="BU464" s="145"/>
      <c r="BV464" s="145"/>
      <c r="BW464" s="145"/>
      <c r="BX464" s="145"/>
      <c r="BY464" s="145"/>
      <c r="BZ464" s="145"/>
      <c r="CA464" s="145"/>
      <c r="CB464" s="145"/>
      <c r="CC464" s="145"/>
      <c r="CD464" s="145"/>
      <c r="CE464" s="145"/>
      <c r="CF464" s="145"/>
    </row>
    <row r="465" spans="20:84" s="1" customFormat="1" x14ac:dyDescent="0.35"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  <c r="AO465" s="145"/>
      <c r="AP465" s="145"/>
      <c r="AQ465" s="145"/>
      <c r="AR465" s="145"/>
      <c r="AS465" s="145"/>
      <c r="AT465" s="145"/>
      <c r="AU465" s="145"/>
      <c r="AV465" s="145"/>
      <c r="AW465" s="145"/>
      <c r="AX465" s="145"/>
      <c r="AY465" s="145"/>
      <c r="AZ465" s="145"/>
      <c r="BA465" s="145"/>
      <c r="BB465" s="145"/>
      <c r="BC465" s="145"/>
      <c r="BD465" s="145"/>
      <c r="BE465" s="145"/>
      <c r="BF465" s="145"/>
      <c r="BG465" s="145"/>
      <c r="BH465" s="145"/>
      <c r="BI465" s="145"/>
      <c r="BJ465" s="145"/>
      <c r="BK465" s="145"/>
      <c r="BL465" s="145"/>
      <c r="BM465" s="145"/>
      <c r="BN465" s="145"/>
      <c r="BO465" s="145"/>
      <c r="BP465" s="145"/>
      <c r="BQ465" s="145"/>
      <c r="BR465" s="145"/>
      <c r="BS465" s="145"/>
      <c r="BT465" s="145"/>
      <c r="BU465" s="145"/>
      <c r="BV465" s="145"/>
      <c r="BW465" s="145"/>
      <c r="BX465" s="145"/>
      <c r="BY465" s="145"/>
      <c r="BZ465" s="145"/>
      <c r="CA465" s="145"/>
      <c r="CB465" s="145"/>
      <c r="CC465" s="145"/>
      <c r="CD465" s="145"/>
      <c r="CE465" s="145"/>
      <c r="CF465" s="145"/>
    </row>
    <row r="466" spans="20:84" s="1" customFormat="1" x14ac:dyDescent="0.35"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  <c r="AN466" s="145"/>
      <c r="AO466" s="145"/>
      <c r="AP466" s="145"/>
      <c r="AQ466" s="145"/>
      <c r="AR466" s="145"/>
      <c r="AS466" s="145"/>
      <c r="AT466" s="145"/>
      <c r="AU466" s="145"/>
      <c r="AV466" s="145"/>
      <c r="AW466" s="145"/>
      <c r="AX466" s="145"/>
      <c r="AY466" s="145"/>
      <c r="AZ466" s="145"/>
      <c r="BA466" s="145"/>
      <c r="BB466" s="145"/>
      <c r="BC466" s="145"/>
      <c r="BD466" s="145"/>
      <c r="BE466" s="145"/>
      <c r="BF466" s="145"/>
      <c r="BG466" s="145"/>
      <c r="BH466" s="145"/>
      <c r="BI466" s="145"/>
      <c r="BJ466" s="145"/>
      <c r="BK466" s="145"/>
      <c r="BL466" s="145"/>
      <c r="BM466" s="145"/>
      <c r="BN466" s="145"/>
      <c r="BO466" s="145"/>
      <c r="BP466" s="145"/>
      <c r="BQ466" s="145"/>
      <c r="BR466" s="145"/>
      <c r="BS466" s="145"/>
      <c r="BT466" s="145"/>
      <c r="BU466" s="145"/>
      <c r="BV466" s="145"/>
      <c r="BW466" s="145"/>
      <c r="BX466" s="145"/>
      <c r="BY466" s="145"/>
      <c r="BZ466" s="145"/>
      <c r="CA466" s="145"/>
      <c r="CB466" s="145"/>
      <c r="CC466" s="145"/>
      <c r="CD466" s="145"/>
      <c r="CE466" s="145"/>
      <c r="CF466" s="145"/>
    </row>
    <row r="467" spans="20:84" s="1" customFormat="1" x14ac:dyDescent="0.35"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  <c r="AO467" s="145"/>
      <c r="AP467" s="145"/>
      <c r="AQ467" s="145"/>
      <c r="AR467" s="145"/>
      <c r="AS467" s="145"/>
      <c r="AT467" s="145"/>
      <c r="AU467" s="145"/>
      <c r="AV467" s="145"/>
      <c r="AW467" s="145"/>
      <c r="AX467" s="145"/>
      <c r="AY467" s="145"/>
      <c r="AZ467" s="145"/>
      <c r="BA467" s="145"/>
      <c r="BB467" s="145"/>
      <c r="BC467" s="145"/>
      <c r="BD467" s="145"/>
      <c r="BE467" s="145"/>
      <c r="BF467" s="145"/>
      <c r="BG467" s="145"/>
      <c r="BH467" s="145"/>
      <c r="BI467" s="145"/>
      <c r="BJ467" s="145"/>
      <c r="BK467" s="145"/>
      <c r="BL467" s="145"/>
      <c r="BM467" s="145"/>
      <c r="BN467" s="145"/>
      <c r="BO467" s="145"/>
      <c r="BP467" s="145"/>
      <c r="BQ467" s="145"/>
      <c r="BR467" s="145"/>
      <c r="BS467" s="145"/>
      <c r="BT467" s="145"/>
      <c r="BU467" s="145"/>
      <c r="BV467" s="145"/>
      <c r="BW467" s="145"/>
      <c r="BX467" s="145"/>
      <c r="BY467" s="145"/>
      <c r="BZ467" s="145"/>
      <c r="CA467" s="145"/>
      <c r="CB467" s="145"/>
      <c r="CC467" s="145"/>
      <c r="CD467" s="145"/>
      <c r="CE467" s="145"/>
      <c r="CF467" s="145"/>
    </row>
    <row r="468" spans="20:84" s="1" customFormat="1" x14ac:dyDescent="0.35"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  <c r="AN468" s="145"/>
      <c r="AO468" s="145"/>
      <c r="AP468" s="145"/>
      <c r="AQ468" s="145"/>
      <c r="AR468" s="145"/>
      <c r="AS468" s="145"/>
      <c r="AT468" s="145"/>
      <c r="AU468" s="145"/>
      <c r="AV468" s="145"/>
      <c r="AW468" s="145"/>
      <c r="AX468" s="145"/>
      <c r="AY468" s="145"/>
      <c r="AZ468" s="145"/>
      <c r="BA468" s="145"/>
      <c r="BB468" s="145"/>
      <c r="BC468" s="145"/>
      <c r="BD468" s="145"/>
      <c r="BE468" s="145"/>
      <c r="BF468" s="145"/>
      <c r="BG468" s="145"/>
      <c r="BH468" s="145"/>
      <c r="BI468" s="145"/>
      <c r="BJ468" s="145"/>
      <c r="BK468" s="145"/>
      <c r="BL468" s="145"/>
      <c r="BM468" s="145"/>
      <c r="BN468" s="145"/>
      <c r="BO468" s="145"/>
      <c r="BP468" s="145"/>
      <c r="BQ468" s="145"/>
      <c r="BR468" s="145"/>
      <c r="BS468" s="145"/>
      <c r="BT468" s="145"/>
      <c r="BU468" s="145"/>
      <c r="BV468" s="145"/>
      <c r="BW468" s="145"/>
      <c r="BX468" s="145"/>
      <c r="BY468" s="145"/>
      <c r="BZ468" s="145"/>
      <c r="CA468" s="145"/>
      <c r="CB468" s="145"/>
      <c r="CC468" s="145"/>
      <c r="CD468" s="145"/>
      <c r="CE468" s="145"/>
      <c r="CF468" s="145"/>
    </row>
    <row r="469" spans="20:84" s="1" customFormat="1" x14ac:dyDescent="0.35"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  <c r="AN469" s="145"/>
      <c r="AO469" s="145"/>
      <c r="AP469" s="145"/>
      <c r="AQ469" s="145"/>
      <c r="AR469" s="145"/>
      <c r="AS469" s="145"/>
      <c r="AT469" s="145"/>
      <c r="AU469" s="145"/>
      <c r="AV469" s="145"/>
      <c r="AW469" s="145"/>
      <c r="AX469" s="145"/>
      <c r="AY469" s="145"/>
      <c r="AZ469" s="145"/>
      <c r="BA469" s="145"/>
      <c r="BB469" s="145"/>
      <c r="BC469" s="145"/>
      <c r="BD469" s="145"/>
      <c r="BE469" s="145"/>
      <c r="BF469" s="145"/>
      <c r="BG469" s="145"/>
      <c r="BH469" s="145"/>
      <c r="BI469" s="145"/>
      <c r="BJ469" s="145"/>
      <c r="BK469" s="145"/>
      <c r="BL469" s="145"/>
      <c r="BM469" s="145"/>
      <c r="BN469" s="145"/>
      <c r="BO469" s="145"/>
      <c r="BP469" s="145"/>
      <c r="BQ469" s="145"/>
      <c r="BR469" s="145"/>
      <c r="BS469" s="145"/>
      <c r="BT469" s="145"/>
      <c r="BU469" s="145"/>
      <c r="BV469" s="145"/>
      <c r="BW469" s="145"/>
      <c r="BX469" s="145"/>
      <c r="BY469" s="145"/>
      <c r="BZ469" s="145"/>
      <c r="CA469" s="145"/>
      <c r="CB469" s="145"/>
      <c r="CC469" s="145"/>
      <c r="CD469" s="145"/>
      <c r="CE469" s="145"/>
      <c r="CF469" s="145"/>
    </row>
    <row r="470" spans="20:84" s="1" customFormat="1" x14ac:dyDescent="0.35"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145"/>
      <c r="AN470" s="145"/>
      <c r="AO470" s="145"/>
      <c r="AP470" s="145"/>
      <c r="AQ470" s="145"/>
      <c r="AR470" s="145"/>
      <c r="AS470" s="145"/>
      <c r="AT470" s="145"/>
      <c r="AU470" s="145"/>
      <c r="AV470" s="145"/>
      <c r="AW470" s="145"/>
      <c r="AX470" s="145"/>
      <c r="AY470" s="145"/>
      <c r="AZ470" s="145"/>
      <c r="BA470" s="145"/>
      <c r="BB470" s="145"/>
      <c r="BC470" s="145"/>
      <c r="BD470" s="145"/>
      <c r="BE470" s="145"/>
      <c r="BF470" s="145"/>
      <c r="BG470" s="145"/>
      <c r="BH470" s="145"/>
      <c r="BI470" s="145"/>
      <c r="BJ470" s="145"/>
      <c r="BK470" s="145"/>
      <c r="BL470" s="145"/>
      <c r="BM470" s="145"/>
      <c r="BN470" s="145"/>
      <c r="BO470" s="145"/>
      <c r="BP470" s="145"/>
      <c r="BQ470" s="145"/>
      <c r="BR470" s="145"/>
      <c r="BS470" s="145"/>
      <c r="BT470" s="145"/>
      <c r="BU470" s="145"/>
      <c r="BV470" s="145"/>
      <c r="BW470" s="145"/>
      <c r="BX470" s="145"/>
      <c r="BY470" s="145"/>
      <c r="BZ470" s="145"/>
      <c r="CA470" s="145"/>
      <c r="CB470" s="145"/>
      <c r="CC470" s="145"/>
      <c r="CD470" s="145"/>
      <c r="CE470" s="145"/>
      <c r="CF470" s="145"/>
    </row>
    <row r="471" spans="20:84" s="1" customFormat="1" x14ac:dyDescent="0.35"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  <c r="AN471" s="145"/>
      <c r="AO471" s="145"/>
      <c r="AP471" s="145"/>
      <c r="AQ471" s="145"/>
      <c r="AR471" s="145"/>
      <c r="AS471" s="145"/>
      <c r="AT471" s="145"/>
      <c r="AU471" s="145"/>
      <c r="AV471" s="145"/>
      <c r="AW471" s="145"/>
      <c r="AX471" s="145"/>
      <c r="AY471" s="145"/>
      <c r="AZ471" s="145"/>
      <c r="BA471" s="145"/>
      <c r="BB471" s="145"/>
      <c r="BC471" s="145"/>
      <c r="BD471" s="145"/>
      <c r="BE471" s="145"/>
      <c r="BF471" s="145"/>
      <c r="BG471" s="145"/>
      <c r="BH471" s="145"/>
      <c r="BI471" s="145"/>
      <c r="BJ471" s="145"/>
      <c r="BK471" s="145"/>
      <c r="BL471" s="145"/>
      <c r="BM471" s="145"/>
      <c r="BN471" s="145"/>
      <c r="BO471" s="145"/>
      <c r="BP471" s="145"/>
      <c r="BQ471" s="145"/>
      <c r="BR471" s="145"/>
      <c r="BS471" s="145"/>
      <c r="BT471" s="145"/>
      <c r="BU471" s="145"/>
      <c r="BV471" s="145"/>
      <c r="BW471" s="145"/>
      <c r="BX471" s="145"/>
      <c r="BY471" s="145"/>
      <c r="BZ471" s="145"/>
      <c r="CA471" s="145"/>
      <c r="CB471" s="145"/>
      <c r="CC471" s="145"/>
      <c r="CD471" s="145"/>
      <c r="CE471" s="145"/>
      <c r="CF471" s="145"/>
    </row>
    <row r="472" spans="20:84" s="1" customFormat="1" x14ac:dyDescent="0.35"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145"/>
      <c r="AN472" s="145"/>
      <c r="AO472" s="145"/>
      <c r="AP472" s="145"/>
      <c r="AQ472" s="145"/>
      <c r="AR472" s="145"/>
      <c r="AS472" s="145"/>
      <c r="AT472" s="145"/>
      <c r="AU472" s="145"/>
      <c r="AV472" s="145"/>
      <c r="AW472" s="145"/>
      <c r="AX472" s="145"/>
      <c r="AY472" s="145"/>
      <c r="AZ472" s="145"/>
      <c r="BA472" s="145"/>
      <c r="BB472" s="145"/>
      <c r="BC472" s="145"/>
      <c r="BD472" s="145"/>
      <c r="BE472" s="145"/>
      <c r="BF472" s="145"/>
      <c r="BG472" s="145"/>
      <c r="BH472" s="145"/>
      <c r="BI472" s="145"/>
      <c r="BJ472" s="145"/>
      <c r="BK472" s="145"/>
      <c r="BL472" s="145"/>
      <c r="BM472" s="145"/>
      <c r="BN472" s="145"/>
      <c r="BO472" s="145"/>
      <c r="BP472" s="145"/>
      <c r="BQ472" s="145"/>
      <c r="BR472" s="145"/>
      <c r="BS472" s="145"/>
      <c r="BT472" s="145"/>
      <c r="BU472" s="145"/>
      <c r="BV472" s="145"/>
      <c r="BW472" s="145"/>
      <c r="BX472" s="145"/>
      <c r="BY472" s="145"/>
      <c r="BZ472" s="145"/>
      <c r="CA472" s="145"/>
      <c r="CB472" s="145"/>
      <c r="CC472" s="145"/>
      <c r="CD472" s="145"/>
      <c r="CE472" s="145"/>
      <c r="CF472" s="145"/>
    </row>
    <row r="473" spans="20:84" s="1" customFormat="1" x14ac:dyDescent="0.35"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  <c r="AO473" s="145"/>
      <c r="AP473" s="145"/>
      <c r="AQ473" s="145"/>
      <c r="AR473" s="145"/>
      <c r="AS473" s="145"/>
      <c r="AT473" s="145"/>
      <c r="AU473" s="145"/>
      <c r="AV473" s="145"/>
      <c r="AW473" s="145"/>
      <c r="AX473" s="145"/>
      <c r="AY473" s="145"/>
      <c r="AZ473" s="145"/>
      <c r="BA473" s="145"/>
      <c r="BB473" s="145"/>
      <c r="BC473" s="145"/>
      <c r="BD473" s="145"/>
      <c r="BE473" s="145"/>
      <c r="BF473" s="145"/>
      <c r="BG473" s="145"/>
      <c r="BH473" s="145"/>
      <c r="BI473" s="145"/>
      <c r="BJ473" s="145"/>
      <c r="BK473" s="145"/>
      <c r="BL473" s="145"/>
      <c r="BM473" s="145"/>
      <c r="BN473" s="145"/>
      <c r="BO473" s="145"/>
      <c r="BP473" s="145"/>
      <c r="BQ473" s="145"/>
      <c r="BR473" s="145"/>
      <c r="BS473" s="145"/>
      <c r="BT473" s="145"/>
      <c r="BU473" s="145"/>
      <c r="BV473" s="145"/>
      <c r="BW473" s="145"/>
      <c r="BX473" s="145"/>
      <c r="BY473" s="145"/>
      <c r="BZ473" s="145"/>
      <c r="CA473" s="145"/>
      <c r="CB473" s="145"/>
      <c r="CC473" s="145"/>
      <c r="CD473" s="145"/>
      <c r="CE473" s="145"/>
      <c r="CF473" s="145"/>
    </row>
    <row r="474" spans="20:84" s="1" customFormat="1" x14ac:dyDescent="0.35"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  <c r="AN474" s="145"/>
      <c r="AO474" s="145"/>
      <c r="AP474" s="145"/>
      <c r="AQ474" s="145"/>
      <c r="AR474" s="145"/>
      <c r="AS474" s="145"/>
      <c r="AT474" s="145"/>
      <c r="AU474" s="145"/>
      <c r="AV474" s="145"/>
      <c r="AW474" s="145"/>
      <c r="AX474" s="145"/>
      <c r="AY474" s="145"/>
      <c r="AZ474" s="145"/>
      <c r="BA474" s="145"/>
      <c r="BB474" s="145"/>
      <c r="BC474" s="145"/>
      <c r="BD474" s="145"/>
      <c r="BE474" s="145"/>
      <c r="BF474" s="145"/>
      <c r="BG474" s="145"/>
      <c r="BH474" s="145"/>
      <c r="BI474" s="145"/>
      <c r="BJ474" s="145"/>
      <c r="BK474" s="145"/>
      <c r="BL474" s="145"/>
      <c r="BM474" s="145"/>
      <c r="BN474" s="145"/>
      <c r="BO474" s="145"/>
      <c r="BP474" s="145"/>
      <c r="BQ474" s="145"/>
      <c r="BR474" s="145"/>
      <c r="BS474" s="145"/>
      <c r="BT474" s="145"/>
      <c r="BU474" s="145"/>
      <c r="BV474" s="145"/>
      <c r="BW474" s="145"/>
      <c r="BX474" s="145"/>
      <c r="BY474" s="145"/>
      <c r="BZ474" s="145"/>
      <c r="CA474" s="145"/>
      <c r="CB474" s="145"/>
      <c r="CC474" s="145"/>
      <c r="CD474" s="145"/>
      <c r="CE474" s="145"/>
      <c r="CF474" s="145"/>
    </row>
    <row r="475" spans="20:84" s="1" customFormat="1" x14ac:dyDescent="0.35"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  <c r="AO475" s="145"/>
      <c r="AP475" s="145"/>
      <c r="AQ475" s="145"/>
      <c r="AR475" s="145"/>
      <c r="AS475" s="145"/>
      <c r="AT475" s="145"/>
      <c r="AU475" s="145"/>
      <c r="AV475" s="145"/>
      <c r="AW475" s="145"/>
      <c r="AX475" s="145"/>
      <c r="AY475" s="145"/>
      <c r="AZ475" s="145"/>
      <c r="BA475" s="145"/>
      <c r="BB475" s="145"/>
      <c r="BC475" s="145"/>
      <c r="BD475" s="145"/>
      <c r="BE475" s="145"/>
      <c r="BF475" s="145"/>
      <c r="BG475" s="145"/>
      <c r="BH475" s="145"/>
      <c r="BI475" s="145"/>
      <c r="BJ475" s="145"/>
      <c r="BK475" s="145"/>
      <c r="BL475" s="145"/>
      <c r="BM475" s="145"/>
      <c r="BN475" s="145"/>
      <c r="BO475" s="145"/>
      <c r="BP475" s="145"/>
      <c r="BQ475" s="145"/>
      <c r="BR475" s="145"/>
      <c r="BS475" s="145"/>
      <c r="BT475" s="145"/>
      <c r="BU475" s="145"/>
      <c r="BV475" s="145"/>
      <c r="BW475" s="145"/>
      <c r="BX475" s="145"/>
      <c r="BY475" s="145"/>
      <c r="BZ475" s="145"/>
      <c r="CA475" s="145"/>
      <c r="CB475" s="145"/>
      <c r="CC475" s="145"/>
      <c r="CD475" s="145"/>
      <c r="CE475" s="145"/>
      <c r="CF475" s="145"/>
    </row>
    <row r="476" spans="20:84" s="1" customFormat="1" x14ac:dyDescent="0.35"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  <c r="AN476" s="145"/>
      <c r="AO476" s="145"/>
      <c r="AP476" s="145"/>
      <c r="AQ476" s="145"/>
      <c r="AR476" s="145"/>
      <c r="AS476" s="145"/>
      <c r="AT476" s="145"/>
      <c r="AU476" s="145"/>
      <c r="AV476" s="145"/>
      <c r="AW476" s="145"/>
      <c r="AX476" s="145"/>
      <c r="AY476" s="145"/>
      <c r="AZ476" s="145"/>
      <c r="BA476" s="145"/>
      <c r="BB476" s="145"/>
      <c r="BC476" s="145"/>
      <c r="BD476" s="145"/>
      <c r="BE476" s="145"/>
      <c r="BF476" s="145"/>
      <c r="BG476" s="145"/>
      <c r="BH476" s="145"/>
      <c r="BI476" s="145"/>
      <c r="BJ476" s="145"/>
      <c r="BK476" s="145"/>
      <c r="BL476" s="145"/>
      <c r="BM476" s="145"/>
      <c r="BN476" s="145"/>
      <c r="BO476" s="145"/>
      <c r="BP476" s="145"/>
      <c r="BQ476" s="145"/>
      <c r="BR476" s="145"/>
      <c r="BS476" s="145"/>
      <c r="BT476" s="145"/>
      <c r="BU476" s="145"/>
      <c r="BV476" s="145"/>
      <c r="BW476" s="145"/>
      <c r="BX476" s="145"/>
      <c r="BY476" s="145"/>
      <c r="BZ476" s="145"/>
      <c r="CA476" s="145"/>
      <c r="CB476" s="145"/>
      <c r="CC476" s="145"/>
      <c r="CD476" s="145"/>
      <c r="CE476" s="145"/>
      <c r="CF476" s="145"/>
    </row>
    <row r="477" spans="20:84" s="1" customFormat="1" x14ac:dyDescent="0.35"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  <c r="AO477" s="145"/>
      <c r="AP477" s="145"/>
      <c r="AQ477" s="145"/>
      <c r="AR477" s="145"/>
      <c r="AS477" s="145"/>
      <c r="AT477" s="145"/>
      <c r="AU477" s="145"/>
      <c r="AV477" s="145"/>
      <c r="AW477" s="145"/>
      <c r="AX477" s="145"/>
      <c r="AY477" s="145"/>
      <c r="AZ477" s="145"/>
      <c r="BA477" s="145"/>
      <c r="BB477" s="145"/>
      <c r="BC477" s="145"/>
      <c r="BD477" s="145"/>
      <c r="BE477" s="145"/>
      <c r="BF477" s="145"/>
      <c r="BG477" s="145"/>
      <c r="BH477" s="145"/>
      <c r="BI477" s="145"/>
      <c r="BJ477" s="145"/>
      <c r="BK477" s="145"/>
      <c r="BL477" s="145"/>
      <c r="BM477" s="145"/>
      <c r="BN477" s="145"/>
      <c r="BO477" s="145"/>
      <c r="BP477" s="145"/>
      <c r="BQ477" s="145"/>
      <c r="BR477" s="145"/>
      <c r="BS477" s="145"/>
      <c r="BT477" s="145"/>
      <c r="BU477" s="145"/>
      <c r="BV477" s="145"/>
      <c r="BW477" s="145"/>
      <c r="BX477" s="145"/>
      <c r="BY477" s="145"/>
      <c r="BZ477" s="145"/>
      <c r="CA477" s="145"/>
      <c r="CB477" s="145"/>
      <c r="CC477" s="145"/>
      <c r="CD477" s="145"/>
      <c r="CE477" s="145"/>
      <c r="CF477" s="145"/>
    </row>
    <row r="478" spans="20:84" s="1" customFormat="1" x14ac:dyDescent="0.35"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  <c r="AO478" s="145"/>
      <c r="AP478" s="145"/>
      <c r="AQ478" s="145"/>
      <c r="AR478" s="145"/>
      <c r="AS478" s="145"/>
      <c r="AT478" s="145"/>
      <c r="AU478" s="145"/>
      <c r="AV478" s="145"/>
      <c r="AW478" s="145"/>
      <c r="AX478" s="145"/>
      <c r="AY478" s="145"/>
      <c r="AZ478" s="145"/>
      <c r="BA478" s="145"/>
      <c r="BB478" s="145"/>
      <c r="BC478" s="145"/>
      <c r="BD478" s="145"/>
      <c r="BE478" s="145"/>
      <c r="BF478" s="145"/>
      <c r="BG478" s="145"/>
      <c r="BH478" s="145"/>
      <c r="BI478" s="145"/>
      <c r="BJ478" s="145"/>
      <c r="BK478" s="145"/>
      <c r="BL478" s="145"/>
      <c r="BM478" s="145"/>
      <c r="BN478" s="145"/>
      <c r="BO478" s="145"/>
      <c r="BP478" s="145"/>
      <c r="BQ478" s="145"/>
      <c r="BR478" s="145"/>
      <c r="BS478" s="145"/>
      <c r="BT478" s="145"/>
      <c r="BU478" s="145"/>
      <c r="BV478" s="145"/>
      <c r="BW478" s="145"/>
      <c r="BX478" s="145"/>
      <c r="BY478" s="145"/>
      <c r="BZ478" s="145"/>
      <c r="CA478" s="145"/>
      <c r="CB478" s="145"/>
      <c r="CC478" s="145"/>
      <c r="CD478" s="145"/>
      <c r="CE478" s="145"/>
      <c r="CF478" s="145"/>
    </row>
    <row r="479" spans="20:84" s="1" customFormat="1" x14ac:dyDescent="0.35"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  <c r="AO479" s="145"/>
      <c r="AP479" s="145"/>
      <c r="AQ479" s="145"/>
      <c r="AR479" s="145"/>
      <c r="AS479" s="145"/>
      <c r="AT479" s="145"/>
      <c r="AU479" s="145"/>
      <c r="AV479" s="145"/>
      <c r="AW479" s="145"/>
      <c r="AX479" s="145"/>
      <c r="AY479" s="145"/>
      <c r="AZ479" s="145"/>
      <c r="BA479" s="145"/>
      <c r="BB479" s="145"/>
      <c r="BC479" s="145"/>
      <c r="BD479" s="145"/>
      <c r="BE479" s="145"/>
      <c r="BF479" s="145"/>
      <c r="BG479" s="145"/>
      <c r="BH479" s="145"/>
      <c r="BI479" s="145"/>
      <c r="BJ479" s="145"/>
      <c r="BK479" s="145"/>
      <c r="BL479" s="145"/>
      <c r="BM479" s="145"/>
      <c r="BN479" s="145"/>
      <c r="BO479" s="145"/>
      <c r="BP479" s="145"/>
      <c r="BQ479" s="145"/>
      <c r="BR479" s="145"/>
      <c r="BS479" s="145"/>
      <c r="BT479" s="145"/>
      <c r="BU479" s="145"/>
      <c r="BV479" s="145"/>
      <c r="BW479" s="145"/>
      <c r="BX479" s="145"/>
      <c r="BY479" s="145"/>
      <c r="BZ479" s="145"/>
      <c r="CA479" s="145"/>
      <c r="CB479" s="145"/>
      <c r="CC479" s="145"/>
      <c r="CD479" s="145"/>
      <c r="CE479" s="145"/>
      <c r="CF479" s="145"/>
    </row>
    <row r="480" spans="20:84" s="1" customFormat="1" x14ac:dyDescent="0.35"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  <c r="AN480" s="145"/>
      <c r="AO480" s="145"/>
      <c r="AP480" s="145"/>
      <c r="AQ480" s="145"/>
      <c r="AR480" s="145"/>
      <c r="AS480" s="145"/>
      <c r="AT480" s="145"/>
      <c r="AU480" s="145"/>
      <c r="AV480" s="145"/>
      <c r="AW480" s="145"/>
      <c r="AX480" s="145"/>
      <c r="AY480" s="145"/>
      <c r="AZ480" s="145"/>
      <c r="BA480" s="145"/>
      <c r="BB480" s="145"/>
      <c r="BC480" s="145"/>
      <c r="BD480" s="145"/>
      <c r="BE480" s="145"/>
      <c r="BF480" s="145"/>
      <c r="BG480" s="145"/>
      <c r="BH480" s="145"/>
      <c r="BI480" s="145"/>
      <c r="BJ480" s="145"/>
      <c r="BK480" s="145"/>
      <c r="BL480" s="145"/>
      <c r="BM480" s="145"/>
      <c r="BN480" s="145"/>
      <c r="BO480" s="145"/>
      <c r="BP480" s="145"/>
      <c r="BQ480" s="145"/>
      <c r="BR480" s="145"/>
      <c r="BS480" s="145"/>
      <c r="BT480" s="145"/>
      <c r="BU480" s="145"/>
      <c r="BV480" s="145"/>
      <c r="BW480" s="145"/>
      <c r="BX480" s="145"/>
      <c r="BY480" s="145"/>
      <c r="BZ480" s="145"/>
      <c r="CA480" s="145"/>
      <c r="CB480" s="145"/>
      <c r="CC480" s="145"/>
      <c r="CD480" s="145"/>
      <c r="CE480" s="145"/>
      <c r="CF480" s="145"/>
    </row>
    <row r="481" spans="20:84" s="1" customFormat="1" x14ac:dyDescent="0.35"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  <c r="AO481" s="145"/>
      <c r="AP481" s="145"/>
      <c r="AQ481" s="145"/>
      <c r="AR481" s="145"/>
      <c r="AS481" s="145"/>
      <c r="AT481" s="145"/>
      <c r="AU481" s="145"/>
      <c r="AV481" s="145"/>
      <c r="AW481" s="145"/>
      <c r="AX481" s="145"/>
      <c r="AY481" s="145"/>
      <c r="AZ481" s="145"/>
      <c r="BA481" s="145"/>
      <c r="BB481" s="145"/>
      <c r="BC481" s="145"/>
      <c r="BD481" s="145"/>
      <c r="BE481" s="145"/>
      <c r="BF481" s="145"/>
      <c r="BG481" s="145"/>
      <c r="BH481" s="145"/>
      <c r="BI481" s="145"/>
      <c r="BJ481" s="145"/>
      <c r="BK481" s="145"/>
      <c r="BL481" s="145"/>
      <c r="BM481" s="145"/>
      <c r="BN481" s="145"/>
      <c r="BO481" s="145"/>
      <c r="BP481" s="145"/>
      <c r="BQ481" s="145"/>
      <c r="BR481" s="145"/>
      <c r="BS481" s="145"/>
      <c r="BT481" s="145"/>
      <c r="BU481" s="145"/>
      <c r="BV481" s="145"/>
      <c r="BW481" s="145"/>
      <c r="BX481" s="145"/>
      <c r="BY481" s="145"/>
      <c r="BZ481" s="145"/>
      <c r="CA481" s="145"/>
      <c r="CB481" s="145"/>
      <c r="CC481" s="145"/>
      <c r="CD481" s="145"/>
      <c r="CE481" s="145"/>
      <c r="CF481" s="145"/>
    </row>
    <row r="482" spans="20:84" s="1" customFormat="1" x14ac:dyDescent="0.35"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  <c r="AN482" s="145"/>
      <c r="AO482" s="145"/>
      <c r="AP482" s="145"/>
      <c r="AQ482" s="145"/>
      <c r="AR482" s="145"/>
      <c r="AS482" s="145"/>
      <c r="AT482" s="145"/>
      <c r="AU482" s="145"/>
      <c r="AV482" s="145"/>
      <c r="AW482" s="145"/>
      <c r="AX482" s="145"/>
      <c r="AY482" s="145"/>
      <c r="AZ482" s="145"/>
      <c r="BA482" s="145"/>
      <c r="BB482" s="145"/>
      <c r="BC482" s="145"/>
      <c r="BD482" s="145"/>
      <c r="BE482" s="145"/>
      <c r="BF482" s="145"/>
      <c r="BG482" s="145"/>
      <c r="BH482" s="145"/>
      <c r="BI482" s="145"/>
      <c r="BJ482" s="145"/>
      <c r="BK482" s="145"/>
      <c r="BL482" s="145"/>
      <c r="BM482" s="145"/>
      <c r="BN482" s="145"/>
      <c r="BO482" s="145"/>
      <c r="BP482" s="145"/>
      <c r="BQ482" s="145"/>
      <c r="BR482" s="145"/>
      <c r="BS482" s="145"/>
      <c r="BT482" s="145"/>
      <c r="BU482" s="145"/>
      <c r="BV482" s="145"/>
      <c r="BW482" s="145"/>
      <c r="BX482" s="145"/>
      <c r="BY482" s="145"/>
      <c r="BZ482" s="145"/>
      <c r="CA482" s="145"/>
      <c r="CB482" s="145"/>
      <c r="CC482" s="145"/>
      <c r="CD482" s="145"/>
      <c r="CE482" s="145"/>
      <c r="CF482" s="145"/>
    </row>
    <row r="483" spans="20:84" s="1" customFormat="1" x14ac:dyDescent="0.35"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  <c r="AO483" s="145"/>
      <c r="AP483" s="145"/>
      <c r="AQ483" s="145"/>
      <c r="AR483" s="145"/>
      <c r="AS483" s="145"/>
      <c r="AT483" s="145"/>
      <c r="AU483" s="145"/>
      <c r="AV483" s="145"/>
      <c r="AW483" s="145"/>
      <c r="AX483" s="145"/>
      <c r="AY483" s="145"/>
      <c r="AZ483" s="145"/>
      <c r="BA483" s="145"/>
      <c r="BB483" s="145"/>
      <c r="BC483" s="145"/>
      <c r="BD483" s="145"/>
      <c r="BE483" s="145"/>
      <c r="BF483" s="145"/>
      <c r="BG483" s="145"/>
      <c r="BH483" s="145"/>
      <c r="BI483" s="145"/>
      <c r="BJ483" s="145"/>
      <c r="BK483" s="145"/>
      <c r="BL483" s="145"/>
      <c r="BM483" s="145"/>
      <c r="BN483" s="145"/>
      <c r="BO483" s="145"/>
      <c r="BP483" s="145"/>
      <c r="BQ483" s="145"/>
      <c r="BR483" s="145"/>
      <c r="BS483" s="145"/>
      <c r="BT483" s="145"/>
      <c r="BU483" s="145"/>
      <c r="BV483" s="145"/>
      <c r="BW483" s="145"/>
      <c r="BX483" s="145"/>
      <c r="BY483" s="145"/>
      <c r="BZ483" s="145"/>
      <c r="CA483" s="145"/>
      <c r="CB483" s="145"/>
      <c r="CC483" s="145"/>
      <c r="CD483" s="145"/>
      <c r="CE483" s="145"/>
      <c r="CF483" s="145"/>
    </row>
    <row r="484" spans="20:84" s="1" customFormat="1" x14ac:dyDescent="0.35"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145"/>
      <c r="AN484" s="145"/>
      <c r="AO484" s="145"/>
      <c r="AP484" s="145"/>
      <c r="AQ484" s="145"/>
      <c r="AR484" s="145"/>
      <c r="AS484" s="145"/>
      <c r="AT484" s="145"/>
      <c r="AU484" s="145"/>
      <c r="AV484" s="145"/>
      <c r="AW484" s="145"/>
      <c r="AX484" s="145"/>
      <c r="AY484" s="145"/>
      <c r="AZ484" s="145"/>
      <c r="BA484" s="145"/>
      <c r="BB484" s="145"/>
      <c r="BC484" s="145"/>
      <c r="BD484" s="145"/>
      <c r="BE484" s="145"/>
      <c r="BF484" s="145"/>
      <c r="BG484" s="145"/>
      <c r="BH484" s="145"/>
      <c r="BI484" s="145"/>
      <c r="BJ484" s="145"/>
      <c r="BK484" s="145"/>
      <c r="BL484" s="145"/>
      <c r="BM484" s="145"/>
      <c r="BN484" s="145"/>
      <c r="BO484" s="145"/>
      <c r="BP484" s="145"/>
      <c r="BQ484" s="145"/>
      <c r="BR484" s="145"/>
      <c r="BS484" s="145"/>
      <c r="BT484" s="145"/>
      <c r="BU484" s="145"/>
      <c r="BV484" s="145"/>
      <c r="BW484" s="145"/>
      <c r="BX484" s="145"/>
      <c r="BY484" s="145"/>
      <c r="BZ484" s="145"/>
      <c r="CA484" s="145"/>
      <c r="CB484" s="145"/>
      <c r="CC484" s="145"/>
      <c r="CD484" s="145"/>
      <c r="CE484" s="145"/>
      <c r="CF484" s="145"/>
    </row>
    <row r="485" spans="20:84" s="1" customFormat="1" x14ac:dyDescent="0.35"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  <c r="AN485" s="145"/>
      <c r="AO485" s="145"/>
      <c r="AP485" s="145"/>
      <c r="AQ485" s="145"/>
      <c r="AR485" s="145"/>
      <c r="AS485" s="145"/>
      <c r="AT485" s="145"/>
      <c r="AU485" s="145"/>
      <c r="AV485" s="145"/>
      <c r="AW485" s="145"/>
      <c r="AX485" s="145"/>
      <c r="AY485" s="145"/>
      <c r="AZ485" s="145"/>
      <c r="BA485" s="145"/>
      <c r="BB485" s="145"/>
      <c r="BC485" s="145"/>
      <c r="BD485" s="145"/>
      <c r="BE485" s="145"/>
      <c r="BF485" s="145"/>
      <c r="BG485" s="145"/>
      <c r="BH485" s="145"/>
      <c r="BI485" s="145"/>
      <c r="BJ485" s="145"/>
      <c r="BK485" s="145"/>
      <c r="BL485" s="145"/>
      <c r="BM485" s="145"/>
      <c r="BN485" s="145"/>
      <c r="BO485" s="145"/>
      <c r="BP485" s="145"/>
      <c r="BQ485" s="145"/>
      <c r="BR485" s="145"/>
      <c r="BS485" s="145"/>
      <c r="BT485" s="145"/>
      <c r="BU485" s="145"/>
      <c r="BV485" s="145"/>
      <c r="BW485" s="145"/>
      <c r="BX485" s="145"/>
      <c r="BY485" s="145"/>
      <c r="BZ485" s="145"/>
      <c r="CA485" s="145"/>
      <c r="CB485" s="145"/>
      <c r="CC485" s="145"/>
      <c r="CD485" s="145"/>
      <c r="CE485" s="145"/>
      <c r="CF485" s="145"/>
    </row>
    <row r="486" spans="20:84" s="1" customFormat="1" x14ac:dyDescent="0.35"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145"/>
      <c r="AN486" s="145"/>
      <c r="AO486" s="145"/>
      <c r="AP486" s="145"/>
      <c r="AQ486" s="145"/>
      <c r="AR486" s="145"/>
      <c r="AS486" s="145"/>
      <c r="AT486" s="145"/>
      <c r="AU486" s="145"/>
      <c r="AV486" s="145"/>
      <c r="AW486" s="145"/>
      <c r="AX486" s="145"/>
      <c r="AY486" s="145"/>
      <c r="AZ486" s="145"/>
      <c r="BA486" s="145"/>
      <c r="BB486" s="145"/>
      <c r="BC486" s="145"/>
      <c r="BD486" s="145"/>
      <c r="BE486" s="145"/>
      <c r="BF486" s="145"/>
      <c r="BG486" s="145"/>
      <c r="BH486" s="145"/>
      <c r="BI486" s="145"/>
      <c r="BJ486" s="145"/>
      <c r="BK486" s="145"/>
      <c r="BL486" s="145"/>
      <c r="BM486" s="145"/>
      <c r="BN486" s="145"/>
      <c r="BO486" s="145"/>
      <c r="BP486" s="145"/>
      <c r="BQ486" s="145"/>
      <c r="BR486" s="145"/>
      <c r="BS486" s="145"/>
      <c r="BT486" s="145"/>
      <c r="BU486" s="145"/>
      <c r="BV486" s="145"/>
      <c r="BW486" s="145"/>
      <c r="BX486" s="145"/>
      <c r="BY486" s="145"/>
      <c r="BZ486" s="145"/>
      <c r="CA486" s="145"/>
      <c r="CB486" s="145"/>
      <c r="CC486" s="145"/>
      <c r="CD486" s="145"/>
      <c r="CE486" s="145"/>
      <c r="CF486" s="145"/>
    </row>
    <row r="487" spans="20:84" s="1" customFormat="1" x14ac:dyDescent="0.35"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  <c r="AN487" s="145"/>
      <c r="AO487" s="145"/>
      <c r="AP487" s="145"/>
      <c r="AQ487" s="145"/>
      <c r="AR487" s="145"/>
      <c r="AS487" s="145"/>
      <c r="AT487" s="145"/>
      <c r="AU487" s="145"/>
      <c r="AV487" s="145"/>
      <c r="AW487" s="145"/>
      <c r="AX487" s="145"/>
      <c r="AY487" s="145"/>
      <c r="AZ487" s="145"/>
      <c r="BA487" s="145"/>
      <c r="BB487" s="145"/>
      <c r="BC487" s="145"/>
      <c r="BD487" s="145"/>
      <c r="BE487" s="145"/>
      <c r="BF487" s="145"/>
      <c r="BG487" s="145"/>
      <c r="BH487" s="145"/>
      <c r="BI487" s="145"/>
      <c r="BJ487" s="145"/>
      <c r="BK487" s="145"/>
      <c r="BL487" s="145"/>
      <c r="BM487" s="145"/>
      <c r="BN487" s="145"/>
      <c r="BO487" s="145"/>
      <c r="BP487" s="145"/>
      <c r="BQ487" s="145"/>
      <c r="BR487" s="145"/>
      <c r="BS487" s="145"/>
      <c r="BT487" s="145"/>
      <c r="BU487" s="145"/>
      <c r="BV487" s="145"/>
      <c r="BW487" s="145"/>
      <c r="BX487" s="145"/>
      <c r="BY487" s="145"/>
      <c r="BZ487" s="145"/>
      <c r="CA487" s="145"/>
      <c r="CB487" s="145"/>
      <c r="CC487" s="145"/>
      <c r="CD487" s="145"/>
      <c r="CE487" s="145"/>
      <c r="CF487" s="145"/>
    </row>
    <row r="488" spans="20:84" s="1" customFormat="1" x14ac:dyDescent="0.35"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  <c r="AN488" s="145"/>
      <c r="AO488" s="145"/>
      <c r="AP488" s="145"/>
      <c r="AQ488" s="145"/>
      <c r="AR488" s="145"/>
      <c r="AS488" s="145"/>
      <c r="AT488" s="145"/>
      <c r="AU488" s="145"/>
      <c r="AV488" s="145"/>
      <c r="AW488" s="145"/>
      <c r="AX488" s="145"/>
      <c r="AY488" s="145"/>
      <c r="AZ488" s="145"/>
      <c r="BA488" s="145"/>
      <c r="BB488" s="145"/>
      <c r="BC488" s="145"/>
      <c r="BD488" s="145"/>
      <c r="BE488" s="145"/>
      <c r="BF488" s="145"/>
      <c r="BG488" s="145"/>
      <c r="BH488" s="145"/>
      <c r="BI488" s="145"/>
      <c r="BJ488" s="145"/>
      <c r="BK488" s="145"/>
      <c r="BL488" s="145"/>
      <c r="BM488" s="145"/>
      <c r="BN488" s="145"/>
      <c r="BO488" s="145"/>
      <c r="BP488" s="145"/>
      <c r="BQ488" s="145"/>
      <c r="BR488" s="145"/>
      <c r="BS488" s="145"/>
      <c r="BT488" s="145"/>
      <c r="BU488" s="145"/>
      <c r="BV488" s="145"/>
      <c r="BW488" s="145"/>
      <c r="BX488" s="145"/>
      <c r="BY488" s="145"/>
      <c r="BZ488" s="145"/>
      <c r="CA488" s="145"/>
      <c r="CB488" s="145"/>
      <c r="CC488" s="145"/>
      <c r="CD488" s="145"/>
      <c r="CE488" s="145"/>
      <c r="CF488" s="145"/>
    </row>
    <row r="489" spans="20:84" s="1" customFormat="1" x14ac:dyDescent="0.35"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  <c r="AO489" s="145"/>
      <c r="AP489" s="145"/>
      <c r="AQ489" s="145"/>
      <c r="AR489" s="145"/>
      <c r="AS489" s="145"/>
      <c r="AT489" s="145"/>
      <c r="AU489" s="145"/>
      <c r="AV489" s="145"/>
      <c r="AW489" s="145"/>
      <c r="AX489" s="145"/>
      <c r="AY489" s="145"/>
      <c r="AZ489" s="145"/>
      <c r="BA489" s="145"/>
      <c r="BB489" s="145"/>
      <c r="BC489" s="145"/>
      <c r="BD489" s="145"/>
      <c r="BE489" s="145"/>
      <c r="BF489" s="145"/>
      <c r="BG489" s="145"/>
      <c r="BH489" s="145"/>
      <c r="BI489" s="145"/>
      <c r="BJ489" s="145"/>
      <c r="BK489" s="145"/>
      <c r="BL489" s="145"/>
      <c r="BM489" s="145"/>
      <c r="BN489" s="145"/>
      <c r="BO489" s="145"/>
      <c r="BP489" s="145"/>
      <c r="BQ489" s="145"/>
      <c r="BR489" s="145"/>
      <c r="BS489" s="145"/>
      <c r="BT489" s="145"/>
      <c r="BU489" s="145"/>
      <c r="BV489" s="145"/>
      <c r="BW489" s="145"/>
      <c r="BX489" s="145"/>
      <c r="BY489" s="145"/>
      <c r="BZ489" s="145"/>
      <c r="CA489" s="145"/>
      <c r="CB489" s="145"/>
      <c r="CC489" s="145"/>
      <c r="CD489" s="145"/>
      <c r="CE489" s="145"/>
      <c r="CF489" s="145"/>
    </row>
    <row r="490" spans="20:84" s="1" customFormat="1" x14ac:dyDescent="0.35"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  <c r="AN490" s="145"/>
      <c r="AO490" s="145"/>
      <c r="AP490" s="145"/>
      <c r="AQ490" s="145"/>
      <c r="AR490" s="145"/>
      <c r="AS490" s="145"/>
      <c r="AT490" s="145"/>
      <c r="AU490" s="145"/>
      <c r="AV490" s="145"/>
      <c r="AW490" s="145"/>
      <c r="AX490" s="145"/>
      <c r="AY490" s="145"/>
      <c r="AZ490" s="145"/>
      <c r="BA490" s="145"/>
      <c r="BB490" s="145"/>
      <c r="BC490" s="145"/>
      <c r="BD490" s="145"/>
      <c r="BE490" s="145"/>
      <c r="BF490" s="145"/>
      <c r="BG490" s="145"/>
      <c r="BH490" s="145"/>
      <c r="BI490" s="145"/>
      <c r="BJ490" s="145"/>
      <c r="BK490" s="145"/>
      <c r="BL490" s="145"/>
      <c r="BM490" s="145"/>
      <c r="BN490" s="145"/>
      <c r="BO490" s="145"/>
      <c r="BP490" s="145"/>
      <c r="BQ490" s="145"/>
      <c r="BR490" s="145"/>
      <c r="BS490" s="145"/>
      <c r="BT490" s="145"/>
      <c r="BU490" s="145"/>
      <c r="BV490" s="145"/>
      <c r="BW490" s="145"/>
      <c r="BX490" s="145"/>
      <c r="BY490" s="145"/>
      <c r="BZ490" s="145"/>
      <c r="CA490" s="145"/>
      <c r="CB490" s="145"/>
      <c r="CC490" s="145"/>
      <c r="CD490" s="145"/>
      <c r="CE490" s="145"/>
      <c r="CF490" s="145"/>
    </row>
    <row r="491" spans="20:84" s="1" customFormat="1" x14ac:dyDescent="0.35"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  <c r="AN491" s="145"/>
      <c r="AO491" s="145"/>
      <c r="AP491" s="145"/>
      <c r="AQ491" s="145"/>
      <c r="AR491" s="145"/>
      <c r="AS491" s="145"/>
      <c r="AT491" s="145"/>
      <c r="AU491" s="145"/>
      <c r="AV491" s="145"/>
      <c r="AW491" s="145"/>
      <c r="AX491" s="145"/>
      <c r="AY491" s="145"/>
      <c r="AZ491" s="145"/>
      <c r="BA491" s="145"/>
      <c r="BB491" s="145"/>
      <c r="BC491" s="145"/>
      <c r="BD491" s="145"/>
      <c r="BE491" s="145"/>
      <c r="BF491" s="145"/>
      <c r="BG491" s="145"/>
      <c r="BH491" s="145"/>
      <c r="BI491" s="145"/>
      <c r="BJ491" s="145"/>
      <c r="BK491" s="145"/>
      <c r="BL491" s="145"/>
      <c r="BM491" s="145"/>
      <c r="BN491" s="145"/>
      <c r="BO491" s="145"/>
      <c r="BP491" s="145"/>
      <c r="BQ491" s="145"/>
      <c r="BR491" s="145"/>
      <c r="BS491" s="145"/>
      <c r="BT491" s="145"/>
      <c r="BU491" s="145"/>
      <c r="BV491" s="145"/>
      <c r="BW491" s="145"/>
      <c r="BX491" s="145"/>
      <c r="BY491" s="145"/>
      <c r="BZ491" s="145"/>
      <c r="CA491" s="145"/>
      <c r="CB491" s="145"/>
      <c r="CC491" s="145"/>
      <c r="CD491" s="145"/>
      <c r="CE491" s="145"/>
      <c r="CF491" s="145"/>
    </row>
    <row r="492" spans="20:84" s="1" customFormat="1" x14ac:dyDescent="0.35"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  <c r="AO492" s="145"/>
      <c r="AP492" s="145"/>
      <c r="AQ492" s="145"/>
      <c r="AR492" s="145"/>
      <c r="AS492" s="145"/>
      <c r="AT492" s="145"/>
      <c r="AU492" s="145"/>
      <c r="AV492" s="145"/>
      <c r="AW492" s="145"/>
      <c r="AX492" s="145"/>
      <c r="AY492" s="145"/>
      <c r="AZ492" s="145"/>
      <c r="BA492" s="145"/>
      <c r="BB492" s="145"/>
      <c r="BC492" s="145"/>
      <c r="BD492" s="145"/>
      <c r="BE492" s="145"/>
      <c r="BF492" s="145"/>
      <c r="BG492" s="145"/>
      <c r="BH492" s="145"/>
      <c r="BI492" s="145"/>
      <c r="BJ492" s="145"/>
      <c r="BK492" s="145"/>
      <c r="BL492" s="145"/>
      <c r="BM492" s="145"/>
      <c r="BN492" s="145"/>
      <c r="BO492" s="145"/>
      <c r="BP492" s="145"/>
      <c r="BQ492" s="145"/>
      <c r="BR492" s="145"/>
      <c r="BS492" s="145"/>
      <c r="BT492" s="145"/>
      <c r="BU492" s="145"/>
      <c r="BV492" s="145"/>
      <c r="BW492" s="145"/>
      <c r="BX492" s="145"/>
      <c r="BY492" s="145"/>
      <c r="BZ492" s="145"/>
      <c r="CA492" s="145"/>
      <c r="CB492" s="145"/>
      <c r="CC492" s="145"/>
      <c r="CD492" s="145"/>
      <c r="CE492" s="145"/>
      <c r="CF492" s="145"/>
    </row>
    <row r="493" spans="20:84" s="1" customFormat="1" x14ac:dyDescent="0.35"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  <c r="AO493" s="145"/>
      <c r="AP493" s="145"/>
      <c r="AQ493" s="145"/>
      <c r="AR493" s="145"/>
      <c r="AS493" s="145"/>
      <c r="AT493" s="145"/>
      <c r="AU493" s="145"/>
      <c r="AV493" s="145"/>
      <c r="AW493" s="145"/>
      <c r="AX493" s="145"/>
      <c r="AY493" s="145"/>
      <c r="AZ493" s="145"/>
      <c r="BA493" s="145"/>
      <c r="BB493" s="145"/>
      <c r="BC493" s="145"/>
      <c r="BD493" s="145"/>
      <c r="BE493" s="145"/>
      <c r="BF493" s="145"/>
      <c r="BG493" s="145"/>
      <c r="BH493" s="145"/>
      <c r="BI493" s="145"/>
      <c r="BJ493" s="145"/>
      <c r="BK493" s="145"/>
      <c r="BL493" s="145"/>
      <c r="BM493" s="145"/>
      <c r="BN493" s="145"/>
      <c r="BO493" s="145"/>
      <c r="BP493" s="145"/>
      <c r="BQ493" s="145"/>
      <c r="BR493" s="145"/>
      <c r="BS493" s="145"/>
      <c r="BT493" s="145"/>
      <c r="BU493" s="145"/>
      <c r="BV493" s="145"/>
      <c r="BW493" s="145"/>
      <c r="BX493" s="145"/>
      <c r="BY493" s="145"/>
      <c r="BZ493" s="145"/>
      <c r="CA493" s="145"/>
      <c r="CB493" s="145"/>
      <c r="CC493" s="145"/>
      <c r="CD493" s="145"/>
      <c r="CE493" s="145"/>
      <c r="CF493" s="145"/>
    </row>
    <row r="494" spans="20:84" s="1" customFormat="1" x14ac:dyDescent="0.35"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  <c r="AO494" s="145"/>
      <c r="AP494" s="145"/>
      <c r="AQ494" s="145"/>
      <c r="AR494" s="145"/>
      <c r="AS494" s="145"/>
      <c r="AT494" s="145"/>
      <c r="AU494" s="145"/>
      <c r="AV494" s="145"/>
      <c r="AW494" s="145"/>
      <c r="AX494" s="145"/>
      <c r="AY494" s="145"/>
      <c r="AZ494" s="145"/>
      <c r="BA494" s="145"/>
      <c r="BB494" s="145"/>
      <c r="BC494" s="145"/>
      <c r="BD494" s="145"/>
      <c r="BE494" s="145"/>
      <c r="BF494" s="145"/>
      <c r="BG494" s="145"/>
      <c r="BH494" s="145"/>
      <c r="BI494" s="145"/>
      <c r="BJ494" s="145"/>
      <c r="BK494" s="145"/>
      <c r="BL494" s="145"/>
      <c r="BM494" s="145"/>
      <c r="BN494" s="145"/>
      <c r="BO494" s="145"/>
      <c r="BP494" s="145"/>
      <c r="BQ494" s="145"/>
      <c r="BR494" s="145"/>
      <c r="BS494" s="145"/>
      <c r="BT494" s="145"/>
      <c r="BU494" s="145"/>
      <c r="BV494" s="145"/>
      <c r="BW494" s="145"/>
      <c r="BX494" s="145"/>
      <c r="BY494" s="145"/>
      <c r="BZ494" s="145"/>
      <c r="CA494" s="145"/>
      <c r="CB494" s="145"/>
      <c r="CC494" s="145"/>
      <c r="CD494" s="145"/>
      <c r="CE494" s="145"/>
      <c r="CF494" s="145"/>
    </row>
    <row r="495" spans="20:84" s="1" customFormat="1" x14ac:dyDescent="0.35"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  <c r="AO495" s="145"/>
      <c r="AP495" s="145"/>
      <c r="AQ495" s="145"/>
      <c r="AR495" s="145"/>
      <c r="AS495" s="145"/>
      <c r="AT495" s="145"/>
      <c r="AU495" s="145"/>
      <c r="AV495" s="145"/>
      <c r="AW495" s="145"/>
      <c r="AX495" s="145"/>
      <c r="AY495" s="145"/>
      <c r="AZ495" s="145"/>
      <c r="BA495" s="145"/>
      <c r="BB495" s="145"/>
      <c r="BC495" s="145"/>
      <c r="BD495" s="145"/>
      <c r="BE495" s="145"/>
      <c r="BF495" s="145"/>
      <c r="BG495" s="145"/>
      <c r="BH495" s="145"/>
      <c r="BI495" s="145"/>
      <c r="BJ495" s="145"/>
      <c r="BK495" s="145"/>
      <c r="BL495" s="145"/>
      <c r="BM495" s="145"/>
      <c r="BN495" s="145"/>
      <c r="BO495" s="145"/>
      <c r="BP495" s="145"/>
      <c r="BQ495" s="145"/>
      <c r="BR495" s="145"/>
      <c r="BS495" s="145"/>
      <c r="BT495" s="145"/>
      <c r="BU495" s="145"/>
      <c r="BV495" s="145"/>
      <c r="BW495" s="145"/>
      <c r="BX495" s="145"/>
      <c r="BY495" s="145"/>
      <c r="BZ495" s="145"/>
      <c r="CA495" s="145"/>
      <c r="CB495" s="145"/>
      <c r="CC495" s="145"/>
      <c r="CD495" s="145"/>
      <c r="CE495" s="145"/>
      <c r="CF495" s="145"/>
    </row>
    <row r="496" spans="20:84" s="1" customFormat="1" x14ac:dyDescent="0.35"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  <c r="AN496" s="145"/>
      <c r="AO496" s="145"/>
      <c r="AP496" s="145"/>
      <c r="AQ496" s="145"/>
      <c r="AR496" s="145"/>
      <c r="AS496" s="145"/>
      <c r="AT496" s="145"/>
      <c r="AU496" s="145"/>
      <c r="AV496" s="145"/>
      <c r="AW496" s="145"/>
      <c r="AX496" s="145"/>
      <c r="AY496" s="145"/>
      <c r="AZ496" s="145"/>
      <c r="BA496" s="145"/>
      <c r="BB496" s="145"/>
      <c r="BC496" s="145"/>
      <c r="BD496" s="145"/>
      <c r="BE496" s="145"/>
      <c r="BF496" s="145"/>
      <c r="BG496" s="145"/>
      <c r="BH496" s="145"/>
      <c r="BI496" s="145"/>
      <c r="BJ496" s="145"/>
      <c r="BK496" s="145"/>
      <c r="BL496" s="145"/>
      <c r="BM496" s="145"/>
      <c r="BN496" s="145"/>
      <c r="BO496" s="145"/>
      <c r="BP496" s="145"/>
      <c r="BQ496" s="145"/>
      <c r="BR496" s="145"/>
      <c r="BS496" s="145"/>
      <c r="BT496" s="145"/>
      <c r="BU496" s="145"/>
      <c r="BV496" s="145"/>
      <c r="BW496" s="145"/>
      <c r="BX496" s="145"/>
      <c r="BY496" s="145"/>
      <c r="BZ496" s="145"/>
      <c r="CA496" s="145"/>
      <c r="CB496" s="145"/>
      <c r="CC496" s="145"/>
      <c r="CD496" s="145"/>
      <c r="CE496" s="145"/>
      <c r="CF496" s="145"/>
    </row>
    <row r="497" spans="20:84" s="1" customFormat="1" x14ac:dyDescent="0.35"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  <c r="AO497" s="145"/>
      <c r="AP497" s="145"/>
      <c r="AQ497" s="145"/>
      <c r="AR497" s="145"/>
      <c r="AS497" s="145"/>
      <c r="AT497" s="145"/>
      <c r="AU497" s="145"/>
      <c r="AV497" s="145"/>
      <c r="AW497" s="145"/>
      <c r="AX497" s="145"/>
      <c r="AY497" s="145"/>
      <c r="AZ497" s="145"/>
      <c r="BA497" s="145"/>
      <c r="BB497" s="145"/>
      <c r="BC497" s="145"/>
      <c r="BD497" s="145"/>
      <c r="BE497" s="145"/>
      <c r="BF497" s="145"/>
      <c r="BG497" s="145"/>
      <c r="BH497" s="145"/>
      <c r="BI497" s="145"/>
      <c r="BJ497" s="145"/>
      <c r="BK497" s="145"/>
      <c r="BL497" s="145"/>
      <c r="BM497" s="145"/>
      <c r="BN497" s="145"/>
      <c r="BO497" s="145"/>
      <c r="BP497" s="145"/>
      <c r="BQ497" s="145"/>
      <c r="BR497" s="145"/>
      <c r="BS497" s="145"/>
      <c r="BT497" s="145"/>
      <c r="BU497" s="145"/>
      <c r="BV497" s="145"/>
      <c r="BW497" s="145"/>
      <c r="BX497" s="145"/>
      <c r="BY497" s="145"/>
      <c r="BZ497" s="145"/>
      <c r="CA497" s="145"/>
      <c r="CB497" s="145"/>
      <c r="CC497" s="145"/>
      <c r="CD497" s="145"/>
      <c r="CE497" s="145"/>
      <c r="CF497" s="145"/>
    </row>
    <row r="498" spans="20:84" s="1" customFormat="1" x14ac:dyDescent="0.35"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  <c r="AN498" s="145"/>
      <c r="AO498" s="145"/>
      <c r="AP498" s="145"/>
      <c r="AQ498" s="145"/>
      <c r="AR498" s="145"/>
      <c r="AS498" s="145"/>
      <c r="AT498" s="145"/>
      <c r="AU498" s="145"/>
      <c r="AV498" s="145"/>
      <c r="AW498" s="145"/>
      <c r="AX498" s="145"/>
      <c r="AY498" s="145"/>
      <c r="AZ498" s="145"/>
      <c r="BA498" s="145"/>
      <c r="BB498" s="145"/>
      <c r="BC498" s="145"/>
      <c r="BD498" s="145"/>
      <c r="BE498" s="145"/>
      <c r="BF498" s="145"/>
      <c r="BG498" s="145"/>
      <c r="BH498" s="145"/>
      <c r="BI498" s="145"/>
      <c r="BJ498" s="145"/>
      <c r="BK498" s="145"/>
      <c r="BL498" s="145"/>
      <c r="BM498" s="145"/>
      <c r="BN498" s="145"/>
      <c r="BO498" s="145"/>
      <c r="BP498" s="145"/>
      <c r="BQ498" s="145"/>
      <c r="BR498" s="145"/>
      <c r="BS498" s="145"/>
      <c r="BT498" s="145"/>
      <c r="BU498" s="145"/>
      <c r="BV498" s="145"/>
      <c r="BW498" s="145"/>
      <c r="BX498" s="145"/>
      <c r="BY498" s="145"/>
      <c r="BZ498" s="145"/>
      <c r="CA498" s="145"/>
      <c r="CB498" s="145"/>
      <c r="CC498" s="145"/>
      <c r="CD498" s="145"/>
      <c r="CE498" s="145"/>
      <c r="CF498" s="145"/>
    </row>
    <row r="499" spans="20:84" s="1" customFormat="1" x14ac:dyDescent="0.35"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  <c r="AO499" s="145"/>
      <c r="AP499" s="145"/>
      <c r="AQ499" s="145"/>
      <c r="AR499" s="145"/>
      <c r="AS499" s="145"/>
      <c r="AT499" s="145"/>
      <c r="AU499" s="145"/>
      <c r="AV499" s="145"/>
      <c r="AW499" s="145"/>
      <c r="AX499" s="145"/>
      <c r="AY499" s="145"/>
      <c r="AZ499" s="145"/>
      <c r="BA499" s="145"/>
      <c r="BB499" s="145"/>
      <c r="BC499" s="145"/>
      <c r="BD499" s="145"/>
      <c r="BE499" s="145"/>
      <c r="BF499" s="145"/>
      <c r="BG499" s="145"/>
      <c r="BH499" s="145"/>
      <c r="BI499" s="145"/>
      <c r="BJ499" s="145"/>
      <c r="BK499" s="145"/>
      <c r="BL499" s="145"/>
      <c r="BM499" s="145"/>
      <c r="BN499" s="145"/>
      <c r="BO499" s="145"/>
      <c r="BP499" s="145"/>
      <c r="BQ499" s="145"/>
      <c r="BR499" s="145"/>
      <c r="BS499" s="145"/>
      <c r="BT499" s="145"/>
      <c r="BU499" s="145"/>
      <c r="BV499" s="145"/>
      <c r="BW499" s="145"/>
      <c r="BX499" s="145"/>
      <c r="BY499" s="145"/>
      <c r="BZ499" s="145"/>
      <c r="CA499" s="145"/>
      <c r="CB499" s="145"/>
      <c r="CC499" s="145"/>
      <c r="CD499" s="145"/>
      <c r="CE499" s="145"/>
      <c r="CF499" s="145"/>
    </row>
    <row r="500" spans="20:84" s="1" customFormat="1" x14ac:dyDescent="0.35"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  <c r="AO500" s="145"/>
      <c r="AP500" s="145"/>
      <c r="AQ500" s="145"/>
      <c r="AR500" s="145"/>
      <c r="AS500" s="145"/>
      <c r="AT500" s="145"/>
      <c r="AU500" s="145"/>
      <c r="AV500" s="145"/>
      <c r="AW500" s="145"/>
      <c r="AX500" s="145"/>
      <c r="AY500" s="145"/>
      <c r="AZ500" s="145"/>
      <c r="BA500" s="145"/>
      <c r="BB500" s="145"/>
      <c r="BC500" s="145"/>
      <c r="BD500" s="145"/>
      <c r="BE500" s="145"/>
      <c r="BF500" s="145"/>
      <c r="BG500" s="145"/>
      <c r="BH500" s="145"/>
      <c r="BI500" s="145"/>
      <c r="BJ500" s="145"/>
      <c r="BK500" s="145"/>
      <c r="BL500" s="145"/>
      <c r="BM500" s="145"/>
      <c r="BN500" s="145"/>
      <c r="BO500" s="145"/>
      <c r="BP500" s="145"/>
      <c r="BQ500" s="145"/>
      <c r="BR500" s="145"/>
      <c r="BS500" s="145"/>
      <c r="BT500" s="145"/>
      <c r="BU500" s="145"/>
      <c r="BV500" s="145"/>
      <c r="BW500" s="145"/>
      <c r="BX500" s="145"/>
      <c r="BY500" s="145"/>
      <c r="BZ500" s="145"/>
      <c r="CA500" s="145"/>
      <c r="CB500" s="145"/>
      <c r="CC500" s="145"/>
      <c r="CD500" s="145"/>
      <c r="CE500" s="145"/>
      <c r="CF500" s="145"/>
    </row>
    <row r="501" spans="20:84" s="1" customFormat="1" x14ac:dyDescent="0.35"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  <c r="AN501" s="145"/>
      <c r="AO501" s="145"/>
      <c r="AP501" s="145"/>
      <c r="AQ501" s="145"/>
      <c r="AR501" s="145"/>
      <c r="AS501" s="145"/>
      <c r="AT501" s="145"/>
      <c r="AU501" s="145"/>
      <c r="AV501" s="145"/>
      <c r="AW501" s="145"/>
      <c r="AX501" s="145"/>
      <c r="AY501" s="145"/>
      <c r="AZ501" s="145"/>
      <c r="BA501" s="145"/>
      <c r="BB501" s="145"/>
      <c r="BC501" s="145"/>
      <c r="BD501" s="145"/>
      <c r="BE501" s="145"/>
      <c r="BF501" s="145"/>
      <c r="BG501" s="145"/>
      <c r="BH501" s="145"/>
      <c r="BI501" s="145"/>
      <c r="BJ501" s="145"/>
      <c r="BK501" s="145"/>
      <c r="BL501" s="145"/>
      <c r="BM501" s="145"/>
      <c r="BN501" s="145"/>
      <c r="BO501" s="145"/>
      <c r="BP501" s="145"/>
      <c r="BQ501" s="145"/>
      <c r="BR501" s="145"/>
      <c r="BS501" s="145"/>
      <c r="BT501" s="145"/>
      <c r="BU501" s="145"/>
      <c r="BV501" s="145"/>
      <c r="BW501" s="145"/>
      <c r="BX501" s="145"/>
      <c r="BY501" s="145"/>
      <c r="BZ501" s="145"/>
      <c r="CA501" s="145"/>
      <c r="CB501" s="145"/>
      <c r="CC501" s="145"/>
      <c r="CD501" s="145"/>
      <c r="CE501" s="145"/>
      <c r="CF501" s="145"/>
    </row>
    <row r="502" spans="20:84" s="1" customFormat="1" x14ac:dyDescent="0.35"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  <c r="AN502" s="145"/>
      <c r="AO502" s="145"/>
      <c r="AP502" s="145"/>
      <c r="AQ502" s="145"/>
      <c r="AR502" s="145"/>
      <c r="AS502" s="145"/>
      <c r="AT502" s="145"/>
      <c r="AU502" s="145"/>
      <c r="AV502" s="145"/>
      <c r="AW502" s="145"/>
      <c r="AX502" s="145"/>
      <c r="AY502" s="145"/>
      <c r="AZ502" s="145"/>
      <c r="BA502" s="145"/>
      <c r="BB502" s="145"/>
      <c r="BC502" s="145"/>
      <c r="BD502" s="145"/>
      <c r="BE502" s="145"/>
      <c r="BF502" s="145"/>
      <c r="BG502" s="145"/>
      <c r="BH502" s="145"/>
      <c r="BI502" s="145"/>
      <c r="BJ502" s="145"/>
      <c r="BK502" s="145"/>
      <c r="BL502" s="145"/>
      <c r="BM502" s="145"/>
      <c r="BN502" s="145"/>
      <c r="BO502" s="145"/>
      <c r="BP502" s="145"/>
      <c r="BQ502" s="145"/>
      <c r="BR502" s="145"/>
      <c r="BS502" s="145"/>
      <c r="BT502" s="145"/>
      <c r="BU502" s="145"/>
      <c r="BV502" s="145"/>
      <c r="BW502" s="145"/>
      <c r="BX502" s="145"/>
      <c r="BY502" s="145"/>
      <c r="BZ502" s="145"/>
      <c r="CA502" s="145"/>
      <c r="CB502" s="145"/>
      <c r="CC502" s="145"/>
      <c r="CD502" s="145"/>
      <c r="CE502" s="145"/>
      <c r="CF502" s="145"/>
    </row>
    <row r="503" spans="20:84" s="1" customFormat="1" x14ac:dyDescent="0.35"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  <c r="AN503" s="145"/>
      <c r="AO503" s="145"/>
      <c r="AP503" s="145"/>
      <c r="AQ503" s="145"/>
      <c r="AR503" s="145"/>
      <c r="AS503" s="145"/>
      <c r="AT503" s="145"/>
      <c r="AU503" s="145"/>
      <c r="AV503" s="145"/>
      <c r="AW503" s="145"/>
      <c r="AX503" s="145"/>
      <c r="AY503" s="145"/>
      <c r="AZ503" s="145"/>
      <c r="BA503" s="145"/>
      <c r="BB503" s="145"/>
      <c r="BC503" s="145"/>
      <c r="BD503" s="145"/>
      <c r="BE503" s="145"/>
      <c r="BF503" s="145"/>
      <c r="BG503" s="145"/>
      <c r="BH503" s="145"/>
      <c r="BI503" s="145"/>
      <c r="BJ503" s="145"/>
      <c r="BK503" s="145"/>
      <c r="BL503" s="145"/>
      <c r="BM503" s="145"/>
      <c r="BN503" s="145"/>
      <c r="BO503" s="145"/>
      <c r="BP503" s="145"/>
      <c r="BQ503" s="145"/>
      <c r="BR503" s="145"/>
      <c r="BS503" s="145"/>
      <c r="BT503" s="145"/>
      <c r="BU503" s="145"/>
      <c r="BV503" s="145"/>
      <c r="BW503" s="145"/>
      <c r="BX503" s="145"/>
      <c r="BY503" s="145"/>
      <c r="BZ503" s="145"/>
      <c r="CA503" s="145"/>
      <c r="CB503" s="145"/>
      <c r="CC503" s="145"/>
      <c r="CD503" s="145"/>
      <c r="CE503" s="145"/>
      <c r="CF503" s="145"/>
    </row>
    <row r="504" spans="20:84" s="1" customFormat="1" x14ac:dyDescent="0.35"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145"/>
      <c r="AN504" s="145"/>
      <c r="AO504" s="145"/>
      <c r="AP504" s="145"/>
      <c r="AQ504" s="145"/>
      <c r="AR504" s="145"/>
      <c r="AS504" s="145"/>
      <c r="AT504" s="145"/>
      <c r="AU504" s="145"/>
      <c r="AV504" s="145"/>
      <c r="AW504" s="145"/>
      <c r="AX504" s="145"/>
      <c r="AY504" s="145"/>
      <c r="AZ504" s="145"/>
      <c r="BA504" s="145"/>
      <c r="BB504" s="145"/>
      <c r="BC504" s="145"/>
      <c r="BD504" s="145"/>
      <c r="BE504" s="145"/>
      <c r="BF504" s="145"/>
      <c r="BG504" s="145"/>
      <c r="BH504" s="145"/>
      <c r="BI504" s="145"/>
      <c r="BJ504" s="145"/>
      <c r="BK504" s="145"/>
      <c r="BL504" s="145"/>
      <c r="BM504" s="145"/>
      <c r="BN504" s="145"/>
      <c r="BO504" s="145"/>
      <c r="BP504" s="145"/>
      <c r="BQ504" s="145"/>
      <c r="BR504" s="145"/>
      <c r="BS504" s="145"/>
      <c r="BT504" s="145"/>
      <c r="BU504" s="145"/>
      <c r="BV504" s="145"/>
      <c r="BW504" s="145"/>
      <c r="BX504" s="145"/>
      <c r="BY504" s="145"/>
      <c r="BZ504" s="145"/>
      <c r="CA504" s="145"/>
      <c r="CB504" s="145"/>
      <c r="CC504" s="145"/>
      <c r="CD504" s="145"/>
      <c r="CE504" s="145"/>
      <c r="CF504" s="145"/>
    </row>
    <row r="505" spans="20:84" s="1" customFormat="1" x14ac:dyDescent="0.35"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  <c r="AO505" s="145"/>
      <c r="AP505" s="145"/>
      <c r="AQ505" s="145"/>
      <c r="AR505" s="145"/>
      <c r="AS505" s="145"/>
      <c r="AT505" s="145"/>
      <c r="AU505" s="145"/>
      <c r="AV505" s="145"/>
      <c r="AW505" s="145"/>
      <c r="AX505" s="145"/>
      <c r="AY505" s="145"/>
      <c r="AZ505" s="145"/>
      <c r="BA505" s="145"/>
      <c r="BB505" s="145"/>
      <c r="BC505" s="145"/>
      <c r="BD505" s="145"/>
      <c r="BE505" s="145"/>
      <c r="BF505" s="145"/>
      <c r="BG505" s="145"/>
      <c r="BH505" s="145"/>
      <c r="BI505" s="145"/>
      <c r="BJ505" s="145"/>
      <c r="BK505" s="145"/>
      <c r="BL505" s="145"/>
      <c r="BM505" s="145"/>
      <c r="BN505" s="145"/>
      <c r="BO505" s="145"/>
      <c r="BP505" s="145"/>
      <c r="BQ505" s="145"/>
      <c r="BR505" s="145"/>
      <c r="BS505" s="145"/>
      <c r="BT505" s="145"/>
      <c r="BU505" s="145"/>
      <c r="BV505" s="145"/>
      <c r="BW505" s="145"/>
      <c r="BX505" s="145"/>
      <c r="BY505" s="145"/>
      <c r="BZ505" s="145"/>
      <c r="CA505" s="145"/>
      <c r="CB505" s="145"/>
      <c r="CC505" s="145"/>
      <c r="CD505" s="145"/>
      <c r="CE505" s="145"/>
      <c r="CF505" s="145"/>
    </row>
    <row r="506" spans="20:84" s="1" customFormat="1" x14ac:dyDescent="0.35"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145"/>
      <c r="AN506" s="145"/>
      <c r="AO506" s="145"/>
      <c r="AP506" s="145"/>
      <c r="AQ506" s="145"/>
      <c r="AR506" s="145"/>
      <c r="AS506" s="145"/>
      <c r="AT506" s="145"/>
      <c r="AU506" s="145"/>
      <c r="AV506" s="145"/>
      <c r="AW506" s="145"/>
      <c r="AX506" s="145"/>
      <c r="AY506" s="145"/>
      <c r="AZ506" s="145"/>
      <c r="BA506" s="145"/>
      <c r="BB506" s="145"/>
      <c r="BC506" s="145"/>
      <c r="BD506" s="145"/>
      <c r="BE506" s="145"/>
      <c r="BF506" s="145"/>
      <c r="BG506" s="145"/>
      <c r="BH506" s="145"/>
      <c r="BI506" s="145"/>
      <c r="BJ506" s="145"/>
      <c r="BK506" s="145"/>
      <c r="BL506" s="145"/>
      <c r="BM506" s="145"/>
      <c r="BN506" s="145"/>
      <c r="BO506" s="145"/>
      <c r="BP506" s="145"/>
      <c r="BQ506" s="145"/>
      <c r="BR506" s="145"/>
      <c r="BS506" s="145"/>
      <c r="BT506" s="145"/>
      <c r="BU506" s="145"/>
      <c r="BV506" s="145"/>
      <c r="BW506" s="145"/>
      <c r="BX506" s="145"/>
      <c r="BY506" s="145"/>
      <c r="BZ506" s="145"/>
      <c r="CA506" s="145"/>
      <c r="CB506" s="145"/>
      <c r="CC506" s="145"/>
      <c r="CD506" s="145"/>
      <c r="CE506" s="145"/>
      <c r="CF506" s="145"/>
    </row>
    <row r="507" spans="20:84" s="1" customFormat="1" x14ac:dyDescent="0.35"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  <c r="AN507" s="145"/>
      <c r="AO507" s="145"/>
      <c r="AP507" s="145"/>
      <c r="AQ507" s="145"/>
      <c r="AR507" s="145"/>
      <c r="AS507" s="145"/>
      <c r="AT507" s="145"/>
      <c r="AU507" s="145"/>
      <c r="AV507" s="145"/>
      <c r="AW507" s="145"/>
      <c r="AX507" s="145"/>
      <c r="AY507" s="145"/>
      <c r="AZ507" s="145"/>
      <c r="BA507" s="145"/>
      <c r="BB507" s="145"/>
      <c r="BC507" s="145"/>
      <c r="BD507" s="145"/>
      <c r="BE507" s="145"/>
      <c r="BF507" s="145"/>
      <c r="BG507" s="145"/>
      <c r="BH507" s="145"/>
      <c r="BI507" s="145"/>
      <c r="BJ507" s="145"/>
      <c r="BK507" s="145"/>
      <c r="BL507" s="145"/>
      <c r="BM507" s="145"/>
      <c r="BN507" s="145"/>
      <c r="BO507" s="145"/>
      <c r="BP507" s="145"/>
      <c r="BQ507" s="145"/>
      <c r="BR507" s="145"/>
      <c r="BS507" s="145"/>
      <c r="BT507" s="145"/>
      <c r="BU507" s="145"/>
      <c r="BV507" s="145"/>
      <c r="BW507" s="145"/>
      <c r="BX507" s="145"/>
      <c r="BY507" s="145"/>
      <c r="BZ507" s="145"/>
      <c r="CA507" s="145"/>
      <c r="CB507" s="145"/>
      <c r="CC507" s="145"/>
      <c r="CD507" s="145"/>
      <c r="CE507" s="145"/>
      <c r="CF507" s="145"/>
    </row>
    <row r="508" spans="20:84" s="1" customFormat="1" x14ac:dyDescent="0.35"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145"/>
      <c r="AN508" s="145"/>
      <c r="AO508" s="145"/>
      <c r="AP508" s="145"/>
      <c r="AQ508" s="145"/>
      <c r="AR508" s="145"/>
      <c r="AS508" s="145"/>
      <c r="AT508" s="145"/>
      <c r="AU508" s="145"/>
      <c r="AV508" s="145"/>
      <c r="AW508" s="145"/>
      <c r="AX508" s="145"/>
      <c r="AY508" s="145"/>
      <c r="AZ508" s="145"/>
      <c r="BA508" s="145"/>
      <c r="BB508" s="145"/>
      <c r="BC508" s="145"/>
      <c r="BD508" s="145"/>
      <c r="BE508" s="145"/>
      <c r="BF508" s="145"/>
      <c r="BG508" s="145"/>
      <c r="BH508" s="145"/>
      <c r="BI508" s="145"/>
      <c r="BJ508" s="145"/>
      <c r="BK508" s="145"/>
      <c r="BL508" s="145"/>
      <c r="BM508" s="145"/>
      <c r="BN508" s="145"/>
      <c r="BO508" s="145"/>
      <c r="BP508" s="145"/>
      <c r="BQ508" s="145"/>
      <c r="BR508" s="145"/>
      <c r="BS508" s="145"/>
      <c r="BT508" s="145"/>
      <c r="BU508" s="145"/>
      <c r="BV508" s="145"/>
      <c r="BW508" s="145"/>
      <c r="BX508" s="145"/>
      <c r="BY508" s="145"/>
      <c r="BZ508" s="145"/>
      <c r="CA508" s="145"/>
      <c r="CB508" s="145"/>
      <c r="CC508" s="145"/>
      <c r="CD508" s="145"/>
      <c r="CE508" s="145"/>
      <c r="CF508" s="145"/>
    </row>
    <row r="509" spans="20:84" s="1" customFormat="1" x14ac:dyDescent="0.35"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  <c r="AN509" s="145"/>
      <c r="AO509" s="145"/>
      <c r="AP509" s="145"/>
      <c r="AQ509" s="145"/>
      <c r="AR509" s="145"/>
      <c r="AS509" s="145"/>
      <c r="AT509" s="145"/>
      <c r="AU509" s="145"/>
      <c r="AV509" s="145"/>
      <c r="AW509" s="145"/>
      <c r="AX509" s="145"/>
      <c r="AY509" s="145"/>
      <c r="AZ509" s="145"/>
      <c r="BA509" s="145"/>
      <c r="BB509" s="145"/>
      <c r="BC509" s="145"/>
      <c r="BD509" s="145"/>
      <c r="BE509" s="145"/>
      <c r="BF509" s="145"/>
      <c r="BG509" s="145"/>
      <c r="BH509" s="145"/>
      <c r="BI509" s="145"/>
      <c r="BJ509" s="145"/>
      <c r="BK509" s="145"/>
      <c r="BL509" s="145"/>
      <c r="BM509" s="145"/>
      <c r="BN509" s="145"/>
      <c r="BO509" s="145"/>
      <c r="BP509" s="145"/>
      <c r="BQ509" s="145"/>
      <c r="BR509" s="145"/>
      <c r="BS509" s="145"/>
      <c r="BT509" s="145"/>
      <c r="BU509" s="145"/>
      <c r="BV509" s="145"/>
      <c r="BW509" s="145"/>
      <c r="BX509" s="145"/>
      <c r="BY509" s="145"/>
      <c r="BZ509" s="145"/>
      <c r="CA509" s="145"/>
      <c r="CB509" s="145"/>
      <c r="CC509" s="145"/>
      <c r="CD509" s="145"/>
      <c r="CE509" s="145"/>
      <c r="CF509" s="145"/>
    </row>
    <row r="510" spans="20:84" s="1" customFormat="1" x14ac:dyDescent="0.35"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  <c r="AO510" s="145"/>
      <c r="AP510" s="145"/>
      <c r="AQ510" s="145"/>
      <c r="AR510" s="145"/>
      <c r="AS510" s="145"/>
      <c r="AT510" s="145"/>
      <c r="AU510" s="145"/>
      <c r="AV510" s="145"/>
      <c r="AW510" s="145"/>
      <c r="AX510" s="145"/>
      <c r="AY510" s="145"/>
      <c r="AZ510" s="145"/>
      <c r="BA510" s="145"/>
      <c r="BB510" s="145"/>
      <c r="BC510" s="145"/>
      <c r="BD510" s="145"/>
      <c r="BE510" s="145"/>
      <c r="BF510" s="145"/>
      <c r="BG510" s="145"/>
      <c r="BH510" s="145"/>
      <c r="BI510" s="145"/>
      <c r="BJ510" s="145"/>
      <c r="BK510" s="145"/>
      <c r="BL510" s="145"/>
      <c r="BM510" s="145"/>
      <c r="BN510" s="145"/>
      <c r="BO510" s="145"/>
      <c r="BP510" s="145"/>
      <c r="BQ510" s="145"/>
      <c r="BR510" s="145"/>
      <c r="BS510" s="145"/>
      <c r="BT510" s="145"/>
      <c r="BU510" s="145"/>
      <c r="BV510" s="145"/>
      <c r="BW510" s="145"/>
      <c r="BX510" s="145"/>
      <c r="BY510" s="145"/>
      <c r="BZ510" s="145"/>
      <c r="CA510" s="145"/>
      <c r="CB510" s="145"/>
      <c r="CC510" s="145"/>
      <c r="CD510" s="145"/>
      <c r="CE510" s="145"/>
      <c r="CF510" s="145"/>
    </row>
    <row r="511" spans="20:84" s="1" customFormat="1" x14ac:dyDescent="0.35"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  <c r="AO511" s="145"/>
      <c r="AP511" s="145"/>
      <c r="AQ511" s="145"/>
      <c r="AR511" s="145"/>
      <c r="AS511" s="145"/>
      <c r="AT511" s="145"/>
      <c r="AU511" s="145"/>
      <c r="AV511" s="145"/>
      <c r="AW511" s="145"/>
      <c r="AX511" s="145"/>
      <c r="AY511" s="145"/>
      <c r="AZ511" s="145"/>
      <c r="BA511" s="145"/>
      <c r="BB511" s="145"/>
      <c r="BC511" s="145"/>
      <c r="BD511" s="145"/>
      <c r="BE511" s="145"/>
      <c r="BF511" s="145"/>
      <c r="BG511" s="145"/>
      <c r="BH511" s="145"/>
      <c r="BI511" s="145"/>
      <c r="BJ511" s="145"/>
      <c r="BK511" s="145"/>
      <c r="BL511" s="145"/>
      <c r="BM511" s="145"/>
      <c r="BN511" s="145"/>
      <c r="BO511" s="145"/>
      <c r="BP511" s="145"/>
      <c r="BQ511" s="145"/>
      <c r="BR511" s="145"/>
      <c r="BS511" s="145"/>
      <c r="BT511" s="145"/>
      <c r="BU511" s="145"/>
      <c r="BV511" s="145"/>
      <c r="BW511" s="145"/>
      <c r="BX511" s="145"/>
      <c r="BY511" s="145"/>
      <c r="BZ511" s="145"/>
      <c r="CA511" s="145"/>
      <c r="CB511" s="145"/>
      <c r="CC511" s="145"/>
      <c r="CD511" s="145"/>
      <c r="CE511" s="145"/>
      <c r="CF511" s="145"/>
    </row>
    <row r="512" spans="20:84" s="1" customFormat="1" x14ac:dyDescent="0.35"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  <c r="AN512" s="145"/>
      <c r="AO512" s="145"/>
      <c r="AP512" s="145"/>
      <c r="AQ512" s="145"/>
      <c r="AR512" s="145"/>
      <c r="AS512" s="145"/>
      <c r="AT512" s="145"/>
      <c r="AU512" s="145"/>
      <c r="AV512" s="145"/>
      <c r="AW512" s="145"/>
      <c r="AX512" s="145"/>
      <c r="AY512" s="145"/>
      <c r="AZ512" s="145"/>
      <c r="BA512" s="145"/>
      <c r="BB512" s="145"/>
      <c r="BC512" s="145"/>
      <c r="BD512" s="145"/>
      <c r="BE512" s="145"/>
      <c r="BF512" s="145"/>
      <c r="BG512" s="145"/>
      <c r="BH512" s="145"/>
      <c r="BI512" s="145"/>
      <c r="BJ512" s="145"/>
      <c r="BK512" s="145"/>
      <c r="BL512" s="145"/>
      <c r="BM512" s="145"/>
      <c r="BN512" s="145"/>
      <c r="BO512" s="145"/>
      <c r="BP512" s="145"/>
      <c r="BQ512" s="145"/>
      <c r="BR512" s="145"/>
      <c r="BS512" s="145"/>
      <c r="BT512" s="145"/>
      <c r="BU512" s="145"/>
      <c r="BV512" s="145"/>
      <c r="BW512" s="145"/>
      <c r="BX512" s="145"/>
      <c r="BY512" s="145"/>
      <c r="BZ512" s="145"/>
      <c r="CA512" s="145"/>
      <c r="CB512" s="145"/>
      <c r="CC512" s="145"/>
      <c r="CD512" s="145"/>
      <c r="CE512" s="145"/>
      <c r="CF512" s="145"/>
    </row>
  </sheetData>
  <mergeCells count="6">
    <mergeCell ref="N1:O1"/>
    <mergeCell ref="Q1:R1"/>
    <mergeCell ref="D2:F2"/>
    <mergeCell ref="B329:F329"/>
    <mergeCell ref="H329:L329"/>
    <mergeCell ref="N329:R329"/>
  </mergeCells>
  <conditionalFormatting sqref="O352:O353">
    <cfRule type="duplicateValues" dxfId="350" priority="13"/>
  </conditionalFormatting>
  <conditionalFormatting sqref="O354:O355">
    <cfRule type="duplicateValues" dxfId="349" priority="12"/>
  </conditionalFormatting>
  <conditionalFormatting sqref="O356:O357">
    <cfRule type="duplicateValues" dxfId="348" priority="11"/>
  </conditionalFormatting>
  <conditionalFormatting sqref="O367:O368">
    <cfRule type="duplicateValues" dxfId="347" priority="3"/>
  </conditionalFormatting>
  <conditionalFormatting sqref="O369:O370">
    <cfRule type="duplicateValues" dxfId="346" priority="2"/>
  </conditionalFormatting>
  <conditionalFormatting sqref="O371:O372">
    <cfRule type="duplicateValues" dxfId="34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563"/>
  <sheetViews>
    <sheetView topLeftCell="A31" workbookViewId="0">
      <selection activeCell="Y1" sqref="Y1:AN45"/>
    </sheetView>
  </sheetViews>
  <sheetFormatPr baseColWidth="10" defaultRowHeight="14.5" x14ac:dyDescent="0.35"/>
  <cols>
    <col min="1" max="1" width="7.08984375" style="1" customWidth="1"/>
    <col min="2" max="2" width="8.08984375" style="1" bestFit="1" customWidth="1"/>
    <col min="3" max="3" width="9" style="1" bestFit="1" customWidth="1"/>
    <col min="4" max="4" width="10.90625" style="1" bestFit="1" customWidth="1"/>
    <col min="5" max="5" width="7.54296875" style="1" customWidth="1"/>
    <col min="6" max="6" width="7.7265625" style="1" bestFit="1" customWidth="1"/>
    <col min="7" max="7" width="7.36328125" style="1" bestFit="1" customWidth="1"/>
    <col min="8" max="8" width="7.08984375" style="1" bestFit="1" customWidth="1"/>
    <col min="9" max="9" width="6.6328125" style="1" bestFit="1" customWidth="1"/>
    <col min="10" max="10" width="10.90625" style="1" bestFit="1" customWidth="1"/>
    <col min="11" max="11" width="7.36328125" style="1" bestFit="1" customWidth="1"/>
    <col min="12" max="12" width="7.7265625" style="1" bestFit="1" customWidth="1"/>
    <col min="13" max="13" width="8.08984375" style="1" bestFit="1" customWidth="1"/>
    <col min="14" max="14" width="9" style="145" bestFit="1" customWidth="1"/>
    <col min="15" max="15" width="8.54296875" style="145" bestFit="1" customWidth="1"/>
    <col min="16" max="16" width="11.453125" style="145" bestFit="1" customWidth="1"/>
    <col min="17" max="17" width="7.08984375" style="145" bestFit="1" customWidth="1"/>
    <col min="18" max="18" width="6.6328125" style="145" bestFit="1" customWidth="1"/>
    <col min="19" max="19" width="6" style="1" customWidth="1"/>
    <col min="20" max="20" width="8.36328125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8.36328125" style="1" bestFit="1" customWidth="1"/>
    <col min="25" max="25" width="6.6328125" style="1" bestFit="1" customWidth="1"/>
    <col min="26" max="26" width="7.08984375" style="1" bestFit="1" customWidth="1"/>
    <col min="27" max="27" width="6.6328125" style="1" bestFit="1" customWidth="1"/>
    <col min="28" max="28" width="6" style="1" customWidth="1"/>
    <col min="29" max="29" width="7.90625" style="1" customWidth="1"/>
    <col min="30" max="30" width="8.453125" style="1" bestFit="1" customWidth="1"/>
    <col min="31" max="31" width="7.36328125" style="1" customWidth="1"/>
    <col min="32" max="32" width="7.453125" style="1" customWidth="1"/>
    <col min="33" max="33" width="7.6328125" style="1" customWidth="1"/>
    <col min="34" max="34" width="8.08984375" style="1" customWidth="1"/>
    <col min="35" max="35" width="8.6328125" style="1" customWidth="1"/>
    <col min="36" max="36" width="7.90625" style="1" customWidth="1"/>
    <col min="37" max="37" width="6" style="1" customWidth="1"/>
    <col min="38" max="38" width="6.36328125" style="1" bestFit="1" customWidth="1"/>
    <col min="39" max="39" width="8.453125" style="1" bestFit="1" customWidth="1"/>
    <col min="40" max="40" width="7.36328125" style="1" bestFit="1" customWidth="1"/>
    <col min="41" max="41" width="7" style="1" bestFit="1" customWidth="1"/>
    <col min="42" max="43" width="6.6328125" style="1" bestFit="1" customWidth="1"/>
    <col min="44" max="44" width="7.08984375" style="1" bestFit="1" customWidth="1"/>
    <col min="45" max="45" width="6.6328125" style="1" bestFit="1" customWidth="1"/>
    <col min="46" max="46" width="8.08984375" style="1" bestFit="1" customWidth="1"/>
    <col min="47" max="47" width="5.08984375" style="1" bestFit="1" customWidth="1"/>
    <col min="48" max="48" width="8.453125" style="1" bestFit="1" customWidth="1"/>
    <col min="49" max="49" width="8.6328125" style="1" customWidth="1"/>
    <col min="50" max="50" width="7.08984375" style="1" customWidth="1"/>
    <col min="51" max="51" width="7" style="1" customWidth="1"/>
    <col min="52" max="52" width="8.08984375" style="1" customWidth="1"/>
    <col min="53" max="53" width="6.90625" style="1" customWidth="1"/>
    <col min="54" max="54" width="8.08984375" style="1" customWidth="1"/>
    <col min="55" max="55" width="6" style="1" customWidth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71" width="11.453125" style="1"/>
  </cols>
  <sheetData>
    <row r="1" spans="1:96" ht="15.5" customHeight="1" x14ac:dyDescent="0.35">
      <c r="A1" s="18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69"/>
      <c r="O1" s="169"/>
      <c r="Q1" s="169"/>
      <c r="R1" s="169"/>
      <c r="S1"/>
      <c r="T1"/>
      <c r="U1"/>
      <c r="V1"/>
      <c r="W1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</row>
    <row r="2" spans="1:96" ht="15.75" customHeight="1" x14ac:dyDescent="0.35">
      <c r="A2" s="5"/>
      <c r="B2" s="5" t="s">
        <v>53</v>
      </c>
      <c r="C2" s="6"/>
      <c r="D2" s="163" t="s">
        <v>49</v>
      </c>
      <c r="E2" s="164"/>
      <c r="F2" s="165"/>
      <c r="G2" s="145"/>
      <c r="H2" s="5" t="s">
        <v>0</v>
      </c>
      <c r="I2" s="6"/>
      <c r="J2" s="142" t="s">
        <v>49</v>
      </c>
      <c r="K2" s="143"/>
      <c r="L2" s="144"/>
      <c r="U2" s="114"/>
      <c r="W2" s="114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96" s="21" customFormat="1" ht="15.75" customHeight="1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45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45"/>
      <c r="O3" s="114"/>
      <c r="P3" s="145"/>
      <c r="Q3" s="145"/>
      <c r="R3" s="145"/>
      <c r="S3" s="1"/>
      <c r="T3" s="1"/>
      <c r="U3" s="114"/>
      <c r="V3" s="1"/>
      <c r="W3" s="114"/>
      <c r="X3" s="1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1:96" ht="16" customHeight="1" x14ac:dyDescent="0.35">
      <c r="A4" s="5" t="s">
        <v>29</v>
      </c>
      <c r="B4" s="8"/>
      <c r="C4" s="9"/>
      <c r="D4" s="104">
        <v>0.26500000000000001</v>
      </c>
      <c r="E4" s="104">
        <v>0.41899999999999998</v>
      </c>
      <c r="F4" s="104">
        <v>0.41899999999999998</v>
      </c>
      <c r="G4" s="145"/>
      <c r="H4" s="8"/>
      <c r="I4" s="9"/>
      <c r="J4" s="104">
        <f>Normal!J5</f>
        <v>0.192</v>
      </c>
      <c r="K4" s="104">
        <f>Normal!K5</f>
        <v>0.46300000000000002</v>
      </c>
      <c r="L4" s="104">
        <f>Normal!L5</f>
        <v>0.28199999999999997</v>
      </c>
      <c r="O4" s="114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96" s="10" customFormat="1" ht="18.5" customHeight="1" x14ac:dyDescent="0.35">
      <c r="A5" s="16"/>
      <c r="B5" s="11">
        <v>2.1</v>
      </c>
      <c r="C5" s="11" t="s">
        <v>9</v>
      </c>
      <c r="D5" s="122">
        <v>0.29799999999999999</v>
      </c>
      <c r="E5" s="122">
        <v>0.44500000000000001</v>
      </c>
      <c r="F5" s="122">
        <v>0.44500000000000001</v>
      </c>
      <c r="G5" s="145"/>
      <c r="H5" s="11">
        <v>2.1</v>
      </c>
      <c r="I5" s="11" t="s">
        <v>9</v>
      </c>
      <c r="J5" s="122">
        <v>0.21</v>
      </c>
      <c r="K5" s="122">
        <v>0.502</v>
      </c>
      <c r="L5" s="122">
        <v>0.3</v>
      </c>
      <c r="M5" s="1"/>
      <c r="N5" s="145"/>
      <c r="O5" s="145"/>
      <c r="P5" s="145"/>
      <c r="Q5" s="145"/>
      <c r="R5" s="145"/>
      <c r="S5" s="1"/>
      <c r="T5" s="1"/>
      <c r="U5" s="1"/>
      <c r="V5" s="1"/>
      <c r="W5" s="1"/>
      <c r="X5" s="1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1:96" ht="15" x14ac:dyDescent="0.35">
      <c r="A6" s="8" t="s">
        <v>29</v>
      </c>
      <c r="B6" s="8"/>
      <c r="C6" s="9"/>
      <c r="D6" s="104">
        <v>0.23899999999999999</v>
      </c>
      <c r="E6" s="104">
        <v>0.23200000000000001</v>
      </c>
      <c r="F6" s="104">
        <v>0.23200000000000001</v>
      </c>
      <c r="G6" s="145"/>
      <c r="H6" s="8"/>
      <c r="I6" s="9"/>
      <c r="J6" s="104">
        <f>Normal!J7</f>
        <v>0.214</v>
      </c>
      <c r="K6" s="104">
        <f>Normal!K7</f>
        <v>0.20899999999999999</v>
      </c>
      <c r="L6" s="104">
        <f>Normal!L7</f>
        <v>0.20899999999999999</v>
      </c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96" s="15" customFormat="1" ht="15.5" x14ac:dyDescent="0.35">
      <c r="A7" s="16"/>
      <c r="B7" s="40">
        <v>2.2000000000000002</v>
      </c>
      <c r="C7" s="40" t="s">
        <v>9</v>
      </c>
      <c r="D7" s="123">
        <v>0.25800000000000001</v>
      </c>
      <c r="E7" s="123">
        <v>0.25700000000000001</v>
      </c>
      <c r="F7" s="123">
        <v>0.25700000000000001</v>
      </c>
      <c r="G7" s="145"/>
      <c r="H7" s="40">
        <v>2.2000000000000002</v>
      </c>
      <c r="I7" s="40" t="s">
        <v>9</v>
      </c>
      <c r="J7" s="123">
        <v>0.224</v>
      </c>
      <c r="K7" s="123">
        <v>0.24099999999999999</v>
      </c>
      <c r="L7" s="123">
        <v>0.222</v>
      </c>
      <c r="M7" s="1"/>
      <c r="N7" s="114"/>
      <c r="O7" s="114"/>
      <c r="P7" s="145"/>
      <c r="Q7" s="145"/>
      <c r="R7" s="145"/>
      <c r="S7" s="1"/>
      <c r="T7" s="1"/>
      <c r="U7" s="1"/>
      <c r="V7" s="1"/>
      <c r="W7" s="1"/>
      <c r="X7" s="1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</row>
    <row r="8" spans="1:96" ht="15" x14ac:dyDescent="0.35">
      <c r="A8" s="8" t="s">
        <v>29</v>
      </c>
      <c r="B8" s="8"/>
      <c r="C8" s="9"/>
      <c r="D8" s="104">
        <v>0.20599999999999999</v>
      </c>
      <c r="E8" s="104">
        <v>0.107</v>
      </c>
      <c r="F8" s="104">
        <v>0.107</v>
      </c>
      <c r="G8" s="145"/>
      <c r="H8" s="8"/>
      <c r="I8" s="9"/>
      <c r="J8" s="104">
        <f>Normal!J9</f>
        <v>0.22</v>
      </c>
      <c r="K8" s="104">
        <f>Normal!K9</f>
        <v>9.5000000000000001E-2</v>
      </c>
      <c r="L8" s="104">
        <f>Normal!L9</f>
        <v>0.124</v>
      </c>
      <c r="N8" s="114"/>
      <c r="O8" s="114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96" s="12" customFormat="1" ht="15.5" x14ac:dyDescent="0.35">
      <c r="A9" s="16"/>
      <c r="B9" s="13">
        <v>2.4</v>
      </c>
      <c r="C9" s="14" t="s">
        <v>9</v>
      </c>
      <c r="D9" s="124">
        <v>0.216</v>
      </c>
      <c r="E9" s="124">
        <v>0.11799999999999999</v>
      </c>
      <c r="F9" s="124">
        <v>0.11799999999999999</v>
      </c>
      <c r="G9" s="145"/>
      <c r="H9" s="13">
        <v>2.4</v>
      </c>
      <c r="I9" s="14" t="s">
        <v>9</v>
      </c>
      <c r="J9" s="124">
        <v>0.22700000000000001</v>
      </c>
      <c r="K9" s="124">
        <v>0.10299999999999999</v>
      </c>
      <c r="L9" s="124">
        <v>0.13300000000000001</v>
      </c>
      <c r="M9" s="1"/>
      <c r="N9" s="114"/>
      <c r="O9" s="114"/>
      <c r="P9" s="145"/>
      <c r="Q9" s="145"/>
      <c r="R9" s="145"/>
      <c r="S9" s="1"/>
      <c r="T9" s="1"/>
      <c r="U9" s="1"/>
      <c r="V9" s="1"/>
      <c r="W9" s="1"/>
      <c r="X9" s="1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</row>
    <row r="10" spans="1:96" ht="15" x14ac:dyDescent="0.35">
      <c r="A10" s="8" t="s">
        <v>29</v>
      </c>
      <c r="B10" s="8"/>
      <c r="C10" s="9"/>
      <c r="D10" s="104">
        <v>0.192</v>
      </c>
      <c r="E10" s="104">
        <v>6.5000000000000002E-2</v>
      </c>
      <c r="F10" s="104">
        <v>6.5000000000000002E-2</v>
      </c>
      <c r="G10" s="145"/>
      <c r="H10" s="8"/>
      <c r="I10" s="9"/>
      <c r="J10" s="104">
        <f>Normal!J11</f>
        <v>0.23200000000000001</v>
      </c>
      <c r="K10" s="104">
        <f>Normal!K11</f>
        <v>6.2E-2</v>
      </c>
      <c r="L10" s="104">
        <f>Normal!L11</f>
        <v>8.5999999999999993E-2</v>
      </c>
      <c r="N10" s="114"/>
      <c r="O10" s="114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96" s="12" customFormat="1" ht="15.5" x14ac:dyDescent="0.35">
      <c r="A11" s="16"/>
      <c r="B11" s="13">
        <v>2.8</v>
      </c>
      <c r="C11" s="14" t="s">
        <v>9</v>
      </c>
      <c r="D11" s="124">
        <v>0.19600000000000001</v>
      </c>
      <c r="E11" s="124">
        <v>6.4000000000000001E-2</v>
      </c>
      <c r="F11" s="124">
        <v>6.4000000000000001E-2</v>
      </c>
      <c r="G11" s="145"/>
      <c r="H11" s="13">
        <v>2.8</v>
      </c>
      <c r="I11" s="14" t="s">
        <v>9</v>
      </c>
      <c r="J11" s="124">
        <v>0.23599999999999999</v>
      </c>
      <c r="K11" s="124">
        <v>5.8999999999999997E-2</v>
      </c>
      <c r="L11" s="124">
        <v>8.4000000000000005E-2</v>
      </c>
      <c r="M11" s="1"/>
      <c r="N11" s="114"/>
      <c r="O11" s="114"/>
      <c r="P11" s="145"/>
      <c r="Q11" s="145"/>
      <c r="R11" s="145"/>
      <c r="S11" s="1"/>
      <c r="T11" s="1"/>
      <c r="U11" s="1"/>
      <c r="V11" s="1"/>
      <c r="W11" s="1"/>
      <c r="X11" s="1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</row>
    <row r="12" spans="1:96" ht="15" x14ac:dyDescent="0.35">
      <c r="A12" s="8" t="s">
        <v>29</v>
      </c>
      <c r="B12" s="8"/>
      <c r="C12" s="9"/>
      <c r="D12" s="104">
        <v>0.498</v>
      </c>
      <c r="E12" s="104">
        <v>0.48899999999999999</v>
      </c>
      <c r="F12" s="104">
        <v>0.48899999999999999</v>
      </c>
      <c r="G12" s="145"/>
      <c r="H12" s="8"/>
      <c r="I12" s="9"/>
      <c r="J12" s="104">
        <f>Normal!J13</f>
        <v>0.45200000000000001</v>
      </c>
      <c r="K12" s="104">
        <f>Normal!K13</f>
        <v>0.59299999999999997</v>
      </c>
      <c r="L12" s="104">
        <f>Normal!L13</f>
        <v>0.443</v>
      </c>
      <c r="N12" s="114"/>
      <c r="O12" s="114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1:96" s="15" customFormat="1" ht="15.5" x14ac:dyDescent="0.35">
      <c r="A13" s="16"/>
      <c r="B13" s="16">
        <v>2.1</v>
      </c>
      <c r="C13" s="17" t="s">
        <v>10</v>
      </c>
      <c r="D13" s="125">
        <v>0.52400000000000002</v>
      </c>
      <c r="E13" s="125">
        <v>0.51500000000000001</v>
      </c>
      <c r="F13" s="125">
        <v>0.51500000000000001</v>
      </c>
      <c r="G13" s="145"/>
      <c r="H13" s="16">
        <v>2.1</v>
      </c>
      <c r="I13" s="17" t="s">
        <v>10</v>
      </c>
      <c r="J13" s="125">
        <v>0.47299999999999998</v>
      </c>
      <c r="K13" s="125">
        <v>0.625</v>
      </c>
      <c r="L13" s="125">
        <v>0.46200000000000002</v>
      </c>
      <c r="M13" s="1"/>
      <c r="N13" s="114"/>
      <c r="O13" s="114"/>
      <c r="P13" s="145"/>
      <c r="Q13" s="145"/>
      <c r="R13" s="145"/>
      <c r="S13" s="1"/>
      <c r="T13" s="1"/>
      <c r="U13" s="1"/>
      <c r="V13" s="1"/>
      <c r="W13" s="1"/>
      <c r="X13" s="1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</row>
    <row r="14" spans="1:96" ht="15" x14ac:dyDescent="0.35">
      <c r="A14" s="8" t="s">
        <v>29</v>
      </c>
      <c r="B14" s="8"/>
      <c r="C14" s="9"/>
      <c r="D14" s="104">
        <v>0.33800000000000002</v>
      </c>
      <c r="E14" s="104">
        <v>0.33700000000000002</v>
      </c>
      <c r="F14" s="104">
        <v>0.33700000000000002</v>
      </c>
      <c r="G14" s="145"/>
      <c r="H14" s="8"/>
      <c r="I14" s="9"/>
      <c r="J14" s="104">
        <f>Normal!J15</f>
        <v>0.33800000000000002</v>
      </c>
      <c r="K14" s="104">
        <f>Normal!K15</f>
        <v>0.32900000000000001</v>
      </c>
      <c r="L14" s="104">
        <f>Normal!L15</f>
        <v>0.33600000000000002</v>
      </c>
      <c r="N14" s="114"/>
      <c r="O14" s="114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96" s="15" customFormat="1" ht="15.5" x14ac:dyDescent="0.35">
      <c r="A15" s="16"/>
      <c r="B15" s="29">
        <v>2.2000000000000002</v>
      </c>
      <c r="C15" s="29" t="s">
        <v>10</v>
      </c>
      <c r="D15" s="126">
        <v>0.35799999999999998</v>
      </c>
      <c r="E15" s="126">
        <v>0.35599999999999998</v>
      </c>
      <c r="F15" s="126">
        <v>0.35599999999999998</v>
      </c>
      <c r="G15" s="145"/>
      <c r="H15" s="29">
        <v>2.2000000000000002</v>
      </c>
      <c r="I15" s="29" t="s">
        <v>10</v>
      </c>
      <c r="J15" s="126">
        <v>0.35199999999999998</v>
      </c>
      <c r="K15" s="126">
        <v>0.35599999999999998</v>
      </c>
      <c r="L15" s="126">
        <v>0.34899999999999998</v>
      </c>
      <c r="M15" s="1"/>
      <c r="N15" s="114"/>
      <c r="O15" s="114"/>
      <c r="P15" s="145"/>
      <c r="Q15" s="145"/>
      <c r="R15" s="145"/>
      <c r="S15" s="1"/>
      <c r="T15" s="1"/>
      <c r="U15" s="1"/>
      <c r="V15" s="1"/>
      <c r="W15" s="1"/>
      <c r="X15" s="1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</row>
    <row r="16" spans="1:96" ht="15" x14ac:dyDescent="0.35">
      <c r="A16" s="8" t="s">
        <v>29</v>
      </c>
      <c r="B16" s="8"/>
      <c r="C16" s="9"/>
      <c r="D16" s="104">
        <v>0.16800000000000001</v>
      </c>
      <c r="E16" s="104">
        <v>0.16200000000000001</v>
      </c>
      <c r="F16" s="104">
        <v>0.16200000000000001</v>
      </c>
      <c r="G16" s="145"/>
      <c r="H16" s="8"/>
      <c r="I16" s="9"/>
      <c r="J16" s="104">
        <f>Normal!J17</f>
        <v>0.19600000000000001</v>
      </c>
      <c r="K16" s="104">
        <f>Normal!K17</f>
        <v>0.13600000000000001</v>
      </c>
      <c r="L16" s="104">
        <f>Normal!L17</f>
        <v>0.188</v>
      </c>
      <c r="N16" s="114"/>
      <c r="O16" s="114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96" s="15" customFormat="1" ht="15.5" x14ac:dyDescent="0.35">
      <c r="A17" s="16"/>
      <c r="B17" s="16">
        <v>2.4</v>
      </c>
      <c r="C17" s="16" t="s">
        <v>10</v>
      </c>
      <c r="D17" s="125">
        <v>0.18</v>
      </c>
      <c r="E17" s="125">
        <v>0.17499999999999999</v>
      </c>
      <c r="F17" s="125">
        <v>0.17499999999999999</v>
      </c>
      <c r="G17" s="145"/>
      <c r="H17" s="16">
        <v>2.4</v>
      </c>
      <c r="I17" s="16" t="s">
        <v>10</v>
      </c>
      <c r="J17" s="125">
        <v>0.20799999999999999</v>
      </c>
      <c r="K17" s="125">
        <v>0.14599999999999999</v>
      </c>
      <c r="L17" s="125">
        <v>0.2</v>
      </c>
      <c r="M17" s="1"/>
      <c r="N17" s="114"/>
      <c r="O17" s="114"/>
      <c r="P17" s="145"/>
      <c r="Q17" s="145"/>
      <c r="R17" s="145"/>
      <c r="S17" s="1"/>
      <c r="T17" s="1"/>
      <c r="U17" s="1"/>
      <c r="V17" s="1"/>
      <c r="W17" s="1"/>
      <c r="X17" s="1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</row>
    <row r="18" spans="1:96" ht="15" x14ac:dyDescent="0.35">
      <c r="A18" s="8" t="s">
        <v>29</v>
      </c>
      <c r="B18" s="8"/>
      <c r="C18" s="9"/>
      <c r="D18" s="104">
        <v>8.8999999999999996E-2</v>
      </c>
      <c r="E18" s="104">
        <v>8.2000000000000003E-2</v>
      </c>
      <c r="F18" s="104">
        <v>8.2000000000000003E-2</v>
      </c>
      <c r="G18" s="145"/>
      <c r="H18" s="8"/>
      <c r="I18" s="9"/>
      <c r="J18" s="104">
        <f>Normal!J19</f>
        <v>0.124</v>
      </c>
      <c r="K18" s="104">
        <f>Normal!K19</f>
        <v>7.2999999999999995E-2</v>
      </c>
      <c r="L18" s="104">
        <f>Normal!L19</f>
        <v>0.111</v>
      </c>
      <c r="N18" s="114"/>
      <c r="O18" s="114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</row>
    <row r="19" spans="1:96" s="15" customFormat="1" ht="15.5" x14ac:dyDescent="0.35">
      <c r="A19" s="16"/>
      <c r="B19" s="16">
        <v>2.8</v>
      </c>
      <c r="C19" s="16" t="s">
        <v>10</v>
      </c>
      <c r="D19" s="125">
        <v>9.1999999999999998E-2</v>
      </c>
      <c r="E19" s="125">
        <v>8.4000000000000005E-2</v>
      </c>
      <c r="F19" s="125">
        <v>8.4000000000000005E-2</v>
      </c>
      <c r="G19" s="145"/>
      <c r="H19" s="16">
        <v>2.8</v>
      </c>
      <c r="I19" s="16" t="s">
        <v>10</v>
      </c>
      <c r="J19" s="125">
        <v>0.127</v>
      </c>
      <c r="K19" s="125">
        <v>7.1999999999999995E-2</v>
      </c>
      <c r="L19" s="125">
        <v>0.114</v>
      </c>
      <c r="M19" s="1"/>
      <c r="N19" s="114"/>
      <c r="O19" s="114"/>
      <c r="P19" s="145"/>
      <c r="Q19" s="145"/>
      <c r="R19" s="145"/>
      <c r="S19" s="1"/>
      <c r="T19" s="1"/>
      <c r="U19" s="1"/>
      <c r="V19" s="1"/>
      <c r="W19" s="1"/>
      <c r="X19" s="1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ht="15" x14ac:dyDescent="0.35">
      <c r="A20" s="8" t="s">
        <v>29</v>
      </c>
      <c r="B20" s="8"/>
      <c r="C20" s="9"/>
      <c r="D20" s="104">
        <v>0.61799999999999999</v>
      </c>
      <c r="E20" s="104">
        <v>0.51300000000000001</v>
      </c>
      <c r="F20" s="104">
        <v>0.51300000000000001</v>
      </c>
      <c r="G20" s="145"/>
      <c r="H20" s="8"/>
      <c r="I20" s="9"/>
      <c r="J20" s="104">
        <f>Normal!J21</f>
        <v>0.627</v>
      </c>
      <c r="K20" s="104">
        <f>Normal!K21</f>
        <v>0.64700000000000002</v>
      </c>
      <c r="L20" s="104">
        <f>Normal!L21</f>
        <v>0.53200000000000003</v>
      </c>
      <c r="N20" s="114"/>
      <c r="O20" s="114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96" s="12" customFormat="1" ht="15.5" x14ac:dyDescent="0.35">
      <c r="A21" s="16"/>
      <c r="B21" s="13">
        <v>2.1</v>
      </c>
      <c r="C21" s="13" t="s">
        <v>11</v>
      </c>
      <c r="D21" s="124">
        <v>0.63500000000000001</v>
      </c>
      <c r="E21" s="124">
        <v>0.54</v>
      </c>
      <c r="F21" s="124">
        <v>0.54</v>
      </c>
      <c r="G21" s="145"/>
      <c r="H21" s="13">
        <v>2.1</v>
      </c>
      <c r="I21" s="13" t="s">
        <v>11</v>
      </c>
      <c r="J21" s="124">
        <v>0.64200000000000002</v>
      </c>
      <c r="K21" s="124">
        <v>0.68</v>
      </c>
      <c r="L21" s="124">
        <v>0.55000000000000004</v>
      </c>
      <c r="M21" s="1"/>
      <c r="N21" s="114"/>
      <c r="O21" s="114"/>
      <c r="P21" s="145"/>
      <c r="Q21" s="145"/>
      <c r="R21" s="145"/>
      <c r="S21" s="1"/>
      <c r="T21" s="1"/>
      <c r="U21" s="1"/>
      <c r="V21" s="1"/>
      <c r="W21" s="1"/>
      <c r="X21" s="1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</row>
    <row r="22" spans="1:96" ht="15" x14ac:dyDescent="0.35">
      <c r="A22" s="8" t="s">
        <v>29</v>
      </c>
      <c r="B22" s="8"/>
      <c r="C22" s="9"/>
      <c r="D22" s="104">
        <v>0.39700000000000002</v>
      </c>
      <c r="E22" s="104">
        <v>0.39400000000000002</v>
      </c>
      <c r="F22" s="104">
        <v>0.39400000000000002</v>
      </c>
      <c r="G22" s="145"/>
      <c r="H22" s="8"/>
      <c r="I22" s="9"/>
      <c r="J22" s="104">
        <f>Normal!J23</f>
        <v>0.42399999999999999</v>
      </c>
      <c r="K22" s="104">
        <f>Normal!K23</f>
        <v>0.41299999999999998</v>
      </c>
      <c r="L22" s="104">
        <f>Normal!L23</f>
        <v>0.42099999999999999</v>
      </c>
      <c r="N22" s="114"/>
      <c r="O22" s="114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96" s="15" customFormat="1" ht="15.5" x14ac:dyDescent="0.35">
      <c r="A23" s="16"/>
      <c r="B23" s="40">
        <v>2.2000000000000002</v>
      </c>
      <c r="C23" s="40" t="s">
        <v>11</v>
      </c>
      <c r="D23" s="123">
        <v>0.41399999999999998</v>
      </c>
      <c r="E23" s="123">
        <v>0.41299999999999998</v>
      </c>
      <c r="F23" s="123">
        <v>0.41299999999999998</v>
      </c>
      <c r="G23" s="145"/>
      <c r="H23" s="40">
        <v>2.2000000000000002</v>
      </c>
      <c r="I23" s="40" t="s">
        <v>11</v>
      </c>
      <c r="J23" s="123">
        <v>0.439</v>
      </c>
      <c r="K23" s="123">
        <v>0.439</v>
      </c>
      <c r="L23" s="123">
        <v>0.434</v>
      </c>
      <c r="M23" s="1"/>
      <c r="N23" s="114"/>
      <c r="O23" s="114"/>
      <c r="P23" s="145"/>
      <c r="Q23" s="145"/>
      <c r="R23" s="145"/>
      <c r="S23" s="1"/>
      <c r="T23" s="1"/>
      <c r="U23" s="1"/>
      <c r="V23" s="1"/>
      <c r="W23" s="1"/>
      <c r="X23" s="1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</row>
    <row r="24" spans="1:96" ht="15" x14ac:dyDescent="0.35">
      <c r="A24" s="8" t="s">
        <v>29</v>
      </c>
      <c r="B24" s="8"/>
      <c r="C24" s="9"/>
      <c r="D24" s="104">
        <v>0.14599999999999999</v>
      </c>
      <c r="E24" s="104">
        <v>0.20699999999999999</v>
      </c>
      <c r="F24" s="104">
        <v>0.20699999999999999</v>
      </c>
      <c r="G24" s="145"/>
      <c r="H24" s="8"/>
      <c r="I24" s="9"/>
      <c r="J24" s="104">
        <f>Normal!J25</f>
        <v>0.18099999999999999</v>
      </c>
      <c r="K24" s="104">
        <f>Normal!K25</f>
        <v>0.17599999999999999</v>
      </c>
      <c r="L24" s="104">
        <f>Normal!L25</f>
        <v>0.245</v>
      </c>
      <c r="N24" s="114"/>
      <c r="O24" s="114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</row>
    <row r="25" spans="1:96" s="10" customFormat="1" ht="15.5" x14ac:dyDescent="0.35">
      <c r="A25" s="16"/>
      <c r="B25" s="11">
        <v>2.4</v>
      </c>
      <c r="C25" s="11" t="s">
        <v>11</v>
      </c>
      <c r="D25" s="122">
        <v>0.158</v>
      </c>
      <c r="E25" s="122">
        <v>0.219</v>
      </c>
      <c r="F25" s="122">
        <v>0.219</v>
      </c>
      <c r="G25" s="145"/>
      <c r="H25" s="11">
        <v>2.4</v>
      </c>
      <c r="I25" s="11" t="s">
        <v>11</v>
      </c>
      <c r="J25" s="122">
        <v>0.193</v>
      </c>
      <c r="K25" s="122">
        <v>0.187</v>
      </c>
      <c r="L25" s="122">
        <v>0.255</v>
      </c>
      <c r="M25" s="1"/>
      <c r="N25" s="114"/>
      <c r="O25" s="114"/>
      <c r="P25" s="145"/>
      <c r="Q25" s="145"/>
      <c r="R25" s="145"/>
      <c r="S25" s="1"/>
      <c r="T25" s="1"/>
      <c r="U25" s="1"/>
      <c r="V25" s="1"/>
      <c r="W25" s="1"/>
      <c r="X25" s="1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</row>
    <row r="26" spans="1:96" ht="15" x14ac:dyDescent="0.35">
      <c r="A26" s="8" t="s">
        <v>29</v>
      </c>
      <c r="B26" s="8"/>
      <c r="C26" s="9"/>
      <c r="D26" s="104">
        <v>0.05</v>
      </c>
      <c r="E26" s="104">
        <v>9.7000000000000003E-2</v>
      </c>
      <c r="F26" s="104">
        <v>9.7000000000000003E-2</v>
      </c>
      <c r="G26" s="145"/>
      <c r="H26" s="8"/>
      <c r="I26" s="9"/>
      <c r="J26" s="104">
        <f>Normal!J27</f>
        <v>7.5999999999999998E-2</v>
      </c>
      <c r="K26" s="104">
        <f>Normal!K27</f>
        <v>8.3000000000000004E-2</v>
      </c>
      <c r="L26" s="104">
        <f>Normal!L27</f>
        <v>0.13200000000000001</v>
      </c>
      <c r="N26" s="114"/>
      <c r="O26" s="114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</row>
    <row r="27" spans="1:96" s="10" customFormat="1" ht="15.5" x14ac:dyDescent="0.35">
      <c r="A27" s="16"/>
      <c r="B27" s="11">
        <v>2.8</v>
      </c>
      <c r="C27" s="11" t="s">
        <v>11</v>
      </c>
      <c r="D27" s="122">
        <v>5.1999999999999998E-2</v>
      </c>
      <c r="E27" s="122">
        <v>0.10199999999999999</v>
      </c>
      <c r="F27" s="122">
        <v>0.10199999999999999</v>
      </c>
      <c r="G27" s="145"/>
      <c r="H27" s="11">
        <v>2.8</v>
      </c>
      <c r="I27" s="11" t="s">
        <v>11</v>
      </c>
      <c r="J27" s="122">
        <v>0.08</v>
      </c>
      <c r="K27" s="122">
        <v>8.4000000000000005E-2</v>
      </c>
      <c r="L27" s="122">
        <v>0.13700000000000001</v>
      </c>
      <c r="M27" s="1"/>
      <c r="N27" s="114"/>
      <c r="O27" s="114"/>
      <c r="P27" s="145"/>
      <c r="Q27" s="145"/>
      <c r="R27" s="145"/>
      <c r="S27" s="1"/>
      <c r="T27" s="1"/>
      <c r="U27" s="1"/>
      <c r="V27" s="1"/>
      <c r="W27" s="1"/>
      <c r="X27" s="1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</row>
    <row r="28" spans="1:96" ht="15" x14ac:dyDescent="0.35">
      <c r="A28" s="8" t="s">
        <v>29</v>
      </c>
      <c r="B28" s="8"/>
      <c r="C28" s="9"/>
      <c r="D28" s="104">
        <v>0.68600000000000005</v>
      </c>
      <c r="E28" s="104">
        <v>0.52500000000000002</v>
      </c>
      <c r="F28" s="104">
        <v>0.52500000000000002</v>
      </c>
      <c r="G28" s="145"/>
      <c r="H28" s="8"/>
      <c r="I28" s="9"/>
      <c r="J28" s="104">
        <f>Normal!J29</f>
        <v>0.73199999999999998</v>
      </c>
      <c r="K28" s="104">
        <f>Normal!K29</f>
        <v>0.67700000000000005</v>
      </c>
      <c r="L28" s="104">
        <f>Normal!L29</f>
        <v>0.58599999999999997</v>
      </c>
      <c r="N28" s="114"/>
      <c r="O28" s="114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1:96" s="12" customFormat="1" ht="15.5" x14ac:dyDescent="0.35">
      <c r="A29" s="16"/>
      <c r="B29" s="13">
        <v>2.1</v>
      </c>
      <c r="C29" s="13" t="s">
        <v>12</v>
      </c>
      <c r="D29" s="124">
        <v>0.69799999999999995</v>
      </c>
      <c r="E29" s="124">
        <v>0.55500000000000005</v>
      </c>
      <c r="F29" s="124">
        <v>0.55500000000000005</v>
      </c>
      <c r="G29" s="145"/>
      <c r="H29" s="13">
        <v>2.1</v>
      </c>
      <c r="I29" s="13" t="s">
        <v>12</v>
      </c>
      <c r="J29" s="124">
        <v>0.74099999999999999</v>
      </c>
      <c r="K29" s="124">
        <v>0.71</v>
      </c>
      <c r="L29" s="124">
        <v>0.60199999999999998</v>
      </c>
      <c r="M29" s="1"/>
      <c r="N29" s="114"/>
      <c r="O29" s="114"/>
      <c r="P29" s="145"/>
      <c r="Q29" s="145"/>
      <c r="R29" s="145"/>
      <c r="S29" s="1"/>
      <c r="T29" s="1"/>
      <c r="U29" s="1"/>
      <c r="V29" s="1"/>
      <c r="W29" s="1"/>
      <c r="X29" s="1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</row>
    <row r="30" spans="1:96" ht="15" x14ac:dyDescent="0.35">
      <c r="A30" s="8" t="s">
        <v>29</v>
      </c>
      <c r="B30" s="8"/>
      <c r="C30" s="9"/>
      <c r="D30" s="104">
        <v>0.435</v>
      </c>
      <c r="E30" s="104">
        <v>0.42799999999999999</v>
      </c>
      <c r="F30" s="104">
        <v>0.42799999999999999</v>
      </c>
      <c r="G30" s="145"/>
      <c r="H30" s="8"/>
      <c r="I30" s="9"/>
      <c r="J30" s="104">
        <f>Normal!J31</f>
        <v>0.48699999999999999</v>
      </c>
      <c r="K30" s="104">
        <f>Normal!K31</f>
        <v>0.47199999999999998</v>
      </c>
      <c r="L30" s="104">
        <f>Normal!L31</f>
        <v>0.48099999999999998</v>
      </c>
      <c r="N30" s="114"/>
      <c r="O30" s="114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1:96" s="15" customFormat="1" ht="15.5" x14ac:dyDescent="0.35">
      <c r="A31" s="16"/>
      <c r="B31" s="40">
        <v>2.2000000000000002</v>
      </c>
      <c r="C31" s="40" t="s">
        <v>12</v>
      </c>
      <c r="D31" s="123">
        <v>0.44900000000000001</v>
      </c>
      <c r="E31" s="123">
        <v>0.44900000000000001</v>
      </c>
      <c r="F31" s="123">
        <v>0.44900000000000001</v>
      </c>
      <c r="G31" s="145"/>
      <c r="H31" s="40">
        <v>2.2000000000000002</v>
      </c>
      <c r="I31" s="40" t="s">
        <v>12</v>
      </c>
      <c r="J31" s="123">
        <v>0.499</v>
      </c>
      <c r="K31" s="123">
        <v>0.498</v>
      </c>
      <c r="L31" s="123">
        <v>0.49299999999999999</v>
      </c>
      <c r="M31" s="1"/>
      <c r="N31" s="114"/>
      <c r="O31" s="114"/>
      <c r="P31" s="145"/>
      <c r="Q31" s="145"/>
      <c r="R31" s="145"/>
      <c r="S31" s="1"/>
      <c r="T31" s="1"/>
      <c r="U31" s="1"/>
      <c r="V31" s="1"/>
      <c r="W31" s="1"/>
      <c r="X31" s="1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</row>
    <row r="32" spans="1:96" ht="15" x14ac:dyDescent="0.35">
      <c r="A32" s="8" t="s">
        <v>29</v>
      </c>
      <c r="B32" s="8"/>
      <c r="C32" s="9"/>
      <c r="D32" s="104">
        <v>0.13100000000000001</v>
      </c>
      <c r="E32" s="104">
        <v>0.245</v>
      </c>
      <c r="F32" s="104">
        <v>0.245</v>
      </c>
      <c r="G32" s="145"/>
      <c r="H32" s="8"/>
      <c r="I32" s="9"/>
      <c r="J32" s="104">
        <f>Normal!J33</f>
        <v>0.16900000000000001</v>
      </c>
      <c r="K32" s="104">
        <f>Normal!K33</f>
        <v>0.21299999999999999</v>
      </c>
      <c r="L32" s="104">
        <f>Normal!L33</f>
        <v>0.29199999999999998</v>
      </c>
      <c r="N32" s="114"/>
      <c r="O32" s="114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96" s="10" customFormat="1" ht="15.5" x14ac:dyDescent="0.35">
      <c r="A33" s="16"/>
      <c r="B33" s="11">
        <v>2.4</v>
      </c>
      <c r="C33" s="11" t="s">
        <v>12</v>
      </c>
      <c r="D33" s="122">
        <v>0.14199999999999999</v>
      </c>
      <c r="E33" s="122">
        <v>0.25600000000000001</v>
      </c>
      <c r="F33" s="122">
        <v>0.25600000000000001</v>
      </c>
      <c r="G33" s="145"/>
      <c r="H33" s="11">
        <v>2.4</v>
      </c>
      <c r="I33" s="11" t="s">
        <v>12</v>
      </c>
      <c r="J33" s="122">
        <v>0.18</v>
      </c>
      <c r="K33" s="122">
        <v>0.224</v>
      </c>
      <c r="L33" s="122">
        <v>0.30099999999999999</v>
      </c>
      <c r="M33" s="1"/>
      <c r="N33" s="114"/>
      <c r="O33" s="114"/>
      <c r="P33" s="145"/>
      <c r="Q33" s="145"/>
      <c r="R33" s="145"/>
      <c r="S33" s="1"/>
      <c r="T33" s="1"/>
      <c r="U33" s="1"/>
      <c r="V33" s="1"/>
      <c r="W33" s="1"/>
      <c r="X33" s="1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ht="15" x14ac:dyDescent="0.35">
      <c r="A34" s="8" t="s">
        <v>29</v>
      </c>
      <c r="B34" s="8"/>
      <c r="C34" s="9"/>
      <c r="D34" s="104">
        <v>3.1E-2</v>
      </c>
      <c r="E34" s="104">
        <v>0.113</v>
      </c>
      <c r="F34" s="104">
        <v>0.113</v>
      </c>
      <c r="G34" s="145"/>
      <c r="H34" s="8"/>
      <c r="I34" s="9"/>
      <c r="J34" s="104">
        <f>Normal!J35</f>
        <v>0.05</v>
      </c>
      <c r="K34" s="104">
        <f>Normal!K35</f>
        <v>9.2999999999999999E-2</v>
      </c>
      <c r="L34" s="104">
        <f>Normal!L35</f>
        <v>0.151</v>
      </c>
      <c r="N34" s="114"/>
      <c r="O34" s="114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96" s="10" customFormat="1" ht="15.5" x14ac:dyDescent="0.35">
      <c r="A35" s="16"/>
      <c r="B35" s="11">
        <v>2.8</v>
      </c>
      <c r="C35" s="11" t="s">
        <v>12</v>
      </c>
      <c r="D35" s="122">
        <v>3.3000000000000002E-2</v>
      </c>
      <c r="E35" s="122">
        <v>0.11799999999999999</v>
      </c>
      <c r="F35" s="122">
        <v>0.11799999999999999</v>
      </c>
      <c r="G35" s="145"/>
      <c r="H35" s="11">
        <v>2.8</v>
      </c>
      <c r="I35" s="11" t="s">
        <v>12</v>
      </c>
      <c r="J35" s="122">
        <v>5.2999999999999999E-2</v>
      </c>
      <c r="K35" s="122">
        <v>9.6000000000000002E-2</v>
      </c>
      <c r="L35" s="122">
        <v>0.157</v>
      </c>
      <c r="M35" s="1"/>
      <c r="N35" s="114"/>
      <c r="O35" s="114"/>
      <c r="P35" s="145"/>
      <c r="Q35" s="145"/>
      <c r="R35" s="145"/>
      <c r="S35" s="1"/>
      <c r="T35" s="1"/>
      <c r="U35" s="1"/>
      <c r="V35" s="1"/>
      <c r="W35" s="1"/>
      <c r="X35" s="1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</row>
    <row r="36" spans="1:96" ht="15" x14ac:dyDescent="0.35">
      <c r="A36" s="8" t="s">
        <v>29</v>
      </c>
      <c r="B36" s="8"/>
      <c r="C36" s="9"/>
      <c r="D36" s="104">
        <v>0.41399999999999998</v>
      </c>
      <c r="E36" s="104">
        <v>0.58799999999999997</v>
      </c>
      <c r="F36" s="104">
        <v>0.58799999999999997</v>
      </c>
      <c r="G36" s="145"/>
      <c r="H36" s="8"/>
      <c r="I36" s="9"/>
      <c r="J36" s="104">
        <f>Normal!J37</f>
        <v>0.32</v>
      </c>
      <c r="K36" s="104">
        <f>Normal!K37</f>
        <v>0.65700000000000003</v>
      </c>
      <c r="L36" s="104">
        <f>Normal!L37</f>
        <v>0.44</v>
      </c>
      <c r="N36" s="114"/>
      <c r="O36" s="114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96" s="10" customFormat="1" ht="15.5" x14ac:dyDescent="0.35">
      <c r="A37" s="16"/>
      <c r="B37" s="11">
        <v>2.1</v>
      </c>
      <c r="C37" s="11" t="s">
        <v>13</v>
      </c>
      <c r="D37" s="122">
        <v>0.439</v>
      </c>
      <c r="E37" s="122">
        <v>0.60199999999999998</v>
      </c>
      <c r="F37" s="122">
        <v>0.60199999999999998</v>
      </c>
      <c r="G37" s="145"/>
      <c r="H37" s="11">
        <v>2.1</v>
      </c>
      <c r="I37" s="11" t="s">
        <v>13</v>
      </c>
      <c r="J37" s="122">
        <v>0.33900000000000002</v>
      </c>
      <c r="K37" s="122">
        <v>0.67800000000000005</v>
      </c>
      <c r="L37" s="122">
        <v>0.45500000000000002</v>
      </c>
      <c r="M37" s="1"/>
      <c r="N37" s="114"/>
      <c r="O37" s="114"/>
      <c r="P37" s="145"/>
      <c r="Q37" s="145"/>
      <c r="R37" s="145"/>
      <c r="S37" s="1"/>
      <c r="T37" s="1"/>
      <c r="U37" s="1"/>
      <c r="V37" s="1"/>
      <c r="W37" s="1"/>
      <c r="X37" s="1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ht="15" x14ac:dyDescent="0.35">
      <c r="A38" s="8" t="s">
        <v>29</v>
      </c>
      <c r="B38" s="8"/>
      <c r="C38" s="9"/>
      <c r="D38" s="104">
        <v>0.33900000000000002</v>
      </c>
      <c r="E38" s="104">
        <v>0.33200000000000002</v>
      </c>
      <c r="F38" s="104">
        <v>0.33200000000000002</v>
      </c>
      <c r="G38" s="145"/>
      <c r="H38" s="8"/>
      <c r="I38" s="9"/>
      <c r="J38" s="104">
        <f>Normal!J39</f>
        <v>0.31</v>
      </c>
      <c r="K38" s="104">
        <f>Normal!K39</f>
        <v>0.30299999999999999</v>
      </c>
      <c r="L38" s="104">
        <f>Normal!L39</f>
        <v>0.30499999999999999</v>
      </c>
      <c r="N38" s="114"/>
      <c r="O38" s="114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96" s="15" customFormat="1" ht="15.5" x14ac:dyDescent="0.35">
      <c r="A39" s="16"/>
      <c r="B39" s="40">
        <v>2.2000000000000002</v>
      </c>
      <c r="C39" s="40" t="s">
        <v>13</v>
      </c>
      <c r="D39" s="123">
        <v>0.35699999999999998</v>
      </c>
      <c r="E39" s="123">
        <v>0.35799999999999998</v>
      </c>
      <c r="F39" s="123">
        <v>0.35799999999999998</v>
      </c>
      <c r="G39" s="145"/>
      <c r="H39" s="40">
        <v>2.2000000000000002</v>
      </c>
      <c r="I39" s="40" t="s">
        <v>13</v>
      </c>
      <c r="J39" s="123">
        <v>0.32100000000000001</v>
      </c>
      <c r="K39" s="123">
        <v>0.33700000000000002</v>
      </c>
      <c r="L39" s="123">
        <v>0.32100000000000001</v>
      </c>
      <c r="M39" s="1"/>
      <c r="N39" s="114"/>
      <c r="O39" s="114"/>
      <c r="P39" s="145"/>
      <c r="Q39" s="145"/>
      <c r="R39" s="145"/>
      <c r="S39" s="1"/>
      <c r="T39" s="1"/>
      <c r="U39" s="1"/>
      <c r="V39" s="1"/>
      <c r="W39" s="1"/>
      <c r="X39" s="1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ht="15" x14ac:dyDescent="0.35">
      <c r="A40" s="8" t="s">
        <v>29</v>
      </c>
      <c r="B40" s="8"/>
      <c r="C40" s="9"/>
      <c r="D40" s="104">
        <v>0.25</v>
      </c>
      <c r="E40" s="104">
        <v>0.14000000000000001</v>
      </c>
      <c r="F40" s="104">
        <v>0.14000000000000001</v>
      </c>
      <c r="G40" s="145"/>
      <c r="H40" s="8"/>
      <c r="I40" s="9"/>
      <c r="J40" s="104">
        <f>Normal!J41</f>
        <v>0.26700000000000002</v>
      </c>
      <c r="K40" s="104">
        <f>Normal!K41</f>
        <v>0.11799999999999999</v>
      </c>
      <c r="L40" s="104">
        <f>Normal!L41</f>
        <v>0.16200000000000001</v>
      </c>
      <c r="N40" s="114"/>
      <c r="O40" s="114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96" s="12" customFormat="1" ht="15.5" x14ac:dyDescent="0.35">
      <c r="A41" s="16"/>
      <c r="B41" s="13">
        <v>2.4</v>
      </c>
      <c r="C41" s="13" t="s">
        <v>13</v>
      </c>
      <c r="D41" s="124">
        <v>0.26300000000000001</v>
      </c>
      <c r="E41" s="124">
        <v>0.155</v>
      </c>
      <c r="F41" s="124">
        <v>0.155</v>
      </c>
      <c r="G41" s="145"/>
      <c r="H41" s="13">
        <v>2.4</v>
      </c>
      <c r="I41" s="13" t="s">
        <v>13</v>
      </c>
      <c r="J41" s="124">
        <v>0.27700000000000002</v>
      </c>
      <c r="K41" s="124">
        <v>0.13100000000000001</v>
      </c>
      <c r="L41" s="124">
        <v>0.17499999999999999</v>
      </c>
      <c r="M41" s="1"/>
      <c r="N41" s="114"/>
      <c r="O41" s="114"/>
      <c r="P41" s="145"/>
      <c r="Q41" s="145"/>
      <c r="R41" s="145"/>
      <c r="S41" s="1"/>
      <c r="T41" s="1"/>
      <c r="U41" s="1"/>
      <c r="V41" s="1"/>
      <c r="W41" s="1"/>
      <c r="X41" s="1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</row>
    <row r="42" spans="1:96" ht="15" x14ac:dyDescent="0.35">
      <c r="A42" s="8" t="s">
        <v>29</v>
      </c>
      <c r="B42" s="8"/>
      <c r="C42" s="9"/>
      <c r="D42" s="104">
        <v>0.20100000000000001</v>
      </c>
      <c r="E42" s="104">
        <v>7.2999999999999995E-2</v>
      </c>
      <c r="F42" s="104">
        <v>7.2999999999999995E-2</v>
      </c>
      <c r="G42" s="145"/>
      <c r="H42" s="8"/>
      <c r="I42" s="9"/>
      <c r="J42" s="104">
        <f>Normal!J43</f>
        <v>0.24199999999999999</v>
      </c>
      <c r="K42" s="104">
        <f>Normal!K43</f>
        <v>6.8000000000000005E-2</v>
      </c>
      <c r="L42" s="104">
        <f>Normal!L43</f>
        <v>9.9000000000000005E-2</v>
      </c>
      <c r="N42" s="114"/>
      <c r="O42" s="114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96" s="12" customFormat="1" ht="15.5" x14ac:dyDescent="0.35">
      <c r="A43" s="16"/>
      <c r="B43" s="13">
        <v>2.8</v>
      </c>
      <c r="C43" s="13" t="s">
        <v>13</v>
      </c>
      <c r="D43" s="124">
        <v>0.20799999999999999</v>
      </c>
      <c r="E43" s="124">
        <v>7.4999999999999997E-2</v>
      </c>
      <c r="F43" s="124">
        <v>7.4999999999999997E-2</v>
      </c>
      <c r="G43" s="145"/>
      <c r="H43" s="13">
        <v>2.8</v>
      </c>
      <c r="I43" s="13" t="s">
        <v>13</v>
      </c>
      <c r="J43" s="124">
        <v>0.249</v>
      </c>
      <c r="K43" s="124">
        <v>6.7000000000000004E-2</v>
      </c>
      <c r="L43" s="124">
        <v>0.10199999999999999</v>
      </c>
      <c r="M43" s="1"/>
      <c r="N43" s="114"/>
      <c r="O43" s="114"/>
      <c r="P43" s="145"/>
      <c r="Q43" s="145"/>
      <c r="R43" s="145"/>
      <c r="S43" s="1"/>
      <c r="T43" s="1"/>
      <c r="U43" s="1"/>
      <c r="V43" s="1"/>
      <c r="W43" s="1"/>
      <c r="X43" s="1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</row>
    <row r="44" spans="1:96" ht="15" x14ac:dyDescent="0.35">
      <c r="A44" s="8" t="s">
        <v>29</v>
      </c>
      <c r="B44" s="8"/>
      <c r="C44" s="9"/>
      <c r="D44" s="104">
        <v>0.67300000000000004</v>
      </c>
      <c r="E44" s="104">
        <v>0.66700000000000004</v>
      </c>
      <c r="F44" s="104">
        <v>0.66700000000000004</v>
      </c>
      <c r="G44" s="145"/>
      <c r="H44" s="8"/>
      <c r="I44" s="9"/>
      <c r="J44" s="104">
        <f>Normal!J45</f>
        <v>0.65900000000000003</v>
      </c>
      <c r="K44" s="104">
        <f>Normal!K45</f>
        <v>0.79300000000000004</v>
      </c>
      <c r="L44" s="104">
        <f>Normal!L45</f>
        <v>0.65400000000000003</v>
      </c>
      <c r="N44" s="114"/>
      <c r="O44" s="114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96" s="15" customFormat="1" ht="15.5" x14ac:dyDescent="0.35">
      <c r="A45" s="16"/>
      <c r="B45" s="16">
        <v>2.1</v>
      </c>
      <c r="C45" s="16" t="s">
        <v>14</v>
      </c>
      <c r="D45" s="125">
        <v>0.68400000000000005</v>
      </c>
      <c r="E45" s="125">
        <v>0.67900000000000005</v>
      </c>
      <c r="F45" s="125">
        <v>0.67900000000000005</v>
      </c>
      <c r="G45" s="145"/>
      <c r="H45" s="16">
        <v>2.1</v>
      </c>
      <c r="I45" s="16" t="s">
        <v>14</v>
      </c>
      <c r="J45" s="125">
        <v>0.66800000000000004</v>
      </c>
      <c r="K45" s="125">
        <v>0.80600000000000005</v>
      </c>
      <c r="L45" s="125">
        <v>0.66200000000000003</v>
      </c>
      <c r="M45" s="1"/>
      <c r="N45" s="114"/>
      <c r="O45" s="114"/>
      <c r="P45" s="145"/>
      <c r="Q45" s="145"/>
      <c r="R45" s="145"/>
      <c r="S45" s="1"/>
      <c r="T45" s="1"/>
      <c r="U45" s="1"/>
      <c r="V45" s="1"/>
      <c r="W45" s="1"/>
      <c r="X45" s="1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</row>
    <row r="46" spans="1:96" ht="15" x14ac:dyDescent="0.35">
      <c r="A46" s="8" t="s">
        <v>29</v>
      </c>
      <c r="B46" s="8"/>
      <c r="C46" s="9"/>
      <c r="D46" s="104">
        <v>0.47799999999999998</v>
      </c>
      <c r="E46" s="104">
        <v>0.47799999999999998</v>
      </c>
      <c r="F46" s="104">
        <v>0.47799999999999998</v>
      </c>
      <c r="G46" s="145"/>
      <c r="H46" s="8"/>
      <c r="I46" s="9"/>
      <c r="J46" s="104">
        <f>Normal!J47</f>
        <v>0.49</v>
      </c>
      <c r="K46" s="104">
        <f>Normal!K47</f>
        <v>0.48199999999999998</v>
      </c>
      <c r="L46" s="104">
        <f>Normal!L47</f>
        <v>0.48899999999999999</v>
      </c>
      <c r="N46" s="114"/>
      <c r="O46" s="114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96" s="15" customFormat="1" ht="15.5" x14ac:dyDescent="0.35">
      <c r="A47" s="16"/>
      <c r="B47" s="29">
        <v>2.2000000000000002</v>
      </c>
      <c r="C47" s="29" t="s">
        <v>14</v>
      </c>
      <c r="D47" s="126">
        <v>0.49099999999999999</v>
      </c>
      <c r="E47" s="126">
        <v>0.49</v>
      </c>
      <c r="F47" s="126">
        <v>0.49</v>
      </c>
      <c r="G47" s="145"/>
      <c r="H47" s="29">
        <v>2.2000000000000002</v>
      </c>
      <c r="I47" s="29" t="s">
        <v>14</v>
      </c>
      <c r="J47" s="126">
        <v>0.5</v>
      </c>
      <c r="K47" s="126">
        <v>0.503</v>
      </c>
      <c r="L47" s="126">
        <v>0.498</v>
      </c>
      <c r="M47" s="1"/>
      <c r="N47" s="114"/>
      <c r="O47" s="114"/>
      <c r="P47" s="145"/>
      <c r="Q47" s="145"/>
      <c r="R47" s="14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5" x14ac:dyDescent="0.35">
      <c r="A48" s="8" t="s">
        <v>29</v>
      </c>
      <c r="B48" s="8"/>
      <c r="C48" s="9"/>
      <c r="D48" s="104">
        <v>0.22700000000000001</v>
      </c>
      <c r="E48" s="104">
        <v>0.223</v>
      </c>
      <c r="F48" s="104">
        <v>0.223</v>
      </c>
      <c r="G48" s="145"/>
      <c r="H48" s="8"/>
      <c r="I48" s="9"/>
      <c r="J48" s="104">
        <f>Normal!J49</f>
        <v>0.26700000000000002</v>
      </c>
      <c r="K48" s="104">
        <f>Normal!K49</f>
        <v>0.187</v>
      </c>
      <c r="L48" s="104">
        <f>Normal!L49</f>
        <v>0.26100000000000001</v>
      </c>
      <c r="N48" s="114"/>
      <c r="O48" s="114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96" s="15" customFormat="1" ht="15.5" x14ac:dyDescent="0.35">
      <c r="A49" s="16"/>
      <c r="B49" s="16">
        <v>2.4</v>
      </c>
      <c r="C49" s="16" t="s">
        <v>14</v>
      </c>
      <c r="D49" s="125">
        <v>0.24</v>
      </c>
      <c r="E49" s="125">
        <v>0.23499999999999999</v>
      </c>
      <c r="F49" s="125">
        <v>0.23499999999999999</v>
      </c>
      <c r="G49" s="145"/>
      <c r="H49" s="16">
        <v>2.4</v>
      </c>
      <c r="I49" s="16" t="s">
        <v>14</v>
      </c>
      <c r="J49" s="125">
        <v>0.27900000000000003</v>
      </c>
      <c r="K49" s="125">
        <v>0.2</v>
      </c>
      <c r="L49" s="125">
        <v>0.27300000000000002</v>
      </c>
      <c r="M49" s="1"/>
      <c r="N49" s="114"/>
      <c r="O49" s="114"/>
      <c r="P49" s="145"/>
      <c r="Q49" s="145"/>
      <c r="R49" s="14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5" x14ac:dyDescent="0.35">
      <c r="A50" s="8" t="s">
        <v>29</v>
      </c>
      <c r="B50" s="8"/>
      <c r="C50" s="9"/>
      <c r="D50" s="104">
        <v>0.105</v>
      </c>
      <c r="E50" s="104">
        <v>9.9000000000000005E-2</v>
      </c>
      <c r="F50" s="104">
        <v>9.9000000000000005E-2</v>
      </c>
      <c r="G50" s="145"/>
      <c r="H50" s="8"/>
      <c r="I50" s="9"/>
      <c r="J50" s="104">
        <f>Normal!J51</f>
        <v>0.14299999999999999</v>
      </c>
      <c r="K50" s="104">
        <f>Normal!K51</f>
        <v>8.5000000000000006E-2</v>
      </c>
      <c r="L50" s="104">
        <f>Normal!L51</f>
        <v>0.13300000000000001</v>
      </c>
      <c r="N50" s="114"/>
      <c r="O50" s="114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96" s="15" customFormat="1" ht="15.5" x14ac:dyDescent="0.35">
      <c r="A51" s="16"/>
      <c r="B51" s="16">
        <v>2.8</v>
      </c>
      <c r="C51" s="16" t="s">
        <v>14</v>
      </c>
      <c r="D51" s="125">
        <v>0.109</v>
      </c>
      <c r="E51" s="125">
        <v>0.10299999999999999</v>
      </c>
      <c r="F51" s="125">
        <v>0.10299999999999999</v>
      </c>
      <c r="G51" s="145"/>
      <c r="H51" s="16">
        <v>2.8</v>
      </c>
      <c r="I51" s="16" t="s">
        <v>14</v>
      </c>
      <c r="J51" s="125">
        <v>0.14899999999999999</v>
      </c>
      <c r="K51" s="125">
        <v>8.5999999999999993E-2</v>
      </c>
      <c r="L51" s="125">
        <v>0.13900000000000001</v>
      </c>
      <c r="M51" s="1"/>
      <c r="N51" s="114"/>
      <c r="O51" s="114"/>
      <c r="P51" s="145"/>
      <c r="Q51" s="145"/>
      <c r="R51" s="14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5" x14ac:dyDescent="0.35">
      <c r="A52" s="8" t="s">
        <v>29</v>
      </c>
      <c r="B52" s="8"/>
      <c r="C52" s="9"/>
      <c r="D52" s="104">
        <v>0.77800000000000002</v>
      </c>
      <c r="E52" s="104">
        <v>0.69499999999999995</v>
      </c>
      <c r="F52" s="104">
        <v>0.69499999999999995</v>
      </c>
      <c r="G52" s="145"/>
      <c r="H52" s="8"/>
      <c r="I52" s="9"/>
      <c r="J52" s="104">
        <f>Normal!J53</f>
        <v>0.81699999999999995</v>
      </c>
      <c r="K52" s="104">
        <f>Normal!K53</f>
        <v>0.84099999999999997</v>
      </c>
      <c r="L52" s="104">
        <f>Normal!L53</f>
        <v>0.748</v>
      </c>
      <c r="N52" s="114"/>
      <c r="O52" s="114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96" s="12" customFormat="1" ht="15.5" x14ac:dyDescent="0.35">
      <c r="A53" s="16"/>
      <c r="B53" s="13">
        <v>2.1</v>
      </c>
      <c r="C53" s="13" t="s">
        <v>15</v>
      </c>
      <c r="D53" s="124">
        <v>0.78300000000000003</v>
      </c>
      <c r="E53" s="124">
        <v>0.70599999999999996</v>
      </c>
      <c r="F53" s="124">
        <v>0.70599999999999996</v>
      </c>
      <c r="G53" s="145"/>
      <c r="H53" s="13">
        <v>2.1</v>
      </c>
      <c r="I53" s="13" t="s">
        <v>15</v>
      </c>
      <c r="J53" s="124">
        <v>0.81699999999999995</v>
      </c>
      <c r="K53" s="124">
        <v>0.85099999999999998</v>
      </c>
      <c r="L53" s="124">
        <v>0.751</v>
      </c>
      <c r="M53" s="1"/>
      <c r="N53" s="114"/>
      <c r="O53" s="114"/>
      <c r="P53" s="145"/>
      <c r="Q53" s="145"/>
      <c r="R53" s="14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5" x14ac:dyDescent="0.35">
      <c r="A54" s="8" t="s">
        <v>29</v>
      </c>
      <c r="B54" s="8"/>
      <c r="C54" s="9"/>
      <c r="D54" s="104">
        <v>0.55300000000000005</v>
      </c>
      <c r="E54" s="104">
        <v>0.55100000000000005</v>
      </c>
      <c r="F54" s="104">
        <v>0.55100000000000005</v>
      </c>
      <c r="G54" s="145"/>
      <c r="H54" s="8"/>
      <c r="I54" s="9"/>
      <c r="J54" s="104">
        <f>Normal!J55</f>
        <v>0.60199999999999998</v>
      </c>
      <c r="K54" s="104">
        <f>Normal!K55</f>
        <v>0.59399999999999997</v>
      </c>
      <c r="L54" s="104">
        <f>Normal!L55</f>
        <v>0.6</v>
      </c>
      <c r="N54" s="114"/>
      <c r="O54" s="11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96" s="15" customFormat="1" ht="15.5" x14ac:dyDescent="0.35">
      <c r="A55" s="16"/>
      <c r="B55" s="40">
        <v>2.2000000000000002</v>
      </c>
      <c r="C55" s="40" t="s">
        <v>15</v>
      </c>
      <c r="D55" s="123">
        <v>0.56200000000000006</v>
      </c>
      <c r="E55" s="123">
        <v>0.56100000000000005</v>
      </c>
      <c r="F55" s="123">
        <v>0.56100000000000005</v>
      </c>
      <c r="G55" s="145"/>
      <c r="H55" s="40">
        <v>2.2000000000000002</v>
      </c>
      <c r="I55" s="40" t="s">
        <v>15</v>
      </c>
      <c r="J55" s="123">
        <v>0.61</v>
      </c>
      <c r="K55" s="123">
        <v>0.61099999999999999</v>
      </c>
      <c r="L55" s="123">
        <v>0.60699999999999998</v>
      </c>
      <c r="M55" s="1"/>
      <c r="N55" s="114"/>
      <c r="O55" s="114"/>
      <c r="P55" s="145"/>
      <c r="Q55" s="145"/>
      <c r="R55" s="14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5" x14ac:dyDescent="0.35">
      <c r="A56" s="8" t="s">
        <v>29</v>
      </c>
      <c r="B56" s="8"/>
      <c r="C56" s="9"/>
      <c r="D56" s="104">
        <v>0.214</v>
      </c>
      <c r="E56" s="104">
        <v>0.29099999999999998</v>
      </c>
      <c r="F56" s="104">
        <v>0.29099999999999998</v>
      </c>
      <c r="G56" s="145"/>
      <c r="H56" s="8"/>
      <c r="I56" s="9"/>
      <c r="J56" s="104">
        <f>Normal!J57</f>
        <v>0.26300000000000001</v>
      </c>
      <c r="K56" s="104">
        <f>Normal!K57</f>
        <v>0.251</v>
      </c>
      <c r="L56" s="104">
        <f>Normal!L57</f>
        <v>0.34100000000000003</v>
      </c>
      <c r="N56" s="114"/>
      <c r="O56" s="114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96" s="10" customFormat="1" ht="15.5" x14ac:dyDescent="0.35">
      <c r="A57" s="16"/>
      <c r="B57" s="11">
        <v>2.4</v>
      </c>
      <c r="C57" s="11" t="s">
        <v>15</v>
      </c>
      <c r="D57" s="122">
        <v>0.22500000000000001</v>
      </c>
      <c r="E57" s="122">
        <v>0.30199999999999999</v>
      </c>
      <c r="F57" s="122">
        <v>0.30199999999999999</v>
      </c>
      <c r="G57" s="145"/>
      <c r="H57" s="11">
        <v>2.4</v>
      </c>
      <c r="I57" s="11" t="s">
        <v>15</v>
      </c>
      <c r="J57" s="122">
        <v>0.27500000000000002</v>
      </c>
      <c r="K57" s="122">
        <v>0.26200000000000001</v>
      </c>
      <c r="L57" s="122">
        <v>0.35099999999999998</v>
      </c>
      <c r="M57" s="1"/>
      <c r="N57" s="114"/>
      <c r="O57" s="114"/>
      <c r="P57" s="145"/>
      <c r="Q57" s="145"/>
      <c r="R57" s="14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5" x14ac:dyDescent="0.35">
      <c r="A58" s="8" t="s">
        <v>29</v>
      </c>
      <c r="B58" s="8"/>
      <c r="C58" s="9"/>
      <c r="D58" s="104">
        <v>6.4000000000000001E-2</v>
      </c>
      <c r="E58" s="104">
        <v>0.124</v>
      </c>
      <c r="F58" s="104">
        <v>0.124</v>
      </c>
      <c r="G58" s="145"/>
      <c r="H58" s="8"/>
      <c r="I58" s="9"/>
      <c r="J58" s="104">
        <f>Normal!J59</f>
        <v>9.8000000000000004E-2</v>
      </c>
      <c r="K58" s="104">
        <f>Normal!K59</f>
        <v>0.10199999999999999</v>
      </c>
      <c r="L58" s="104">
        <f>Normal!L59</f>
        <v>0.16500000000000001</v>
      </c>
      <c r="N58" s="114"/>
      <c r="O58" s="114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96" s="10" customFormat="1" ht="15.5" x14ac:dyDescent="0.35">
      <c r="A59" s="16"/>
      <c r="B59" s="11">
        <v>2.8</v>
      </c>
      <c r="C59" s="11" t="s">
        <v>15</v>
      </c>
      <c r="D59" s="122">
        <v>6.7000000000000004E-2</v>
      </c>
      <c r="E59" s="122">
        <v>0.128</v>
      </c>
      <c r="F59" s="122">
        <v>0.128</v>
      </c>
      <c r="G59" s="145"/>
      <c r="H59" s="11">
        <v>2.8</v>
      </c>
      <c r="I59" s="11" t="s">
        <v>15</v>
      </c>
      <c r="J59" s="122">
        <v>0.10199999999999999</v>
      </c>
      <c r="K59" s="122">
        <v>0.104</v>
      </c>
      <c r="L59" s="122">
        <v>0.17100000000000001</v>
      </c>
      <c r="M59" s="1"/>
      <c r="N59" s="114"/>
      <c r="O59" s="114"/>
      <c r="P59" s="145"/>
      <c r="Q59" s="145"/>
      <c r="R59" s="145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5" x14ac:dyDescent="0.35">
      <c r="A60" s="8" t="s">
        <v>29</v>
      </c>
      <c r="B60" s="8"/>
      <c r="C60" s="9"/>
      <c r="D60" s="104">
        <v>0.83199999999999996</v>
      </c>
      <c r="E60" s="104">
        <v>0.71</v>
      </c>
      <c r="F60" s="104">
        <v>0.71</v>
      </c>
      <c r="G60" s="145"/>
      <c r="H60" s="8"/>
      <c r="I60" s="9"/>
      <c r="J60" s="104">
        <f>Normal!J61</f>
        <v>0.88900000000000001</v>
      </c>
      <c r="K60" s="104">
        <f>Normal!K61</f>
        <v>0.86399999999999999</v>
      </c>
      <c r="L60" s="104">
        <f>Normal!L61</f>
        <v>0.79700000000000004</v>
      </c>
      <c r="N60" s="114"/>
      <c r="O60" s="114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</row>
    <row r="61" spans="1:96" s="12" customFormat="1" ht="15.5" x14ac:dyDescent="0.35">
      <c r="A61" s="16"/>
      <c r="B61" s="13">
        <v>2.1</v>
      </c>
      <c r="C61" s="13" t="s">
        <v>16</v>
      </c>
      <c r="D61" s="124">
        <v>0.83299999999999996</v>
      </c>
      <c r="E61" s="124">
        <v>0.72</v>
      </c>
      <c r="F61" s="124">
        <v>0.72</v>
      </c>
      <c r="G61" s="145"/>
      <c r="H61" s="13">
        <v>2.1</v>
      </c>
      <c r="I61" s="13" t="s">
        <v>16</v>
      </c>
      <c r="J61" s="124">
        <v>0.88800000000000001</v>
      </c>
      <c r="K61" s="124">
        <v>0.873</v>
      </c>
      <c r="L61" s="124">
        <v>0.79800000000000004</v>
      </c>
      <c r="M61" s="1"/>
      <c r="N61" s="114"/>
      <c r="O61" s="114"/>
      <c r="P61" s="145"/>
      <c r="Q61" s="145"/>
      <c r="R61" s="145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</row>
    <row r="62" spans="1:96" ht="15" x14ac:dyDescent="0.35">
      <c r="A62" s="8" t="s">
        <v>29</v>
      </c>
      <c r="B62" s="8"/>
      <c r="C62" s="9"/>
      <c r="D62" s="104">
        <v>0.6</v>
      </c>
      <c r="E62" s="104">
        <v>0.59399999999999997</v>
      </c>
      <c r="F62" s="104">
        <v>0.59399999999999997</v>
      </c>
      <c r="G62" s="145"/>
      <c r="H62" s="8"/>
      <c r="I62" s="9"/>
      <c r="J62" s="104">
        <f>Normal!J63</f>
        <v>0.67500000000000004</v>
      </c>
      <c r="K62" s="104">
        <f>Normal!K63</f>
        <v>0.66600000000000004</v>
      </c>
      <c r="L62" s="104">
        <f>Normal!L63</f>
        <v>0.67100000000000004</v>
      </c>
      <c r="N62" s="114"/>
      <c r="O62" s="114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96" s="15" customFormat="1" ht="15.5" x14ac:dyDescent="0.35">
      <c r="A63" s="16"/>
      <c r="B63" s="40">
        <v>2.2000000000000002</v>
      </c>
      <c r="C63" s="40" t="s">
        <v>16</v>
      </c>
      <c r="D63" s="123">
        <v>0.60699999999999998</v>
      </c>
      <c r="E63" s="123">
        <v>0.60499999999999998</v>
      </c>
      <c r="F63" s="123">
        <v>0.60499999999999998</v>
      </c>
      <c r="G63" s="145"/>
      <c r="H63" s="40">
        <v>2.2000000000000002</v>
      </c>
      <c r="I63" s="40" t="s">
        <v>16</v>
      </c>
      <c r="J63" s="123">
        <v>0.68</v>
      </c>
      <c r="K63" s="123">
        <v>0.68100000000000005</v>
      </c>
      <c r="L63" s="123">
        <v>0.67600000000000005</v>
      </c>
      <c r="M63" s="1"/>
      <c r="N63" s="114"/>
      <c r="O63" s="114"/>
      <c r="P63" s="145"/>
      <c r="Q63" s="145"/>
      <c r="R63" s="145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</row>
    <row r="64" spans="1:96" ht="15" x14ac:dyDescent="0.35">
      <c r="A64" s="8" t="s">
        <v>29</v>
      </c>
      <c r="B64" s="8"/>
      <c r="C64" s="9"/>
      <c r="D64" s="104">
        <v>0.20300000000000001</v>
      </c>
      <c r="E64" s="104">
        <v>0.34699999999999998</v>
      </c>
      <c r="F64" s="104">
        <v>0.34699999999999998</v>
      </c>
      <c r="G64" s="145"/>
      <c r="H64" s="8"/>
      <c r="I64" s="9"/>
      <c r="J64" s="104">
        <f>Normal!J65</f>
        <v>0.26</v>
      </c>
      <c r="K64" s="104">
        <f>Normal!K65</f>
        <v>0.309</v>
      </c>
      <c r="L64" s="104">
        <f>Normal!L65</f>
        <v>0.41</v>
      </c>
      <c r="N64" s="114"/>
      <c r="O64" s="11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</row>
    <row r="65" spans="1:96" s="10" customFormat="1" ht="15.5" x14ac:dyDescent="0.35">
      <c r="A65" s="16"/>
      <c r="B65" s="11">
        <v>2.4</v>
      </c>
      <c r="C65" s="11" t="s">
        <v>16</v>
      </c>
      <c r="D65" s="122">
        <v>0.21299999999999999</v>
      </c>
      <c r="E65" s="122">
        <v>0.35499999999999998</v>
      </c>
      <c r="F65" s="122">
        <v>0.35499999999999998</v>
      </c>
      <c r="G65" s="145"/>
      <c r="H65" s="11">
        <v>2.4</v>
      </c>
      <c r="I65" s="11" t="s">
        <v>16</v>
      </c>
      <c r="J65" s="122">
        <v>0.27100000000000002</v>
      </c>
      <c r="K65" s="122">
        <v>0.32100000000000001</v>
      </c>
      <c r="L65" s="122">
        <v>0.41599999999999998</v>
      </c>
      <c r="M65" s="1"/>
      <c r="N65" s="114"/>
      <c r="O65" s="114"/>
      <c r="P65" s="145"/>
      <c r="Q65" s="145"/>
      <c r="R65" s="145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</row>
    <row r="66" spans="1:96" ht="15" x14ac:dyDescent="0.35">
      <c r="A66" s="8" t="s">
        <v>29</v>
      </c>
      <c r="B66" s="8"/>
      <c r="C66" s="9"/>
      <c r="D66" s="104">
        <v>4.2999999999999997E-2</v>
      </c>
      <c r="E66" s="104">
        <v>0.14699999999999999</v>
      </c>
      <c r="F66" s="104">
        <v>0.14699999999999999</v>
      </c>
      <c r="G66" s="145"/>
      <c r="H66" s="8"/>
      <c r="I66" s="9"/>
      <c r="J66" s="104">
        <f>Normal!J67</f>
        <v>7.0000000000000007E-2</v>
      </c>
      <c r="K66" s="104">
        <f>Normal!K67</f>
        <v>0.11899999999999999</v>
      </c>
      <c r="L66" s="104">
        <f>Normal!L67</f>
        <v>0.19400000000000001</v>
      </c>
      <c r="N66" s="114"/>
      <c r="O66" s="114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</row>
    <row r="67" spans="1:96" s="10" customFormat="1" ht="15.5" x14ac:dyDescent="0.35">
      <c r="A67" s="16"/>
      <c r="B67" s="11">
        <v>2.8</v>
      </c>
      <c r="C67" s="11" t="s">
        <v>16</v>
      </c>
      <c r="D67" s="122">
        <v>4.4999999999999998E-2</v>
      </c>
      <c r="E67" s="122">
        <v>0.152</v>
      </c>
      <c r="F67" s="122">
        <v>0.152</v>
      </c>
      <c r="G67" s="145"/>
      <c r="H67" s="11">
        <v>2.8</v>
      </c>
      <c r="I67" s="11" t="s">
        <v>16</v>
      </c>
      <c r="J67" s="122">
        <v>7.2999999999999995E-2</v>
      </c>
      <c r="K67" s="122">
        <v>0.122</v>
      </c>
      <c r="L67" s="122">
        <v>0.19900000000000001</v>
      </c>
      <c r="M67" s="1"/>
      <c r="N67" s="114"/>
      <c r="O67" s="114"/>
      <c r="P67" s="145"/>
      <c r="Q67" s="145"/>
      <c r="R67" s="145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1:96" ht="15" x14ac:dyDescent="0.35">
      <c r="A68" s="8" t="s">
        <v>29</v>
      </c>
      <c r="B68" s="8"/>
      <c r="C68" s="9"/>
      <c r="D68" s="104">
        <v>0.55300000000000005</v>
      </c>
      <c r="E68" s="104">
        <v>0.71799999999999997</v>
      </c>
      <c r="F68" s="104">
        <v>0.71799999999999997</v>
      </c>
      <c r="G68" s="145"/>
      <c r="H68" s="8"/>
      <c r="I68" s="9"/>
      <c r="J68" s="104">
        <f>Normal!J69</f>
        <v>0.46300000000000002</v>
      </c>
      <c r="K68" s="104">
        <f>Normal!K69</f>
        <v>0.79600000000000004</v>
      </c>
      <c r="L68" s="104">
        <f>Normal!L69</f>
        <v>0.59099999999999997</v>
      </c>
      <c r="N68" s="114"/>
      <c r="O68" s="114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</row>
    <row r="69" spans="1:96" s="10" customFormat="1" ht="17.25" customHeight="1" x14ac:dyDescent="0.35">
      <c r="A69" s="16"/>
      <c r="B69" s="11">
        <v>2.1</v>
      </c>
      <c r="C69" s="11" t="s">
        <v>17</v>
      </c>
      <c r="D69" s="122">
        <v>0.56799999999999995</v>
      </c>
      <c r="E69" s="122">
        <v>0.72399999999999998</v>
      </c>
      <c r="F69" s="122">
        <v>0.72399999999999998</v>
      </c>
      <c r="G69" s="145"/>
      <c r="H69" s="11">
        <v>2.1</v>
      </c>
      <c r="I69" s="11" t="s">
        <v>17</v>
      </c>
      <c r="J69" s="122">
        <v>0.47599999999999998</v>
      </c>
      <c r="K69" s="122">
        <v>0.80400000000000005</v>
      </c>
      <c r="L69" s="122">
        <v>0.6</v>
      </c>
      <c r="M69" s="1"/>
      <c r="N69" s="114"/>
      <c r="O69" s="114"/>
      <c r="P69" s="145"/>
      <c r="Q69" s="145"/>
      <c r="R69" s="145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</row>
    <row r="70" spans="1:96" ht="15" x14ac:dyDescent="0.35">
      <c r="A70" s="8" t="s">
        <v>29</v>
      </c>
      <c r="B70" s="8"/>
      <c r="C70" s="9"/>
      <c r="D70" s="104">
        <v>0.435</v>
      </c>
      <c r="E70" s="104">
        <v>0.42899999999999999</v>
      </c>
      <c r="F70" s="104">
        <v>0.42899999999999999</v>
      </c>
      <c r="G70" s="145"/>
      <c r="H70" s="8"/>
      <c r="I70" s="9"/>
      <c r="J70" s="104">
        <f>Normal!J71</f>
        <v>0.40400000000000003</v>
      </c>
      <c r="K70" s="104">
        <f>Normal!K71</f>
        <v>0.39500000000000002</v>
      </c>
      <c r="L70" s="104">
        <f>Normal!L71</f>
        <v>0.4</v>
      </c>
      <c r="N70" s="114"/>
      <c r="O70" s="114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96" s="15" customFormat="1" ht="15.75" customHeight="1" x14ac:dyDescent="0.35">
      <c r="A71" s="19"/>
      <c r="B71" s="40">
        <v>2.2000000000000002</v>
      </c>
      <c r="C71" s="40" t="s">
        <v>17</v>
      </c>
      <c r="D71" s="123">
        <v>0.45</v>
      </c>
      <c r="E71" s="123">
        <v>0.44900000000000001</v>
      </c>
      <c r="F71" s="123">
        <v>0.44900000000000001</v>
      </c>
      <c r="G71" s="145"/>
      <c r="H71" s="40">
        <v>2.2000000000000002</v>
      </c>
      <c r="I71" s="40" t="s">
        <v>17</v>
      </c>
      <c r="J71" s="123">
        <v>0.41399999999999998</v>
      </c>
      <c r="K71" s="123">
        <v>0.42599999999999999</v>
      </c>
      <c r="L71" s="123">
        <v>0.41499999999999998</v>
      </c>
      <c r="M71" s="1"/>
      <c r="N71" s="114"/>
      <c r="O71" s="114"/>
      <c r="P71" s="145"/>
      <c r="Q71" s="145"/>
      <c r="R71" s="145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</row>
    <row r="72" spans="1:96" ht="15" x14ac:dyDescent="0.35">
      <c r="A72" s="8" t="s">
        <v>29</v>
      </c>
      <c r="B72" s="8"/>
      <c r="C72" s="9"/>
      <c r="D72" s="104">
        <v>0.29399999999999998</v>
      </c>
      <c r="E72" s="104">
        <v>0.17299999999999999</v>
      </c>
      <c r="F72" s="104">
        <v>0.17299999999999999</v>
      </c>
      <c r="G72" s="145"/>
      <c r="H72" s="8"/>
      <c r="I72" s="9"/>
      <c r="J72" s="104">
        <f>Normal!J73</f>
        <v>0.315</v>
      </c>
      <c r="K72" s="104">
        <f>Normal!K73</f>
        <v>0.14499999999999999</v>
      </c>
      <c r="L72" s="104">
        <f>Normal!L73</f>
        <v>0.20200000000000001</v>
      </c>
      <c r="N72" s="114"/>
      <c r="O72" s="114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</row>
    <row r="73" spans="1:96" s="12" customFormat="1" ht="15.75" customHeight="1" x14ac:dyDescent="0.35">
      <c r="A73" s="19"/>
      <c r="B73" s="20">
        <v>2.4</v>
      </c>
      <c r="C73" s="20" t="s">
        <v>17</v>
      </c>
      <c r="D73" s="127">
        <v>0.307</v>
      </c>
      <c r="E73" s="127">
        <v>0.191</v>
      </c>
      <c r="F73" s="127">
        <v>0.191</v>
      </c>
      <c r="G73" s="145"/>
      <c r="H73" s="20">
        <v>2.4</v>
      </c>
      <c r="I73" s="20" t="s">
        <v>17</v>
      </c>
      <c r="J73" s="127">
        <v>0.32300000000000001</v>
      </c>
      <c r="K73" s="127">
        <v>0.158</v>
      </c>
      <c r="L73" s="127">
        <v>0.215</v>
      </c>
      <c r="M73" s="1"/>
      <c r="N73" s="114"/>
      <c r="O73" s="114"/>
      <c r="P73" s="145"/>
      <c r="Q73" s="145"/>
      <c r="R73" s="145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</row>
    <row r="74" spans="1:96" ht="15" x14ac:dyDescent="0.35">
      <c r="A74" s="8" t="s">
        <v>29</v>
      </c>
      <c r="B74" s="8"/>
      <c r="C74" s="9"/>
      <c r="D74" s="104">
        <v>0.214</v>
      </c>
      <c r="E74" s="104">
        <v>8.2000000000000003E-2</v>
      </c>
      <c r="F74" s="104">
        <v>8.2000000000000003E-2</v>
      </c>
      <c r="G74" s="145"/>
      <c r="H74" s="8"/>
      <c r="I74" s="9"/>
      <c r="J74" s="104">
        <f>Normal!J75</f>
        <v>0.25600000000000001</v>
      </c>
      <c r="K74" s="104">
        <f>Normal!K75</f>
        <v>7.3999999999999996E-2</v>
      </c>
      <c r="L74" s="104">
        <f>Normal!L75</f>
        <v>0.112</v>
      </c>
      <c r="N74" s="114"/>
      <c r="O74" s="11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96" s="12" customFormat="1" ht="15.75" customHeight="1" x14ac:dyDescent="0.35">
      <c r="A75" s="19"/>
      <c r="B75" s="20">
        <v>2.8</v>
      </c>
      <c r="C75" s="20" t="s">
        <v>17</v>
      </c>
      <c r="D75" s="127">
        <v>0.221</v>
      </c>
      <c r="E75" s="127">
        <v>8.5000000000000006E-2</v>
      </c>
      <c r="F75" s="127">
        <v>8.5000000000000006E-2</v>
      </c>
      <c r="G75" s="145"/>
      <c r="H75" s="20">
        <v>2.8</v>
      </c>
      <c r="I75" s="20" t="s">
        <v>17</v>
      </c>
      <c r="J75" s="127">
        <v>0.26300000000000001</v>
      </c>
      <c r="K75" s="127">
        <v>7.4999999999999997E-2</v>
      </c>
      <c r="L75" s="127">
        <v>0.11600000000000001</v>
      </c>
      <c r="M75" s="1"/>
      <c r="N75" s="114"/>
      <c r="O75" s="114"/>
      <c r="P75" s="145"/>
      <c r="Q75" s="145"/>
      <c r="R75" s="145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</row>
    <row r="76" spans="1:96" ht="15" x14ac:dyDescent="0.35">
      <c r="A76" s="8" t="s">
        <v>29</v>
      </c>
      <c r="B76" s="8"/>
      <c r="C76" s="9"/>
      <c r="D76" s="104">
        <v>0.79700000000000004</v>
      </c>
      <c r="E76" s="104">
        <v>0.79400000000000004</v>
      </c>
      <c r="F76" s="104">
        <v>0.79400000000000004</v>
      </c>
      <c r="G76" s="145"/>
      <c r="H76" s="8"/>
      <c r="I76" s="9"/>
      <c r="J76" s="104">
        <f>Normal!J77</f>
        <v>0.80800000000000005</v>
      </c>
      <c r="K76" s="104">
        <f>Normal!K77</f>
        <v>0.90400000000000003</v>
      </c>
      <c r="L76" s="104">
        <f>Normal!L77</f>
        <v>0.80500000000000005</v>
      </c>
      <c r="N76" s="114"/>
      <c r="O76" s="114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</row>
    <row r="77" spans="1:96" s="15" customFormat="1" ht="15.75" customHeight="1" x14ac:dyDescent="0.35">
      <c r="A77" s="19"/>
      <c r="B77" s="19">
        <v>2.1</v>
      </c>
      <c r="C77" s="19" t="s">
        <v>18</v>
      </c>
      <c r="D77" s="128">
        <v>0.79900000000000004</v>
      </c>
      <c r="E77" s="128">
        <v>0.79500000000000004</v>
      </c>
      <c r="F77" s="128">
        <v>0.79500000000000004</v>
      </c>
      <c r="G77" s="145"/>
      <c r="H77" s="19">
        <v>2.1</v>
      </c>
      <c r="I77" s="19" t="s">
        <v>18</v>
      </c>
      <c r="J77" s="128">
        <v>0.80700000000000005</v>
      </c>
      <c r="K77" s="128">
        <v>0.90700000000000003</v>
      </c>
      <c r="L77" s="128">
        <v>0.80400000000000005</v>
      </c>
      <c r="M77" s="1"/>
      <c r="N77" s="114"/>
      <c r="O77" s="114"/>
      <c r="P77" s="145"/>
      <c r="Q77" s="145"/>
      <c r="R77" s="145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</row>
    <row r="78" spans="1:96" ht="15" x14ac:dyDescent="0.35">
      <c r="A78" s="8" t="s">
        <v>29</v>
      </c>
      <c r="B78" s="8"/>
      <c r="C78" s="9"/>
      <c r="D78" s="104">
        <v>0.59899999999999998</v>
      </c>
      <c r="E78" s="104">
        <v>0.59799999999999998</v>
      </c>
      <c r="F78" s="104">
        <v>0.59799999999999998</v>
      </c>
      <c r="G78" s="145"/>
      <c r="H78" s="8"/>
      <c r="I78" s="9"/>
      <c r="J78" s="104">
        <f>Normal!J79</f>
        <v>0.621</v>
      </c>
      <c r="K78" s="104">
        <f>Normal!K79</f>
        <v>0.61499999999999999</v>
      </c>
      <c r="L78" s="104">
        <f>Normal!L79</f>
        <v>0.621</v>
      </c>
      <c r="N78" s="114"/>
      <c r="O78" s="114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</row>
    <row r="79" spans="1:96" s="15" customFormat="1" ht="15.75" customHeight="1" x14ac:dyDescent="0.35">
      <c r="A79" s="19"/>
      <c r="B79" s="29">
        <v>2.2000000000000002</v>
      </c>
      <c r="C79" s="29" t="s">
        <v>18</v>
      </c>
      <c r="D79" s="126">
        <v>0.60699999999999998</v>
      </c>
      <c r="E79" s="126">
        <v>0.60599999999999998</v>
      </c>
      <c r="F79" s="126">
        <v>0.60599999999999998</v>
      </c>
      <c r="G79" s="145"/>
      <c r="H79" s="29">
        <v>2.2000000000000002</v>
      </c>
      <c r="I79" s="29" t="s">
        <v>18</v>
      </c>
      <c r="J79" s="126">
        <v>0.627</v>
      </c>
      <c r="K79" s="126">
        <v>0.628</v>
      </c>
      <c r="L79" s="126">
        <v>0.626</v>
      </c>
      <c r="M79" s="1"/>
      <c r="N79" s="114"/>
      <c r="O79" s="114"/>
      <c r="P79" s="145"/>
      <c r="Q79" s="145"/>
      <c r="R79" s="145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</row>
    <row r="80" spans="1:96" ht="15" x14ac:dyDescent="0.35">
      <c r="A80" s="8" t="s">
        <v>29</v>
      </c>
      <c r="B80" s="8"/>
      <c r="C80" s="9"/>
      <c r="D80" s="104">
        <v>0.28799999999999998</v>
      </c>
      <c r="E80" s="104">
        <v>0.28499999999999998</v>
      </c>
      <c r="F80" s="104">
        <v>0.28499999999999998</v>
      </c>
      <c r="G80" s="145"/>
      <c r="H80" s="8"/>
      <c r="I80" s="9"/>
      <c r="J80" s="104">
        <f>Normal!J81</f>
        <v>0.33400000000000002</v>
      </c>
      <c r="K80" s="104">
        <f>Normal!K81</f>
        <v>0.23899999999999999</v>
      </c>
      <c r="L80" s="104">
        <f>Normal!L81</f>
        <v>0.33</v>
      </c>
      <c r="N80" s="114"/>
      <c r="O80" s="114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96" s="15" customFormat="1" ht="15.75" customHeight="1" x14ac:dyDescent="0.35">
      <c r="A81" s="19"/>
      <c r="B81" s="19">
        <v>2.4</v>
      </c>
      <c r="C81" s="19" t="s">
        <v>18</v>
      </c>
      <c r="D81" s="128">
        <v>0.30199999999999999</v>
      </c>
      <c r="E81" s="128">
        <v>0.29799999999999999</v>
      </c>
      <c r="F81" s="128">
        <v>0.29799999999999999</v>
      </c>
      <c r="G81" s="145"/>
      <c r="H81" s="19">
        <v>2.4</v>
      </c>
      <c r="I81" s="19" t="s">
        <v>18</v>
      </c>
      <c r="J81" s="128">
        <v>0.34499999999999997</v>
      </c>
      <c r="K81" s="128">
        <v>0.252</v>
      </c>
      <c r="L81" s="128">
        <v>0.34100000000000003</v>
      </c>
      <c r="M81" s="1"/>
      <c r="N81" s="114"/>
      <c r="O81" s="114"/>
      <c r="P81" s="145"/>
      <c r="Q81" s="145"/>
      <c r="R81" s="145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</row>
    <row r="82" spans="1:96" ht="15" x14ac:dyDescent="0.35">
      <c r="A82" s="8" t="s">
        <v>29</v>
      </c>
      <c r="B82" s="8"/>
      <c r="C82" s="9"/>
      <c r="D82" s="104">
        <v>0.121</v>
      </c>
      <c r="E82" s="104">
        <v>0.11600000000000001</v>
      </c>
      <c r="F82" s="104">
        <v>0.11600000000000001</v>
      </c>
      <c r="G82" s="145"/>
      <c r="H82" s="8"/>
      <c r="I82" s="9"/>
      <c r="J82" s="104">
        <f>Normal!J83</f>
        <v>0.16400000000000001</v>
      </c>
      <c r="K82" s="104">
        <f>Normal!K83</f>
        <v>9.7000000000000003E-2</v>
      </c>
      <c r="L82" s="104">
        <f>Normal!L83</f>
        <v>0.156</v>
      </c>
      <c r="N82" s="114"/>
      <c r="O82" s="114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96" s="15" customFormat="1" ht="15.75" customHeight="1" x14ac:dyDescent="0.35">
      <c r="A83" s="19"/>
      <c r="B83" s="19">
        <v>2.8</v>
      </c>
      <c r="C83" s="19" t="s">
        <v>18</v>
      </c>
      <c r="D83" s="128">
        <v>0.127</v>
      </c>
      <c r="E83" s="128">
        <v>0.122</v>
      </c>
      <c r="F83" s="128">
        <v>0.122</v>
      </c>
      <c r="G83" s="145"/>
      <c r="H83" s="19">
        <v>2.8</v>
      </c>
      <c r="I83" s="19" t="s">
        <v>18</v>
      </c>
      <c r="J83" s="128">
        <v>0.17</v>
      </c>
      <c r="K83" s="128">
        <v>9.9000000000000005E-2</v>
      </c>
      <c r="L83" s="128">
        <v>0.16200000000000001</v>
      </c>
      <c r="M83" s="1"/>
      <c r="N83" s="114"/>
      <c r="O83" s="114"/>
      <c r="P83" s="145"/>
      <c r="Q83" s="145"/>
      <c r="R83" s="145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</row>
    <row r="84" spans="1:96" ht="15" x14ac:dyDescent="0.35">
      <c r="A84" s="8" t="s">
        <v>29</v>
      </c>
      <c r="B84" s="8"/>
      <c r="C84" s="9"/>
      <c r="D84" s="104">
        <v>0.879</v>
      </c>
      <c r="E84" s="104">
        <v>0.82</v>
      </c>
      <c r="F84" s="104">
        <v>0.82</v>
      </c>
      <c r="G84" s="145"/>
      <c r="H84" s="8"/>
      <c r="I84" s="9"/>
      <c r="J84" s="104">
        <f>Normal!J85</f>
        <v>0.91900000000000004</v>
      </c>
      <c r="K84" s="104">
        <f>Normal!K85</f>
        <v>0.93500000000000005</v>
      </c>
      <c r="L84" s="104">
        <f>Normal!L85</f>
        <v>0.878</v>
      </c>
      <c r="N84" s="114"/>
      <c r="O84" s="11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96" s="12" customFormat="1" ht="15.75" customHeight="1" x14ac:dyDescent="0.35">
      <c r="A85" s="19"/>
      <c r="B85" s="20">
        <v>2.1</v>
      </c>
      <c r="C85" s="20" t="s">
        <v>19</v>
      </c>
      <c r="D85" s="127">
        <v>0.876</v>
      </c>
      <c r="E85" s="127">
        <v>0.82</v>
      </c>
      <c r="F85" s="127">
        <v>0.82</v>
      </c>
      <c r="G85" s="145"/>
      <c r="H85" s="20">
        <v>2.1</v>
      </c>
      <c r="I85" s="20" t="s">
        <v>19</v>
      </c>
      <c r="J85" s="127">
        <v>0.91600000000000004</v>
      </c>
      <c r="K85" s="127">
        <v>0.93700000000000006</v>
      </c>
      <c r="L85" s="127">
        <v>0.876</v>
      </c>
      <c r="M85" s="1"/>
      <c r="N85" s="114"/>
      <c r="O85" s="114"/>
      <c r="P85" s="145"/>
      <c r="Q85" s="145"/>
      <c r="R85" s="145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</row>
    <row r="86" spans="1:96" ht="15" x14ac:dyDescent="0.35">
      <c r="A86" s="8" t="s">
        <v>29</v>
      </c>
      <c r="B86" s="8"/>
      <c r="C86" s="9"/>
      <c r="D86" s="104">
        <v>0.67900000000000005</v>
      </c>
      <c r="E86" s="104">
        <v>0.67700000000000005</v>
      </c>
      <c r="F86" s="104">
        <v>0.67700000000000005</v>
      </c>
      <c r="G86" s="145"/>
      <c r="H86" s="8"/>
      <c r="I86" s="9"/>
      <c r="J86" s="104">
        <f>Normal!J87</f>
        <v>0.74</v>
      </c>
      <c r="K86" s="104">
        <f>Normal!K87</f>
        <v>0.73399999999999999</v>
      </c>
      <c r="L86" s="104">
        <f>Normal!L87</f>
        <v>0.73899999999999999</v>
      </c>
      <c r="N86" s="114"/>
      <c r="O86" s="114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</row>
    <row r="87" spans="1:96" s="15" customFormat="1" ht="15.75" customHeight="1" x14ac:dyDescent="0.35">
      <c r="A87" s="19"/>
      <c r="B87" s="40">
        <v>2.2000000000000002</v>
      </c>
      <c r="C87" s="40" t="s">
        <v>19</v>
      </c>
      <c r="D87" s="123">
        <v>0.68400000000000005</v>
      </c>
      <c r="E87" s="123">
        <v>0.68300000000000005</v>
      </c>
      <c r="F87" s="123">
        <v>0.68300000000000005</v>
      </c>
      <c r="G87" s="145"/>
      <c r="H87" s="40">
        <v>2.2000000000000002</v>
      </c>
      <c r="I87" s="40" t="s">
        <v>19</v>
      </c>
      <c r="J87" s="123">
        <v>0.74099999999999999</v>
      </c>
      <c r="K87" s="123">
        <v>0.74299999999999999</v>
      </c>
      <c r="L87" s="123">
        <v>0.74</v>
      </c>
      <c r="M87" s="1"/>
      <c r="N87" s="114"/>
      <c r="O87" s="114"/>
      <c r="P87" s="145"/>
      <c r="Q87" s="145"/>
      <c r="R87" s="145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</row>
    <row r="88" spans="1:96" ht="15" x14ac:dyDescent="0.35">
      <c r="A88" s="8" t="s">
        <v>29</v>
      </c>
      <c r="B88" s="8"/>
      <c r="C88" s="9"/>
      <c r="D88" s="104">
        <v>0.28399999999999997</v>
      </c>
      <c r="E88" s="104">
        <v>0.373</v>
      </c>
      <c r="F88" s="104">
        <v>0.373</v>
      </c>
      <c r="G88" s="145"/>
      <c r="H88" s="8"/>
      <c r="I88" s="9"/>
      <c r="J88" s="104">
        <f>Normal!J89</f>
        <v>0.34599999999999997</v>
      </c>
      <c r="K88" s="104">
        <f>Normal!K89</f>
        <v>0.32600000000000001</v>
      </c>
      <c r="L88" s="104">
        <f>Normal!L89</f>
        <v>0.432</v>
      </c>
      <c r="N88" s="114"/>
      <c r="O88" s="114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</row>
    <row r="89" spans="1:96" s="10" customFormat="1" ht="15.75" customHeight="1" x14ac:dyDescent="0.35">
      <c r="A89" s="19"/>
      <c r="B89" s="7">
        <v>2.4</v>
      </c>
      <c r="C89" s="7" t="s">
        <v>19</v>
      </c>
      <c r="D89" s="129">
        <v>0.29399999999999998</v>
      </c>
      <c r="E89" s="129">
        <v>0.38100000000000001</v>
      </c>
      <c r="F89" s="129">
        <v>0.38100000000000001</v>
      </c>
      <c r="G89" s="145"/>
      <c r="H89" s="7">
        <v>2.4</v>
      </c>
      <c r="I89" s="7" t="s">
        <v>19</v>
      </c>
      <c r="J89" s="129">
        <v>0.35699999999999998</v>
      </c>
      <c r="K89" s="129">
        <v>0.33900000000000002</v>
      </c>
      <c r="L89" s="129">
        <v>0.441</v>
      </c>
      <c r="M89" s="1"/>
      <c r="N89" s="114"/>
      <c r="O89" s="114"/>
      <c r="P89" s="145"/>
      <c r="Q89" s="145"/>
      <c r="R89" s="145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</row>
    <row r="90" spans="1:96" ht="15" x14ac:dyDescent="0.35">
      <c r="A90" s="8" t="s">
        <v>29</v>
      </c>
      <c r="B90" s="8"/>
      <c r="C90" s="9"/>
      <c r="D90" s="104">
        <v>0.08</v>
      </c>
      <c r="E90" s="104">
        <v>0.14899999999999999</v>
      </c>
      <c r="F90" s="104">
        <v>0.14899999999999999</v>
      </c>
      <c r="G90" s="145"/>
      <c r="H90" s="8"/>
      <c r="I90" s="9"/>
      <c r="J90" s="104">
        <f>Normal!J91</f>
        <v>0.11899999999999999</v>
      </c>
      <c r="K90" s="104">
        <f>Normal!K91</f>
        <v>0.121</v>
      </c>
      <c r="L90" s="104">
        <f>Normal!L91</f>
        <v>0.19800000000000001</v>
      </c>
      <c r="N90" s="114"/>
      <c r="O90" s="114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</row>
    <row r="91" spans="1:96" s="10" customFormat="1" ht="15.75" customHeight="1" x14ac:dyDescent="0.35">
      <c r="A91" s="19"/>
      <c r="B91" s="7">
        <v>2.8</v>
      </c>
      <c r="C91" s="7" t="s">
        <v>19</v>
      </c>
      <c r="D91" s="129">
        <v>8.4000000000000005E-2</v>
      </c>
      <c r="E91" s="129">
        <v>0.155</v>
      </c>
      <c r="F91" s="129">
        <v>0.155</v>
      </c>
      <c r="G91" s="145"/>
      <c r="H91" s="7">
        <v>2.8</v>
      </c>
      <c r="I91" s="7" t="s">
        <v>19</v>
      </c>
      <c r="J91" s="129">
        <v>0.124</v>
      </c>
      <c r="K91" s="129">
        <v>0.125</v>
      </c>
      <c r="L91" s="129">
        <v>0.20300000000000001</v>
      </c>
      <c r="M91" s="1"/>
      <c r="N91" s="114"/>
      <c r="O91" s="114"/>
      <c r="P91" s="145"/>
      <c r="Q91" s="145"/>
      <c r="R91" s="145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</row>
    <row r="92" spans="1:96" ht="15" x14ac:dyDescent="0.35">
      <c r="A92" s="8" t="s">
        <v>29</v>
      </c>
      <c r="B92" s="8"/>
      <c r="C92" s="9"/>
      <c r="D92" s="104">
        <v>0.91400000000000003</v>
      </c>
      <c r="E92" s="104">
        <v>0.83299999999999996</v>
      </c>
      <c r="F92" s="104">
        <v>0.83299999999999996</v>
      </c>
      <c r="G92" s="145"/>
      <c r="H92" s="8"/>
      <c r="I92" s="9"/>
      <c r="J92" s="104">
        <f>Normal!J93</f>
        <v>0.95799999999999996</v>
      </c>
      <c r="K92" s="104">
        <f>Normal!K93</f>
        <v>0.94899999999999995</v>
      </c>
      <c r="L92" s="104">
        <f>Normal!L93</f>
        <v>0.91200000000000003</v>
      </c>
      <c r="N92" s="114"/>
      <c r="O92" s="114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</row>
    <row r="93" spans="1:96" s="12" customFormat="1" ht="15.75" customHeight="1" x14ac:dyDescent="0.35">
      <c r="A93" s="19"/>
      <c r="B93" s="20">
        <v>2.1</v>
      </c>
      <c r="C93" s="20" t="s">
        <v>20</v>
      </c>
      <c r="D93" s="127">
        <v>0.91100000000000003</v>
      </c>
      <c r="E93" s="127">
        <v>0.83199999999999996</v>
      </c>
      <c r="F93" s="127">
        <v>0.83199999999999996</v>
      </c>
      <c r="G93" s="145"/>
      <c r="H93" s="20">
        <v>2.1</v>
      </c>
      <c r="I93" s="20" t="s">
        <v>20</v>
      </c>
      <c r="J93" s="127">
        <v>0.95599999999999996</v>
      </c>
      <c r="K93" s="127">
        <v>0.95</v>
      </c>
      <c r="L93" s="127">
        <v>0.90700000000000003</v>
      </c>
      <c r="M93" s="1"/>
      <c r="N93" s="114"/>
      <c r="O93" s="114"/>
      <c r="P93" s="145"/>
      <c r="Q93" s="145"/>
      <c r="R93" s="145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</row>
    <row r="94" spans="1:96" ht="15" x14ac:dyDescent="0.35">
      <c r="A94" s="8" t="s">
        <v>29</v>
      </c>
      <c r="B94" s="8"/>
      <c r="C94" s="9"/>
      <c r="D94" s="104">
        <v>0.72599999999999998</v>
      </c>
      <c r="E94" s="104">
        <v>0.72199999999999998</v>
      </c>
      <c r="F94" s="104">
        <v>0.72199999999999998</v>
      </c>
      <c r="G94" s="145"/>
      <c r="H94" s="8"/>
      <c r="I94" s="9"/>
      <c r="J94" s="104">
        <f>Normal!J95</f>
        <v>0.80800000000000005</v>
      </c>
      <c r="K94" s="104">
        <f>Normal!K95</f>
        <v>0.80200000000000005</v>
      </c>
      <c r="L94" s="104">
        <f>Normal!L95</f>
        <v>0.80500000000000005</v>
      </c>
      <c r="N94" s="114"/>
      <c r="O94" s="11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</row>
    <row r="95" spans="1:96" s="15" customFormat="1" ht="15.75" customHeight="1" x14ac:dyDescent="0.35">
      <c r="A95" s="19"/>
      <c r="B95" s="40">
        <v>2.2000000000000002</v>
      </c>
      <c r="C95" s="40" t="s">
        <v>20</v>
      </c>
      <c r="D95" s="123">
        <v>0.72899999999999998</v>
      </c>
      <c r="E95" s="123">
        <v>0.72599999999999998</v>
      </c>
      <c r="F95" s="123">
        <v>0.72599999999999998</v>
      </c>
      <c r="G95" s="145"/>
      <c r="H95" s="40">
        <v>2.2000000000000002</v>
      </c>
      <c r="I95" s="40" t="s">
        <v>20</v>
      </c>
      <c r="J95" s="123">
        <v>0.80800000000000005</v>
      </c>
      <c r="K95" s="123">
        <v>0.81</v>
      </c>
      <c r="L95" s="123">
        <v>0.80600000000000005</v>
      </c>
      <c r="M95" s="1"/>
      <c r="N95" s="114"/>
      <c r="O95" s="114"/>
      <c r="P95" s="145"/>
      <c r="Q95" s="145"/>
      <c r="R95" s="145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</row>
    <row r="96" spans="1:96" ht="15" x14ac:dyDescent="0.35">
      <c r="A96" s="8" t="s">
        <v>29</v>
      </c>
      <c r="B96" s="8"/>
      <c r="C96" s="9"/>
      <c r="D96" s="104">
        <v>0.27800000000000002</v>
      </c>
      <c r="E96" s="104">
        <v>0.44</v>
      </c>
      <c r="F96" s="104">
        <v>0.44</v>
      </c>
      <c r="G96" s="145"/>
      <c r="H96" s="8"/>
      <c r="I96" s="9"/>
      <c r="J96" s="104">
        <f>Normal!J97</f>
        <v>0.35299999999999998</v>
      </c>
      <c r="K96" s="104">
        <f>Normal!K97</f>
        <v>0.40400000000000003</v>
      </c>
      <c r="L96" s="104">
        <f>Normal!L97</f>
        <v>0.51600000000000001</v>
      </c>
      <c r="N96" s="114"/>
      <c r="O96" s="114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</row>
    <row r="97" spans="1:96" s="10" customFormat="1" ht="15.75" customHeight="1" x14ac:dyDescent="0.35">
      <c r="A97" s="19"/>
      <c r="B97" s="7">
        <v>2.4</v>
      </c>
      <c r="C97" s="7" t="s">
        <v>20</v>
      </c>
      <c r="D97" s="129">
        <v>0.28799999999999998</v>
      </c>
      <c r="E97" s="129">
        <v>0.44700000000000001</v>
      </c>
      <c r="F97" s="129">
        <v>0.44700000000000001</v>
      </c>
      <c r="G97" s="145"/>
      <c r="H97" s="7">
        <v>2.4</v>
      </c>
      <c r="I97" s="7" t="s">
        <v>20</v>
      </c>
      <c r="J97" s="129">
        <v>0.36299999999999999</v>
      </c>
      <c r="K97" s="129">
        <v>0.41499999999999998</v>
      </c>
      <c r="L97" s="129">
        <v>0.52100000000000002</v>
      </c>
      <c r="M97" s="1"/>
      <c r="N97" s="114"/>
      <c r="O97" s="114"/>
      <c r="P97" s="145"/>
      <c r="Q97" s="145"/>
      <c r="R97" s="145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</row>
    <row r="98" spans="1:96" ht="15" x14ac:dyDescent="0.35">
      <c r="A98" s="8" t="s">
        <v>29</v>
      </c>
      <c r="B98" s="8"/>
      <c r="C98" s="9"/>
      <c r="D98" s="104">
        <v>5.6000000000000001E-2</v>
      </c>
      <c r="E98" s="104">
        <v>0.18099999999999999</v>
      </c>
      <c r="F98" s="104">
        <v>0.18099999999999999</v>
      </c>
      <c r="G98" s="145"/>
      <c r="H98" s="8"/>
      <c r="I98" s="9"/>
      <c r="J98" s="104">
        <f>Normal!J99</f>
        <v>9.0999999999999998E-2</v>
      </c>
      <c r="K98" s="104">
        <f>Normal!K99</f>
        <v>0.14499999999999999</v>
      </c>
      <c r="L98" s="104">
        <f>Normal!L99</f>
        <v>0.23599999999999999</v>
      </c>
      <c r="N98" s="114"/>
      <c r="O98" s="114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</row>
    <row r="99" spans="1:96" s="10" customFormat="1" ht="15.75" customHeight="1" x14ac:dyDescent="0.35">
      <c r="A99" s="19"/>
      <c r="B99" s="7">
        <v>2.8</v>
      </c>
      <c r="C99" s="7" t="s">
        <v>20</v>
      </c>
      <c r="D99" s="129">
        <v>5.8000000000000003E-2</v>
      </c>
      <c r="E99" s="129">
        <v>0.185</v>
      </c>
      <c r="F99" s="129">
        <v>0.185</v>
      </c>
      <c r="G99" s="145"/>
      <c r="H99" s="7">
        <v>2.8</v>
      </c>
      <c r="I99" s="7" t="s">
        <v>20</v>
      </c>
      <c r="J99" s="129">
        <v>9.5000000000000001E-2</v>
      </c>
      <c r="K99" s="129">
        <v>0.14899999999999999</v>
      </c>
      <c r="L99" s="129">
        <v>0.24099999999999999</v>
      </c>
      <c r="M99" s="1"/>
      <c r="N99" s="114"/>
      <c r="O99" s="114"/>
      <c r="P99" s="145"/>
      <c r="Q99" s="145"/>
      <c r="R99" s="145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</row>
    <row r="100" spans="1:96" ht="15" x14ac:dyDescent="0.35">
      <c r="A100" s="8" t="s">
        <v>29</v>
      </c>
      <c r="B100" s="8"/>
      <c r="C100" s="9"/>
      <c r="D100" s="104">
        <v>0.67</v>
      </c>
      <c r="E100" s="104">
        <v>0.81299999999999994</v>
      </c>
      <c r="F100" s="104">
        <v>0.81299999999999994</v>
      </c>
      <c r="G100" s="145"/>
      <c r="H100" s="8"/>
      <c r="I100" s="9"/>
      <c r="J100" s="104">
        <f>Normal!J101</f>
        <v>0.59499999999999997</v>
      </c>
      <c r="K100" s="104">
        <f>Normal!K101</f>
        <v>0.88400000000000001</v>
      </c>
      <c r="L100" s="104">
        <f>Normal!L101</f>
        <v>0.71599999999999997</v>
      </c>
      <c r="N100" s="114"/>
      <c r="O100" s="114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</row>
    <row r="101" spans="1:96" s="10" customFormat="1" ht="15.75" customHeight="1" x14ac:dyDescent="0.35">
      <c r="A101" s="19"/>
      <c r="B101" s="7">
        <v>2.1</v>
      </c>
      <c r="C101" s="7" t="s">
        <v>21</v>
      </c>
      <c r="D101" s="129">
        <v>0.67800000000000005</v>
      </c>
      <c r="E101" s="129">
        <v>0.81299999999999994</v>
      </c>
      <c r="F101" s="129">
        <v>0.81299999999999994</v>
      </c>
      <c r="G101" s="145"/>
      <c r="H101" s="7">
        <v>2.1</v>
      </c>
      <c r="I101" s="7" t="s">
        <v>21</v>
      </c>
      <c r="J101" s="129">
        <v>0.60299999999999998</v>
      </c>
      <c r="K101" s="129">
        <v>0.88500000000000001</v>
      </c>
      <c r="L101" s="129">
        <v>0.72</v>
      </c>
      <c r="M101" s="1"/>
      <c r="N101" s="114"/>
      <c r="O101" s="114"/>
      <c r="P101" s="145"/>
      <c r="Q101" s="145"/>
      <c r="R101" s="14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</row>
    <row r="102" spans="1:96" ht="15" x14ac:dyDescent="0.35">
      <c r="A102" s="8" t="s">
        <v>29</v>
      </c>
      <c r="B102" s="8"/>
      <c r="C102" s="9"/>
      <c r="D102" s="104">
        <v>0.52200000000000002</v>
      </c>
      <c r="E102" s="104">
        <v>0.51600000000000001</v>
      </c>
      <c r="F102" s="104">
        <v>0.51600000000000001</v>
      </c>
      <c r="G102" s="145"/>
      <c r="H102" s="8"/>
      <c r="I102" s="9"/>
      <c r="J102" s="104">
        <f>Normal!J103</f>
        <v>0.49199999999999999</v>
      </c>
      <c r="K102" s="104">
        <f>Normal!K103</f>
        <v>0.48399999999999999</v>
      </c>
      <c r="L102" s="104">
        <f>Normal!L103</f>
        <v>0.48899999999999999</v>
      </c>
      <c r="N102" s="114"/>
      <c r="O102" s="114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</row>
    <row r="103" spans="1:96" s="15" customFormat="1" ht="15.75" customHeight="1" x14ac:dyDescent="0.35">
      <c r="A103" s="19"/>
      <c r="B103" s="40">
        <v>2.2000000000000002</v>
      </c>
      <c r="C103" s="40" t="s">
        <v>21</v>
      </c>
      <c r="D103" s="123">
        <v>0.53300000000000003</v>
      </c>
      <c r="E103" s="123">
        <v>0.53200000000000003</v>
      </c>
      <c r="F103" s="123">
        <v>0.53200000000000003</v>
      </c>
      <c r="G103" s="145"/>
      <c r="H103" s="40">
        <v>2.2000000000000002</v>
      </c>
      <c r="I103" s="40" t="s">
        <v>21</v>
      </c>
      <c r="J103" s="123">
        <v>0.501</v>
      </c>
      <c r="K103" s="123">
        <v>0.51</v>
      </c>
      <c r="L103" s="123">
        <v>0.502</v>
      </c>
      <c r="M103" s="1"/>
      <c r="N103" s="114"/>
      <c r="O103" s="114"/>
      <c r="P103" s="145"/>
      <c r="Q103" s="145"/>
      <c r="R103" s="14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</row>
    <row r="104" spans="1:96" ht="15" x14ac:dyDescent="0.35">
      <c r="A104" s="8" t="s">
        <v>29</v>
      </c>
      <c r="B104" s="8"/>
      <c r="C104" s="9"/>
      <c r="D104" s="104">
        <v>0.33700000000000002</v>
      </c>
      <c r="E104" s="104">
        <v>0.20799999999999999</v>
      </c>
      <c r="F104" s="104">
        <v>0.20799999999999999</v>
      </c>
      <c r="G104" s="145"/>
      <c r="H104" s="8"/>
      <c r="I104" s="9"/>
      <c r="J104" s="104">
        <f>Normal!J105</f>
        <v>0.35799999999999998</v>
      </c>
      <c r="K104" s="104">
        <f>Normal!K105</f>
        <v>0.17100000000000001</v>
      </c>
      <c r="L104" s="104">
        <f>Normal!L105</f>
        <v>0.24</v>
      </c>
      <c r="N104" s="114"/>
      <c r="O104" s="11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</row>
    <row r="105" spans="1:96" s="12" customFormat="1" ht="15.75" customHeight="1" x14ac:dyDescent="0.35">
      <c r="A105" s="19"/>
      <c r="B105" s="20">
        <v>2.4</v>
      </c>
      <c r="C105" s="20" t="s">
        <v>21</v>
      </c>
      <c r="D105" s="127">
        <v>0.34899999999999998</v>
      </c>
      <c r="E105" s="127">
        <v>0.224</v>
      </c>
      <c r="F105" s="127">
        <v>0.224</v>
      </c>
      <c r="G105" s="145"/>
      <c r="H105" s="20">
        <v>2.4</v>
      </c>
      <c r="I105" s="20" t="s">
        <v>21</v>
      </c>
      <c r="J105" s="127">
        <v>0.36799999999999999</v>
      </c>
      <c r="K105" s="127">
        <v>0.186</v>
      </c>
      <c r="L105" s="127">
        <v>0.255</v>
      </c>
      <c r="M105" s="1"/>
      <c r="N105" s="114"/>
      <c r="O105" s="114"/>
      <c r="P105" s="145"/>
      <c r="Q105" s="145"/>
      <c r="R105" s="14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</row>
    <row r="106" spans="1:96" ht="15" x14ac:dyDescent="0.35">
      <c r="A106" s="8" t="s">
        <v>29</v>
      </c>
      <c r="B106" s="8"/>
      <c r="C106" s="9"/>
      <c r="D106" s="104">
        <v>0.22600000000000001</v>
      </c>
      <c r="E106" s="104">
        <v>9.0999999999999998E-2</v>
      </c>
      <c r="F106" s="104">
        <v>9.0999999999999998E-2</v>
      </c>
      <c r="G106" s="145"/>
      <c r="H106" s="8"/>
      <c r="I106" s="9"/>
      <c r="J106" s="104">
        <f>Normal!J107</f>
        <v>0.27</v>
      </c>
      <c r="K106" s="104">
        <f>Normal!K107</f>
        <v>0.08</v>
      </c>
      <c r="L106" s="104">
        <f>Normal!L107</f>
        <v>0.124</v>
      </c>
      <c r="N106" s="114"/>
      <c r="O106" s="114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</row>
    <row r="107" spans="1:96" s="12" customFormat="1" ht="15.75" customHeight="1" x14ac:dyDescent="0.35">
      <c r="A107" s="19"/>
      <c r="B107" s="20">
        <v>2.8</v>
      </c>
      <c r="C107" s="20" t="s">
        <v>21</v>
      </c>
      <c r="D107" s="127">
        <v>0.23499999999999999</v>
      </c>
      <c r="E107" s="127">
        <v>9.6000000000000002E-2</v>
      </c>
      <c r="F107" s="127">
        <v>9.6000000000000002E-2</v>
      </c>
      <c r="G107" s="145"/>
      <c r="H107" s="20">
        <v>2.8</v>
      </c>
      <c r="I107" s="20" t="s">
        <v>21</v>
      </c>
      <c r="J107" s="127">
        <v>0.27800000000000002</v>
      </c>
      <c r="K107" s="127">
        <v>8.2000000000000003E-2</v>
      </c>
      <c r="L107" s="127">
        <v>0.13</v>
      </c>
      <c r="M107" s="1"/>
      <c r="N107" s="114"/>
      <c r="O107" s="114"/>
      <c r="P107" s="145"/>
      <c r="Q107" s="145"/>
      <c r="R107" s="14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</row>
    <row r="108" spans="1:96" ht="15" x14ac:dyDescent="0.35">
      <c r="A108" s="8" t="s">
        <v>29</v>
      </c>
      <c r="B108" s="8"/>
      <c r="C108" s="9"/>
      <c r="D108" s="104">
        <v>0.879</v>
      </c>
      <c r="E108" s="104">
        <v>0.877</v>
      </c>
      <c r="F108" s="104">
        <v>0.877</v>
      </c>
      <c r="G108" s="145"/>
      <c r="H108" s="8"/>
      <c r="I108" s="9"/>
      <c r="J108" s="104">
        <f>Normal!J109</f>
        <v>0.9</v>
      </c>
      <c r="K108" s="104">
        <f>Normal!K109</f>
        <v>0.95899999999999996</v>
      </c>
      <c r="L108" s="104">
        <f>Normal!L109</f>
        <v>0.89900000000000002</v>
      </c>
      <c r="N108" s="114"/>
      <c r="O108" s="114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96" s="15" customFormat="1" ht="15.75" customHeight="1" x14ac:dyDescent="0.35">
      <c r="A109" s="19"/>
      <c r="B109" s="19">
        <v>2.1</v>
      </c>
      <c r="C109" s="19" t="s">
        <v>22</v>
      </c>
      <c r="D109" s="128">
        <v>0.876</v>
      </c>
      <c r="E109" s="128">
        <v>0.874</v>
      </c>
      <c r="F109" s="128">
        <v>0.874</v>
      </c>
      <c r="G109" s="145"/>
      <c r="H109" s="19">
        <v>2.1</v>
      </c>
      <c r="I109" s="19" t="s">
        <v>22</v>
      </c>
      <c r="J109" s="128">
        <v>0.89600000000000002</v>
      </c>
      <c r="K109" s="128">
        <v>0.95799999999999996</v>
      </c>
      <c r="L109" s="128">
        <v>0.89500000000000002</v>
      </c>
      <c r="M109" s="1"/>
      <c r="N109" s="114"/>
      <c r="O109" s="114"/>
      <c r="P109" s="145"/>
      <c r="Q109" s="145"/>
      <c r="R109" s="14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</row>
    <row r="110" spans="1:96" ht="15" x14ac:dyDescent="0.35">
      <c r="A110" s="8" t="s">
        <v>29</v>
      </c>
      <c r="B110" s="8"/>
      <c r="C110" s="9"/>
      <c r="D110" s="104">
        <v>0.69699999999999995</v>
      </c>
      <c r="E110" s="104">
        <v>0.69699999999999995</v>
      </c>
      <c r="F110" s="104">
        <v>0.69699999999999995</v>
      </c>
      <c r="G110" s="145"/>
      <c r="H110" s="8"/>
      <c r="I110" s="9"/>
      <c r="J110" s="104">
        <f>Normal!J111</f>
        <v>0.72699999999999998</v>
      </c>
      <c r="K110" s="104">
        <f>Normal!K111</f>
        <v>0.72199999999999998</v>
      </c>
      <c r="L110" s="104">
        <f>Normal!L111</f>
        <v>0.72599999999999998</v>
      </c>
      <c r="N110" s="114"/>
      <c r="O110" s="114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</row>
    <row r="111" spans="1:96" s="15" customFormat="1" ht="15.75" customHeight="1" x14ac:dyDescent="0.35">
      <c r="A111" s="19"/>
      <c r="B111" s="29">
        <v>2.2000000000000002</v>
      </c>
      <c r="C111" s="29" t="s">
        <v>22</v>
      </c>
      <c r="D111" s="126">
        <v>0.70199999999999996</v>
      </c>
      <c r="E111" s="126">
        <v>0.70199999999999996</v>
      </c>
      <c r="F111" s="126">
        <v>0.70199999999999996</v>
      </c>
      <c r="G111" s="145"/>
      <c r="H111" s="29">
        <v>2.2000000000000002</v>
      </c>
      <c r="I111" s="29" t="s">
        <v>22</v>
      </c>
      <c r="J111" s="126">
        <v>0.73</v>
      </c>
      <c r="K111" s="126">
        <v>0.73</v>
      </c>
      <c r="L111" s="126">
        <v>0.72899999999999998</v>
      </c>
      <c r="M111" s="1"/>
      <c r="N111" s="114"/>
      <c r="O111" s="114"/>
      <c r="P111" s="145"/>
      <c r="Q111" s="145"/>
      <c r="R111" s="14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</row>
    <row r="112" spans="1:96" ht="15" x14ac:dyDescent="0.35">
      <c r="A112" s="8" t="s">
        <v>29</v>
      </c>
      <c r="B112" s="8"/>
      <c r="C112" s="9"/>
      <c r="D112" s="104">
        <v>0.34799999999999998</v>
      </c>
      <c r="E112" s="104">
        <v>0.34499999999999997</v>
      </c>
      <c r="F112" s="104">
        <v>0.34499999999999997</v>
      </c>
      <c r="G112" s="145"/>
      <c r="H112" s="8"/>
      <c r="I112" s="9"/>
      <c r="J112" s="104">
        <f>Normal!J113</f>
        <v>0.4</v>
      </c>
      <c r="K112" s="104">
        <f>Normal!K113</f>
        <v>0.29299999999999998</v>
      </c>
      <c r="L112" s="104">
        <f>Normal!L113</f>
        <v>0.39600000000000002</v>
      </c>
      <c r="N112" s="114"/>
      <c r="O112" s="114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</row>
    <row r="113" spans="1:96" s="15" customFormat="1" ht="15.75" customHeight="1" x14ac:dyDescent="0.35">
      <c r="A113" s="5"/>
      <c r="B113" s="19">
        <v>2.4</v>
      </c>
      <c r="C113" s="19" t="s">
        <v>22</v>
      </c>
      <c r="D113" s="128">
        <v>0.36</v>
      </c>
      <c r="E113" s="128">
        <v>0.35699999999999998</v>
      </c>
      <c r="F113" s="128">
        <v>0.35699999999999998</v>
      </c>
      <c r="G113" s="145"/>
      <c r="H113" s="19">
        <v>2.4</v>
      </c>
      <c r="I113" s="19" t="s">
        <v>22</v>
      </c>
      <c r="J113" s="128">
        <v>0.41099999999999998</v>
      </c>
      <c r="K113" s="128">
        <v>0.307</v>
      </c>
      <c r="L113" s="128">
        <v>0.40699999999999997</v>
      </c>
      <c r="M113" s="1"/>
      <c r="N113" s="114"/>
      <c r="O113" s="114"/>
      <c r="P113" s="145"/>
      <c r="Q113" s="145"/>
      <c r="R113" s="14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</row>
    <row r="114" spans="1:96" ht="15" x14ac:dyDescent="0.35">
      <c r="A114" s="8" t="s">
        <v>29</v>
      </c>
      <c r="B114" s="8"/>
      <c r="C114" s="9"/>
      <c r="D114" s="104">
        <v>0.13900000000000001</v>
      </c>
      <c r="E114" s="104">
        <v>0.13500000000000001</v>
      </c>
      <c r="F114" s="104">
        <v>0.13500000000000001</v>
      </c>
      <c r="G114" s="145"/>
      <c r="H114" s="8"/>
      <c r="I114" s="9"/>
      <c r="J114" s="104">
        <f>Normal!J115</f>
        <v>0.186</v>
      </c>
      <c r="K114" s="104">
        <f>Normal!K115</f>
        <v>0.11</v>
      </c>
      <c r="L114" s="104">
        <f>Normal!L115</f>
        <v>0.17899999999999999</v>
      </c>
      <c r="N114" s="114"/>
      <c r="O114" s="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</row>
    <row r="115" spans="1:96" s="15" customFormat="1" ht="15.75" customHeight="1" x14ac:dyDescent="0.35">
      <c r="A115" s="5"/>
      <c r="B115" s="19">
        <v>2.8</v>
      </c>
      <c r="C115" s="19" t="s">
        <v>22</v>
      </c>
      <c r="D115" s="128">
        <v>0.14299999999999999</v>
      </c>
      <c r="E115" s="128">
        <v>0.13900000000000001</v>
      </c>
      <c r="F115" s="128">
        <v>0.13900000000000001</v>
      </c>
      <c r="G115" s="145"/>
      <c r="H115" s="19">
        <v>2.8</v>
      </c>
      <c r="I115" s="19" t="s">
        <v>22</v>
      </c>
      <c r="J115" s="128">
        <v>0.192</v>
      </c>
      <c r="K115" s="128">
        <v>0.113</v>
      </c>
      <c r="L115" s="128">
        <v>0.185</v>
      </c>
      <c r="M115" s="1"/>
      <c r="N115" s="114"/>
      <c r="O115" s="114"/>
      <c r="P115" s="145"/>
      <c r="Q115" s="145"/>
      <c r="R115" s="14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</row>
    <row r="116" spans="1:96" ht="15" x14ac:dyDescent="0.35">
      <c r="A116" s="8" t="s">
        <v>29</v>
      </c>
      <c r="B116" s="8"/>
      <c r="C116" s="9"/>
      <c r="D116" s="104">
        <v>0.93500000000000005</v>
      </c>
      <c r="E116" s="104">
        <v>0.89700000000000002</v>
      </c>
      <c r="F116" s="104">
        <v>0.89700000000000002</v>
      </c>
      <c r="G116" s="145"/>
      <c r="H116" s="8"/>
      <c r="I116" s="9"/>
      <c r="J116" s="104">
        <f>Normal!J117</f>
        <v>0.96699999999999997</v>
      </c>
      <c r="K116" s="104">
        <f>Normal!K117</f>
        <v>0.97599999999999998</v>
      </c>
      <c r="L116" s="104">
        <f>Normal!L117</f>
        <v>0.94599999999999995</v>
      </c>
      <c r="N116" s="114"/>
      <c r="O116" s="114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96" s="12" customFormat="1" ht="15.75" customHeight="1" x14ac:dyDescent="0.35">
      <c r="A117" s="5"/>
      <c r="B117" s="25">
        <v>2.1</v>
      </c>
      <c r="C117" s="26" t="s">
        <v>23</v>
      </c>
      <c r="D117" s="130">
        <v>0.93100000000000005</v>
      </c>
      <c r="E117" s="130">
        <v>0.89300000000000002</v>
      </c>
      <c r="F117" s="130">
        <v>0.89300000000000002</v>
      </c>
      <c r="G117" s="145"/>
      <c r="H117" s="25">
        <v>2.1</v>
      </c>
      <c r="I117" s="26" t="s">
        <v>23</v>
      </c>
      <c r="J117" s="130">
        <v>0.96399999999999997</v>
      </c>
      <c r="K117" s="130">
        <v>0.97499999999999998</v>
      </c>
      <c r="L117" s="130">
        <v>0.94199999999999995</v>
      </c>
      <c r="M117" s="1"/>
      <c r="N117" s="114"/>
      <c r="O117" s="114"/>
      <c r="P117" s="145"/>
      <c r="Q117" s="145"/>
      <c r="R117" s="14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</row>
    <row r="118" spans="1:96" ht="15" x14ac:dyDescent="0.35">
      <c r="A118" s="8" t="s">
        <v>29</v>
      </c>
      <c r="B118" s="8"/>
      <c r="C118" s="9"/>
      <c r="D118" s="104">
        <v>0.77600000000000002</v>
      </c>
      <c r="E118" s="104">
        <v>0.77500000000000002</v>
      </c>
      <c r="F118" s="104">
        <v>0.77500000000000002</v>
      </c>
      <c r="G118" s="145"/>
      <c r="H118" s="8"/>
      <c r="I118" s="9"/>
      <c r="J118" s="104">
        <f>Normal!J119</f>
        <v>0.83599999999999997</v>
      </c>
      <c r="K118" s="104">
        <f>Normal!K119</f>
        <v>0.83199999999999996</v>
      </c>
      <c r="L118" s="104">
        <f>Normal!L119</f>
        <v>0.83499999999999996</v>
      </c>
      <c r="N118" s="114"/>
      <c r="O118" s="114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96" s="15" customFormat="1" ht="15.75" customHeight="1" x14ac:dyDescent="0.35">
      <c r="A119" s="5"/>
      <c r="B119" s="40">
        <v>2.2000000000000002</v>
      </c>
      <c r="C119" s="40" t="s">
        <v>23</v>
      </c>
      <c r="D119" s="123">
        <v>0.77600000000000002</v>
      </c>
      <c r="E119" s="123">
        <v>0.77500000000000002</v>
      </c>
      <c r="F119" s="123">
        <v>0.77500000000000002</v>
      </c>
      <c r="G119" s="145"/>
      <c r="H119" s="40">
        <v>2.2000000000000002</v>
      </c>
      <c r="I119" s="40" t="s">
        <v>23</v>
      </c>
      <c r="J119" s="123">
        <v>0.83499999999999996</v>
      </c>
      <c r="K119" s="123">
        <v>0.83599999999999997</v>
      </c>
      <c r="L119" s="123">
        <v>0.83399999999999996</v>
      </c>
      <c r="M119" s="1"/>
      <c r="N119" s="114"/>
      <c r="O119" s="114"/>
      <c r="P119" s="145"/>
      <c r="Q119" s="145"/>
      <c r="R119" s="14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</row>
    <row r="120" spans="1:96" ht="15" x14ac:dyDescent="0.35">
      <c r="A120" s="8" t="s">
        <v>29</v>
      </c>
      <c r="B120" s="8"/>
      <c r="C120" s="9"/>
      <c r="D120" s="104">
        <v>0.35299999999999998</v>
      </c>
      <c r="E120" s="104">
        <v>0.44900000000000001</v>
      </c>
      <c r="F120" s="104">
        <v>0.44900000000000001</v>
      </c>
      <c r="G120" s="145"/>
      <c r="H120" s="8"/>
      <c r="I120" s="9"/>
      <c r="J120" s="104">
        <f>Normal!J121</f>
        <v>0.42599999999999999</v>
      </c>
      <c r="K120" s="104">
        <f>Normal!K121</f>
        <v>0.40100000000000002</v>
      </c>
      <c r="L120" s="104">
        <f>Normal!L121</f>
        <v>0.51700000000000002</v>
      </c>
      <c r="N120" s="114"/>
      <c r="O120" s="114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96" s="10" customFormat="1" ht="15.75" customHeight="1" x14ac:dyDescent="0.35">
      <c r="A121" s="5"/>
      <c r="B121" s="27">
        <v>2.4</v>
      </c>
      <c r="C121" s="28" t="s">
        <v>23</v>
      </c>
      <c r="D121" s="131">
        <v>0.36299999999999999</v>
      </c>
      <c r="E121" s="131">
        <v>0.45600000000000002</v>
      </c>
      <c r="F121" s="131">
        <v>0.45600000000000002</v>
      </c>
      <c r="G121" s="145"/>
      <c r="H121" s="27">
        <v>2.4</v>
      </c>
      <c r="I121" s="28" t="s">
        <v>23</v>
      </c>
      <c r="J121" s="131">
        <v>0.435</v>
      </c>
      <c r="K121" s="131">
        <v>0.41199999999999998</v>
      </c>
      <c r="L121" s="131">
        <v>0.52300000000000002</v>
      </c>
      <c r="M121" s="1"/>
      <c r="N121" s="114"/>
      <c r="O121" s="114"/>
      <c r="P121" s="145"/>
      <c r="Q121" s="145"/>
      <c r="R121" s="14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</row>
    <row r="122" spans="1:96" ht="15" x14ac:dyDescent="0.35">
      <c r="A122" s="8" t="s">
        <v>29</v>
      </c>
      <c r="B122" s="8"/>
      <c r="C122" s="9"/>
      <c r="D122" s="104">
        <v>9.7000000000000003E-2</v>
      </c>
      <c r="E122" s="104">
        <v>0.17599999999999999</v>
      </c>
      <c r="F122" s="104">
        <v>0.17599999999999999</v>
      </c>
      <c r="G122" s="145"/>
      <c r="H122" s="8"/>
      <c r="I122" s="9"/>
      <c r="J122" s="104">
        <f>Normal!J123</f>
        <v>0.14199999999999999</v>
      </c>
      <c r="K122" s="104">
        <f>Normal!K123</f>
        <v>0.14099999999999999</v>
      </c>
      <c r="L122" s="104">
        <f>Normal!L123</f>
        <v>0.22900000000000001</v>
      </c>
      <c r="N122" s="114"/>
      <c r="O122" s="114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96" s="10" customFormat="1" ht="15.75" customHeight="1" x14ac:dyDescent="0.35">
      <c r="A123" s="5"/>
      <c r="B123" s="27">
        <v>2.8</v>
      </c>
      <c r="C123" s="28" t="s">
        <v>23</v>
      </c>
      <c r="D123" s="131">
        <v>0.1</v>
      </c>
      <c r="E123" s="131">
        <v>0.18099999999999999</v>
      </c>
      <c r="F123" s="131">
        <v>0.18099999999999999</v>
      </c>
      <c r="G123" s="145"/>
      <c r="H123" s="27">
        <v>2.8</v>
      </c>
      <c r="I123" s="28" t="s">
        <v>23</v>
      </c>
      <c r="J123" s="131">
        <v>0.14799999999999999</v>
      </c>
      <c r="K123" s="131">
        <v>0.14499999999999999</v>
      </c>
      <c r="L123" s="131">
        <v>0.23499999999999999</v>
      </c>
      <c r="M123" s="1"/>
      <c r="N123" s="114"/>
      <c r="O123" s="114"/>
      <c r="P123" s="145"/>
      <c r="Q123" s="145"/>
      <c r="R123" s="14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</row>
    <row r="124" spans="1:96" ht="15" x14ac:dyDescent="0.35">
      <c r="A124" s="8" t="s">
        <v>29</v>
      </c>
      <c r="B124" s="8"/>
      <c r="C124" s="9"/>
      <c r="D124" s="104">
        <v>0.95699999999999996</v>
      </c>
      <c r="E124" s="104">
        <v>0.90600000000000003</v>
      </c>
      <c r="F124" s="104">
        <v>0.90600000000000003</v>
      </c>
      <c r="G124" s="145"/>
      <c r="H124" s="8"/>
      <c r="I124" s="9"/>
      <c r="J124" s="104">
        <f>Normal!J125</f>
        <v>0.98599999999999999</v>
      </c>
      <c r="K124" s="104">
        <f>Normal!K125</f>
        <v>0.98199999999999998</v>
      </c>
      <c r="L124" s="104">
        <f>Normal!L125</f>
        <v>0.96499999999999997</v>
      </c>
      <c r="N124" s="114"/>
      <c r="O124" s="11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</row>
    <row r="125" spans="1:96" s="12" customFormat="1" ht="15.75" customHeight="1" x14ac:dyDescent="0.35">
      <c r="A125" s="5"/>
      <c r="B125" s="25">
        <v>2.1</v>
      </c>
      <c r="C125" s="26" t="s">
        <v>24</v>
      </c>
      <c r="D125" s="130">
        <v>0.95399999999999996</v>
      </c>
      <c r="E125" s="130">
        <v>0.90200000000000002</v>
      </c>
      <c r="F125" s="130">
        <v>0.90200000000000002</v>
      </c>
      <c r="G125" s="145"/>
      <c r="H125" s="25">
        <v>2.1</v>
      </c>
      <c r="I125" s="26" t="s">
        <v>24</v>
      </c>
      <c r="J125" s="130">
        <v>0.98399999999999999</v>
      </c>
      <c r="K125" s="130">
        <v>0.98199999999999998</v>
      </c>
      <c r="L125" s="130">
        <v>0.96099999999999997</v>
      </c>
      <c r="M125" s="1"/>
      <c r="N125" s="114"/>
      <c r="O125" s="114"/>
      <c r="P125" s="145"/>
      <c r="Q125" s="145"/>
      <c r="R125" s="14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</row>
    <row r="126" spans="1:96" ht="15" x14ac:dyDescent="0.35">
      <c r="A126" s="8" t="s">
        <v>29</v>
      </c>
      <c r="B126" s="8"/>
      <c r="C126" s="9"/>
      <c r="D126" s="104">
        <v>0.81799999999999995</v>
      </c>
      <c r="E126" s="104">
        <v>0.81499999999999995</v>
      </c>
      <c r="F126" s="104">
        <v>0.81499999999999995</v>
      </c>
      <c r="G126" s="145"/>
      <c r="H126" s="8"/>
      <c r="I126" s="9"/>
      <c r="J126" s="104">
        <f>Normal!J127</f>
        <v>0.89100000000000001</v>
      </c>
      <c r="K126" s="104">
        <f>Normal!K127</f>
        <v>0.88800000000000001</v>
      </c>
      <c r="L126" s="104">
        <f>Normal!L127</f>
        <v>0.89</v>
      </c>
      <c r="N126" s="114"/>
      <c r="O126" s="114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</row>
    <row r="127" spans="1:96" s="15" customFormat="1" ht="15.75" customHeight="1" x14ac:dyDescent="0.35">
      <c r="A127" s="5"/>
      <c r="B127" s="40">
        <v>2.2000000000000002</v>
      </c>
      <c r="C127" s="40" t="s">
        <v>24</v>
      </c>
      <c r="D127" s="123">
        <v>0.81799999999999995</v>
      </c>
      <c r="E127" s="123">
        <v>0.81499999999999995</v>
      </c>
      <c r="F127" s="123">
        <v>0.81499999999999995</v>
      </c>
      <c r="G127" s="145"/>
      <c r="H127" s="40">
        <v>2.2000000000000002</v>
      </c>
      <c r="I127" s="40" t="s">
        <v>24</v>
      </c>
      <c r="J127" s="123">
        <v>0.89</v>
      </c>
      <c r="K127" s="123">
        <v>0.89100000000000001</v>
      </c>
      <c r="L127" s="123">
        <v>0.88800000000000001</v>
      </c>
      <c r="M127" s="1"/>
      <c r="N127" s="114"/>
      <c r="O127" s="114"/>
      <c r="P127" s="145"/>
      <c r="Q127" s="145"/>
      <c r="R127" s="14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</row>
    <row r="128" spans="1:96" ht="15" x14ac:dyDescent="0.35">
      <c r="A128" s="8" t="s">
        <v>29</v>
      </c>
      <c r="B128" s="8"/>
      <c r="C128" s="9"/>
      <c r="D128" s="104">
        <v>0.35599999999999998</v>
      </c>
      <c r="E128" s="104">
        <v>0.52700000000000002</v>
      </c>
      <c r="F128" s="104">
        <v>0.52700000000000002</v>
      </c>
      <c r="G128" s="145"/>
      <c r="H128" s="8"/>
      <c r="I128" s="9"/>
      <c r="J128" s="104">
        <f>Normal!J129</f>
        <v>0.443</v>
      </c>
      <c r="K128" s="104">
        <f>Normal!K129</f>
        <v>0.49299999999999999</v>
      </c>
      <c r="L128" s="104">
        <f>Normal!L129</f>
        <v>0.60799999999999998</v>
      </c>
      <c r="N128" s="114"/>
      <c r="O128" s="114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</row>
    <row r="129" spans="1:96" s="10" customFormat="1" ht="15.75" customHeight="1" x14ac:dyDescent="0.35">
      <c r="A129" s="5"/>
      <c r="B129" s="27">
        <v>2.4</v>
      </c>
      <c r="C129" s="28" t="s">
        <v>24</v>
      </c>
      <c r="D129" s="131">
        <v>0.36299999999999999</v>
      </c>
      <c r="E129" s="131">
        <v>0.53300000000000003</v>
      </c>
      <c r="F129" s="131">
        <v>0.53300000000000003</v>
      </c>
      <c r="G129" s="145"/>
      <c r="H129" s="27">
        <v>2.4</v>
      </c>
      <c r="I129" s="28" t="s">
        <v>24</v>
      </c>
      <c r="J129" s="131">
        <v>0.45100000000000001</v>
      </c>
      <c r="K129" s="131">
        <v>0.502</v>
      </c>
      <c r="L129" s="131">
        <v>0.61099999999999999</v>
      </c>
      <c r="M129" s="1"/>
      <c r="N129" s="114"/>
      <c r="O129" s="114"/>
      <c r="P129" s="145"/>
      <c r="Q129" s="145"/>
      <c r="R129" s="14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</row>
    <row r="130" spans="1:96" ht="15" x14ac:dyDescent="0.35">
      <c r="A130" s="8" t="s">
        <v>29</v>
      </c>
      <c r="B130" s="8"/>
      <c r="C130" s="9"/>
      <c r="D130" s="104">
        <v>7.0999999999999994E-2</v>
      </c>
      <c r="E130" s="104">
        <v>0.215</v>
      </c>
      <c r="F130" s="104">
        <v>0.215</v>
      </c>
      <c r="G130" s="145"/>
      <c r="H130" s="8"/>
      <c r="I130" s="9"/>
      <c r="J130" s="104">
        <f>Normal!J131</f>
        <v>0.112</v>
      </c>
      <c r="K130" s="104">
        <f>Normal!K131</f>
        <v>0.17100000000000001</v>
      </c>
      <c r="L130" s="104">
        <f>Normal!L131</f>
        <v>0.27600000000000002</v>
      </c>
      <c r="N130" s="114"/>
      <c r="O130" s="114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</row>
    <row r="131" spans="1:96" s="10" customFormat="1" ht="15.75" customHeight="1" x14ac:dyDescent="0.35">
      <c r="A131" s="5"/>
      <c r="B131" s="27">
        <v>2.8</v>
      </c>
      <c r="C131" s="28" t="s">
        <v>24</v>
      </c>
      <c r="D131" s="131">
        <v>7.3999999999999996E-2</v>
      </c>
      <c r="E131" s="131">
        <v>0.221</v>
      </c>
      <c r="F131" s="131">
        <v>0.221</v>
      </c>
      <c r="G131" s="145"/>
      <c r="H131" s="27">
        <v>2.8</v>
      </c>
      <c r="I131" s="28" t="s">
        <v>24</v>
      </c>
      <c r="J131" s="131">
        <v>0.11700000000000001</v>
      </c>
      <c r="K131" s="131">
        <v>0.17699999999999999</v>
      </c>
      <c r="L131" s="131">
        <v>0.28199999999999997</v>
      </c>
      <c r="M131" s="1"/>
      <c r="N131" s="114"/>
      <c r="O131" s="114"/>
      <c r="P131" s="145"/>
      <c r="Q131" s="145"/>
      <c r="R131" s="14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</row>
    <row r="132" spans="1:96" ht="15" x14ac:dyDescent="0.35">
      <c r="A132" s="8" t="s">
        <v>29</v>
      </c>
      <c r="B132" s="8"/>
      <c r="C132" s="9"/>
      <c r="D132" s="104">
        <v>0.95</v>
      </c>
      <c r="E132" s="104">
        <v>0.98199999999999998</v>
      </c>
      <c r="F132" s="104">
        <v>0.98199999999999998</v>
      </c>
      <c r="G132" s="145"/>
      <c r="H132" s="8"/>
      <c r="I132" s="9"/>
      <c r="J132" s="104">
        <f>Normal!J133</f>
        <v>0.94799999999999995</v>
      </c>
      <c r="K132" s="104">
        <f>Normal!K133</f>
        <v>0.996</v>
      </c>
      <c r="L132" s="104">
        <f>Normal!L133</f>
        <v>0.97499999999999998</v>
      </c>
      <c r="N132" s="114"/>
      <c r="O132" s="114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</row>
    <row r="133" spans="1:96" s="10" customFormat="1" ht="15.75" customHeight="1" x14ac:dyDescent="0.35">
      <c r="A133" s="5"/>
      <c r="B133" s="25">
        <v>2.1</v>
      </c>
      <c r="C133" s="26" t="s">
        <v>25</v>
      </c>
      <c r="D133" s="130">
        <v>0.94599999999999995</v>
      </c>
      <c r="E133" s="130">
        <v>0.98</v>
      </c>
      <c r="F133" s="130">
        <v>0.98</v>
      </c>
      <c r="G133" s="145"/>
      <c r="H133" s="25">
        <v>2.1</v>
      </c>
      <c r="I133" s="26" t="s">
        <v>25</v>
      </c>
      <c r="J133" s="130">
        <v>0.94399999999999995</v>
      </c>
      <c r="K133" s="130">
        <v>0.995</v>
      </c>
      <c r="L133" s="130">
        <v>0.97199999999999998</v>
      </c>
      <c r="M133" s="1"/>
      <c r="N133" s="114"/>
      <c r="O133" s="114"/>
      <c r="P133" s="145"/>
      <c r="Q133" s="145"/>
      <c r="R133" s="14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</row>
    <row r="134" spans="1:96" ht="15" x14ac:dyDescent="0.35">
      <c r="A134" s="8" t="s">
        <v>29</v>
      </c>
      <c r="B134" s="8"/>
      <c r="C134" s="9"/>
      <c r="D134" s="104">
        <v>0.81799999999999995</v>
      </c>
      <c r="E134" s="104">
        <v>0.81499999999999995</v>
      </c>
      <c r="F134" s="104">
        <v>0.81499999999999995</v>
      </c>
      <c r="G134" s="145"/>
      <c r="H134" s="8"/>
      <c r="I134" s="9"/>
      <c r="J134" s="104">
        <f>Normal!J135</f>
        <v>0.81</v>
      </c>
      <c r="K134" s="104">
        <f>Normal!K135</f>
        <v>0.80400000000000005</v>
      </c>
      <c r="L134" s="104">
        <f>Normal!L135</f>
        <v>0.80900000000000005</v>
      </c>
      <c r="N134" s="114"/>
      <c r="O134" s="11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</row>
    <row r="135" spans="1:96" s="15" customFormat="1" ht="15.75" customHeight="1" x14ac:dyDescent="0.35">
      <c r="A135" s="5"/>
      <c r="B135" s="40">
        <v>2.2000000000000002</v>
      </c>
      <c r="C135" s="40" t="s">
        <v>25</v>
      </c>
      <c r="D135" s="123">
        <v>0.81799999999999995</v>
      </c>
      <c r="E135" s="123">
        <v>0.81499999999999995</v>
      </c>
      <c r="F135" s="123">
        <v>0.81499999999999995</v>
      </c>
      <c r="G135" s="145"/>
      <c r="H135" s="40">
        <v>2.2000000000000002</v>
      </c>
      <c r="I135" s="40" t="s">
        <v>25</v>
      </c>
      <c r="J135" s="123">
        <v>0.81100000000000005</v>
      </c>
      <c r="K135" s="123">
        <v>0.80700000000000005</v>
      </c>
      <c r="L135" s="123">
        <v>0.81</v>
      </c>
      <c r="M135" s="1"/>
      <c r="N135" s="114"/>
      <c r="O135" s="114"/>
      <c r="P135" s="145"/>
      <c r="Q135" s="145"/>
      <c r="R135" s="14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</row>
    <row r="136" spans="1:96" ht="15" x14ac:dyDescent="0.35">
      <c r="A136" s="8" t="s">
        <v>29</v>
      </c>
      <c r="B136" s="8"/>
      <c r="C136" s="9"/>
      <c r="D136" s="104">
        <v>0.52500000000000002</v>
      </c>
      <c r="E136" s="104">
        <v>0.375</v>
      </c>
      <c r="F136" s="104">
        <v>0.375</v>
      </c>
      <c r="G136" s="145"/>
      <c r="H136" s="8"/>
      <c r="I136" s="9"/>
      <c r="J136" s="104">
        <f>Normal!J137</f>
        <v>0.55000000000000004</v>
      </c>
      <c r="K136" s="104">
        <f>Normal!K137</f>
        <v>0.31</v>
      </c>
      <c r="L136" s="104">
        <f>Normal!L137</f>
        <v>0.42099999999999999</v>
      </c>
      <c r="N136" s="114"/>
      <c r="O136" s="114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</row>
    <row r="137" spans="1:96" s="12" customFormat="1" ht="15.75" customHeight="1" x14ac:dyDescent="0.35">
      <c r="A137" s="5"/>
      <c r="B137" s="25">
        <v>2.4</v>
      </c>
      <c r="C137" s="26" t="s">
        <v>25</v>
      </c>
      <c r="D137" s="130">
        <v>0.53200000000000003</v>
      </c>
      <c r="E137" s="130">
        <v>0.38900000000000001</v>
      </c>
      <c r="F137" s="130">
        <v>0.38900000000000001</v>
      </c>
      <c r="G137" s="145"/>
      <c r="H137" s="25">
        <v>2.4</v>
      </c>
      <c r="I137" s="26" t="s">
        <v>25</v>
      </c>
      <c r="J137" s="130">
        <v>0.55700000000000005</v>
      </c>
      <c r="K137" s="130">
        <v>0.32500000000000001</v>
      </c>
      <c r="L137" s="130">
        <v>0.433</v>
      </c>
      <c r="M137" s="1"/>
      <c r="N137" s="114"/>
      <c r="O137" s="114"/>
      <c r="P137" s="145"/>
      <c r="Q137" s="145"/>
      <c r="R137" s="14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</row>
    <row r="138" spans="1:96" ht="15" x14ac:dyDescent="0.35">
      <c r="A138" s="8" t="s">
        <v>29</v>
      </c>
      <c r="B138" s="8"/>
      <c r="C138" s="9"/>
      <c r="D138" s="104">
        <v>0.29399999999999998</v>
      </c>
      <c r="E138" s="104">
        <v>0.13700000000000001</v>
      </c>
      <c r="F138" s="104">
        <v>0.13700000000000001</v>
      </c>
      <c r="G138" s="145"/>
      <c r="H138" s="8"/>
      <c r="I138" s="9"/>
      <c r="J138" s="104">
        <f>Normal!J139</f>
        <v>0.34100000000000003</v>
      </c>
      <c r="K138" s="104">
        <f>Normal!K139</f>
        <v>0.111</v>
      </c>
      <c r="L138" s="104">
        <f>Normal!L139</f>
        <v>0.182</v>
      </c>
      <c r="N138" s="114"/>
      <c r="O138" s="114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1:96" s="12" customFormat="1" ht="15.75" customHeight="1" x14ac:dyDescent="0.35">
      <c r="A139" s="5"/>
      <c r="B139" s="25">
        <v>2.8</v>
      </c>
      <c r="C139" s="26" t="s">
        <v>25</v>
      </c>
      <c r="D139" s="130">
        <v>0.3</v>
      </c>
      <c r="E139" s="130">
        <v>0.14299999999999999</v>
      </c>
      <c r="F139" s="130">
        <v>0.14299999999999999</v>
      </c>
      <c r="G139" s="145"/>
      <c r="H139" s="25">
        <v>2.8</v>
      </c>
      <c r="I139" s="26" t="s">
        <v>25</v>
      </c>
      <c r="J139" s="130">
        <v>0.34799999999999998</v>
      </c>
      <c r="K139" s="130">
        <v>0.11600000000000001</v>
      </c>
      <c r="L139" s="130">
        <v>0.189</v>
      </c>
      <c r="M139" s="1"/>
      <c r="N139" s="114"/>
      <c r="O139" s="114"/>
      <c r="P139" s="145"/>
      <c r="Q139" s="145"/>
      <c r="R139" s="14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</row>
    <row r="140" spans="1:96" ht="15" x14ac:dyDescent="0.35">
      <c r="A140" s="8" t="s">
        <v>29</v>
      </c>
      <c r="B140" s="8"/>
      <c r="C140" s="9"/>
      <c r="D140" s="104">
        <v>0.99399999999999999</v>
      </c>
      <c r="E140" s="104">
        <v>0.99399999999999999</v>
      </c>
      <c r="F140" s="104">
        <v>0.99399999999999999</v>
      </c>
      <c r="G140" s="145"/>
      <c r="H140" s="8"/>
      <c r="I140" s="9"/>
      <c r="J140" s="104">
        <f>Normal!J141</f>
        <v>0.998</v>
      </c>
      <c r="K140" s="104">
        <f>Normal!K141</f>
        <v>1</v>
      </c>
      <c r="L140" s="104">
        <f>Normal!L141</f>
        <v>0.998</v>
      </c>
      <c r="N140" s="114"/>
      <c r="O140" s="114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</row>
    <row r="141" spans="1:96" s="15" customFormat="1" ht="15.75" customHeight="1" x14ac:dyDescent="0.35">
      <c r="A141" s="5"/>
      <c r="B141" s="5">
        <v>2.1</v>
      </c>
      <c r="C141" s="6" t="s">
        <v>26</v>
      </c>
      <c r="D141" s="121">
        <v>0.99199999999999999</v>
      </c>
      <c r="E141" s="121">
        <v>0.99199999999999999</v>
      </c>
      <c r="F141" s="121">
        <v>0.99199999999999999</v>
      </c>
      <c r="G141" s="145"/>
      <c r="H141" s="5">
        <v>2.1</v>
      </c>
      <c r="I141" s="6" t="s">
        <v>26</v>
      </c>
      <c r="J141" s="121">
        <v>0.998</v>
      </c>
      <c r="K141" s="121">
        <v>1</v>
      </c>
      <c r="L141" s="121">
        <v>0.998</v>
      </c>
      <c r="M141" s="1"/>
      <c r="N141" s="114"/>
      <c r="O141" s="114"/>
      <c r="P141" s="145"/>
      <c r="Q141" s="145"/>
      <c r="R141" s="14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</row>
    <row r="142" spans="1:96" ht="15" x14ac:dyDescent="0.35">
      <c r="A142" s="8" t="s">
        <v>29</v>
      </c>
      <c r="B142" s="8"/>
      <c r="C142" s="9"/>
      <c r="D142" s="104">
        <v>0.94099999999999995</v>
      </c>
      <c r="E142" s="104">
        <v>0.94099999999999995</v>
      </c>
      <c r="F142" s="104">
        <v>0.94099999999999995</v>
      </c>
      <c r="G142" s="145"/>
      <c r="H142" s="8"/>
      <c r="I142" s="9"/>
      <c r="J142" s="104">
        <f>Normal!J143</f>
        <v>0.96199999999999997</v>
      </c>
      <c r="K142" s="104">
        <f>Normal!K143</f>
        <v>0.96099999999999997</v>
      </c>
      <c r="L142" s="104">
        <f>Normal!L143</f>
        <v>0.96199999999999997</v>
      </c>
      <c r="N142" s="114"/>
      <c r="O142" s="114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96" s="15" customFormat="1" ht="15.75" customHeight="1" x14ac:dyDescent="0.35">
      <c r="A143" s="5"/>
      <c r="B143" s="29">
        <v>2.2000000000000002</v>
      </c>
      <c r="C143" s="29" t="s">
        <v>26</v>
      </c>
      <c r="D143" s="126">
        <v>0.93899999999999995</v>
      </c>
      <c r="E143" s="126">
        <v>0.93899999999999995</v>
      </c>
      <c r="F143" s="126">
        <v>0.93899999999999995</v>
      </c>
      <c r="G143" s="145"/>
      <c r="H143" s="29">
        <v>2.2000000000000002</v>
      </c>
      <c r="I143" s="29" t="s">
        <v>26</v>
      </c>
      <c r="J143" s="126">
        <v>0.96</v>
      </c>
      <c r="K143" s="126">
        <v>0.95899999999999996</v>
      </c>
      <c r="L143" s="126">
        <v>0.96</v>
      </c>
      <c r="M143" s="1"/>
      <c r="N143" s="114"/>
      <c r="O143" s="114"/>
      <c r="P143" s="145"/>
      <c r="Q143" s="145"/>
      <c r="R143" s="14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</row>
    <row r="144" spans="1:96" ht="15" x14ac:dyDescent="0.35">
      <c r="A144" s="8" t="s">
        <v>29</v>
      </c>
      <c r="B144" s="8"/>
      <c r="C144" s="9"/>
      <c r="D144" s="104">
        <v>0.60399999999999998</v>
      </c>
      <c r="E144" s="104">
        <v>0.60299999999999998</v>
      </c>
      <c r="F144" s="104">
        <v>0.60299999999999998</v>
      </c>
      <c r="G144" s="145"/>
      <c r="H144" s="8"/>
      <c r="I144" s="9"/>
      <c r="J144" s="104">
        <f>Normal!J145</f>
        <v>0.9</v>
      </c>
      <c r="K144" s="104">
        <f>Normal!K145</f>
        <v>0.6</v>
      </c>
      <c r="L144" s="104">
        <f>Normal!L145</f>
        <v>0.9</v>
      </c>
      <c r="N144" s="114"/>
      <c r="O144" s="11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</row>
    <row r="145" spans="1:96" s="15" customFormat="1" ht="15.75" customHeight="1" x14ac:dyDescent="0.35">
      <c r="A145" s="5"/>
      <c r="B145" s="5">
        <v>2.4</v>
      </c>
      <c r="C145" s="6" t="s">
        <v>26</v>
      </c>
      <c r="D145" s="121">
        <v>0.61</v>
      </c>
      <c r="E145" s="121">
        <v>0.60799999999999998</v>
      </c>
      <c r="F145" s="121">
        <v>0.60799999999999998</v>
      </c>
      <c r="G145" s="145"/>
      <c r="H145" s="5">
        <v>2.4</v>
      </c>
      <c r="I145" s="6" t="s">
        <v>26</v>
      </c>
      <c r="J145" s="121">
        <v>0.67100000000000004</v>
      </c>
      <c r="K145" s="121">
        <v>0.55000000000000004</v>
      </c>
      <c r="L145" s="121">
        <v>0.66900000000000004</v>
      </c>
      <c r="M145" s="1"/>
      <c r="N145" s="114"/>
      <c r="O145" s="114"/>
      <c r="P145" s="145"/>
      <c r="Q145" s="145"/>
      <c r="R145" s="14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</row>
    <row r="146" spans="1:96" ht="15" x14ac:dyDescent="0.35">
      <c r="A146" s="8" t="s">
        <v>29</v>
      </c>
      <c r="B146" s="8"/>
      <c r="C146" s="9"/>
      <c r="D146" s="104">
        <v>0.22800000000000001</v>
      </c>
      <c r="E146" s="104">
        <v>0.22500000000000001</v>
      </c>
      <c r="F146" s="104">
        <v>0.22500000000000001</v>
      </c>
      <c r="G146" s="145"/>
      <c r="H146" s="8"/>
      <c r="I146" s="9"/>
      <c r="J146" s="104">
        <f>Normal!J147</f>
        <v>0.29099999999999998</v>
      </c>
      <c r="K146" s="104">
        <f>Normal!K147</f>
        <v>0.17799999999999999</v>
      </c>
      <c r="L146" s="104">
        <f>Normal!L147</f>
        <v>0.28699999999999998</v>
      </c>
      <c r="N146" s="114"/>
      <c r="O146" s="114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</row>
    <row r="147" spans="1:96" s="15" customFormat="1" ht="15.75" customHeight="1" x14ac:dyDescent="0.35">
      <c r="A147" s="5"/>
      <c r="B147" s="5">
        <v>2.8</v>
      </c>
      <c r="C147" s="6" t="s">
        <v>26</v>
      </c>
      <c r="D147" s="121">
        <v>0.23300000000000001</v>
      </c>
      <c r="E147" s="121">
        <v>0.23</v>
      </c>
      <c r="F147" s="121">
        <v>0.23</v>
      </c>
      <c r="G147" s="145"/>
      <c r="H147" s="5">
        <v>2.8</v>
      </c>
      <c r="I147" s="6" t="s">
        <v>26</v>
      </c>
      <c r="J147" s="121">
        <v>0.29799999999999999</v>
      </c>
      <c r="K147" s="121">
        <v>0.183</v>
      </c>
      <c r="L147" s="121">
        <v>0.29299999999999998</v>
      </c>
      <c r="M147" s="1"/>
      <c r="N147" s="114"/>
      <c r="O147" s="114"/>
      <c r="P147" s="145"/>
      <c r="Q147" s="145"/>
      <c r="R147" s="14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</row>
    <row r="148" spans="1:96" ht="15" x14ac:dyDescent="0.35">
      <c r="A148" s="8" t="s">
        <v>29</v>
      </c>
      <c r="B148" s="8"/>
      <c r="C148" s="9"/>
      <c r="D148" s="104">
        <v>0.998</v>
      </c>
      <c r="E148" s="104">
        <v>0.996</v>
      </c>
      <c r="F148" s="104">
        <v>0.996</v>
      </c>
      <c r="G148" s="145"/>
      <c r="H148" s="8"/>
      <c r="I148" s="9"/>
      <c r="J148" s="104">
        <f>Normal!J149</f>
        <v>1</v>
      </c>
      <c r="K148" s="104">
        <f>Normal!K149</f>
        <v>1</v>
      </c>
      <c r="L148" s="104">
        <f>Normal!L149</f>
        <v>1</v>
      </c>
      <c r="N148" s="114"/>
      <c r="O148" s="114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</row>
    <row r="149" spans="1:96" s="12" customFormat="1" ht="15.75" customHeight="1" x14ac:dyDescent="0.35">
      <c r="A149" s="5"/>
      <c r="B149" s="25">
        <v>2.1</v>
      </c>
      <c r="C149" s="26" t="s">
        <v>27</v>
      </c>
      <c r="D149" s="130">
        <v>0.997</v>
      </c>
      <c r="E149" s="130">
        <v>0.995</v>
      </c>
      <c r="F149" s="130">
        <v>0.995</v>
      </c>
      <c r="G149" s="145"/>
      <c r="H149" s="25">
        <v>2.1</v>
      </c>
      <c r="I149" s="26" t="s">
        <v>27</v>
      </c>
      <c r="J149" s="130">
        <v>1</v>
      </c>
      <c r="K149" s="130">
        <v>1</v>
      </c>
      <c r="L149" s="130">
        <v>0.999</v>
      </c>
      <c r="M149" s="1"/>
      <c r="N149" s="114"/>
      <c r="O149" s="114"/>
      <c r="P149" s="145"/>
      <c r="Q149" s="145"/>
      <c r="R149" s="14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</row>
    <row r="150" spans="1:96" ht="15" x14ac:dyDescent="0.35">
      <c r="A150" s="8" t="s">
        <v>29</v>
      </c>
      <c r="B150" s="8"/>
      <c r="C150" s="9"/>
      <c r="D150" s="104">
        <v>0.97099999999999997</v>
      </c>
      <c r="E150" s="104">
        <v>0.97099999999999997</v>
      </c>
      <c r="F150" s="104">
        <v>0.97099999999999997</v>
      </c>
      <c r="G150" s="145"/>
      <c r="H150" s="8"/>
      <c r="I150" s="9"/>
      <c r="J150" s="104">
        <f>Normal!J151</f>
        <v>0.98899999999999999</v>
      </c>
      <c r="K150" s="104">
        <f>Normal!K151</f>
        <v>0.98899999999999999</v>
      </c>
      <c r="L150" s="104">
        <f>Normal!L151</f>
        <v>0.98899999999999999</v>
      </c>
      <c r="N150" s="114"/>
      <c r="O150" s="114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</row>
    <row r="151" spans="1:96" s="15" customFormat="1" ht="15.75" customHeight="1" x14ac:dyDescent="0.35">
      <c r="A151" s="5"/>
      <c r="B151" s="40">
        <v>2.2000000000000002</v>
      </c>
      <c r="C151" s="40" t="s">
        <v>27</v>
      </c>
      <c r="D151" s="123">
        <v>0.97</v>
      </c>
      <c r="E151" s="123">
        <v>0.96899999999999997</v>
      </c>
      <c r="F151" s="123">
        <v>0.96899999999999997</v>
      </c>
      <c r="G151" s="145"/>
      <c r="H151" s="40">
        <v>2.2000000000000002</v>
      </c>
      <c r="I151" s="40" t="s">
        <v>27</v>
      </c>
      <c r="J151" s="123">
        <v>0.98899999999999999</v>
      </c>
      <c r="K151" s="123">
        <v>0.98899999999999999</v>
      </c>
      <c r="L151" s="123">
        <v>0.98899999999999999</v>
      </c>
      <c r="M151" s="1"/>
      <c r="N151" s="114"/>
      <c r="O151" s="114"/>
      <c r="P151" s="145"/>
      <c r="Q151" s="145"/>
      <c r="R151" s="14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</row>
    <row r="152" spans="1:96" ht="15" x14ac:dyDescent="0.35">
      <c r="A152" s="8" t="s">
        <v>29</v>
      </c>
      <c r="B152" s="8"/>
      <c r="C152" s="9"/>
      <c r="D152" s="104">
        <v>0.65100000000000002</v>
      </c>
      <c r="E152" s="104">
        <v>0.73899999999999999</v>
      </c>
      <c r="F152" s="104">
        <v>0.73899999999999999</v>
      </c>
      <c r="G152" s="145"/>
      <c r="H152" s="8"/>
      <c r="I152" s="9"/>
      <c r="J152" s="104">
        <f>Normal!J153</f>
        <v>0.73599999999999999</v>
      </c>
      <c r="K152" s="104">
        <f>Normal!K153</f>
        <v>0.70499999999999996</v>
      </c>
      <c r="L152" s="104">
        <f>Normal!L153</f>
        <v>0.80500000000000005</v>
      </c>
      <c r="N152" s="114"/>
      <c r="O152" s="114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</row>
    <row r="153" spans="1:96" ht="15.75" customHeight="1" x14ac:dyDescent="0.35">
      <c r="A153" s="5"/>
      <c r="B153" s="27">
        <v>2.4</v>
      </c>
      <c r="C153" s="28" t="s">
        <v>27</v>
      </c>
      <c r="D153" s="131">
        <v>0.65400000000000003</v>
      </c>
      <c r="E153" s="131">
        <v>0.74</v>
      </c>
      <c r="F153" s="131">
        <v>0.74</v>
      </c>
      <c r="G153" s="145"/>
      <c r="H153" s="27">
        <v>2.4</v>
      </c>
      <c r="I153" s="28" t="s">
        <v>27</v>
      </c>
      <c r="J153" s="131">
        <v>0.73799999999999999</v>
      </c>
      <c r="K153" s="131">
        <v>0.70899999999999996</v>
      </c>
      <c r="L153" s="131">
        <v>0.80600000000000005</v>
      </c>
      <c r="N153" s="114"/>
      <c r="O153" s="114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</row>
    <row r="154" spans="1:96" ht="15" x14ac:dyDescent="0.35">
      <c r="A154" s="8" t="s">
        <v>29</v>
      </c>
      <c r="B154" s="8"/>
      <c r="C154" s="9"/>
      <c r="D154" s="104">
        <v>0.188</v>
      </c>
      <c r="E154" s="104">
        <v>0.307</v>
      </c>
      <c r="F154" s="104">
        <v>0.307</v>
      </c>
      <c r="G154" s="145"/>
      <c r="H154" s="8"/>
      <c r="I154" s="9"/>
      <c r="J154" s="104">
        <f>Normal!J155</f>
        <v>0.26200000000000001</v>
      </c>
      <c r="K154" s="104">
        <f>Normal!K155</f>
        <v>0.247</v>
      </c>
      <c r="L154" s="104">
        <f>Normal!L155</f>
        <v>0.38100000000000001</v>
      </c>
      <c r="N154" s="114"/>
      <c r="O154" s="11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</row>
    <row r="155" spans="1:96" ht="15.75" customHeight="1" x14ac:dyDescent="0.35">
      <c r="A155" s="5"/>
      <c r="B155" s="27">
        <v>2.8</v>
      </c>
      <c r="C155" s="28" t="s">
        <v>27</v>
      </c>
      <c r="D155" s="131">
        <v>0.19400000000000001</v>
      </c>
      <c r="E155" s="131">
        <v>0.312</v>
      </c>
      <c r="F155" s="131">
        <v>0.312</v>
      </c>
      <c r="G155" s="145"/>
      <c r="H155" s="27">
        <v>2.8</v>
      </c>
      <c r="I155" s="28" t="s">
        <v>27</v>
      </c>
      <c r="J155" s="131">
        <v>0.26700000000000002</v>
      </c>
      <c r="K155" s="131">
        <v>0.251</v>
      </c>
      <c r="L155" s="131">
        <v>0.38600000000000001</v>
      </c>
      <c r="N155" s="114"/>
      <c r="O155" s="114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</row>
    <row r="156" spans="1:96" ht="15" x14ac:dyDescent="0.35">
      <c r="A156" s="8" t="s">
        <v>29</v>
      </c>
      <c r="B156" s="8"/>
      <c r="C156" s="9"/>
      <c r="D156" s="104">
        <v>0.999</v>
      </c>
      <c r="E156" s="104">
        <v>0.997</v>
      </c>
      <c r="F156" s="104">
        <v>0.997</v>
      </c>
      <c r="G156" s="145"/>
      <c r="H156" s="8"/>
      <c r="I156" s="9"/>
      <c r="J156" s="104">
        <f>Normal!J157</f>
        <v>1</v>
      </c>
      <c r="K156" s="104">
        <f>Normal!K157</f>
        <v>1</v>
      </c>
      <c r="L156" s="104">
        <f>Normal!L157</f>
        <v>1</v>
      </c>
      <c r="N156" s="114"/>
      <c r="O156" s="114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</row>
    <row r="157" spans="1:96" s="12" customFormat="1" ht="15.75" customHeight="1" x14ac:dyDescent="0.35">
      <c r="A157" s="5"/>
      <c r="B157" s="25">
        <v>2.1</v>
      </c>
      <c r="C157" s="26" t="s">
        <v>28</v>
      </c>
      <c r="D157" s="130">
        <v>0.999</v>
      </c>
      <c r="E157" s="130">
        <v>0.995</v>
      </c>
      <c r="F157" s="130">
        <v>0.995</v>
      </c>
      <c r="G157" s="145"/>
      <c r="H157" s="25">
        <v>2.1</v>
      </c>
      <c r="I157" s="26" t="s">
        <v>28</v>
      </c>
      <c r="J157" s="130">
        <v>1</v>
      </c>
      <c r="K157" s="130">
        <v>1</v>
      </c>
      <c r="L157" s="130">
        <v>1</v>
      </c>
      <c r="M157" s="1"/>
      <c r="N157" s="114"/>
      <c r="O157" s="114"/>
      <c r="P157" s="145"/>
      <c r="Q157" s="145"/>
      <c r="R157" s="14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</row>
    <row r="158" spans="1:96" ht="15" x14ac:dyDescent="0.35">
      <c r="A158" s="8" t="s">
        <v>29</v>
      </c>
      <c r="B158" s="8"/>
      <c r="C158" s="9"/>
      <c r="D158" s="104">
        <v>0.98199999999999998</v>
      </c>
      <c r="E158" s="104">
        <v>0.98199999999999998</v>
      </c>
      <c r="F158" s="104">
        <v>0.98199999999999998</v>
      </c>
      <c r="G158" s="145"/>
      <c r="H158" s="8"/>
      <c r="I158" s="9"/>
      <c r="J158" s="104">
        <f>Normal!J159</f>
        <v>0.996</v>
      </c>
      <c r="K158" s="104">
        <f>Normal!K159</f>
        <v>0.996</v>
      </c>
      <c r="L158" s="104">
        <f>Normal!L159</f>
        <v>0.996</v>
      </c>
      <c r="N158" s="114"/>
      <c r="O158" s="114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</row>
    <row r="159" spans="1:96" s="15" customFormat="1" ht="15.75" customHeight="1" x14ac:dyDescent="0.35">
      <c r="A159" s="5"/>
      <c r="B159" s="40">
        <v>2.2000000000000002</v>
      </c>
      <c r="C159" s="40" t="s">
        <v>28</v>
      </c>
      <c r="D159" s="123">
        <v>0.98099999999999998</v>
      </c>
      <c r="E159" s="123">
        <v>0.98099999999999998</v>
      </c>
      <c r="F159" s="123">
        <v>0.98099999999999998</v>
      </c>
      <c r="G159" s="145"/>
      <c r="H159" s="40">
        <v>2.2000000000000002</v>
      </c>
      <c r="I159" s="40" t="s">
        <v>28</v>
      </c>
      <c r="J159" s="123">
        <v>0.996</v>
      </c>
      <c r="K159" s="123">
        <v>0.996</v>
      </c>
      <c r="L159" s="123">
        <v>0.996</v>
      </c>
      <c r="M159" s="1"/>
      <c r="N159" s="114"/>
      <c r="O159" s="114"/>
      <c r="P159" s="145"/>
      <c r="Q159" s="145"/>
      <c r="R159" s="14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</row>
    <row r="160" spans="1:96" ht="15" x14ac:dyDescent="0.35">
      <c r="A160" s="8" t="s">
        <v>29</v>
      </c>
      <c r="B160" s="8"/>
      <c r="C160" s="9"/>
      <c r="D160" s="104">
        <v>0.68300000000000005</v>
      </c>
      <c r="E160" s="104">
        <v>0.82</v>
      </c>
      <c r="F160" s="104">
        <v>0.82</v>
      </c>
      <c r="G160" s="145"/>
      <c r="H160" s="8"/>
      <c r="I160" s="9"/>
      <c r="J160" s="104">
        <f>Normal!J161</f>
        <v>0.78300000000000003</v>
      </c>
      <c r="K160" s="104">
        <f>Normal!K161</f>
        <v>0.81100000000000005</v>
      </c>
      <c r="L160" s="104">
        <f>Normal!L161</f>
        <v>0.88400000000000001</v>
      </c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</row>
    <row r="161" spans="1:96" ht="15.75" customHeight="1" x14ac:dyDescent="0.35">
      <c r="A161" s="5"/>
      <c r="B161" s="27">
        <v>2.4</v>
      </c>
      <c r="C161" s="28" t="s">
        <v>28</v>
      </c>
      <c r="D161" s="131">
        <v>0.68300000000000005</v>
      </c>
      <c r="E161" s="131">
        <v>0.82</v>
      </c>
      <c r="F161" s="131">
        <v>0.82</v>
      </c>
      <c r="G161" s="145"/>
      <c r="H161" s="27">
        <v>2.4</v>
      </c>
      <c r="I161" s="28" t="s">
        <v>28</v>
      </c>
      <c r="J161" s="131">
        <v>0.78300000000000003</v>
      </c>
      <c r="K161" s="131">
        <v>0.81200000000000006</v>
      </c>
      <c r="L161" s="131">
        <v>0.88300000000000001</v>
      </c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</row>
    <row r="162" spans="1:96" ht="15" x14ac:dyDescent="0.35">
      <c r="A162" s="8" t="s">
        <v>29</v>
      </c>
      <c r="B162" s="8"/>
      <c r="C162" s="9"/>
      <c r="D162" s="104">
        <v>0.16200000000000001</v>
      </c>
      <c r="E162" s="104">
        <v>0.38200000000000001</v>
      </c>
      <c r="F162" s="104">
        <v>0.38200000000000001</v>
      </c>
      <c r="G162" s="145"/>
      <c r="H162" s="8"/>
      <c r="I162" s="9"/>
      <c r="J162" s="104">
        <f>Normal!J163</f>
        <v>0.23799999999999999</v>
      </c>
      <c r="K162" s="104">
        <f>Normal!K163</f>
        <v>0.312</v>
      </c>
      <c r="L162" s="104">
        <f>Normal!L163</f>
        <v>0.46400000000000002</v>
      </c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</row>
    <row r="163" spans="1:96" ht="15.75" customHeight="1" x14ac:dyDescent="0.35">
      <c r="A163" s="5"/>
      <c r="B163" s="27">
        <v>2.8</v>
      </c>
      <c r="C163" s="28" t="s">
        <v>28</v>
      </c>
      <c r="D163" s="131">
        <v>0.16500000000000001</v>
      </c>
      <c r="E163" s="131">
        <v>0.38600000000000001</v>
      </c>
      <c r="F163" s="131">
        <v>0.38600000000000001</v>
      </c>
      <c r="G163" s="145"/>
      <c r="H163" s="27">
        <v>2.8</v>
      </c>
      <c r="I163" s="28" t="s">
        <v>28</v>
      </c>
      <c r="J163" s="131">
        <v>0.24299999999999999</v>
      </c>
      <c r="K163" s="131">
        <v>0.317</v>
      </c>
      <c r="L163" s="131">
        <v>0.46800000000000003</v>
      </c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</row>
    <row r="164" spans="1:96" s="1" customFormat="1" ht="15" x14ac:dyDescent="0.35">
      <c r="L164" s="98"/>
      <c r="N164" s="145"/>
      <c r="O164" s="145"/>
      <c r="P164" s="145"/>
      <c r="Q164" s="145"/>
      <c r="R164" s="145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</row>
    <row r="165" spans="1:96" x14ac:dyDescent="0.35">
      <c r="R165"/>
      <c r="AC165"/>
      <c r="AD165"/>
      <c r="AE165"/>
      <c r="AF165"/>
      <c r="AG165"/>
      <c r="AH165"/>
      <c r="AI165"/>
      <c r="AL165"/>
      <c r="AM165"/>
      <c r="AN165"/>
    </row>
    <row r="166" spans="1:96" ht="15.75" customHeight="1" x14ac:dyDescent="0.35">
      <c r="B166" s="5" t="s">
        <v>53</v>
      </c>
      <c r="C166" s="6"/>
      <c r="D166" s="103" t="s">
        <v>4</v>
      </c>
      <c r="E166" s="103"/>
      <c r="F166" s="103"/>
      <c r="G166" s="141"/>
      <c r="H166" s="5" t="s">
        <v>0</v>
      </c>
      <c r="I166" s="6"/>
      <c r="J166" s="103" t="s">
        <v>4</v>
      </c>
      <c r="K166" s="103"/>
      <c r="L166" s="103"/>
      <c r="BT166" s="1"/>
      <c r="BU166" s="1"/>
      <c r="BV166" s="1"/>
      <c r="BW166" s="1"/>
      <c r="BX166" s="1"/>
      <c r="BY166" s="1"/>
      <c r="BZ166" s="1"/>
      <c r="CA166" s="1"/>
    </row>
    <row r="167" spans="1:96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41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T167" s="1"/>
      <c r="BU167" s="1"/>
      <c r="BV167" s="1"/>
      <c r="BW167" s="1"/>
      <c r="BX167" s="1"/>
      <c r="BY167" s="1"/>
      <c r="BZ167" s="1"/>
      <c r="CA167" s="1"/>
    </row>
    <row r="168" spans="1:96" ht="15" x14ac:dyDescent="0.35">
      <c r="B168" s="8"/>
      <c r="C168" s="9"/>
      <c r="D168" s="8"/>
      <c r="E168" s="8"/>
      <c r="F168" s="9"/>
      <c r="G168" s="141"/>
      <c r="H168" s="8"/>
      <c r="I168" s="8"/>
      <c r="J168" s="9"/>
      <c r="K168" s="8"/>
      <c r="L168" s="9"/>
      <c r="BT168" s="1"/>
      <c r="BU168" s="1"/>
      <c r="BV168" s="1"/>
      <c r="BW168" s="1"/>
      <c r="BX168" s="1"/>
      <c r="BY168" s="1"/>
      <c r="BZ168" s="1"/>
      <c r="CA168" s="1"/>
    </row>
    <row r="169" spans="1:96" ht="15.5" x14ac:dyDescent="0.35">
      <c r="B169" s="11">
        <v>2.1</v>
      </c>
      <c r="C169" s="11" t="s">
        <v>9</v>
      </c>
      <c r="D169" s="11">
        <f>(D5-D4)/D4</f>
        <v>0.12452830188679234</v>
      </c>
      <c r="E169" s="11">
        <f>(E5-E4)/E4</f>
        <v>6.2052505966587172E-2</v>
      </c>
      <c r="F169" s="11">
        <f>(F5-F4)/F4</f>
        <v>6.2052505966587172E-2</v>
      </c>
      <c r="G169" s="141"/>
      <c r="H169" s="11">
        <v>2.1</v>
      </c>
      <c r="I169" s="11" t="s">
        <v>9</v>
      </c>
      <c r="J169" s="11">
        <f>(J5-J4)/J4</f>
        <v>9.3749999999999931E-2</v>
      </c>
      <c r="K169" s="11">
        <f>(K5-K4)/K4</f>
        <v>8.4233261339092827E-2</v>
      </c>
      <c r="L169" s="11">
        <f>(L5-L4)/L4</f>
        <v>6.3829787234042618E-2</v>
      </c>
      <c r="BT169" s="1"/>
      <c r="BU169" s="1"/>
      <c r="BV169" s="1"/>
      <c r="BW169" s="1"/>
      <c r="BX169" s="1"/>
      <c r="BY169" s="1"/>
      <c r="BZ169" s="1"/>
      <c r="CA169" s="1"/>
    </row>
    <row r="170" spans="1:96" ht="15" x14ac:dyDescent="0.35">
      <c r="B170" s="8"/>
      <c r="C170" s="9"/>
      <c r="D170" s="8"/>
      <c r="E170" s="8"/>
      <c r="F170" s="9"/>
      <c r="G170" s="141"/>
      <c r="H170" s="8"/>
      <c r="I170" s="8"/>
      <c r="J170" s="9"/>
      <c r="K170" s="8"/>
      <c r="L170" s="9"/>
      <c r="BT170" s="1"/>
      <c r="BU170" s="1"/>
      <c r="BV170" s="1"/>
      <c r="BW170" s="1"/>
      <c r="BX170" s="1"/>
      <c r="BY170" s="1"/>
      <c r="BZ170" s="1"/>
      <c r="CA170" s="1"/>
    </row>
    <row r="171" spans="1:96" ht="15.5" x14ac:dyDescent="0.35">
      <c r="B171" s="40">
        <v>2.2000000000000002</v>
      </c>
      <c r="C171" s="40" t="s">
        <v>9</v>
      </c>
      <c r="D171" s="40">
        <f>(D7-D6)/D6</f>
        <v>7.9497907949790864E-2</v>
      </c>
      <c r="E171" s="40">
        <f>(E7-E6)/E6</f>
        <v>0.10775862068965514</v>
      </c>
      <c r="F171" s="40">
        <f>(F7-F6)/F6</f>
        <v>0.10775862068965514</v>
      </c>
      <c r="G171" s="141"/>
      <c r="H171" s="40">
        <v>2.2000000000000002</v>
      </c>
      <c r="I171" s="40" t="s">
        <v>9</v>
      </c>
      <c r="J171" s="40">
        <f>(J7-J6)/J6</f>
        <v>4.6728971962616862E-2</v>
      </c>
      <c r="K171" s="40">
        <f>(K7-K6)/K6</f>
        <v>0.15311004784688997</v>
      </c>
      <c r="L171" s="40">
        <f>(L7-L6)/L6</f>
        <v>6.2200956937799104E-2</v>
      </c>
      <c r="BT171" s="1"/>
      <c r="BU171" s="1"/>
      <c r="BV171" s="1"/>
      <c r="BW171" s="1"/>
      <c r="BX171" s="1"/>
      <c r="BY171" s="1"/>
      <c r="BZ171" s="1"/>
      <c r="CA171" s="1"/>
    </row>
    <row r="172" spans="1:96" ht="15" x14ac:dyDescent="0.35">
      <c r="B172" s="8"/>
      <c r="C172" s="9"/>
      <c r="D172" s="8"/>
      <c r="E172" s="8"/>
      <c r="F172" s="9"/>
      <c r="G172" s="141"/>
      <c r="H172" s="8"/>
      <c r="I172" s="8"/>
      <c r="J172" s="9"/>
      <c r="K172" s="8"/>
      <c r="L172" s="9"/>
      <c r="BT172" s="1"/>
      <c r="BU172" s="1"/>
      <c r="BV172" s="1"/>
      <c r="BW172" s="1"/>
      <c r="BX172" s="1"/>
      <c r="BY172" s="1"/>
      <c r="BZ172" s="1"/>
      <c r="CA172" s="1"/>
    </row>
    <row r="173" spans="1:96" ht="15.5" x14ac:dyDescent="0.35">
      <c r="B173" s="13">
        <v>2.4</v>
      </c>
      <c r="C173" s="14" t="s">
        <v>9</v>
      </c>
      <c r="D173" s="13">
        <f>(D9-D8)/D8</f>
        <v>4.8543689320388397E-2</v>
      </c>
      <c r="E173" s="13">
        <f>(E9-E8)/E8</f>
        <v>0.10280373831775698</v>
      </c>
      <c r="F173" s="14">
        <f>(F9-F8)/F8</f>
        <v>0.10280373831775698</v>
      </c>
      <c r="G173" s="141"/>
      <c r="H173" s="13">
        <v>2.4</v>
      </c>
      <c r="I173" s="13" t="s">
        <v>9</v>
      </c>
      <c r="J173" s="14">
        <f>(J9-J8)/J8</f>
        <v>3.181818181818185E-2</v>
      </c>
      <c r="K173" s="13">
        <f>(K9-K8)/K8</f>
        <v>8.4210526315789402E-2</v>
      </c>
      <c r="L173" s="14">
        <f>(L9-L8)/L8</f>
        <v>7.2580645161290383E-2</v>
      </c>
      <c r="BT173" s="1"/>
      <c r="BU173" s="1"/>
      <c r="BV173" s="1"/>
      <c r="BW173" s="1"/>
      <c r="BX173" s="1"/>
      <c r="BY173" s="1"/>
      <c r="BZ173" s="1"/>
      <c r="CA173" s="1"/>
    </row>
    <row r="174" spans="1:96" ht="15" x14ac:dyDescent="0.35">
      <c r="B174" s="8"/>
      <c r="C174" s="9"/>
      <c r="D174" s="8"/>
      <c r="E174" s="8"/>
      <c r="F174" s="9"/>
      <c r="G174" s="141"/>
      <c r="H174" s="8"/>
      <c r="I174" s="8"/>
      <c r="J174" s="9"/>
      <c r="K174" s="8"/>
      <c r="L174" s="9"/>
      <c r="BT174" s="1"/>
      <c r="BU174" s="1"/>
      <c r="BV174" s="1"/>
      <c r="BW174" s="1"/>
      <c r="BX174" s="1"/>
      <c r="BY174" s="1"/>
      <c r="BZ174" s="1"/>
      <c r="CA174" s="1"/>
    </row>
    <row r="175" spans="1:96" ht="15.5" x14ac:dyDescent="0.35">
      <c r="B175" s="13">
        <v>2.8</v>
      </c>
      <c r="C175" s="14" t="s">
        <v>9</v>
      </c>
      <c r="D175" s="13">
        <f>(D11-D10)/D10</f>
        <v>2.0833333333333353E-2</v>
      </c>
      <c r="E175" s="13">
        <f>(E11-E10)/E10</f>
        <v>-1.5384615384615398E-2</v>
      </c>
      <c r="F175" s="14">
        <f>(F11-F10)/F10</f>
        <v>-1.5384615384615398E-2</v>
      </c>
      <c r="G175" s="141"/>
      <c r="H175" s="13">
        <v>2.8</v>
      </c>
      <c r="I175" s="13" t="s">
        <v>9</v>
      </c>
      <c r="J175" s="14">
        <f>(J11-J10)/J10</f>
        <v>1.7241379310344723E-2</v>
      </c>
      <c r="K175" s="13">
        <f>(K11-K10)/K10</f>
        <v>-4.8387096774193589E-2</v>
      </c>
      <c r="L175" s="14">
        <f>(L11-L10)/L10</f>
        <v>-2.3255813953488233E-2</v>
      </c>
      <c r="BT175" s="1"/>
      <c r="BU175" s="1"/>
      <c r="BV175" s="1"/>
      <c r="BW175" s="1"/>
      <c r="BX175" s="1"/>
      <c r="BY175" s="1"/>
      <c r="BZ175" s="1"/>
      <c r="CA175" s="1"/>
    </row>
    <row r="176" spans="1:96" ht="15" x14ac:dyDescent="0.35">
      <c r="B176" s="8"/>
      <c r="C176" s="9"/>
      <c r="D176" s="8"/>
      <c r="E176" s="8"/>
      <c r="F176" s="9"/>
      <c r="G176" s="141"/>
      <c r="H176" s="8"/>
      <c r="I176" s="8"/>
      <c r="J176" s="9"/>
      <c r="K176" s="8"/>
      <c r="L176" s="9"/>
      <c r="BT176" s="1"/>
      <c r="BU176" s="1"/>
      <c r="BV176" s="1"/>
      <c r="BW176" s="1"/>
      <c r="BX176" s="1"/>
      <c r="BY176" s="1"/>
      <c r="BZ176" s="1"/>
      <c r="CA176" s="1"/>
    </row>
    <row r="177" spans="2:79" ht="15.5" x14ac:dyDescent="0.35">
      <c r="B177" s="16">
        <v>2.1</v>
      </c>
      <c r="C177" s="17" t="s">
        <v>10</v>
      </c>
      <c r="D177" s="16">
        <f>(D13-D12)/D12</f>
        <v>5.2208835341365507E-2</v>
      </c>
      <c r="E177" s="16">
        <f>(E13-E12)/E12</f>
        <v>5.3169734151329293E-2</v>
      </c>
      <c r="F177" s="17">
        <f>(F13-F12)/F12</f>
        <v>5.3169734151329293E-2</v>
      </c>
      <c r="G177" s="141"/>
      <c r="H177" s="16">
        <v>2.1</v>
      </c>
      <c r="I177" s="16" t="s">
        <v>10</v>
      </c>
      <c r="J177" s="17">
        <f>(J13-J12)/J12</f>
        <v>4.6460176991150362E-2</v>
      </c>
      <c r="K177" s="16">
        <f>(K13-K12)/K12</f>
        <v>5.3962900505902245E-2</v>
      </c>
      <c r="L177" s="17">
        <f>(L13-L12)/L12</f>
        <v>4.2889390519187394E-2</v>
      </c>
      <c r="BT177" s="1"/>
      <c r="BU177" s="1"/>
      <c r="BV177" s="1"/>
      <c r="BW177" s="1"/>
      <c r="BX177" s="1"/>
      <c r="BY177" s="1"/>
      <c r="BZ177" s="1"/>
      <c r="CA177" s="1"/>
    </row>
    <row r="178" spans="2:79" ht="15" x14ac:dyDescent="0.35">
      <c r="B178" s="8"/>
      <c r="C178" s="9"/>
      <c r="D178" s="8"/>
      <c r="E178" s="8"/>
      <c r="F178" s="9"/>
      <c r="G178" s="141"/>
      <c r="H178" s="8"/>
      <c r="I178" s="8"/>
      <c r="J178" s="9"/>
      <c r="K178" s="8"/>
      <c r="L178" s="9"/>
      <c r="BT178" s="1"/>
      <c r="BU178" s="1"/>
      <c r="BV178" s="1"/>
      <c r="BW178" s="1"/>
      <c r="BX178" s="1"/>
      <c r="BY178" s="1"/>
      <c r="BZ178" s="1"/>
      <c r="CA178" s="1"/>
    </row>
    <row r="179" spans="2:79" ht="15.5" x14ac:dyDescent="0.35">
      <c r="B179" s="29">
        <v>2.2000000000000002</v>
      </c>
      <c r="C179" s="29" t="s">
        <v>10</v>
      </c>
      <c r="D179" s="29">
        <f>(D15-D14)/D14</f>
        <v>5.9171597633135981E-2</v>
      </c>
      <c r="E179" s="29">
        <f>(E15-E14)/E14</f>
        <v>5.6379821958456852E-2</v>
      </c>
      <c r="F179" s="29">
        <f>(F15-F14)/F14</f>
        <v>5.6379821958456852E-2</v>
      </c>
      <c r="G179" s="141"/>
      <c r="H179" s="29">
        <v>2.2000000000000002</v>
      </c>
      <c r="I179" s="29" t="s">
        <v>10</v>
      </c>
      <c r="J179" s="29">
        <f>(J15-J14)/J14</f>
        <v>4.1420118343195138E-2</v>
      </c>
      <c r="K179" s="29">
        <f>(K15-K14)/K14</f>
        <v>8.2066869300911754E-2</v>
      </c>
      <c r="L179" s="29">
        <f>(L15-L14)/L14</f>
        <v>3.869047619047606E-2</v>
      </c>
      <c r="BT179" s="1"/>
      <c r="BU179" s="1"/>
      <c r="BV179" s="1"/>
      <c r="BW179" s="1"/>
      <c r="BX179" s="1"/>
      <c r="BY179" s="1"/>
      <c r="BZ179" s="1"/>
      <c r="CA179" s="1"/>
    </row>
    <row r="180" spans="2:79" ht="15" x14ac:dyDescent="0.35">
      <c r="B180" s="8"/>
      <c r="C180" s="9"/>
      <c r="D180" s="8"/>
      <c r="E180" s="8"/>
      <c r="F180" s="9"/>
      <c r="G180" s="141"/>
      <c r="H180" s="8"/>
      <c r="I180" s="8"/>
      <c r="J180" s="9"/>
      <c r="K180" s="8"/>
      <c r="L180" s="9"/>
      <c r="BT180" s="1"/>
      <c r="BU180" s="1"/>
      <c r="BV180" s="1"/>
      <c r="BW180" s="1"/>
      <c r="BX180" s="1"/>
      <c r="BY180" s="1"/>
      <c r="BZ180" s="1"/>
      <c r="CA180" s="1"/>
    </row>
    <row r="181" spans="2:79" ht="15.5" x14ac:dyDescent="0.35">
      <c r="B181" s="16">
        <v>2.4</v>
      </c>
      <c r="C181" s="16" t="s">
        <v>10</v>
      </c>
      <c r="D181" s="16">
        <f>(D17-D16)/D16</f>
        <v>7.1428571428571327E-2</v>
      </c>
      <c r="E181" s="16">
        <f>(E17-E16)/E16</f>
        <v>8.0246913580246812E-2</v>
      </c>
      <c r="F181" s="16">
        <f>(F17-F16)/F16</f>
        <v>8.0246913580246812E-2</v>
      </c>
      <c r="G181" s="141"/>
      <c r="H181" s="16">
        <v>2.4</v>
      </c>
      <c r="I181" s="16" t="s">
        <v>10</v>
      </c>
      <c r="J181" s="16">
        <f>(J17-J16)/J16</f>
        <v>6.1224489795918276E-2</v>
      </c>
      <c r="K181" s="16">
        <f>(K17-K16)/K16</f>
        <v>7.3529411764705732E-2</v>
      </c>
      <c r="L181" s="16">
        <f>(L17-L16)/L16</f>
        <v>6.3829787234042604E-2</v>
      </c>
      <c r="BT181" s="1"/>
      <c r="BU181" s="1"/>
      <c r="BV181" s="1"/>
      <c r="BW181" s="1"/>
      <c r="BX181" s="1"/>
      <c r="BY181" s="1"/>
      <c r="BZ181" s="1"/>
      <c r="CA181" s="1"/>
    </row>
    <row r="182" spans="2:79" ht="15" x14ac:dyDescent="0.35">
      <c r="B182" s="8"/>
      <c r="C182" s="9"/>
      <c r="D182" s="8"/>
      <c r="E182" s="8"/>
      <c r="F182" s="9"/>
      <c r="G182" s="141"/>
      <c r="H182" s="8"/>
      <c r="I182" s="8"/>
      <c r="J182" s="9"/>
      <c r="K182" s="8"/>
      <c r="L182" s="9"/>
      <c r="BT182" s="1"/>
      <c r="BU182" s="1"/>
      <c r="BV182" s="1"/>
      <c r="BW182" s="1"/>
      <c r="BX182" s="1"/>
      <c r="BY182" s="1"/>
      <c r="BZ182" s="1"/>
      <c r="CA182" s="1"/>
    </row>
    <row r="183" spans="2:79" ht="15.5" x14ac:dyDescent="0.35">
      <c r="B183" s="16">
        <v>2.8</v>
      </c>
      <c r="C183" s="16" t="s">
        <v>10</v>
      </c>
      <c r="D183" s="16">
        <f>(D19-D18)/D18</f>
        <v>3.370786516853936E-2</v>
      </c>
      <c r="E183" s="16">
        <f>(E19-E18)/E18</f>
        <v>2.4390243902439046E-2</v>
      </c>
      <c r="F183" s="16">
        <f>(F19-F18)/F18</f>
        <v>2.4390243902439046E-2</v>
      </c>
      <c r="G183" s="141"/>
      <c r="H183" s="16">
        <v>2.8</v>
      </c>
      <c r="I183" s="16" t="s">
        <v>10</v>
      </c>
      <c r="J183" s="16">
        <f>(J19-J18)/J18</f>
        <v>2.4193548387096794E-2</v>
      </c>
      <c r="K183" s="16">
        <f>(K19-K18)/K18</f>
        <v>-1.3698630136986314E-2</v>
      </c>
      <c r="L183" s="16">
        <f>(L19-L18)/L18</f>
        <v>2.7027027027027049E-2</v>
      </c>
      <c r="BT183" s="1"/>
      <c r="BU183" s="1"/>
      <c r="BV183" s="1"/>
      <c r="BW183" s="1"/>
      <c r="BX183" s="1"/>
      <c r="BY183" s="1"/>
      <c r="BZ183" s="1"/>
      <c r="CA183" s="1"/>
    </row>
    <row r="184" spans="2:79" ht="15" x14ac:dyDescent="0.35">
      <c r="B184" s="8"/>
      <c r="C184" s="9"/>
      <c r="D184" s="8"/>
      <c r="E184" s="8"/>
      <c r="F184" s="9"/>
      <c r="G184" s="141"/>
      <c r="H184" s="8"/>
      <c r="I184" s="8"/>
      <c r="J184" s="9"/>
      <c r="K184" s="8"/>
      <c r="L184" s="9"/>
      <c r="BT184" s="1"/>
      <c r="BU184" s="1"/>
      <c r="BV184" s="1"/>
      <c r="BW184" s="1"/>
      <c r="BX184" s="1"/>
      <c r="BY184" s="1"/>
      <c r="BZ184" s="1"/>
      <c r="CA184" s="1"/>
    </row>
    <row r="185" spans="2:79" ht="15.5" x14ac:dyDescent="0.35">
      <c r="B185" s="13">
        <v>2.1</v>
      </c>
      <c r="C185" s="13" t="s">
        <v>11</v>
      </c>
      <c r="D185" s="13">
        <f>(D21-D20)/D20</f>
        <v>2.7508090614886755E-2</v>
      </c>
      <c r="E185" s="13">
        <f>(E21-E20)/E20</f>
        <v>5.2631578947368467E-2</v>
      </c>
      <c r="F185" s="13">
        <f>(F21-F20)/F20</f>
        <v>5.2631578947368467E-2</v>
      </c>
      <c r="G185" s="141"/>
      <c r="H185" s="13">
        <v>2.1</v>
      </c>
      <c r="I185" s="13" t="s">
        <v>11</v>
      </c>
      <c r="J185" s="13">
        <f>(J21-J20)/J20</f>
        <v>2.3923444976076576E-2</v>
      </c>
      <c r="K185" s="13">
        <f>(K21-K20)/K20</f>
        <v>5.100463678516233E-2</v>
      </c>
      <c r="L185" s="13">
        <f>(L21-L20)/L20</f>
        <v>3.3834586466165439E-2</v>
      </c>
      <c r="BT185" s="1"/>
      <c r="BU185" s="1"/>
      <c r="BV185" s="1"/>
      <c r="BW185" s="1"/>
      <c r="BX185" s="1"/>
      <c r="BY185" s="1"/>
      <c r="BZ185" s="1"/>
      <c r="CA185" s="1"/>
    </row>
    <row r="186" spans="2:79" ht="15" x14ac:dyDescent="0.35">
      <c r="B186" s="8"/>
      <c r="C186" s="9"/>
      <c r="D186" s="8"/>
      <c r="E186" s="8"/>
      <c r="F186" s="9"/>
      <c r="G186" s="141"/>
      <c r="H186" s="8"/>
      <c r="I186" s="8"/>
      <c r="J186" s="9"/>
      <c r="K186" s="8"/>
      <c r="L186" s="9"/>
      <c r="BT186" s="1"/>
      <c r="BU186" s="1"/>
      <c r="BV186" s="1"/>
      <c r="BW186" s="1"/>
      <c r="BX186" s="1"/>
      <c r="BY186" s="1"/>
      <c r="BZ186" s="1"/>
      <c r="CA186" s="1"/>
    </row>
    <row r="187" spans="2:79" ht="15.5" x14ac:dyDescent="0.35">
      <c r="B187" s="40">
        <v>2.2000000000000002</v>
      </c>
      <c r="C187" s="40" t="s">
        <v>11</v>
      </c>
      <c r="D187" s="40">
        <f>(D23-D22)/D22</f>
        <v>4.282115869017622E-2</v>
      </c>
      <c r="E187" s="40">
        <f>(E23-E22)/E22</f>
        <v>4.8223350253807008E-2</v>
      </c>
      <c r="F187" s="40">
        <f>(F23-F22)/F22</f>
        <v>4.8223350253807008E-2</v>
      </c>
      <c r="G187" s="141"/>
      <c r="H187" s="40">
        <v>2.2000000000000002</v>
      </c>
      <c r="I187" s="40" t="s">
        <v>11</v>
      </c>
      <c r="J187" s="40">
        <f>(J23-J22)/J22</f>
        <v>3.5377358490566072E-2</v>
      </c>
      <c r="K187" s="40">
        <f>(K23-K22)/K22</f>
        <v>6.2953995157385048E-2</v>
      </c>
      <c r="L187" s="40">
        <f>(L23-L22)/L22</f>
        <v>3.0878859857482215E-2</v>
      </c>
      <c r="BT187" s="1"/>
      <c r="BU187" s="1"/>
      <c r="BV187" s="1"/>
      <c r="BW187" s="1"/>
      <c r="BX187" s="1"/>
      <c r="BY187" s="1"/>
      <c r="BZ187" s="1"/>
      <c r="CA187" s="1"/>
    </row>
    <row r="188" spans="2:79" ht="15" x14ac:dyDescent="0.35">
      <c r="B188" s="8"/>
      <c r="C188" s="9"/>
      <c r="D188" s="8"/>
      <c r="E188" s="8"/>
      <c r="F188" s="9"/>
      <c r="G188" s="141"/>
      <c r="H188" s="8"/>
      <c r="I188" s="8"/>
      <c r="J188" s="9"/>
      <c r="K188" s="8"/>
      <c r="L188" s="9"/>
      <c r="BT188" s="1"/>
      <c r="BU188" s="1"/>
      <c r="BV188" s="1"/>
      <c r="BW188" s="1"/>
      <c r="BX188" s="1"/>
      <c r="BY188" s="1"/>
      <c r="BZ188" s="1"/>
      <c r="CA188" s="1"/>
    </row>
    <row r="189" spans="2:79" ht="15.5" x14ac:dyDescent="0.35">
      <c r="B189" s="11">
        <v>2.4</v>
      </c>
      <c r="C189" s="11" t="s">
        <v>11</v>
      </c>
      <c r="D189" s="11">
        <f>(D25-D24)/D24</f>
        <v>8.2191780821917887E-2</v>
      </c>
      <c r="E189" s="11">
        <f>(E25-E24)/E24</f>
        <v>5.7971014492753679E-2</v>
      </c>
      <c r="F189" s="11">
        <f>(F25-F24)/F24</f>
        <v>5.7971014492753679E-2</v>
      </c>
      <c r="G189" s="141"/>
      <c r="H189" s="11">
        <v>2.4</v>
      </c>
      <c r="I189" s="11" t="s">
        <v>11</v>
      </c>
      <c r="J189" s="11">
        <f>(J25-J24)/J24</f>
        <v>6.6298342541436531E-2</v>
      </c>
      <c r="K189" s="11">
        <f>(K25-K24)/K24</f>
        <v>6.2500000000000056E-2</v>
      </c>
      <c r="L189" s="11">
        <f>(L25-L24)/L24</f>
        <v>4.0816326530612283E-2</v>
      </c>
      <c r="BT189" s="1"/>
      <c r="BU189" s="1"/>
      <c r="BV189" s="1"/>
      <c r="BW189" s="1"/>
      <c r="BX189" s="1"/>
      <c r="BY189" s="1"/>
      <c r="BZ189" s="1"/>
      <c r="CA189" s="1"/>
    </row>
    <row r="190" spans="2:79" ht="15" x14ac:dyDescent="0.35">
      <c r="B190" s="8"/>
      <c r="C190" s="9"/>
      <c r="D190" s="8"/>
      <c r="E190" s="8"/>
      <c r="F190" s="9"/>
      <c r="G190" s="141"/>
      <c r="H190" s="8"/>
      <c r="I190" s="8"/>
      <c r="J190" s="9"/>
      <c r="K190" s="8"/>
      <c r="L190" s="9"/>
      <c r="BT190" s="1"/>
      <c r="BU190" s="1"/>
      <c r="BV190" s="1"/>
      <c r="BW190" s="1"/>
      <c r="BX190" s="1"/>
      <c r="BY190" s="1"/>
      <c r="BZ190" s="1"/>
      <c r="CA190" s="1"/>
    </row>
    <row r="191" spans="2:79" ht="15.5" x14ac:dyDescent="0.35">
      <c r="B191" s="11">
        <v>2.8</v>
      </c>
      <c r="C191" s="11" t="s">
        <v>11</v>
      </c>
      <c r="D191" s="11">
        <f>(D27-D26)/D26</f>
        <v>3.9999999999999897E-2</v>
      </c>
      <c r="E191" s="11">
        <f>(E27-E26)/E26</f>
        <v>5.154639175257722E-2</v>
      </c>
      <c r="F191" s="11">
        <f>(F27-F26)/F26</f>
        <v>5.154639175257722E-2</v>
      </c>
      <c r="G191" s="141"/>
      <c r="H191" s="11">
        <v>2.8</v>
      </c>
      <c r="I191" s="11" t="s">
        <v>11</v>
      </c>
      <c r="J191" s="11">
        <f>(J27-J26)/J26</f>
        <v>5.2631578947368467E-2</v>
      </c>
      <c r="K191" s="11">
        <f>(K27-K26)/K26</f>
        <v>1.2048192771084347E-2</v>
      </c>
      <c r="L191" s="11">
        <f>(L27-L26)/L26</f>
        <v>3.7878787878787908E-2</v>
      </c>
      <c r="BT191" s="1"/>
      <c r="BU191" s="1"/>
      <c r="BV191" s="1"/>
      <c r="BW191" s="1"/>
      <c r="BX191" s="1"/>
      <c r="BY191" s="1"/>
      <c r="BZ191" s="1"/>
      <c r="CA191" s="1"/>
    </row>
    <row r="192" spans="2:79" ht="15" x14ac:dyDescent="0.35">
      <c r="B192" s="8"/>
      <c r="C192" s="9"/>
      <c r="D192" s="8"/>
      <c r="E192" s="8"/>
      <c r="F192" s="9"/>
      <c r="G192" s="141"/>
      <c r="H192" s="8"/>
      <c r="I192" s="8"/>
      <c r="J192" s="9"/>
      <c r="K192" s="8"/>
      <c r="L192" s="9"/>
      <c r="BT192" s="1"/>
      <c r="BU192" s="1"/>
      <c r="BV192" s="1"/>
      <c r="BW192" s="1"/>
      <c r="BX192" s="1"/>
      <c r="BY192" s="1"/>
      <c r="BZ192" s="1"/>
      <c r="CA192" s="1"/>
    </row>
    <row r="193" spans="2:79" ht="15.5" x14ac:dyDescent="0.35">
      <c r="B193" s="13">
        <v>2.1</v>
      </c>
      <c r="C193" s="13" t="s">
        <v>12</v>
      </c>
      <c r="D193" s="13">
        <f>(D29-D28)/D28</f>
        <v>1.7492711370262242E-2</v>
      </c>
      <c r="E193" s="13">
        <f>(E29-E28)/E28</f>
        <v>5.714285714285719E-2</v>
      </c>
      <c r="F193" s="13">
        <f>(F29-F28)/F28</f>
        <v>5.714285714285719E-2</v>
      </c>
      <c r="G193" s="141"/>
      <c r="H193" s="13">
        <v>2.1</v>
      </c>
      <c r="I193" s="13" t="s">
        <v>12</v>
      </c>
      <c r="J193" s="13">
        <f>(J29-J28)/J28</f>
        <v>1.2295081967213127E-2</v>
      </c>
      <c r="K193" s="13">
        <f>(K29-K28)/K28</f>
        <v>4.8744460856720705E-2</v>
      </c>
      <c r="L193" s="13">
        <f>(L29-L28)/L28</f>
        <v>2.7303754266211629E-2</v>
      </c>
      <c r="BT193" s="1"/>
      <c r="BU193" s="1"/>
      <c r="BV193" s="1"/>
      <c r="BW193" s="1"/>
      <c r="BX193" s="1"/>
      <c r="BY193" s="1"/>
      <c r="BZ193" s="1"/>
      <c r="CA193" s="1"/>
    </row>
    <row r="194" spans="2:79" ht="15" x14ac:dyDescent="0.35">
      <c r="B194" s="8"/>
      <c r="C194" s="9"/>
      <c r="D194" s="8"/>
      <c r="E194" s="8"/>
      <c r="F194" s="9"/>
      <c r="G194" s="141"/>
      <c r="H194" s="8"/>
      <c r="I194" s="8"/>
      <c r="J194" s="9"/>
      <c r="K194" s="8"/>
      <c r="L194" s="9"/>
      <c r="BT194" s="1"/>
      <c r="BU194" s="1"/>
      <c r="BV194" s="1"/>
      <c r="BW194" s="1"/>
      <c r="BX194" s="1"/>
      <c r="BY194" s="1"/>
      <c r="BZ194" s="1"/>
      <c r="CA194" s="1"/>
    </row>
    <row r="195" spans="2:79" ht="15.5" x14ac:dyDescent="0.35">
      <c r="B195" s="40">
        <v>2.2000000000000002</v>
      </c>
      <c r="C195" s="40" t="s">
        <v>12</v>
      </c>
      <c r="D195" s="40">
        <f>(D31-D30)/D30</f>
        <v>3.2183908045977039E-2</v>
      </c>
      <c r="E195" s="40">
        <f>(E31-E30)/E30</f>
        <v>4.9065420560747711E-2</v>
      </c>
      <c r="F195" s="40">
        <f>(F31-F30)/F30</f>
        <v>4.9065420560747711E-2</v>
      </c>
      <c r="G195" s="141"/>
      <c r="H195" s="40">
        <v>2.2000000000000002</v>
      </c>
      <c r="I195" s="40" t="s">
        <v>12</v>
      </c>
      <c r="J195" s="40">
        <f>(J31-J30)/J30</f>
        <v>2.4640657084188933E-2</v>
      </c>
      <c r="K195" s="40">
        <f>(K31-K30)/K30</f>
        <v>5.5084745762711919E-2</v>
      </c>
      <c r="L195" s="40">
        <f>(L31-L30)/L30</f>
        <v>2.494802494802497E-2</v>
      </c>
      <c r="BT195" s="1"/>
      <c r="BU195" s="1"/>
      <c r="BV195" s="1"/>
      <c r="BW195" s="1"/>
      <c r="BX195" s="1"/>
      <c r="BY195" s="1"/>
      <c r="BZ195" s="1"/>
      <c r="CA195" s="1"/>
    </row>
    <row r="196" spans="2:79" ht="15" x14ac:dyDescent="0.35">
      <c r="B196" s="8"/>
      <c r="C196" s="9"/>
      <c r="D196" s="8"/>
      <c r="E196" s="8"/>
      <c r="F196" s="9"/>
      <c r="G196" s="141"/>
      <c r="H196" s="8"/>
      <c r="I196" s="8"/>
      <c r="J196" s="9"/>
      <c r="K196" s="8"/>
      <c r="L196" s="9"/>
      <c r="BT196" s="1"/>
      <c r="BU196" s="1"/>
      <c r="BV196" s="1"/>
      <c r="BW196" s="1"/>
      <c r="BX196" s="1"/>
      <c r="BY196" s="1"/>
      <c r="BZ196" s="1"/>
      <c r="CA196" s="1"/>
    </row>
    <row r="197" spans="2:79" ht="15.5" x14ac:dyDescent="0.35">
      <c r="B197" s="11">
        <v>2.4</v>
      </c>
      <c r="C197" s="11" t="s">
        <v>12</v>
      </c>
      <c r="D197" s="11">
        <f>(D33-D32)/D32</f>
        <v>8.3969465648854824E-2</v>
      </c>
      <c r="E197" s="11">
        <f>(E33-E32)/E32</f>
        <v>4.4897959183673508E-2</v>
      </c>
      <c r="F197" s="11">
        <f>(F33-F32)/F32</f>
        <v>4.4897959183673508E-2</v>
      </c>
      <c r="G197" s="141"/>
      <c r="H197" s="11">
        <v>2.4</v>
      </c>
      <c r="I197" s="11" t="s">
        <v>12</v>
      </c>
      <c r="J197" s="11">
        <f>(J33-J32)/J32</f>
        <v>6.5088757396449592E-2</v>
      </c>
      <c r="K197" s="11">
        <f>(K33-K32)/K32</f>
        <v>5.1643192488262955E-2</v>
      </c>
      <c r="L197" s="11">
        <f>(L33-L32)/L32</f>
        <v>3.0821917808219208E-2</v>
      </c>
      <c r="BT197" s="1"/>
      <c r="BU197" s="1"/>
      <c r="BV197" s="1"/>
      <c r="BW197" s="1"/>
      <c r="BX197" s="1"/>
      <c r="BY197" s="1"/>
      <c r="BZ197" s="1"/>
      <c r="CA197" s="1"/>
    </row>
    <row r="198" spans="2:79" ht="15" x14ac:dyDescent="0.35">
      <c r="B198" s="8"/>
      <c r="C198" s="9"/>
      <c r="D198" s="8"/>
      <c r="E198" s="8"/>
      <c r="F198" s="9"/>
      <c r="G198" s="141"/>
      <c r="H198" s="8"/>
      <c r="I198" s="8"/>
      <c r="J198" s="9"/>
      <c r="K198" s="8"/>
      <c r="L198" s="9"/>
      <c r="BT198" s="1"/>
      <c r="BU198" s="1"/>
      <c r="BV198" s="1"/>
      <c r="BW198" s="1"/>
      <c r="BX198" s="1"/>
      <c r="BY198" s="1"/>
      <c r="BZ198" s="1"/>
      <c r="CA198" s="1"/>
    </row>
    <row r="199" spans="2:79" ht="15.5" x14ac:dyDescent="0.35">
      <c r="B199" s="11">
        <v>2.8</v>
      </c>
      <c r="C199" s="11" t="s">
        <v>12</v>
      </c>
      <c r="D199" s="11">
        <f>(D35-D34)/D34</f>
        <v>6.4516129032258118E-2</v>
      </c>
      <c r="E199" s="11">
        <f>(E35-E34)/E34</f>
        <v>4.4247787610619385E-2</v>
      </c>
      <c r="F199" s="11">
        <f>(F35-F34)/F34</f>
        <v>4.4247787610619385E-2</v>
      </c>
      <c r="G199" s="141"/>
      <c r="H199" s="11">
        <v>2.8</v>
      </c>
      <c r="I199" s="11" t="s">
        <v>12</v>
      </c>
      <c r="J199" s="11">
        <f>(J35-J34)/J34</f>
        <v>5.9999999999999915E-2</v>
      </c>
      <c r="K199" s="11">
        <f>(K35-K34)/K34</f>
        <v>3.2258064516129059E-2</v>
      </c>
      <c r="L199" s="11">
        <f>(L35-L34)/L34</f>
        <v>3.9735099337748381E-2</v>
      </c>
      <c r="BT199" s="1"/>
      <c r="BU199" s="1"/>
      <c r="BV199" s="1"/>
      <c r="BW199" s="1"/>
      <c r="BX199" s="1"/>
      <c r="BY199" s="1"/>
      <c r="BZ199" s="1"/>
      <c r="CA199" s="1"/>
    </row>
    <row r="200" spans="2:79" ht="15" x14ac:dyDescent="0.35">
      <c r="B200" s="8"/>
      <c r="C200" s="9"/>
      <c r="D200" s="8"/>
      <c r="E200" s="8"/>
      <c r="F200" s="9"/>
      <c r="G200" s="141"/>
      <c r="H200" s="8"/>
      <c r="I200" s="8"/>
      <c r="J200" s="9"/>
      <c r="K200" s="8"/>
      <c r="L200" s="9"/>
      <c r="BT200" s="1"/>
      <c r="BU200" s="1"/>
      <c r="BV200" s="1"/>
      <c r="BW200" s="1"/>
      <c r="BX200" s="1"/>
      <c r="BY200" s="1"/>
      <c r="BZ200" s="1"/>
      <c r="CA200" s="1"/>
    </row>
    <row r="201" spans="2:79" ht="15.5" x14ac:dyDescent="0.35">
      <c r="B201" s="11">
        <v>2.1</v>
      </c>
      <c r="C201" s="11" t="s">
        <v>13</v>
      </c>
      <c r="D201" s="11">
        <f>(D37-D36)/D36</f>
        <v>6.0386473429951751E-2</v>
      </c>
      <c r="E201" s="11">
        <f>(E37-E36)/E36</f>
        <v>2.3809523809523832E-2</v>
      </c>
      <c r="F201" s="11">
        <f>(F37-F36)/F36</f>
        <v>2.3809523809523832E-2</v>
      </c>
      <c r="G201" s="141"/>
      <c r="H201" s="11">
        <v>2.1</v>
      </c>
      <c r="I201" s="11" t="s">
        <v>13</v>
      </c>
      <c r="J201" s="11">
        <f>(J37-J36)/J36</f>
        <v>5.9375000000000053E-2</v>
      </c>
      <c r="K201" s="11">
        <f>(K37-K36)/K36</f>
        <v>3.1963470319634729E-2</v>
      </c>
      <c r="L201" s="11">
        <f>(L37-L36)/L36</f>
        <v>3.4090909090909123E-2</v>
      </c>
      <c r="BT201" s="1"/>
      <c r="BU201" s="1"/>
      <c r="BV201" s="1"/>
      <c r="BW201" s="1"/>
      <c r="BX201" s="1"/>
      <c r="BY201" s="1"/>
      <c r="BZ201" s="1"/>
      <c r="CA201" s="1"/>
    </row>
    <row r="202" spans="2:79" ht="15" x14ac:dyDescent="0.35">
      <c r="B202" s="8"/>
      <c r="C202" s="9"/>
      <c r="D202" s="8"/>
      <c r="E202" s="8"/>
      <c r="F202" s="9"/>
      <c r="G202" s="141"/>
      <c r="H202" s="8"/>
      <c r="I202" s="8"/>
      <c r="J202" s="9"/>
      <c r="K202" s="8"/>
      <c r="L202" s="9"/>
      <c r="BT202" s="1"/>
      <c r="BU202" s="1"/>
      <c r="BV202" s="1"/>
      <c r="BW202" s="1"/>
      <c r="BX202" s="1"/>
      <c r="BY202" s="1"/>
      <c r="BZ202" s="1"/>
      <c r="CA202" s="1"/>
    </row>
    <row r="203" spans="2:79" ht="15.5" x14ac:dyDescent="0.35">
      <c r="B203" s="40">
        <v>2.2000000000000002</v>
      </c>
      <c r="C203" s="40" t="s">
        <v>13</v>
      </c>
      <c r="D203" s="40">
        <f>(D39-D38)/D38</f>
        <v>5.3097345132743244E-2</v>
      </c>
      <c r="E203" s="40">
        <f>(E39-E38)/E38</f>
        <v>7.8313253012048098E-2</v>
      </c>
      <c r="F203" s="40">
        <f>(F39-F38)/F38</f>
        <v>7.8313253012048098E-2</v>
      </c>
      <c r="G203" s="141"/>
      <c r="H203" s="40">
        <v>2.2000000000000002</v>
      </c>
      <c r="I203" s="40" t="s">
        <v>13</v>
      </c>
      <c r="J203" s="40">
        <f>(J39-J38)/J38</f>
        <v>3.5483870967741971E-2</v>
      </c>
      <c r="K203" s="40">
        <f>(K39-K38)/K38</f>
        <v>0.11221122112211232</v>
      </c>
      <c r="L203" s="40">
        <f>(L39-L38)/L38</f>
        <v>5.2459016393442671E-2</v>
      </c>
      <c r="BT203" s="1"/>
      <c r="BU203" s="1"/>
      <c r="BV203" s="1"/>
      <c r="BW203" s="1"/>
      <c r="BX203" s="1"/>
      <c r="BY203" s="1"/>
      <c r="BZ203" s="1"/>
      <c r="CA203" s="1"/>
    </row>
    <row r="204" spans="2:79" ht="15" x14ac:dyDescent="0.35">
      <c r="B204" s="8"/>
      <c r="C204" s="9"/>
      <c r="D204" s="8"/>
      <c r="E204" s="8"/>
      <c r="F204" s="9"/>
      <c r="G204" s="141"/>
      <c r="H204" s="8"/>
      <c r="I204" s="8"/>
      <c r="J204" s="9"/>
      <c r="K204" s="8"/>
      <c r="L204" s="9"/>
      <c r="BT204" s="1"/>
      <c r="BU204" s="1"/>
      <c r="BV204" s="1"/>
      <c r="BW204" s="1"/>
      <c r="BX204" s="1"/>
      <c r="BY204" s="1"/>
      <c r="BZ204" s="1"/>
      <c r="CA204" s="1"/>
    </row>
    <row r="205" spans="2:79" ht="15.5" x14ac:dyDescent="0.35">
      <c r="B205" s="13">
        <v>2.4</v>
      </c>
      <c r="C205" s="13" t="s">
        <v>13</v>
      </c>
      <c r="D205" s="13">
        <f>(D41-D40)/D40</f>
        <v>5.2000000000000046E-2</v>
      </c>
      <c r="E205" s="13">
        <f>(E41-E40)/E40</f>
        <v>0.10714285714285703</v>
      </c>
      <c r="F205" s="13">
        <f>(F41-F40)/F40</f>
        <v>0.10714285714285703</v>
      </c>
      <c r="G205" s="141"/>
      <c r="H205" s="13">
        <v>2.4</v>
      </c>
      <c r="I205" s="13" t="s">
        <v>13</v>
      </c>
      <c r="J205" s="13">
        <f>(J41-J40)/J40</f>
        <v>3.745318352059928E-2</v>
      </c>
      <c r="K205" s="13">
        <f>(K41-K40)/K40</f>
        <v>0.11016949152542384</v>
      </c>
      <c r="L205" s="13">
        <f>(L41-L40)/L40</f>
        <v>8.0246913580246812E-2</v>
      </c>
      <c r="BT205" s="1"/>
      <c r="BU205" s="1"/>
      <c r="BV205" s="1"/>
      <c r="BW205" s="1"/>
      <c r="BX205" s="1"/>
      <c r="BY205" s="1"/>
      <c r="BZ205" s="1"/>
      <c r="CA205" s="1"/>
    </row>
    <row r="206" spans="2:79" ht="15" x14ac:dyDescent="0.35">
      <c r="B206" s="8"/>
      <c r="C206" s="9"/>
      <c r="D206" s="8"/>
      <c r="E206" s="8"/>
      <c r="F206" s="9"/>
      <c r="G206" s="141"/>
      <c r="H206" s="8"/>
      <c r="I206" s="8"/>
      <c r="J206" s="9"/>
      <c r="K206" s="8"/>
      <c r="L206" s="9"/>
      <c r="BT206" s="1"/>
      <c r="BU206" s="1"/>
      <c r="BV206" s="1"/>
      <c r="BW206" s="1"/>
      <c r="BX206" s="1"/>
      <c r="BY206" s="1"/>
      <c r="BZ206" s="1"/>
      <c r="CA206" s="1"/>
    </row>
    <row r="207" spans="2:79" ht="15.5" x14ac:dyDescent="0.35">
      <c r="B207" s="13">
        <v>2.8</v>
      </c>
      <c r="C207" s="13" t="s">
        <v>13</v>
      </c>
      <c r="D207" s="13">
        <f>(D43-D42)/D42</f>
        <v>3.4825870646766059E-2</v>
      </c>
      <c r="E207" s="13">
        <f>(E43-E42)/E42</f>
        <v>2.7397260273972629E-2</v>
      </c>
      <c r="F207" s="13">
        <f>(F43-F42)/F42</f>
        <v>2.7397260273972629E-2</v>
      </c>
      <c r="G207" s="141"/>
      <c r="H207" s="13">
        <v>2.8</v>
      </c>
      <c r="I207" s="13" t="s">
        <v>13</v>
      </c>
      <c r="J207" s="13">
        <f>(J43-J42)/J42</f>
        <v>2.8925619834710769E-2</v>
      </c>
      <c r="K207" s="13">
        <f>(K43-K42)/K42</f>
        <v>-1.4705882352941188E-2</v>
      </c>
      <c r="L207" s="13">
        <f>(L43-L42)/L42</f>
        <v>3.0303030303030189E-2</v>
      </c>
      <c r="BT207" s="1"/>
      <c r="BU207" s="1"/>
      <c r="BV207" s="1"/>
      <c r="BW207" s="1"/>
      <c r="BX207" s="1"/>
      <c r="BY207" s="1"/>
      <c r="BZ207" s="1"/>
      <c r="CA207" s="1"/>
    </row>
    <row r="208" spans="2:79" ht="15" x14ac:dyDescent="0.35">
      <c r="B208" s="8"/>
      <c r="C208" s="9"/>
      <c r="D208" s="8"/>
      <c r="E208" s="8"/>
      <c r="F208" s="9"/>
      <c r="G208" s="141"/>
      <c r="H208" s="8"/>
      <c r="I208" s="8"/>
      <c r="J208" s="9"/>
      <c r="K208" s="8"/>
      <c r="L208" s="9"/>
      <c r="BT208" s="1"/>
      <c r="BU208" s="1"/>
      <c r="BV208" s="1"/>
      <c r="BW208" s="1"/>
      <c r="BX208" s="1"/>
      <c r="BY208" s="1"/>
      <c r="BZ208" s="1"/>
      <c r="CA208" s="1"/>
    </row>
    <row r="209" spans="2:79" ht="15.5" x14ac:dyDescent="0.35">
      <c r="B209" s="16">
        <v>2.1</v>
      </c>
      <c r="C209" s="16" t="s">
        <v>14</v>
      </c>
      <c r="D209" s="16">
        <f>(D45-D44)/D44</f>
        <v>1.6344725111441322E-2</v>
      </c>
      <c r="E209" s="16">
        <f>(E45-E44)/E44</f>
        <v>1.799100449775114E-2</v>
      </c>
      <c r="F209" s="16">
        <f>(F45-F44)/F44</f>
        <v>1.799100449775114E-2</v>
      </c>
      <c r="G209" s="141"/>
      <c r="H209" s="16">
        <v>2.1</v>
      </c>
      <c r="I209" s="16" t="s">
        <v>14</v>
      </c>
      <c r="J209" s="16">
        <f>(J45-J44)/J44</f>
        <v>1.3657056145675276E-2</v>
      </c>
      <c r="K209" s="16">
        <f>(K45-K44)/K44</f>
        <v>1.6393442622950834E-2</v>
      </c>
      <c r="L209" s="16">
        <f>(L45-L44)/L44</f>
        <v>1.2232415902140683E-2</v>
      </c>
      <c r="BT209" s="1"/>
      <c r="BU209" s="1"/>
      <c r="BV209" s="1"/>
      <c r="BW209" s="1"/>
      <c r="BX209" s="1"/>
      <c r="BY209" s="1"/>
      <c r="BZ209" s="1"/>
      <c r="CA209" s="1"/>
    </row>
    <row r="210" spans="2:79" ht="15" x14ac:dyDescent="0.35">
      <c r="B210" s="8"/>
      <c r="C210" s="9"/>
      <c r="D210" s="8"/>
      <c r="E210" s="8"/>
      <c r="F210" s="9"/>
      <c r="G210" s="141"/>
      <c r="H210" s="8"/>
      <c r="I210" s="8"/>
      <c r="J210" s="9"/>
      <c r="K210" s="8"/>
      <c r="L210" s="9"/>
      <c r="BT210" s="1"/>
      <c r="BU210" s="1"/>
      <c r="BV210" s="1"/>
      <c r="BW210" s="1"/>
      <c r="BX210" s="1"/>
      <c r="BY210" s="1"/>
      <c r="BZ210" s="1"/>
      <c r="CA210" s="1"/>
    </row>
    <row r="211" spans="2:79" ht="15.5" x14ac:dyDescent="0.35">
      <c r="B211" s="29">
        <v>2.2000000000000002</v>
      </c>
      <c r="C211" s="29" t="s">
        <v>14</v>
      </c>
      <c r="D211" s="29">
        <f>(D47-D46)/D46</f>
        <v>2.7196652719665298E-2</v>
      </c>
      <c r="E211" s="29">
        <f>(E47-E46)/E46</f>
        <v>2.5104602510460275E-2</v>
      </c>
      <c r="F211" s="29">
        <f>(F47-F46)/F46</f>
        <v>2.5104602510460275E-2</v>
      </c>
      <c r="G211" s="141"/>
      <c r="H211" s="29">
        <v>2.2000000000000002</v>
      </c>
      <c r="I211" s="29" t="s">
        <v>14</v>
      </c>
      <c r="J211" s="29">
        <f>(J47-J46)/J46</f>
        <v>2.0408163265306142E-2</v>
      </c>
      <c r="K211" s="29">
        <f>(K47-K46)/K46</f>
        <v>4.3568464730290496E-2</v>
      </c>
      <c r="L211" s="29">
        <f>(L47-L46)/L46</f>
        <v>1.8404907975460138E-2</v>
      </c>
      <c r="BT211" s="1"/>
      <c r="BU211" s="1"/>
      <c r="BV211" s="1"/>
      <c r="BW211" s="1"/>
      <c r="BX211" s="1"/>
      <c r="BY211" s="1"/>
      <c r="BZ211" s="1"/>
      <c r="CA211" s="1"/>
    </row>
    <row r="212" spans="2:79" ht="15" x14ac:dyDescent="0.35">
      <c r="B212" s="8"/>
      <c r="C212" s="9"/>
      <c r="D212" s="8"/>
      <c r="E212" s="8"/>
      <c r="F212" s="9"/>
      <c r="G212" s="141"/>
      <c r="H212" s="8"/>
      <c r="I212" s="8"/>
      <c r="J212" s="9"/>
      <c r="K212" s="8"/>
      <c r="L212" s="9"/>
      <c r="BT212" s="1"/>
      <c r="BU212" s="1"/>
      <c r="BV212" s="1"/>
      <c r="BW212" s="1"/>
      <c r="BX212" s="1"/>
      <c r="BY212" s="1"/>
      <c r="BZ212" s="1"/>
      <c r="CA212" s="1"/>
    </row>
    <row r="213" spans="2:79" ht="15.5" x14ac:dyDescent="0.35">
      <c r="B213" s="16">
        <v>2.4</v>
      </c>
      <c r="C213" s="16" t="s">
        <v>14</v>
      </c>
      <c r="D213" s="16">
        <f>(D49-D48)/D48</f>
        <v>5.7268722466960277E-2</v>
      </c>
      <c r="E213" s="16">
        <f>(E49-E48)/E48</f>
        <v>5.3811659192825032E-2</v>
      </c>
      <c r="F213" s="16">
        <f>(F49-F48)/F48</f>
        <v>5.3811659192825032E-2</v>
      </c>
      <c r="G213" s="141"/>
      <c r="H213" s="16">
        <v>2.4</v>
      </c>
      <c r="I213" s="16" t="s">
        <v>14</v>
      </c>
      <c r="J213" s="16">
        <f>(J49-J48)/J48</f>
        <v>4.4943820224719142E-2</v>
      </c>
      <c r="K213" s="16">
        <f>(K49-K48)/K48</f>
        <v>6.9518716577540163E-2</v>
      </c>
      <c r="L213" s="16">
        <f>(L49-L48)/L48</f>
        <v>4.5977011494252915E-2</v>
      </c>
      <c r="BT213" s="1"/>
      <c r="BU213" s="1"/>
      <c r="BV213" s="1"/>
      <c r="BW213" s="1"/>
      <c r="BX213" s="1"/>
      <c r="BY213" s="1"/>
      <c r="BZ213" s="1"/>
      <c r="CA213" s="1"/>
    </row>
    <row r="214" spans="2:79" ht="15" x14ac:dyDescent="0.35">
      <c r="B214" s="8"/>
      <c r="C214" s="9"/>
      <c r="D214" s="8"/>
      <c r="E214" s="8"/>
      <c r="F214" s="9"/>
      <c r="G214" s="141"/>
      <c r="H214" s="8"/>
      <c r="I214" s="8"/>
      <c r="J214" s="9"/>
      <c r="K214" s="8"/>
      <c r="L214" s="9"/>
      <c r="BT214" s="1"/>
      <c r="BU214" s="1"/>
      <c r="BV214" s="1"/>
      <c r="BW214" s="1"/>
      <c r="BX214" s="1"/>
      <c r="BY214" s="1"/>
      <c r="BZ214" s="1"/>
      <c r="CA214" s="1"/>
    </row>
    <row r="215" spans="2:79" ht="15.5" x14ac:dyDescent="0.35">
      <c r="B215" s="16">
        <v>2.8</v>
      </c>
      <c r="C215" s="16" t="s">
        <v>14</v>
      </c>
      <c r="D215" s="16">
        <f>(D51-D50)/D50</f>
        <v>3.8095238095238133E-2</v>
      </c>
      <c r="E215" s="16">
        <f>(E51-E50)/E50</f>
        <v>4.0404040404040296E-2</v>
      </c>
      <c r="F215" s="16">
        <f>(F51-F50)/F50</f>
        <v>4.0404040404040296E-2</v>
      </c>
      <c r="G215" s="141"/>
      <c r="H215" s="16">
        <v>2.8</v>
      </c>
      <c r="I215" s="16" t="s">
        <v>14</v>
      </c>
      <c r="J215" s="16">
        <f>(J51-J50)/J50</f>
        <v>4.1958041958042001E-2</v>
      </c>
      <c r="K215" s="16">
        <f>(K51-K50)/K50</f>
        <v>1.1764705882352788E-2</v>
      </c>
      <c r="L215" s="16">
        <f>(L51-L50)/L50</f>
        <v>4.5112781954887257E-2</v>
      </c>
      <c r="BT215" s="1"/>
      <c r="BU215" s="1"/>
      <c r="BV215" s="1"/>
      <c r="BW215" s="1"/>
      <c r="BX215" s="1"/>
      <c r="BY215" s="1"/>
      <c r="BZ215" s="1"/>
      <c r="CA215" s="1"/>
    </row>
    <row r="216" spans="2:79" ht="15" x14ac:dyDescent="0.35">
      <c r="B216" s="8"/>
      <c r="C216" s="9"/>
      <c r="D216" s="8"/>
      <c r="E216" s="8"/>
      <c r="F216" s="9"/>
      <c r="G216" s="141"/>
      <c r="H216" s="8"/>
      <c r="I216" s="8"/>
      <c r="J216" s="9"/>
      <c r="K216" s="8"/>
      <c r="L216" s="9"/>
      <c r="BT216" s="1"/>
      <c r="BU216" s="1"/>
      <c r="BV216" s="1"/>
      <c r="BW216" s="1"/>
      <c r="BX216" s="1"/>
      <c r="BY216" s="1"/>
      <c r="BZ216" s="1"/>
      <c r="CA216" s="1"/>
    </row>
    <row r="217" spans="2:79" ht="15.5" x14ac:dyDescent="0.35">
      <c r="B217" s="13">
        <v>2.1</v>
      </c>
      <c r="C217" s="13" t="s">
        <v>15</v>
      </c>
      <c r="D217" s="13">
        <f>(D53-D52)/D52</f>
        <v>6.4267352185090028E-3</v>
      </c>
      <c r="E217" s="13">
        <f>(E53-E52)/E52</f>
        <v>1.5827338129496417E-2</v>
      </c>
      <c r="F217" s="13">
        <f>(F53-F52)/F52</f>
        <v>1.5827338129496417E-2</v>
      </c>
      <c r="G217" s="141"/>
      <c r="H217" s="13">
        <v>2.1</v>
      </c>
      <c r="I217" s="13" t="s">
        <v>15</v>
      </c>
      <c r="J217" s="13">
        <f>(J53-J52)/J52</f>
        <v>0</v>
      </c>
      <c r="K217" s="13">
        <f>(K53-K52)/K52</f>
        <v>1.1890606420927478E-2</v>
      </c>
      <c r="L217" s="13">
        <f>(L53-L52)/L52</f>
        <v>4.0106951871657793E-3</v>
      </c>
      <c r="BT217" s="1"/>
      <c r="BU217" s="1"/>
      <c r="BV217" s="1"/>
      <c r="BW217" s="1"/>
      <c r="BX217" s="1"/>
      <c r="BY217" s="1"/>
      <c r="BZ217" s="1"/>
      <c r="CA217" s="1"/>
    </row>
    <row r="218" spans="2:79" ht="15" x14ac:dyDescent="0.35">
      <c r="B218" s="8"/>
      <c r="C218" s="9"/>
      <c r="D218" s="8"/>
      <c r="E218" s="8"/>
      <c r="F218" s="9"/>
      <c r="G218" s="141"/>
      <c r="H218" s="8"/>
      <c r="I218" s="8"/>
      <c r="J218" s="9"/>
      <c r="K218" s="8"/>
      <c r="L218" s="9"/>
      <c r="BT218" s="1"/>
      <c r="BU218" s="1"/>
      <c r="BV218" s="1"/>
      <c r="BW218" s="1"/>
      <c r="BX218" s="1"/>
      <c r="BY218" s="1"/>
      <c r="BZ218" s="1"/>
      <c r="CA218" s="1"/>
    </row>
    <row r="219" spans="2:79" ht="15.5" x14ac:dyDescent="0.35">
      <c r="B219" s="40">
        <v>2.2000000000000002</v>
      </c>
      <c r="C219" s="40" t="s">
        <v>15</v>
      </c>
      <c r="D219" s="40">
        <f>(D55-D54)/D54</f>
        <v>1.627486437613021E-2</v>
      </c>
      <c r="E219" s="40">
        <f>(E55-E54)/E54</f>
        <v>1.8148820326678781E-2</v>
      </c>
      <c r="F219" s="40">
        <f>(F55-F54)/F54</f>
        <v>1.8148820326678781E-2</v>
      </c>
      <c r="G219" s="141"/>
      <c r="H219" s="40">
        <v>2.2000000000000002</v>
      </c>
      <c r="I219" s="40" t="s">
        <v>15</v>
      </c>
      <c r="J219" s="40">
        <f>(J55-J54)/J54</f>
        <v>1.3289036544850511E-2</v>
      </c>
      <c r="K219" s="40">
        <f>(K55-K54)/K54</f>
        <v>2.8619528619528645E-2</v>
      </c>
      <c r="L219" s="40">
        <f>(L55-L54)/L54</f>
        <v>1.1666666666666678E-2</v>
      </c>
      <c r="BT219" s="1"/>
      <c r="BU219" s="1"/>
      <c r="BV219" s="1"/>
      <c r="BW219" s="1"/>
      <c r="BX219" s="1"/>
      <c r="BY219" s="1"/>
      <c r="BZ219" s="1"/>
      <c r="CA219" s="1"/>
    </row>
    <row r="220" spans="2:79" ht="15" x14ac:dyDescent="0.35">
      <c r="B220" s="8"/>
      <c r="C220" s="9"/>
      <c r="D220" s="8"/>
      <c r="E220" s="8"/>
      <c r="F220" s="9"/>
      <c r="G220" s="141"/>
      <c r="H220" s="8"/>
      <c r="I220" s="8"/>
      <c r="J220" s="9"/>
      <c r="K220" s="8"/>
      <c r="L220" s="9"/>
      <c r="BT220" s="1"/>
      <c r="BU220" s="1"/>
      <c r="BV220" s="1"/>
      <c r="BW220" s="1"/>
      <c r="BX220" s="1"/>
      <c r="BY220" s="1"/>
      <c r="BZ220" s="1"/>
      <c r="CA220" s="1"/>
    </row>
    <row r="221" spans="2:79" ht="15.5" x14ac:dyDescent="0.35">
      <c r="B221" s="11">
        <v>2.4</v>
      </c>
      <c r="C221" s="11" t="s">
        <v>15</v>
      </c>
      <c r="D221" s="11">
        <f>(D57-D56)/D56</f>
        <v>5.1401869158878552E-2</v>
      </c>
      <c r="E221" s="11">
        <f>(E57-E56)/E56</f>
        <v>3.7800687285223407E-2</v>
      </c>
      <c r="F221" s="11">
        <f>(F57-F56)/F56</f>
        <v>3.7800687285223407E-2</v>
      </c>
      <c r="G221" s="141"/>
      <c r="H221" s="11">
        <v>2.4</v>
      </c>
      <c r="I221" s="11" t="s">
        <v>15</v>
      </c>
      <c r="J221" s="11">
        <f>(J57-J56)/J56</f>
        <v>4.5627376425855549E-2</v>
      </c>
      <c r="K221" s="11">
        <f>(K57-K56)/K56</f>
        <v>4.3824701195219161E-2</v>
      </c>
      <c r="L221" s="11">
        <f>(L57-L56)/L56</f>
        <v>2.9325513196480798E-2</v>
      </c>
      <c r="BT221" s="1"/>
      <c r="BU221" s="1"/>
      <c r="BV221" s="1"/>
      <c r="BW221" s="1"/>
      <c r="BX221" s="1"/>
      <c r="BY221" s="1"/>
      <c r="BZ221" s="1"/>
      <c r="CA221" s="1"/>
    </row>
    <row r="222" spans="2:79" ht="15" x14ac:dyDescent="0.35">
      <c r="B222" s="8"/>
      <c r="C222" s="9"/>
      <c r="D222" s="8"/>
      <c r="E222" s="8"/>
      <c r="F222" s="9"/>
      <c r="G222" s="141"/>
      <c r="H222" s="8"/>
      <c r="I222" s="8"/>
      <c r="J222" s="9"/>
      <c r="K222" s="8"/>
      <c r="L222" s="9"/>
      <c r="BT222" s="1"/>
      <c r="BU222" s="1"/>
      <c r="BV222" s="1"/>
      <c r="BW222" s="1"/>
      <c r="BX222" s="1"/>
      <c r="BY222" s="1"/>
      <c r="BZ222" s="1"/>
      <c r="CA222" s="1"/>
    </row>
    <row r="223" spans="2:79" ht="15.5" x14ac:dyDescent="0.35">
      <c r="B223" s="11">
        <v>2.8</v>
      </c>
      <c r="C223" s="11" t="s">
        <v>15</v>
      </c>
      <c r="D223" s="11">
        <f>(D59-D58)/D58</f>
        <v>4.6875000000000042E-2</v>
      </c>
      <c r="E223" s="11">
        <f>(E59-E58)/E58</f>
        <v>3.2258064516129059E-2</v>
      </c>
      <c r="F223" s="11">
        <f>(F59-F58)/F58</f>
        <v>3.2258064516129059E-2</v>
      </c>
      <c r="G223" s="141"/>
      <c r="H223" s="11">
        <v>2.8</v>
      </c>
      <c r="I223" s="11" t="s">
        <v>15</v>
      </c>
      <c r="J223" s="11">
        <f>(J59-J58)/J58</f>
        <v>4.0816326530612138E-2</v>
      </c>
      <c r="K223" s="11">
        <f>(K59-K58)/K58</f>
        <v>1.9607843137254919E-2</v>
      </c>
      <c r="L223" s="11">
        <f>(L59-L58)/L58</f>
        <v>3.6363636363636397E-2</v>
      </c>
      <c r="BT223" s="1"/>
      <c r="BU223" s="1"/>
      <c r="BV223" s="1"/>
      <c r="BW223" s="1"/>
      <c r="BX223" s="1"/>
      <c r="BY223" s="1"/>
      <c r="BZ223" s="1"/>
      <c r="CA223" s="1"/>
    </row>
    <row r="224" spans="2:79" ht="15" x14ac:dyDescent="0.35">
      <c r="B224" s="8"/>
      <c r="C224" s="9"/>
      <c r="D224" s="8"/>
      <c r="E224" s="8"/>
      <c r="F224" s="9"/>
      <c r="G224" s="141"/>
      <c r="H224" s="8"/>
      <c r="I224" s="8"/>
      <c r="J224" s="9"/>
      <c r="K224" s="8"/>
      <c r="L224" s="9"/>
      <c r="BT224" s="1"/>
      <c r="BU224" s="1"/>
      <c r="BV224" s="1"/>
      <c r="BW224" s="1"/>
      <c r="BX224" s="1"/>
      <c r="BY224" s="1"/>
      <c r="BZ224" s="1"/>
      <c r="CA224" s="1"/>
    </row>
    <row r="225" spans="2:79" ht="15.5" x14ac:dyDescent="0.35">
      <c r="B225" s="13">
        <v>2.1</v>
      </c>
      <c r="C225" s="13" t="s">
        <v>16</v>
      </c>
      <c r="D225" s="13">
        <f>(D61-D60)/D60</f>
        <v>1.2019230769230781E-3</v>
      </c>
      <c r="E225" s="13">
        <f>(E61-E60)/E60</f>
        <v>1.4084507042253534E-2</v>
      </c>
      <c r="F225" s="13">
        <f>(F61-F60)/F60</f>
        <v>1.4084507042253534E-2</v>
      </c>
      <c r="G225" s="141"/>
      <c r="H225" s="13">
        <v>2.1</v>
      </c>
      <c r="I225" s="13" t="s">
        <v>16</v>
      </c>
      <c r="J225" s="13">
        <f>(J61-J60)/J60</f>
        <v>-1.124859392575929E-3</v>
      </c>
      <c r="K225" s="13">
        <f>(K61-K60)/K60</f>
        <v>1.0416666666666676E-2</v>
      </c>
      <c r="L225" s="13">
        <f>(L61-L60)/L60</f>
        <v>1.2547051442910926E-3</v>
      </c>
      <c r="BT225" s="1"/>
      <c r="BU225" s="1"/>
      <c r="BV225" s="1"/>
      <c r="BW225" s="1"/>
      <c r="BX225" s="1"/>
      <c r="BY225" s="1"/>
      <c r="BZ225" s="1"/>
      <c r="CA225" s="1"/>
    </row>
    <row r="226" spans="2:79" ht="15" x14ac:dyDescent="0.35">
      <c r="B226" s="8"/>
      <c r="C226" s="9"/>
      <c r="D226" s="8"/>
      <c r="E226" s="8"/>
      <c r="F226" s="9"/>
      <c r="G226" s="141"/>
      <c r="H226" s="8"/>
      <c r="I226" s="8"/>
      <c r="J226" s="9"/>
      <c r="K226" s="8"/>
      <c r="L226" s="9"/>
      <c r="BT226" s="1"/>
      <c r="BU226" s="1"/>
      <c r="BV226" s="1"/>
      <c r="BW226" s="1"/>
      <c r="BX226" s="1"/>
      <c r="BY226" s="1"/>
      <c r="BZ226" s="1"/>
      <c r="CA226" s="1"/>
    </row>
    <row r="227" spans="2:79" ht="15.5" x14ac:dyDescent="0.35">
      <c r="B227" s="40">
        <v>2.2000000000000002</v>
      </c>
      <c r="C227" s="40" t="s">
        <v>16</v>
      </c>
      <c r="D227" s="40">
        <f>(D63-D62)/D62</f>
        <v>1.1666666666666678E-2</v>
      </c>
      <c r="E227" s="40">
        <f>(E63-E62)/E62</f>
        <v>1.8518518518518535E-2</v>
      </c>
      <c r="F227" s="40">
        <f>(F63-F62)/F62</f>
        <v>1.8518518518518535E-2</v>
      </c>
      <c r="G227" s="141"/>
      <c r="H227" s="40">
        <v>2.2000000000000002</v>
      </c>
      <c r="I227" s="40" t="s">
        <v>16</v>
      </c>
      <c r="J227" s="40">
        <f>(J63-J62)/J62</f>
        <v>7.4074074074074138E-3</v>
      </c>
      <c r="K227" s="40">
        <f>(K63-K62)/K62</f>
        <v>2.2522522522522542E-2</v>
      </c>
      <c r="L227" s="40">
        <f>(L63-L62)/L62</f>
        <v>7.451564828614015E-3</v>
      </c>
      <c r="BT227" s="1"/>
      <c r="BU227" s="1"/>
      <c r="BV227" s="1"/>
      <c r="BW227" s="1"/>
      <c r="BX227" s="1"/>
      <c r="BY227" s="1"/>
      <c r="BZ227" s="1"/>
      <c r="CA227" s="1"/>
    </row>
    <row r="228" spans="2:79" ht="15" x14ac:dyDescent="0.35">
      <c r="B228" s="8"/>
      <c r="C228" s="9"/>
      <c r="D228" s="8"/>
      <c r="E228" s="8"/>
      <c r="F228" s="9"/>
      <c r="G228" s="141"/>
      <c r="H228" s="8"/>
      <c r="I228" s="8"/>
      <c r="J228" s="9"/>
      <c r="K228" s="8"/>
      <c r="L228" s="9"/>
      <c r="BT228" s="1"/>
      <c r="BU228" s="1"/>
      <c r="BV228" s="1"/>
      <c r="BW228" s="1"/>
      <c r="BX228" s="1"/>
      <c r="BY228" s="1"/>
      <c r="BZ228" s="1"/>
      <c r="CA228" s="1"/>
    </row>
    <row r="229" spans="2:79" ht="15.5" x14ac:dyDescent="0.35">
      <c r="B229" s="11">
        <v>2.4</v>
      </c>
      <c r="C229" s="11" t="s">
        <v>16</v>
      </c>
      <c r="D229" s="11">
        <f>(D65-D64)/D64</f>
        <v>4.926108374384227E-2</v>
      </c>
      <c r="E229" s="11">
        <f>(E65-E64)/E64</f>
        <v>2.3054755043227688E-2</v>
      </c>
      <c r="F229" s="11">
        <f>(F65-F64)/F64</f>
        <v>2.3054755043227688E-2</v>
      </c>
      <c r="G229" s="141"/>
      <c r="H229" s="11">
        <v>2.4</v>
      </c>
      <c r="I229" s="11" t="s">
        <v>16</v>
      </c>
      <c r="J229" s="11">
        <f>(J65-J64)/J64</f>
        <v>4.2307692307692345E-2</v>
      </c>
      <c r="K229" s="11">
        <f>(K65-K64)/K64</f>
        <v>3.8834951456310718E-2</v>
      </c>
      <c r="L229" s="11">
        <f>(L65-L64)/L64</f>
        <v>1.4634146341463429E-2</v>
      </c>
      <c r="BT229" s="1"/>
      <c r="BU229" s="1"/>
      <c r="BV229" s="1"/>
      <c r="BW229" s="1"/>
      <c r="BX229" s="1"/>
      <c r="BY229" s="1"/>
      <c r="BZ229" s="1"/>
      <c r="CA229" s="1"/>
    </row>
    <row r="230" spans="2:79" ht="15" x14ac:dyDescent="0.35">
      <c r="B230" s="8"/>
      <c r="C230" s="9"/>
      <c r="D230" s="8"/>
      <c r="E230" s="8"/>
      <c r="F230" s="9"/>
      <c r="G230" s="141"/>
      <c r="H230" s="8"/>
      <c r="I230" s="8"/>
      <c r="J230" s="9"/>
      <c r="K230" s="8"/>
      <c r="L230" s="9"/>
      <c r="BT230" s="1"/>
      <c r="BU230" s="1"/>
      <c r="BV230" s="1"/>
      <c r="BW230" s="1"/>
      <c r="BX230" s="1"/>
      <c r="BY230" s="1"/>
      <c r="BZ230" s="1"/>
      <c r="CA230" s="1"/>
    </row>
    <row r="231" spans="2:79" ht="15.5" x14ac:dyDescent="0.35">
      <c r="B231" s="11">
        <v>2.8</v>
      </c>
      <c r="C231" s="11" t="s">
        <v>16</v>
      </c>
      <c r="D231" s="11">
        <f>(D67-D66)/D66</f>
        <v>4.6511627906976792E-2</v>
      </c>
      <c r="E231" s="11">
        <f>(E67-E66)/E66</f>
        <v>3.4013605442176902E-2</v>
      </c>
      <c r="F231" s="11">
        <f>(F67-F66)/F66</f>
        <v>3.4013605442176902E-2</v>
      </c>
      <c r="G231" s="141"/>
      <c r="H231" s="11">
        <v>2.8</v>
      </c>
      <c r="I231" s="11" t="s">
        <v>16</v>
      </c>
      <c r="J231" s="11">
        <f>(J67-J66)/J66</f>
        <v>4.2857142857142691E-2</v>
      </c>
      <c r="K231" s="11">
        <f>(K67-K66)/K66</f>
        <v>2.521008403361347E-2</v>
      </c>
      <c r="L231" s="11">
        <f>(L67-L66)/L66</f>
        <v>2.5773195876288683E-2</v>
      </c>
      <c r="BT231" s="1"/>
      <c r="BU231" s="1"/>
      <c r="BV231" s="1"/>
      <c r="BW231" s="1"/>
      <c r="BX231" s="1"/>
      <c r="BY231" s="1"/>
      <c r="BZ231" s="1"/>
      <c r="CA231" s="1"/>
    </row>
    <row r="232" spans="2:79" ht="15" x14ac:dyDescent="0.35">
      <c r="B232" s="8"/>
      <c r="C232" s="9"/>
      <c r="D232" s="8"/>
      <c r="E232" s="8"/>
      <c r="F232" s="9"/>
      <c r="G232" s="141"/>
      <c r="H232" s="8"/>
      <c r="I232" s="8"/>
      <c r="J232" s="9"/>
      <c r="K232" s="8"/>
      <c r="L232" s="9"/>
      <c r="BT232" s="1"/>
      <c r="BU232" s="1"/>
      <c r="BV232" s="1"/>
      <c r="BW232" s="1"/>
      <c r="BX232" s="1"/>
      <c r="BY232" s="1"/>
      <c r="BZ232" s="1"/>
      <c r="CA232" s="1"/>
    </row>
    <row r="233" spans="2:79" ht="15.5" x14ac:dyDescent="0.35">
      <c r="B233" s="11">
        <v>2.1</v>
      </c>
      <c r="C233" s="11" t="s">
        <v>17</v>
      </c>
      <c r="D233" s="11">
        <f>(D69-D68)/D68</f>
        <v>2.7124773960216821E-2</v>
      </c>
      <c r="E233" s="11">
        <f>(E69-E68)/E68</f>
        <v>8.3565459610027929E-3</v>
      </c>
      <c r="F233" s="11">
        <f>(F69-F68)/F68</f>
        <v>8.3565459610027929E-3</v>
      </c>
      <c r="G233" s="141"/>
      <c r="H233" s="11">
        <v>2.1</v>
      </c>
      <c r="I233" s="11" t="s">
        <v>17</v>
      </c>
      <c r="J233" s="11">
        <f>(J69-J68)/J68</f>
        <v>2.8077753779697529E-2</v>
      </c>
      <c r="K233" s="11">
        <f>(K69-K68)/K68</f>
        <v>1.0050251256281416E-2</v>
      </c>
      <c r="L233" s="11">
        <f>(L69-L68)/L68</f>
        <v>1.5228426395939101E-2</v>
      </c>
      <c r="BT233" s="1"/>
      <c r="BU233" s="1"/>
      <c r="BV233" s="1"/>
      <c r="BW233" s="1"/>
      <c r="BX233" s="1"/>
      <c r="BY233" s="1"/>
      <c r="BZ233" s="1"/>
      <c r="CA233" s="1"/>
    </row>
    <row r="234" spans="2:79" ht="15" x14ac:dyDescent="0.35">
      <c r="B234" s="8"/>
      <c r="C234" s="9"/>
      <c r="D234" s="8"/>
      <c r="E234" s="8"/>
      <c r="F234" s="9"/>
      <c r="G234" s="141"/>
      <c r="H234" s="8"/>
      <c r="I234" s="8"/>
      <c r="J234" s="9"/>
      <c r="K234" s="8"/>
      <c r="L234" s="9"/>
      <c r="BT234" s="1"/>
      <c r="BU234" s="1"/>
      <c r="BV234" s="1"/>
      <c r="BW234" s="1"/>
      <c r="BX234" s="1"/>
      <c r="BY234" s="1"/>
      <c r="BZ234" s="1"/>
      <c r="CA234" s="1"/>
    </row>
    <row r="235" spans="2:79" ht="15.5" x14ac:dyDescent="0.35">
      <c r="B235" s="40">
        <v>2.2000000000000002</v>
      </c>
      <c r="C235" s="40" t="s">
        <v>17</v>
      </c>
      <c r="D235" s="40">
        <f>(D71-D70)/D70</f>
        <v>3.4482758620689689E-2</v>
      </c>
      <c r="E235" s="40">
        <f>(E71-E70)/E70</f>
        <v>4.6620046620046665E-2</v>
      </c>
      <c r="F235" s="40">
        <f>(F71-F70)/F70</f>
        <v>4.6620046620046665E-2</v>
      </c>
      <c r="G235" s="141"/>
      <c r="H235" s="40">
        <v>2.2000000000000002</v>
      </c>
      <c r="I235" s="40" t="s">
        <v>17</v>
      </c>
      <c r="J235" s="40">
        <f>(J71-J70)/J70</f>
        <v>2.4752475247524636E-2</v>
      </c>
      <c r="K235" s="40">
        <f>(K71-K70)/K70</f>
        <v>7.8481012658227781E-2</v>
      </c>
      <c r="L235" s="40">
        <f>(L71-L70)/L70</f>
        <v>3.7499999999999895E-2</v>
      </c>
      <c r="BT235" s="1"/>
      <c r="BU235" s="1"/>
      <c r="BV235" s="1"/>
      <c r="BW235" s="1"/>
      <c r="BX235" s="1"/>
      <c r="BY235" s="1"/>
      <c r="BZ235" s="1"/>
      <c r="CA235" s="1"/>
    </row>
    <row r="236" spans="2:79" ht="15" x14ac:dyDescent="0.35">
      <c r="B236" s="8"/>
      <c r="C236" s="9"/>
      <c r="D236" s="8"/>
      <c r="E236" s="8"/>
      <c r="F236" s="9"/>
      <c r="G236" s="141"/>
      <c r="H236" s="8"/>
      <c r="I236" s="8"/>
      <c r="J236" s="9"/>
      <c r="K236" s="8"/>
      <c r="L236" s="9"/>
      <c r="BT236" s="1"/>
      <c r="BU236" s="1"/>
      <c r="BV236" s="1"/>
      <c r="BW236" s="1"/>
      <c r="BX236" s="1"/>
      <c r="BY236" s="1"/>
      <c r="BZ236" s="1"/>
      <c r="CA236" s="1"/>
    </row>
    <row r="237" spans="2:79" ht="15.5" x14ac:dyDescent="0.35">
      <c r="B237" s="20">
        <v>2.4</v>
      </c>
      <c r="C237" s="20" t="s">
        <v>17</v>
      </c>
      <c r="D237" s="20">
        <f>(D73-D72)/D72</f>
        <v>4.4217687074829974E-2</v>
      </c>
      <c r="E237" s="20">
        <f>(E73-E72)/E72</f>
        <v>0.10404624277456657</v>
      </c>
      <c r="F237" s="20">
        <f>(F73-F72)/F72</f>
        <v>0.10404624277456657</v>
      </c>
      <c r="G237" s="141"/>
      <c r="H237" s="20">
        <v>2.4</v>
      </c>
      <c r="I237" s="20" t="s">
        <v>17</v>
      </c>
      <c r="J237" s="20">
        <f>(J73-J72)/J72</f>
        <v>2.5396825396825418E-2</v>
      </c>
      <c r="K237" s="20">
        <f>(K73-K72)/K72</f>
        <v>8.9655172413793185E-2</v>
      </c>
      <c r="L237" s="20">
        <f>(L73-L72)/L72</f>
        <v>6.4356435643564275E-2</v>
      </c>
      <c r="BT237" s="1"/>
      <c r="BU237" s="1"/>
      <c r="BV237" s="1"/>
      <c r="BW237" s="1"/>
      <c r="BX237" s="1"/>
      <c r="BY237" s="1"/>
      <c r="BZ237" s="1"/>
      <c r="CA237" s="1"/>
    </row>
    <row r="238" spans="2:79" ht="15" x14ac:dyDescent="0.35">
      <c r="B238" s="8"/>
      <c r="C238" s="9"/>
      <c r="D238" s="8"/>
      <c r="E238" s="8"/>
      <c r="F238" s="9"/>
      <c r="G238" s="141"/>
      <c r="H238" s="8"/>
      <c r="I238" s="8"/>
      <c r="J238" s="9"/>
      <c r="K238" s="8"/>
      <c r="L238" s="9"/>
      <c r="BT238" s="1"/>
      <c r="BU238" s="1"/>
      <c r="BV238" s="1"/>
      <c r="BW238" s="1"/>
      <c r="BX238" s="1"/>
      <c r="BY238" s="1"/>
      <c r="BZ238" s="1"/>
      <c r="CA238" s="1"/>
    </row>
    <row r="239" spans="2:79" ht="15.5" x14ac:dyDescent="0.35">
      <c r="B239" s="20">
        <v>2.8</v>
      </c>
      <c r="C239" s="20" t="s">
        <v>17</v>
      </c>
      <c r="D239" s="20">
        <f>(D75-D74)/D74</f>
        <v>3.2710280373831807E-2</v>
      </c>
      <c r="E239" s="20">
        <f>(E75-E74)/E74</f>
        <v>3.6585365853658569E-2</v>
      </c>
      <c r="F239" s="20">
        <f>(F75-F74)/F74</f>
        <v>3.6585365853658569E-2</v>
      </c>
      <c r="G239" s="141"/>
      <c r="H239" s="20">
        <v>2.8</v>
      </c>
      <c r="I239" s="20" t="s">
        <v>17</v>
      </c>
      <c r="J239" s="20">
        <f>(J75-J74)/J74</f>
        <v>2.7343750000000024E-2</v>
      </c>
      <c r="K239" s="20">
        <f>(K75-K74)/K74</f>
        <v>1.3513513513513526E-2</v>
      </c>
      <c r="L239" s="20">
        <f>(L75-L74)/L74</f>
        <v>3.5714285714285747E-2</v>
      </c>
      <c r="BT239" s="1"/>
      <c r="BU239" s="1"/>
      <c r="BV239" s="1"/>
      <c r="BW239" s="1"/>
      <c r="BX239" s="1"/>
      <c r="BY239" s="1"/>
      <c r="BZ239" s="1"/>
      <c r="CA239" s="1"/>
    </row>
    <row r="240" spans="2:79" ht="15" x14ac:dyDescent="0.35">
      <c r="B240" s="8"/>
      <c r="C240" s="9"/>
      <c r="D240" s="8"/>
      <c r="E240" s="8"/>
      <c r="F240" s="9"/>
      <c r="G240" s="141"/>
      <c r="H240" s="8"/>
      <c r="I240" s="8"/>
      <c r="J240" s="9"/>
      <c r="K240" s="8"/>
      <c r="L240" s="9"/>
      <c r="BT240" s="1"/>
      <c r="BU240" s="1"/>
      <c r="BV240" s="1"/>
      <c r="BW240" s="1"/>
      <c r="BX240" s="1"/>
      <c r="BY240" s="1"/>
      <c r="BZ240" s="1"/>
      <c r="CA240" s="1"/>
    </row>
    <row r="241" spans="2:79" ht="15.5" x14ac:dyDescent="0.35">
      <c r="B241" s="19">
        <v>2.1</v>
      </c>
      <c r="C241" s="19" t="s">
        <v>18</v>
      </c>
      <c r="D241" s="19">
        <f>(D77-D76)/D76</f>
        <v>2.5094102885821852E-3</v>
      </c>
      <c r="E241" s="19">
        <f>(E77-E76)/E76</f>
        <v>1.2594458438287164E-3</v>
      </c>
      <c r="F241" s="19">
        <f>(F77-F76)/F76</f>
        <v>1.2594458438287164E-3</v>
      </c>
      <c r="G241" s="141"/>
      <c r="H241" s="19">
        <v>2.1</v>
      </c>
      <c r="I241" s="19" t="s">
        <v>18</v>
      </c>
      <c r="J241" s="19">
        <f>(J77-J76)/J76</f>
        <v>-1.2376237623762387E-3</v>
      </c>
      <c r="K241" s="19">
        <f>(K77-K76)/K76</f>
        <v>3.3185840707964632E-3</v>
      </c>
      <c r="L241" s="19">
        <f>(L77-L76)/L76</f>
        <v>-1.2422360248447216E-3</v>
      </c>
      <c r="BT241" s="1"/>
      <c r="BU241" s="1"/>
      <c r="BV241" s="1"/>
      <c r="BW241" s="1"/>
      <c r="BX241" s="1"/>
      <c r="BY241" s="1"/>
      <c r="BZ241" s="1"/>
      <c r="CA241" s="1"/>
    </row>
    <row r="242" spans="2:79" ht="15" x14ac:dyDescent="0.35">
      <c r="B242" s="8"/>
      <c r="C242" s="9"/>
      <c r="D242" s="8"/>
      <c r="E242" s="8"/>
      <c r="F242" s="9"/>
      <c r="G242" s="141"/>
      <c r="H242" s="8"/>
      <c r="I242" s="8"/>
      <c r="J242" s="9"/>
      <c r="K242" s="8"/>
      <c r="L242" s="9"/>
      <c r="BT242" s="1"/>
      <c r="BU242" s="1"/>
      <c r="BV242" s="1"/>
      <c r="BW242" s="1"/>
      <c r="BX242" s="1"/>
      <c r="BY242" s="1"/>
      <c r="BZ242" s="1"/>
      <c r="CA242" s="1"/>
    </row>
    <row r="243" spans="2:79" ht="15.5" x14ac:dyDescent="0.35">
      <c r="B243" s="29">
        <v>2.2000000000000002</v>
      </c>
      <c r="C243" s="29" t="s">
        <v>18</v>
      </c>
      <c r="D243" s="29">
        <f>(D79-D78)/D78</f>
        <v>1.3355592654424053E-2</v>
      </c>
      <c r="E243" s="29">
        <f>(E79-E78)/E78</f>
        <v>1.3377926421404694E-2</v>
      </c>
      <c r="F243" s="29">
        <f>(F79-F78)/F78</f>
        <v>1.3377926421404694E-2</v>
      </c>
      <c r="G243" s="141"/>
      <c r="H243" s="29">
        <v>2.2000000000000002</v>
      </c>
      <c r="I243" s="29" t="s">
        <v>18</v>
      </c>
      <c r="J243" s="29">
        <f>(J79-J78)/J78</f>
        <v>9.6618357487922787E-3</v>
      </c>
      <c r="K243" s="29">
        <f>(K79-K78)/K78</f>
        <v>2.1138211382113841E-2</v>
      </c>
      <c r="L243" s="29">
        <f>(L79-L78)/L78</f>
        <v>8.0515297906602334E-3</v>
      </c>
      <c r="BT243" s="1"/>
      <c r="BU243" s="1"/>
      <c r="BV243" s="1"/>
      <c r="BW243" s="1"/>
      <c r="BX243" s="1"/>
      <c r="BY243" s="1"/>
      <c r="BZ243" s="1"/>
      <c r="CA243" s="1"/>
    </row>
    <row r="244" spans="2:79" ht="15" x14ac:dyDescent="0.35">
      <c r="B244" s="8"/>
      <c r="C244" s="9"/>
      <c r="D244" s="8"/>
      <c r="E244" s="8"/>
      <c r="F244" s="9"/>
      <c r="G244" s="141"/>
      <c r="H244" s="8"/>
      <c r="I244" s="8"/>
      <c r="J244" s="9"/>
      <c r="K244" s="8"/>
      <c r="L244" s="9"/>
      <c r="BT244" s="1"/>
      <c r="BU244" s="1"/>
      <c r="BV244" s="1"/>
      <c r="BW244" s="1"/>
      <c r="BX244" s="1"/>
      <c r="BY244" s="1"/>
      <c r="BZ244" s="1"/>
      <c r="CA244" s="1"/>
    </row>
    <row r="245" spans="2:79" ht="15.5" x14ac:dyDescent="0.35">
      <c r="B245" s="19">
        <v>2.4</v>
      </c>
      <c r="C245" s="19" t="s">
        <v>18</v>
      </c>
      <c r="D245" s="19">
        <f>(D81-D80)/D80</f>
        <v>4.861111111111116E-2</v>
      </c>
      <c r="E245" s="19">
        <f>(E81-E80)/E80</f>
        <v>4.5614035087719343E-2</v>
      </c>
      <c r="F245" s="19">
        <f>(F81-F80)/F80</f>
        <v>4.5614035087719343E-2</v>
      </c>
      <c r="G245" s="141"/>
      <c r="H245" s="19">
        <v>2.4</v>
      </c>
      <c r="I245" s="19" t="s">
        <v>18</v>
      </c>
      <c r="J245" s="19">
        <f>(J81-J80)/J80</f>
        <v>3.293413173652681E-2</v>
      </c>
      <c r="K245" s="19">
        <f>(K81-K80)/K80</f>
        <v>5.4393305439330596E-2</v>
      </c>
      <c r="L245" s="19">
        <f>(L81-L80)/L80</f>
        <v>3.3333333333333361E-2</v>
      </c>
      <c r="BT245" s="1"/>
      <c r="BU245" s="1"/>
      <c r="BV245" s="1"/>
      <c r="BW245" s="1"/>
      <c r="BX245" s="1"/>
      <c r="BY245" s="1"/>
      <c r="BZ245" s="1"/>
      <c r="CA245" s="1"/>
    </row>
    <row r="246" spans="2:79" ht="15" x14ac:dyDescent="0.35">
      <c r="B246" s="8"/>
      <c r="C246" s="9"/>
      <c r="D246" s="8"/>
      <c r="E246" s="8"/>
      <c r="F246" s="9"/>
      <c r="G246" s="141"/>
      <c r="H246" s="8"/>
      <c r="I246" s="8"/>
      <c r="J246" s="9"/>
      <c r="K246" s="8"/>
      <c r="L246" s="9"/>
      <c r="BT246" s="1"/>
      <c r="BU246" s="1"/>
      <c r="BV246" s="1"/>
      <c r="BW246" s="1"/>
      <c r="BX246" s="1"/>
      <c r="BY246" s="1"/>
      <c r="BZ246" s="1"/>
      <c r="CA246" s="1"/>
    </row>
    <row r="247" spans="2:79" ht="15.5" x14ac:dyDescent="0.35">
      <c r="B247" s="19">
        <v>2.8</v>
      </c>
      <c r="C247" s="19" t="s">
        <v>18</v>
      </c>
      <c r="D247" s="19">
        <f>(D83-D82)/D82</f>
        <v>4.9586776859504175E-2</v>
      </c>
      <c r="E247" s="19">
        <f>(E83-E82)/E82</f>
        <v>5.1724137931034406E-2</v>
      </c>
      <c r="F247" s="19">
        <f>(F83-F82)/F82</f>
        <v>5.1724137931034406E-2</v>
      </c>
      <c r="G247" s="141"/>
      <c r="H247" s="19">
        <v>2.8</v>
      </c>
      <c r="I247" s="19" t="s">
        <v>18</v>
      </c>
      <c r="J247" s="19">
        <f>(J83-J82)/J82</f>
        <v>3.6585365853658569E-2</v>
      </c>
      <c r="K247" s="19">
        <f>(K83-K82)/K82</f>
        <v>2.0618556701030945E-2</v>
      </c>
      <c r="L247" s="19">
        <f>(L83-L82)/L82</f>
        <v>3.8461538461538498E-2</v>
      </c>
      <c r="BT247" s="1"/>
      <c r="BU247" s="1"/>
      <c r="BV247" s="1"/>
      <c r="BW247" s="1"/>
      <c r="BX247" s="1"/>
      <c r="BY247" s="1"/>
      <c r="BZ247" s="1"/>
      <c r="CA247" s="1"/>
    </row>
    <row r="248" spans="2:79" ht="15" x14ac:dyDescent="0.35">
      <c r="B248" s="8"/>
      <c r="C248" s="9"/>
      <c r="D248" s="8"/>
      <c r="E248" s="8"/>
      <c r="F248" s="9"/>
      <c r="G248" s="141"/>
      <c r="H248" s="8"/>
      <c r="I248" s="8"/>
      <c r="J248" s="9"/>
      <c r="K248" s="8"/>
      <c r="L248" s="9"/>
      <c r="BT248" s="1"/>
      <c r="BU248" s="1"/>
      <c r="BV248" s="1"/>
      <c r="BW248" s="1"/>
      <c r="BX248" s="1"/>
      <c r="BY248" s="1"/>
      <c r="BZ248" s="1"/>
      <c r="CA248" s="1"/>
    </row>
    <row r="249" spans="2:79" ht="15.5" x14ac:dyDescent="0.35">
      <c r="B249" s="20">
        <v>2.1</v>
      </c>
      <c r="C249" s="20" t="s">
        <v>19</v>
      </c>
      <c r="D249" s="20">
        <f>(D85-D84)/D84</f>
        <v>-3.4129692832764536E-3</v>
      </c>
      <c r="E249" s="20">
        <f>(E85-E84)/E84</f>
        <v>0</v>
      </c>
      <c r="F249" s="20">
        <f>(F85-F84)/F84</f>
        <v>0</v>
      </c>
      <c r="G249" s="141"/>
      <c r="H249" s="20">
        <v>2.1</v>
      </c>
      <c r="I249" s="20" t="s">
        <v>19</v>
      </c>
      <c r="J249" s="20">
        <f>(J85-J84)/J84</f>
        <v>-3.2644178454842247E-3</v>
      </c>
      <c r="K249" s="20">
        <f>(K85-K84)/K84</f>
        <v>2.139037433155082E-3</v>
      </c>
      <c r="L249" s="20">
        <f>(L85-L84)/L84</f>
        <v>-2.2779043280182253E-3</v>
      </c>
      <c r="BT249" s="1"/>
      <c r="BU249" s="1"/>
      <c r="BV249" s="1"/>
      <c r="BW249" s="1"/>
      <c r="BX249" s="1"/>
      <c r="BY249" s="1"/>
      <c r="BZ249" s="1"/>
      <c r="CA249" s="1"/>
    </row>
    <row r="250" spans="2:79" ht="15" x14ac:dyDescent="0.35">
      <c r="B250" s="8"/>
      <c r="C250" s="9"/>
      <c r="D250" s="8"/>
      <c r="E250" s="8"/>
      <c r="F250" s="9"/>
      <c r="G250" s="141"/>
      <c r="H250" s="8"/>
      <c r="I250" s="8"/>
      <c r="J250" s="9"/>
      <c r="K250" s="8"/>
      <c r="L250" s="9"/>
      <c r="BT250" s="1"/>
      <c r="BU250" s="1"/>
      <c r="BV250" s="1"/>
      <c r="BW250" s="1"/>
      <c r="BX250" s="1"/>
      <c r="BY250" s="1"/>
      <c r="BZ250" s="1"/>
      <c r="CA250" s="1"/>
    </row>
    <row r="251" spans="2:79" ht="15.5" x14ac:dyDescent="0.35">
      <c r="B251" s="40">
        <v>2.2000000000000002</v>
      </c>
      <c r="C251" s="40" t="s">
        <v>19</v>
      </c>
      <c r="D251" s="40">
        <f>(D87-D86)/D86</f>
        <v>7.3637702503681944E-3</v>
      </c>
      <c r="E251" s="40">
        <f>(E87-E86)/E86</f>
        <v>8.8626292466765216E-3</v>
      </c>
      <c r="F251" s="40">
        <f>(F87-F86)/F86</f>
        <v>8.8626292466765216E-3</v>
      </c>
      <c r="G251" s="141"/>
      <c r="H251" s="40">
        <v>2.2000000000000002</v>
      </c>
      <c r="I251" s="40" t="s">
        <v>19</v>
      </c>
      <c r="J251" s="40">
        <f>(J87-J86)/J86</f>
        <v>1.3513513513513525E-3</v>
      </c>
      <c r="K251" s="40">
        <f>(K87-K86)/K86</f>
        <v>1.2261580381471401E-2</v>
      </c>
      <c r="L251" s="40">
        <f>(L87-L86)/L86</f>
        <v>1.3531799729364017E-3</v>
      </c>
      <c r="BT251" s="1"/>
      <c r="BU251" s="1"/>
      <c r="BV251" s="1"/>
      <c r="BW251" s="1"/>
      <c r="BX251" s="1"/>
      <c r="BY251" s="1"/>
      <c r="BZ251" s="1"/>
      <c r="CA251" s="1"/>
    </row>
    <row r="252" spans="2:79" ht="15" x14ac:dyDescent="0.35">
      <c r="B252" s="8"/>
      <c r="C252" s="9"/>
      <c r="D252" s="8"/>
      <c r="E252" s="8"/>
      <c r="F252" s="9"/>
      <c r="G252" s="141"/>
      <c r="H252" s="8"/>
      <c r="I252" s="8"/>
      <c r="J252" s="9"/>
      <c r="K252" s="8"/>
      <c r="L252" s="9"/>
      <c r="BT252" s="1"/>
      <c r="BU252" s="1"/>
      <c r="BV252" s="1"/>
      <c r="BW252" s="1"/>
      <c r="BX252" s="1"/>
      <c r="BY252" s="1"/>
      <c r="BZ252" s="1"/>
      <c r="CA252" s="1"/>
    </row>
    <row r="253" spans="2:79" ht="15.5" x14ac:dyDescent="0.35">
      <c r="B253" s="7">
        <v>2.4</v>
      </c>
      <c r="C253" s="7" t="s">
        <v>19</v>
      </c>
      <c r="D253" s="7">
        <f>(D89-D88)/D88</f>
        <v>3.5211267605633839E-2</v>
      </c>
      <c r="E253" s="7">
        <f>(E89-E88)/E88</f>
        <v>2.1447721179624683E-2</v>
      </c>
      <c r="F253" s="7">
        <f>(F89-F88)/F88</f>
        <v>2.1447721179624683E-2</v>
      </c>
      <c r="G253" s="141"/>
      <c r="H253" s="7">
        <v>2.4</v>
      </c>
      <c r="I253" s="7" t="s">
        <v>19</v>
      </c>
      <c r="J253" s="7">
        <f>(J89-J88)/J88</f>
        <v>3.17919075144509E-2</v>
      </c>
      <c r="K253" s="7">
        <f>(K89-K88)/K88</f>
        <v>3.9877300613496966E-2</v>
      </c>
      <c r="L253" s="7">
        <f>(L89-L88)/L88</f>
        <v>2.0833333333333353E-2</v>
      </c>
      <c r="BT253" s="1"/>
      <c r="BU253" s="1"/>
      <c r="BV253" s="1"/>
      <c r="BW253" s="1"/>
      <c r="BX253" s="1"/>
      <c r="BY253" s="1"/>
      <c r="BZ253" s="1"/>
      <c r="CA253" s="1"/>
    </row>
    <row r="254" spans="2:79" ht="15" x14ac:dyDescent="0.35">
      <c r="B254" s="8"/>
      <c r="C254" s="9"/>
      <c r="D254" s="8"/>
      <c r="E254" s="8"/>
      <c r="F254" s="9"/>
      <c r="G254" s="141"/>
      <c r="H254" s="8"/>
      <c r="I254" s="8"/>
      <c r="J254" s="9"/>
      <c r="K254" s="8"/>
      <c r="L254" s="9"/>
      <c r="BT254" s="1"/>
      <c r="BU254" s="1"/>
      <c r="BV254" s="1"/>
      <c r="BW254" s="1"/>
      <c r="BX254" s="1"/>
      <c r="BY254" s="1"/>
      <c r="BZ254" s="1"/>
      <c r="CA254" s="1"/>
    </row>
    <row r="255" spans="2:79" ht="15.5" x14ac:dyDescent="0.35">
      <c r="B255" s="7">
        <v>2.8</v>
      </c>
      <c r="C255" s="7" t="s">
        <v>19</v>
      </c>
      <c r="D255" s="7">
        <f>(D91-D90)/D90</f>
        <v>5.0000000000000044E-2</v>
      </c>
      <c r="E255" s="7">
        <f>(E91-E90)/E90</f>
        <v>4.0268456375838965E-2</v>
      </c>
      <c r="F255" s="7">
        <f>(F91-F90)/F90</f>
        <v>4.0268456375838965E-2</v>
      </c>
      <c r="G255" s="141"/>
      <c r="H255" s="7">
        <v>2.8</v>
      </c>
      <c r="I255" s="7" t="s">
        <v>19</v>
      </c>
      <c r="J255" s="7">
        <f>(J91-J90)/J90</f>
        <v>4.2016806722689114E-2</v>
      </c>
      <c r="K255" s="7">
        <f>(K91-K90)/K90</f>
        <v>3.305785123966945E-2</v>
      </c>
      <c r="L255" s="7">
        <f>(L91-L90)/L90</f>
        <v>2.5252525252525273E-2</v>
      </c>
      <c r="BT255" s="1"/>
      <c r="BU255" s="1"/>
      <c r="BV255" s="1"/>
      <c r="BW255" s="1"/>
      <c r="BX255" s="1"/>
      <c r="BY255" s="1"/>
      <c r="BZ255" s="1"/>
      <c r="CA255" s="1"/>
    </row>
    <row r="256" spans="2:79" ht="15" x14ac:dyDescent="0.35">
      <c r="B256" s="8"/>
      <c r="C256" s="9"/>
      <c r="D256" s="8"/>
      <c r="E256" s="8"/>
      <c r="F256" s="9"/>
      <c r="G256" s="141"/>
      <c r="H256" s="8"/>
      <c r="I256" s="8"/>
      <c r="J256" s="9"/>
      <c r="K256" s="8"/>
      <c r="L256" s="9"/>
      <c r="BT256" s="1"/>
      <c r="BU256" s="1"/>
      <c r="BV256" s="1"/>
      <c r="BW256" s="1"/>
      <c r="BX256" s="1"/>
      <c r="BY256" s="1"/>
      <c r="BZ256" s="1"/>
      <c r="CA256" s="1"/>
    </row>
    <row r="257" spans="2:79" ht="15.5" x14ac:dyDescent="0.35">
      <c r="B257" s="20">
        <v>2.1</v>
      </c>
      <c r="C257" s="20" t="s">
        <v>20</v>
      </c>
      <c r="D257" s="20">
        <f>(D93-D92)/D92</f>
        <v>-3.2822757111597403E-3</v>
      </c>
      <c r="E257" s="20">
        <f>(E93-E92)/E92</f>
        <v>-1.200480192076832E-3</v>
      </c>
      <c r="F257" s="20">
        <f>(F93-F92)/F92</f>
        <v>-1.200480192076832E-3</v>
      </c>
      <c r="G257" s="141"/>
      <c r="H257" s="20">
        <v>2.1</v>
      </c>
      <c r="I257" s="20" t="s">
        <v>20</v>
      </c>
      <c r="J257" s="20">
        <f>(J93-J92)/J92</f>
        <v>-2.0876826722338224E-3</v>
      </c>
      <c r="K257" s="20">
        <f>(K93-K92)/K92</f>
        <v>1.053740779768178E-3</v>
      </c>
      <c r="L257" s="20">
        <f>(L93-L92)/L92</f>
        <v>-5.4824561403508821E-3</v>
      </c>
      <c r="BT257" s="1"/>
      <c r="BU257" s="1"/>
      <c r="BV257" s="1"/>
      <c r="BW257" s="1"/>
      <c r="BX257" s="1"/>
      <c r="BY257" s="1"/>
      <c r="BZ257" s="1"/>
      <c r="CA257" s="1"/>
    </row>
    <row r="258" spans="2:79" ht="15" x14ac:dyDescent="0.35">
      <c r="B258" s="8"/>
      <c r="C258" s="9"/>
      <c r="D258" s="8"/>
      <c r="E258" s="8"/>
      <c r="F258" s="9"/>
      <c r="G258" s="141"/>
      <c r="H258" s="8"/>
      <c r="I258" s="8"/>
      <c r="J258" s="9"/>
      <c r="K258" s="8"/>
      <c r="L258" s="9"/>
      <c r="BT258" s="1"/>
      <c r="BU258" s="1"/>
      <c r="BV258" s="1"/>
      <c r="BW258" s="1"/>
      <c r="BX258" s="1"/>
      <c r="BY258" s="1"/>
      <c r="BZ258" s="1"/>
      <c r="CA258" s="1"/>
    </row>
    <row r="259" spans="2:79" ht="15.5" x14ac:dyDescent="0.35">
      <c r="B259" s="40">
        <v>2.2000000000000002</v>
      </c>
      <c r="C259" s="40" t="s">
        <v>20</v>
      </c>
      <c r="D259" s="40">
        <f>(D95-D94)/D94</f>
        <v>4.1322314049586813E-3</v>
      </c>
      <c r="E259" s="40">
        <f>(E95-E94)/E94</f>
        <v>5.5401662049861548E-3</v>
      </c>
      <c r="F259" s="40">
        <f>(F95-F94)/F94</f>
        <v>5.5401662049861548E-3</v>
      </c>
      <c r="G259" s="141"/>
      <c r="H259" s="40">
        <v>2.2000000000000002</v>
      </c>
      <c r="I259" s="40" t="s">
        <v>20</v>
      </c>
      <c r="J259" s="40">
        <f>(J95-J94)/J94</f>
        <v>0</v>
      </c>
      <c r="K259" s="40">
        <f>(K95-K94)/K94</f>
        <v>9.9750623441396593E-3</v>
      </c>
      <c r="L259" s="40">
        <f>(L95-L94)/L94</f>
        <v>1.2422360248447216E-3</v>
      </c>
      <c r="BT259" s="1"/>
      <c r="BU259" s="1"/>
      <c r="BV259" s="1"/>
      <c r="BW259" s="1"/>
      <c r="BX259" s="1"/>
      <c r="BY259" s="1"/>
      <c r="BZ259" s="1"/>
      <c r="CA259" s="1"/>
    </row>
    <row r="260" spans="2:79" ht="15" x14ac:dyDescent="0.35">
      <c r="B260" s="8"/>
      <c r="C260" s="9"/>
      <c r="D260" s="8"/>
      <c r="E260" s="8"/>
      <c r="F260" s="9"/>
      <c r="G260" s="141"/>
      <c r="H260" s="8"/>
      <c r="I260" s="8"/>
      <c r="J260" s="9"/>
      <c r="K260" s="8"/>
      <c r="L260" s="9"/>
      <c r="BT260" s="1"/>
      <c r="BU260" s="1"/>
      <c r="BV260" s="1"/>
      <c r="BW260" s="1"/>
      <c r="BX260" s="1"/>
      <c r="BY260" s="1"/>
      <c r="BZ260" s="1"/>
      <c r="CA260" s="1"/>
    </row>
    <row r="261" spans="2:79" ht="15.5" x14ac:dyDescent="0.35">
      <c r="B261" s="7">
        <v>2.4</v>
      </c>
      <c r="C261" s="7" t="s">
        <v>20</v>
      </c>
      <c r="D261" s="7">
        <f>(D97-D96)/D96</f>
        <v>3.5971223021582566E-2</v>
      </c>
      <c r="E261" s="7">
        <f>(E97-E96)/E96</f>
        <v>1.5909090909090925E-2</v>
      </c>
      <c r="F261" s="7">
        <f>(F97-F96)/F96</f>
        <v>1.5909090909090925E-2</v>
      </c>
      <c r="G261" s="141"/>
      <c r="H261" s="7">
        <v>2.4</v>
      </c>
      <c r="I261" s="7" t="s">
        <v>20</v>
      </c>
      <c r="J261" s="7">
        <f>(J97-J96)/J96</f>
        <v>2.8328611898017025E-2</v>
      </c>
      <c r="K261" s="7">
        <f>(K97-K96)/K96</f>
        <v>2.7227722772277113E-2</v>
      </c>
      <c r="L261" s="7">
        <f>(L97-L96)/L96</f>
        <v>9.6899224806201636E-3</v>
      </c>
      <c r="BT261" s="1"/>
      <c r="BU261" s="1"/>
      <c r="BV261" s="1"/>
      <c r="BW261" s="1"/>
      <c r="BX261" s="1"/>
      <c r="BY261" s="1"/>
      <c r="BZ261" s="1"/>
      <c r="CA261" s="1"/>
    </row>
    <row r="262" spans="2:79" ht="15" x14ac:dyDescent="0.35">
      <c r="B262" s="8"/>
      <c r="C262" s="9"/>
      <c r="D262" s="8"/>
      <c r="E262" s="8"/>
      <c r="F262" s="9"/>
      <c r="G262" s="141"/>
      <c r="H262" s="8"/>
      <c r="I262" s="8"/>
      <c r="J262" s="9"/>
      <c r="K262" s="8"/>
      <c r="L262" s="9"/>
      <c r="BT262" s="1"/>
      <c r="BU262" s="1"/>
      <c r="BV262" s="1"/>
      <c r="BW262" s="1"/>
      <c r="BX262" s="1"/>
      <c r="BY262" s="1"/>
      <c r="BZ262" s="1"/>
      <c r="CA262" s="1"/>
    </row>
    <row r="263" spans="2:79" ht="15.5" x14ac:dyDescent="0.35">
      <c r="B263" s="7">
        <v>2.8</v>
      </c>
      <c r="C263" s="7" t="s">
        <v>20</v>
      </c>
      <c r="D263" s="7">
        <f>(D99-D98)/D98</f>
        <v>3.5714285714285747E-2</v>
      </c>
      <c r="E263" s="7">
        <f>(E99-E98)/E98</f>
        <v>2.2099447513812175E-2</v>
      </c>
      <c r="F263" s="7">
        <f>(F99-F98)/F98</f>
        <v>2.2099447513812175E-2</v>
      </c>
      <c r="G263" s="141"/>
      <c r="H263" s="7">
        <v>2.8</v>
      </c>
      <c r="I263" s="7" t="s">
        <v>20</v>
      </c>
      <c r="J263" s="7">
        <f>(J99-J98)/J98</f>
        <v>4.3956043956043994E-2</v>
      </c>
      <c r="K263" s="7">
        <f>(K99-K98)/K98</f>
        <v>2.7586206896551752E-2</v>
      </c>
      <c r="L263" s="7">
        <f>(L99-L98)/L98</f>
        <v>2.1186440677966122E-2</v>
      </c>
      <c r="BT263" s="1"/>
      <c r="BU263" s="1"/>
      <c r="BV263" s="1"/>
      <c r="BW263" s="1"/>
      <c r="BX263" s="1"/>
      <c r="BY263" s="1"/>
      <c r="BZ263" s="1"/>
      <c r="CA263" s="1"/>
    </row>
    <row r="264" spans="2:79" ht="15" x14ac:dyDescent="0.35">
      <c r="B264" s="8"/>
      <c r="C264" s="9"/>
      <c r="D264" s="8"/>
      <c r="E264" s="8"/>
      <c r="F264" s="9"/>
      <c r="G264" s="141"/>
      <c r="H264" s="8"/>
      <c r="I264" s="8"/>
      <c r="J264" s="9"/>
      <c r="K264" s="8"/>
      <c r="L264" s="9"/>
      <c r="BT264" s="1"/>
      <c r="BU264" s="1"/>
      <c r="BV264" s="1"/>
      <c r="BW264" s="1"/>
      <c r="BX264" s="1"/>
      <c r="BY264" s="1"/>
      <c r="BZ264" s="1"/>
      <c r="CA264" s="1"/>
    </row>
    <row r="265" spans="2:79" ht="15.5" x14ac:dyDescent="0.35">
      <c r="B265" s="7">
        <v>2.1</v>
      </c>
      <c r="C265" s="7" t="s">
        <v>21</v>
      </c>
      <c r="D265" s="7">
        <f>(D101-D100)/D100</f>
        <v>1.1940298507462697E-2</v>
      </c>
      <c r="E265" s="7">
        <f>(E101-E100)/E100</f>
        <v>0</v>
      </c>
      <c r="F265" s="7">
        <f>(F101-F100)/F100</f>
        <v>0</v>
      </c>
      <c r="G265" s="141"/>
      <c r="H265" s="7">
        <v>2.1</v>
      </c>
      <c r="I265" s="7" t="s">
        <v>21</v>
      </c>
      <c r="J265" s="7">
        <f>(J101-J100)/J100</f>
        <v>1.3445378151260517E-2</v>
      </c>
      <c r="K265" s="7">
        <f>(K101-K100)/K100</f>
        <v>1.1312217194570145E-3</v>
      </c>
      <c r="L265" s="7">
        <f>(L101-L100)/L100</f>
        <v>5.5865921787709551E-3</v>
      </c>
      <c r="BT265" s="1"/>
      <c r="BU265" s="1"/>
      <c r="BV265" s="1"/>
      <c r="BW265" s="1"/>
      <c r="BX265" s="1"/>
      <c r="BY265" s="1"/>
      <c r="BZ265" s="1"/>
      <c r="CA265" s="1"/>
    </row>
    <row r="266" spans="2:79" ht="15" x14ac:dyDescent="0.35">
      <c r="B266" s="8"/>
      <c r="C266" s="9"/>
      <c r="D266" s="8"/>
      <c r="E266" s="8"/>
      <c r="F266" s="9"/>
      <c r="G266" s="141"/>
      <c r="H266" s="8"/>
      <c r="I266" s="8"/>
      <c r="J266" s="9"/>
      <c r="K266" s="8"/>
      <c r="L266" s="9"/>
      <c r="BT266" s="1"/>
      <c r="BU266" s="1"/>
      <c r="BV266" s="1"/>
      <c r="BW266" s="1"/>
      <c r="BX266" s="1"/>
      <c r="BY266" s="1"/>
      <c r="BZ266" s="1"/>
      <c r="CA266" s="1"/>
    </row>
    <row r="267" spans="2:79" ht="15.5" x14ac:dyDescent="0.35">
      <c r="B267" s="40">
        <v>2.2000000000000002</v>
      </c>
      <c r="C267" s="40" t="s">
        <v>21</v>
      </c>
      <c r="D267" s="40">
        <f>(D103-D102)/D102</f>
        <v>2.1072796934865919E-2</v>
      </c>
      <c r="E267" s="40">
        <f>(E103-E102)/E102</f>
        <v>3.1007751937984523E-2</v>
      </c>
      <c r="F267" s="40">
        <f>(F103-F102)/F102</f>
        <v>3.1007751937984523E-2</v>
      </c>
      <c r="G267" s="141"/>
      <c r="H267" s="40">
        <v>2.2000000000000002</v>
      </c>
      <c r="I267" s="40" t="s">
        <v>21</v>
      </c>
      <c r="J267" s="40">
        <f>(J103-J102)/J102</f>
        <v>1.8292682926829285E-2</v>
      </c>
      <c r="K267" s="40">
        <f>(K103-K102)/K102</f>
        <v>5.371900826446286E-2</v>
      </c>
      <c r="L267" s="40">
        <f>(L103-L102)/L102</f>
        <v>2.6584867075664646E-2</v>
      </c>
      <c r="BT267" s="1"/>
      <c r="BU267" s="1"/>
      <c r="BV267" s="1"/>
      <c r="BW267" s="1"/>
      <c r="BX267" s="1"/>
      <c r="BY267" s="1"/>
      <c r="BZ267" s="1"/>
      <c r="CA267" s="1"/>
    </row>
    <row r="268" spans="2:79" ht="15" x14ac:dyDescent="0.35">
      <c r="B268" s="8"/>
      <c r="C268" s="9"/>
      <c r="D268" s="8"/>
      <c r="E268" s="8"/>
      <c r="F268" s="9"/>
      <c r="G268" s="141"/>
      <c r="H268" s="8"/>
      <c r="I268" s="8"/>
      <c r="J268" s="9"/>
      <c r="K268" s="8"/>
      <c r="L268" s="9"/>
      <c r="BT268" s="1"/>
      <c r="BU268" s="1"/>
      <c r="BV268" s="1"/>
      <c r="BW268" s="1"/>
      <c r="BX268" s="1"/>
      <c r="BY268" s="1"/>
      <c r="BZ268" s="1"/>
      <c r="CA268" s="1"/>
    </row>
    <row r="269" spans="2:79" ht="15.5" x14ac:dyDescent="0.35">
      <c r="B269" s="20">
        <v>2.4</v>
      </c>
      <c r="C269" s="20" t="s">
        <v>21</v>
      </c>
      <c r="D269" s="20">
        <f>(D105-D104)/D104</f>
        <v>3.5608308605341109E-2</v>
      </c>
      <c r="E269" s="20">
        <f>(E105-E104)/E104</f>
        <v>7.6923076923076997E-2</v>
      </c>
      <c r="F269" s="20">
        <f>(F105-F104)/F104</f>
        <v>7.6923076923076997E-2</v>
      </c>
      <c r="G269" s="141"/>
      <c r="H269" s="20">
        <v>2.4</v>
      </c>
      <c r="I269" s="20" t="s">
        <v>21</v>
      </c>
      <c r="J269" s="20">
        <f>(J105-J104)/J104</f>
        <v>2.7932960893854775E-2</v>
      </c>
      <c r="K269" s="20">
        <f>(K105-K104)/K104</f>
        <v>8.7719298245613947E-2</v>
      </c>
      <c r="L269" s="20">
        <f>(L105-L104)/L104</f>
        <v>6.2500000000000056E-2</v>
      </c>
      <c r="BT269" s="1"/>
      <c r="BU269" s="1"/>
      <c r="BV269" s="1"/>
      <c r="BW269" s="1"/>
      <c r="BX269" s="1"/>
      <c r="BY269" s="1"/>
      <c r="BZ269" s="1"/>
      <c r="CA269" s="1"/>
    </row>
    <row r="270" spans="2:79" ht="15" x14ac:dyDescent="0.35">
      <c r="B270" s="8"/>
      <c r="C270" s="9"/>
      <c r="D270" s="8"/>
      <c r="E270" s="8"/>
      <c r="F270" s="9"/>
      <c r="G270" s="141"/>
      <c r="H270" s="8"/>
      <c r="I270" s="8"/>
      <c r="J270" s="9"/>
      <c r="K270" s="8"/>
      <c r="L270" s="9"/>
      <c r="BT270" s="1"/>
      <c r="BU270" s="1"/>
      <c r="BV270" s="1"/>
      <c r="BW270" s="1"/>
      <c r="BX270" s="1"/>
      <c r="BY270" s="1"/>
      <c r="BZ270" s="1"/>
      <c r="CA270" s="1"/>
    </row>
    <row r="271" spans="2:79" ht="15.5" x14ac:dyDescent="0.35">
      <c r="B271" s="20">
        <v>2.8</v>
      </c>
      <c r="C271" s="20" t="s">
        <v>21</v>
      </c>
      <c r="D271" s="20">
        <f>(D107-D106)/D106</f>
        <v>3.9823008849557431E-2</v>
      </c>
      <c r="E271" s="20">
        <f>(E107-E106)/E106</f>
        <v>5.4945054945054993E-2</v>
      </c>
      <c r="F271" s="20">
        <f>(F107-F106)/F106</f>
        <v>5.4945054945054993E-2</v>
      </c>
      <c r="G271" s="141"/>
      <c r="H271" s="20">
        <v>2.8</v>
      </c>
      <c r="I271" s="20" t="s">
        <v>21</v>
      </c>
      <c r="J271" s="20">
        <f>(J107-J106)/J106</f>
        <v>2.9629629629629655E-2</v>
      </c>
      <c r="K271" s="20">
        <f>(K107-K106)/K106</f>
        <v>2.5000000000000022E-2</v>
      </c>
      <c r="L271" s="20">
        <f>(L107-L106)/L106</f>
        <v>4.8387096774193589E-2</v>
      </c>
      <c r="BT271" s="1"/>
      <c r="BU271" s="1"/>
      <c r="BV271" s="1"/>
      <c r="BW271" s="1"/>
      <c r="BX271" s="1"/>
      <c r="BY271" s="1"/>
      <c r="BZ271" s="1"/>
      <c r="CA271" s="1"/>
    </row>
    <row r="272" spans="2:79" ht="15" x14ac:dyDescent="0.35">
      <c r="B272" s="8"/>
      <c r="C272" s="9"/>
      <c r="D272" s="8"/>
      <c r="E272" s="8"/>
      <c r="F272" s="9"/>
      <c r="G272" s="141"/>
      <c r="H272" s="8"/>
      <c r="I272" s="8"/>
      <c r="J272" s="9"/>
      <c r="K272" s="8"/>
      <c r="L272" s="9"/>
      <c r="BT272" s="1"/>
      <c r="BU272" s="1"/>
      <c r="BV272" s="1"/>
      <c r="BW272" s="1"/>
      <c r="BX272" s="1"/>
      <c r="BY272" s="1"/>
      <c r="BZ272" s="1"/>
      <c r="CA272" s="1"/>
    </row>
    <row r="273" spans="2:79" ht="15.5" x14ac:dyDescent="0.35">
      <c r="B273" s="19">
        <v>2.1</v>
      </c>
      <c r="C273" s="19" t="s">
        <v>22</v>
      </c>
      <c r="D273" s="19">
        <f>(D109-D108)/D108</f>
        <v>-3.4129692832764536E-3</v>
      </c>
      <c r="E273" s="19">
        <f>(E109-E108)/E108</f>
        <v>-3.4207525655644273E-3</v>
      </c>
      <c r="F273" s="19">
        <f>(F109-F108)/F108</f>
        <v>-3.4207525655644273E-3</v>
      </c>
      <c r="G273" s="141"/>
      <c r="H273" s="19">
        <v>2.1</v>
      </c>
      <c r="I273" s="19" t="s">
        <v>22</v>
      </c>
      <c r="J273" s="19">
        <f>(J109-J108)/J108</f>
        <v>-4.4444444444444479E-3</v>
      </c>
      <c r="K273" s="19">
        <f>(K109-K108)/K108</f>
        <v>-1.0427528675703867E-3</v>
      </c>
      <c r="L273" s="19">
        <f>(L109-L108)/L108</f>
        <v>-4.4493882091212493E-3</v>
      </c>
      <c r="BT273" s="1"/>
      <c r="BU273" s="1"/>
      <c r="BV273" s="1"/>
      <c r="BW273" s="1"/>
      <c r="BX273" s="1"/>
      <c r="BY273" s="1"/>
      <c r="BZ273" s="1"/>
      <c r="CA273" s="1"/>
    </row>
    <row r="274" spans="2:79" ht="15" x14ac:dyDescent="0.35">
      <c r="B274" s="8"/>
      <c r="C274" s="9"/>
      <c r="D274" s="8"/>
      <c r="E274" s="8"/>
      <c r="F274" s="9"/>
      <c r="G274" s="141"/>
      <c r="H274" s="8"/>
      <c r="I274" s="8"/>
      <c r="J274" s="9"/>
      <c r="K274" s="8"/>
      <c r="L274" s="9"/>
      <c r="BT274" s="1"/>
      <c r="BU274" s="1"/>
      <c r="BV274" s="1"/>
      <c r="BW274" s="1"/>
      <c r="BX274" s="1"/>
      <c r="BY274" s="1"/>
      <c r="BZ274" s="1"/>
      <c r="CA274" s="1"/>
    </row>
    <row r="275" spans="2:79" ht="15.5" x14ac:dyDescent="0.35">
      <c r="B275" s="29">
        <v>2.2000000000000002</v>
      </c>
      <c r="C275" s="29" t="s">
        <v>22</v>
      </c>
      <c r="D275" s="29">
        <f>(D111-D110)/D110</f>
        <v>7.1736011477761905E-3</v>
      </c>
      <c r="E275" s="29">
        <f>(E111-E110)/E110</f>
        <v>7.1736011477761905E-3</v>
      </c>
      <c r="F275" s="29">
        <f>(F111-F110)/F110</f>
        <v>7.1736011477761905E-3</v>
      </c>
      <c r="G275" s="141"/>
      <c r="H275" s="29">
        <v>2.2000000000000002</v>
      </c>
      <c r="I275" s="29" t="s">
        <v>22</v>
      </c>
      <c r="J275" s="29">
        <f>(J111-J110)/J110</f>
        <v>4.1265474552957399E-3</v>
      </c>
      <c r="K275" s="29">
        <f>(K111-K110)/K110</f>
        <v>1.108033240997231E-2</v>
      </c>
      <c r="L275" s="29">
        <f>(L111-L110)/L110</f>
        <v>4.1322314049586813E-3</v>
      </c>
      <c r="BT275" s="1"/>
      <c r="BU275" s="1"/>
      <c r="BV275" s="1"/>
      <c r="BW275" s="1"/>
      <c r="BX275" s="1"/>
      <c r="BY275" s="1"/>
      <c r="BZ275" s="1"/>
      <c r="CA275" s="1"/>
    </row>
    <row r="276" spans="2:79" ht="15" x14ac:dyDescent="0.35">
      <c r="B276" s="8"/>
      <c r="C276" s="9"/>
      <c r="D276" s="8"/>
      <c r="E276" s="8"/>
      <c r="F276" s="9"/>
      <c r="G276" s="141"/>
      <c r="H276" s="8"/>
      <c r="I276" s="8"/>
      <c r="J276" s="9"/>
      <c r="K276" s="8"/>
      <c r="L276" s="9"/>
      <c r="BT276" s="1"/>
      <c r="BU276" s="1"/>
      <c r="BV276" s="1"/>
      <c r="BW276" s="1"/>
      <c r="BX276" s="1"/>
      <c r="BY276" s="1"/>
      <c r="BZ276" s="1"/>
      <c r="CA276" s="1"/>
    </row>
    <row r="277" spans="2:79" ht="15.5" x14ac:dyDescent="0.35">
      <c r="B277" s="19">
        <v>2.4</v>
      </c>
      <c r="C277" s="19" t="s">
        <v>22</v>
      </c>
      <c r="D277" s="19">
        <f>(D113-D112)/D112</f>
        <v>3.4482758620689689E-2</v>
      </c>
      <c r="E277" s="19">
        <f>(E113-E112)/E112</f>
        <v>3.4782608695652209E-2</v>
      </c>
      <c r="F277" s="19">
        <f>(F113-F112)/F112</f>
        <v>3.4782608695652209E-2</v>
      </c>
      <c r="G277" s="141"/>
      <c r="H277" s="19">
        <v>2.4</v>
      </c>
      <c r="I277" s="19" t="s">
        <v>22</v>
      </c>
      <c r="J277" s="19">
        <f>(J113-J112)/J112</f>
        <v>2.7499999999999886E-2</v>
      </c>
      <c r="K277" s="19">
        <f>(K113-K112)/K112</f>
        <v>4.7781569965870352E-2</v>
      </c>
      <c r="L277" s="19">
        <f>(L113-L112)/L112</f>
        <v>2.7777777777777662E-2</v>
      </c>
      <c r="BT277" s="1"/>
      <c r="BU277" s="1"/>
      <c r="BV277" s="1"/>
      <c r="BW277" s="1"/>
      <c r="BX277" s="1"/>
      <c r="BY277" s="1"/>
      <c r="BZ277" s="1"/>
      <c r="CA277" s="1"/>
    </row>
    <row r="278" spans="2:79" ht="15" x14ac:dyDescent="0.35">
      <c r="B278" s="8"/>
      <c r="C278" s="9"/>
      <c r="D278" s="8"/>
      <c r="E278" s="8"/>
      <c r="F278" s="9"/>
      <c r="G278" s="141"/>
      <c r="H278" s="8"/>
      <c r="I278" s="8"/>
      <c r="J278" s="9"/>
      <c r="K278" s="8"/>
      <c r="L278" s="9"/>
      <c r="BT278" s="1"/>
      <c r="BU278" s="1"/>
      <c r="BV278" s="1"/>
      <c r="BW278" s="1"/>
      <c r="BX278" s="1"/>
      <c r="BY278" s="1"/>
      <c r="BZ278" s="1"/>
      <c r="CA278" s="1"/>
    </row>
    <row r="279" spans="2:79" ht="15.5" x14ac:dyDescent="0.35">
      <c r="B279" s="19">
        <v>2.8</v>
      </c>
      <c r="C279" s="19" t="s">
        <v>22</v>
      </c>
      <c r="D279" s="19">
        <f>(D115-D114)/D114</f>
        <v>2.8776978417266012E-2</v>
      </c>
      <c r="E279" s="19">
        <f>(E115-E114)/E114</f>
        <v>2.9629629629629655E-2</v>
      </c>
      <c r="F279" s="19">
        <f>(F115-F114)/F114</f>
        <v>2.9629629629629655E-2</v>
      </c>
      <c r="G279" s="141"/>
      <c r="H279" s="19">
        <v>2.8</v>
      </c>
      <c r="I279" s="19" t="s">
        <v>22</v>
      </c>
      <c r="J279" s="19">
        <f>(J115-J114)/J114</f>
        <v>3.2258064516129059E-2</v>
      </c>
      <c r="K279" s="19">
        <f>(K115-K114)/K114</f>
        <v>2.7272727272727296E-2</v>
      </c>
      <c r="L279" s="19">
        <f>(L115-L114)/L114</f>
        <v>3.3519553072625732E-2</v>
      </c>
      <c r="BT279" s="1"/>
      <c r="BU279" s="1"/>
      <c r="BV279" s="1"/>
      <c r="BW279" s="1"/>
      <c r="BX279" s="1"/>
      <c r="BY279" s="1"/>
      <c r="BZ279" s="1"/>
      <c r="CA279" s="1"/>
    </row>
    <row r="280" spans="2:79" ht="15" x14ac:dyDescent="0.35">
      <c r="B280" s="8"/>
      <c r="C280" s="9"/>
      <c r="D280" s="8"/>
      <c r="E280" s="8"/>
      <c r="F280" s="9"/>
      <c r="G280" s="141"/>
      <c r="H280" s="8"/>
      <c r="I280" s="8"/>
      <c r="J280" s="9"/>
      <c r="K280" s="8"/>
      <c r="L280" s="9"/>
      <c r="BT280" s="1"/>
      <c r="BU280" s="1"/>
      <c r="BV280" s="1"/>
      <c r="BW280" s="1"/>
      <c r="BX280" s="1"/>
      <c r="BY280" s="1"/>
      <c r="BZ280" s="1"/>
      <c r="CA280" s="1"/>
    </row>
    <row r="281" spans="2:79" ht="15" x14ac:dyDescent="0.35">
      <c r="B281" s="25">
        <v>2.1</v>
      </c>
      <c r="C281" s="26" t="s">
        <v>23</v>
      </c>
      <c r="D281" s="25">
        <f>(D117-D116)/D116</f>
        <v>-4.278074866310164E-3</v>
      </c>
      <c r="E281" s="25">
        <f>(E117-E116)/E116</f>
        <v>-4.4593088071348983E-3</v>
      </c>
      <c r="F281" s="26">
        <f>(F117-F116)/F116</f>
        <v>-4.4593088071348983E-3</v>
      </c>
      <c r="G281" s="141"/>
      <c r="H281" s="25">
        <v>2.1</v>
      </c>
      <c r="I281" s="25" t="s">
        <v>23</v>
      </c>
      <c r="J281" s="26">
        <f>(J117-J116)/J116</f>
        <v>-3.1023784901758043E-3</v>
      </c>
      <c r="K281" s="25">
        <f>(K117-K116)/K116</f>
        <v>-1.0245901639344272E-3</v>
      </c>
      <c r="L281" s="26">
        <f>(L117-L116)/L116</f>
        <v>-4.2283298097251622E-3</v>
      </c>
      <c r="BT281" s="1"/>
      <c r="BU281" s="1"/>
      <c r="BV281" s="1"/>
      <c r="BW281" s="1"/>
      <c r="BX281" s="1"/>
      <c r="BY281" s="1"/>
      <c r="BZ281" s="1"/>
      <c r="CA281" s="1"/>
    </row>
    <row r="282" spans="2:79" ht="15" x14ac:dyDescent="0.35">
      <c r="B282" s="8"/>
      <c r="C282" s="9"/>
      <c r="D282" s="8"/>
      <c r="E282" s="8"/>
      <c r="F282" s="9"/>
      <c r="G282" s="141"/>
      <c r="H282" s="8"/>
      <c r="I282" s="8"/>
      <c r="J282" s="9"/>
      <c r="K282" s="8"/>
      <c r="L282" s="9"/>
      <c r="BT282" s="1"/>
      <c r="BU282" s="1"/>
      <c r="BV282" s="1"/>
      <c r="BW282" s="1"/>
      <c r="BX282" s="1"/>
      <c r="BY282" s="1"/>
      <c r="BZ282" s="1"/>
      <c r="CA282" s="1"/>
    </row>
    <row r="283" spans="2:79" ht="15.5" x14ac:dyDescent="0.35">
      <c r="B283" s="40">
        <v>2.2000000000000002</v>
      </c>
      <c r="C283" s="40" t="s">
        <v>23</v>
      </c>
      <c r="D283" s="40">
        <f>(D119-D118)/D118</f>
        <v>0</v>
      </c>
      <c r="E283" s="40">
        <f>(E119-E118)/E118</f>
        <v>0</v>
      </c>
      <c r="F283" s="40">
        <f>(F119-F118)/F118</f>
        <v>0</v>
      </c>
      <c r="G283" s="141"/>
      <c r="H283" s="40">
        <v>2.2000000000000002</v>
      </c>
      <c r="I283" s="40" t="s">
        <v>23</v>
      </c>
      <c r="J283" s="40">
        <f>(J119-J118)/J118</f>
        <v>-1.1961722488038288E-3</v>
      </c>
      <c r="K283" s="40">
        <f>(K119-K118)/K118</f>
        <v>4.8076923076923123E-3</v>
      </c>
      <c r="L283" s="40">
        <f>(L119-L118)/L118</f>
        <v>-1.1976047904191627E-3</v>
      </c>
      <c r="BT283" s="1"/>
      <c r="BU283" s="1"/>
      <c r="BV283" s="1"/>
      <c r="BW283" s="1"/>
      <c r="BX283" s="1"/>
      <c r="BY283" s="1"/>
      <c r="BZ283" s="1"/>
      <c r="CA283" s="1"/>
    </row>
    <row r="284" spans="2:79" ht="15" x14ac:dyDescent="0.35">
      <c r="B284" s="8"/>
      <c r="C284" s="9"/>
      <c r="D284" s="8"/>
      <c r="E284" s="8"/>
      <c r="F284" s="9"/>
      <c r="G284" s="141"/>
      <c r="H284" s="8"/>
      <c r="I284" s="8"/>
      <c r="J284" s="9"/>
      <c r="K284" s="8"/>
      <c r="L284" s="9"/>
      <c r="BT284" s="1"/>
      <c r="BU284" s="1"/>
      <c r="BV284" s="1"/>
      <c r="BW284" s="1"/>
      <c r="BX284" s="1"/>
      <c r="BY284" s="1"/>
      <c r="BZ284" s="1"/>
      <c r="CA284" s="1"/>
    </row>
    <row r="285" spans="2:79" ht="15" x14ac:dyDescent="0.35">
      <c r="B285" s="27">
        <v>2.4</v>
      </c>
      <c r="C285" s="28" t="s">
        <v>23</v>
      </c>
      <c r="D285" s="27">
        <f>(D121-D120)/D120</f>
        <v>2.8328611898017025E-2</v>
      </c>
      <c r="E285" s="27">
        <f>(E121-E120)/E120</f>
        <v>1.5590200445434311E-2</v>
      </c>
      <c r="F285" s="28">
        <f>(F121-F120)/F120</f>
        <v>1.5590200445434311E-2</v>
      </c>
      <c r="G285" s="141"/>
      <c r="H285" s="27">
        <v>2.4</v>
      </c>
      <c r="I285" s="27" t="s">
        <v>23</v>
      </c>
      <c r="J285" s="28">
        <f>(J121-J120)/J120</f>
        <v>2.1126760563380302E-2</v>
      </c>
      <c r="K285" s="27">
        <f>(K121-K120)/K120</f>
        <v>2.7431421446383924E-2</v>
      </c>
      <c r="L285" s="28">
        <f>(L121-L120)/L120</f>
        <v>1.1605415860735019E-2</v>
      </c>
      <c r="BT285" s="1"/>
      <c r="BU285" s="1"/>
      <c r="BV285" s="1"/>
      <c r="BW285" s="1"/>
      <c r="BX285" s="1"/>
      <c r="BY285" s="1"/>
      <c r="BZ285" s="1"/>
      <c r="CA285" s="1"/>
    </row>
    <row r="286" spans="2:79" ht="15" x14ac:dyDescent="0.35">
      <c r="B286" s="8"/>
      <c r="C286" s="9"/>
      <c r="D286" s="8"/>
      <c r="E286" s="8"/>
      <c r="F286" s="9"/>
      <c r="G286" s="141"/>
      <c r="H286" s="8"/>
      <c r="I286" s="8"/>
      <c r="J286" s="9"/>
      <c r="K286" s="8"/>
      <c r="L286" s="9"/>
      <c r="BT286" s="1"/>
      <c r="BU286" s="1"/>
      <c r="BV286" s="1"/>
      <c r="BW286" s="1"/>
      <c r="BX286" s="1"/>
      <c r="BY286" s="1"/>
      <c r="BZ286" s="1"/>
      <c r="CA286" s="1"/>
    </row>
    <row r="287" spans="2:79" ht="15" x14ac:dyDescent="0.35">
      <c r="B287" s="27">
        <v>2.8</v>
      </c>
      <c r="C287" s="28" t="s">
        <v>23</v>
      </c>
      <c r="D287" s="27">
        <f>(D123-D122)/D122</f>
        <v>3.0927835051546417E-2</v>
      </c>
      <c r="E287" s="27">
        <f>(E123-E122)/E122</f>
        <v>2.8409090909090936E-2</v>
      </c>
      <c r="F287" s="28">
        <f>(F123-F122)/F122</f>
        <v>2.8409090909090936E-2</v>
      </c>
      <c r="G287" s="141"/>
      <c r="H287" s="27">
        <v>2.8</v>
      </c>
      <c r="I287" s="27" t="s">
        <v>23</v>
      </c>
      <c r="J287" s="28">
        <f>(J123-J122)/J122</f>
        <v>4.2253521126760604E-2</v>
      </c>
      <c r="K287" s="27">
        <f>(K123-K122)/K122</f>
        <v>2.8368794326241162E-2</v>
      </c>
      <c r="L287" s="28">
        <f>(L123-L122)/L122</f>
        <v>2.6200873362445316E-2</v>
      </c>
      <c r="BT287" s="1"/>
      <c r="BU287" s="1"/>
      <c r="BV287" s="1"/>
      <c r="BW287" s="1"/>
      <c r="BX287" s="1"/>
      <c r="BY287" s="1"/>
      <c r="BZ287" s="1"/>
      <c r="CA287" s="1"/>
    </row>
    <row r="288" spans="2:79" ht="15" x14ac:dyDescent="0.35">
      <c r="B288" s="8"/>
      <c r="C288" s="9"/>
      <c r="D288" s="8"/>
      <c r="E288" s="8"/>
      <c r="F288" s="9"/>
      <c r="G288" s="141"/>
      <c r="H288" s="8"/>
      <c r="I288" s="8"/>
      <c r="J288" s="9"/>
      <c r="K288" s="8"/>
      <c r="L288" s="9"/>
      <c r="BT288" s="1"/>
      <c r="BU288" s="1"/>
      <c r="BV288" s="1"/>
      <c r="BW288" s="1"/>
      <c r="BX288" s="1"/>
      <c r="BY288" s="1"/>
      <c r="BZ288" s="1"/>
      <c r="CA288" s="1"/>
    </row>
    <row r="289" spans="2:79" ht="15" x14ac:dyDescent="0.35">
      <c r="B289" s="25">
        <v>2.1</v>
      </c>
      <c r="C289" s="26" t="s">
        <v>24</v>
      </c>
      <c r="D289" s="25">
        <f>(D125-D124)/D124</f>
        <v>-3.134796238244517E-3</v>
      </c>
      <c r="E289" s="25">
        <f>(E125-E124)/E124</f>
        <v>-4.4150110375275973E-3</v>
      </c>
      <c r="F289" s="26">
        <f>(F125-F124)/F124</f>
        <v>-4.4150110375275973E-3</v>
      </c>
      <c r="G289" s="141"/>
      <c r="H289" s="25">
        <v>2.1</v>
      </c>
      <c r="I289" s="25" t="s">
        <v>24</v>
      </c>
      <c r="J289" s="26">
        <f>(J125-J124)/J124</f>
        <v>-2.0283975659229226E-3</v>
      </c>
      <c r="K289" s="25">
        <f>(K125-K124)/K124</f>
        <v>0</v>
      </c>
      <c r="L289" s="26">
        <f>(L125-L124)/L124</f>
        <v>-4.145077720207258E-3</v>
      </c>
      <c r="BT289" s="1"/>
      <c r="BU289" s="1"/>
      <c r="BV289" s="1"/>
      <c r="BW289" s="1"/>
      <c r="BX289" s="1"/>
      <c r="BY289" s="1"/>
      <c r="BZ289" s="1"/>
      <c r="CA289" s="1"/>
    </row>
    <row r="290" spans="2:79" ht="15" x14ac:dyDescent="0.35">
      <c r="B290" s="8"/>
      <c r="C290" s="9"/>
      <c r="D290" s="8"/>
      <c r="E290" s="8"/>
      <c r="F290" s="9"/>
      <c r="G290" s="141"/>
      <c r="H290" s="8"/>
      <c r="I290" s="8"/>
      <c r="J290" s="9"/>
      <c r="K290" s="8"/>
      <c r="L290" s="9"/>
      <c r="BT290" s="1"/>
      <c r="BU290" s="1"/>
      <c r="BV290" s="1"/>
      <c r="BW290" s="1"/>
      <c r="BX290" s="1"/>
      <c r="BY290" s="1"/>
      <c r="BZ290" s="1"/>
      <c r="CA290" s="1"/>
    </row>
    <row r="291" spans="2:79" ht="15.5" x14ac:dyDescent="0.35">
      <c r="B291" s="40">
        <v>2.2000000000000002</v>
      </c>
      <c r="C291" s="40" t="s">
        <v>24</v>
      </c>
      <c r="D291" s="40">
        <f>(D127-D126)/D126</f>
        <v>0</v>
      </c>
      <c r="E291" s="40">
        <f>(E127-E126)/E126</f>
        <v>0</v>
      </c>
      <c r="F291" s="40">
        <f>(F127-F126)/F126</f>
        <v>0</v>
      </c>
      <c r="G291" s="141"/>
      <c r="H291" s="40">
        <v>2.2000000000000002</v>
      </c>
      <c r="I291" s="40" t="s">
        <v>24</v>
      </c>
      <c r="J291" s="40">
        <f>(J127-J126)/J126</f>
        <v>-1.12233445566779E-3</v>
      </c>
      <c r="K291" s="40">
        <f>(K127-K126)/K126</f>
        <v>3.3783783783783812E-3</v>
      </c>
      <c r="L291" s="40">
        <f>(L127-L126)/L126</f>
        <v>-2.247191011235957E-3</v>
      </c>
      <c r="BT291" s="1"/>
      <c r="BU291" s="1"/>
      <c r="BV291" s="1"/>
      <c r="BW291" s="1"/>
      <c r="BX291" s="1"/>
      <c r="BY291" s="1"/>
      <c r="BZ291" s="1"/>
      <c r="CA291" s="1"/>
    </row>
    <row r="292" spans="2:79" ht="15" x14ac:dyDescent="0.35">
      <c r="B292" s="8"/>
      <c r="C292" s="9"/>
      <c r="D292" s="8"/>
      <c r="E292" s="8"/>
      <c r="F292" s="9"/>
      <c r="G292" s="141"/>
      <c r="H292" s="8"/>
      <c r="I292" s="8"/>
      <c r="J292" s="9"/>
      <c r="K292" s="8"/>
      <c r="L292" s="9"/>
      <c r="BT292" s="1"/>
      <c r="BU292" s="1"/>
      <c r="BV292" s="1"/>
      <c r="BW292" s="1"/>
      <c r="BX292" s="1"/>
      <c r="BY292" s="1"/>
      <c r="BZ292" s="1"/>
      <c r="CA292" s="1"/>
    </row>
    <row r="293" spans="2:79" ht="15" x14ac:dyDescent="0.35">
      <c r="B293" s="27">
        <v>2.4</v>
      </c>
      <c r="C293" s="28" t="s">
        <v>24</v>
      </c>
      <c r="D293" s="27">
        <f>(D129-D128)/D128</f>
        <v>1.9662921348314624E-2</v>
      </c>
      <c r="E293" s="27">
        <f>(E129-E128)/E128</f>
        <v>1.1385199240986727E-2</v>
      </c>
      <c r="F293" s="28">
        <f>(F129-F128)/F128</f>
        <v>1.1385199240986727E-2</v>
      </c>
      <c r="G293" s="141"/>
      <c r="H293" s="27">
        <v>2.4</v>
      </c>
      <c r="I293" s="27" t="s">
        <v>24</v>
      </c>
      <c r="J293" s="28">
        <f>(J129-J128)/J128</f>
        <v>1.8058690744921009E-2</v>
      </c>
      <c r="K293" s="27">
        <f>(K129-K128)/K128</f>
        <v>1.8255578093306305E-2</v>
      </c>
      <c r="L293" s="28">
        <f>(L129-L128)/L128</f>
        <v>4.9342105263157944E-3</v>
      </c>
      <c r="BT293" s="1"/>
      <c r="BU293" s="1"/>
      <c r="BV293" s="1"/>
      <c r="BW293" s="1"/>
      <c r="BX293" s="1"/>
      <c r="BY293" s="1"/>
      <c r="BZ293" s="1"/>
      <c r="CA293" s="1"/>
    </row>
    <row r="294" spans="2:79" ht="15" x14ac:dyDescent="0.35">
      <c r="B294" s="8"/>
      <c r="C294" s="9"/>
      <c r="D294" s="8"/>
      <c r="E294" s="8"/>
      <c r="F294" s="9"/>
      <c r="G294" s="141"/>
      <c r="H294" s="8"/>
      <c r="I294" s="8"/>
      <c r="J294" s="9"/>
      <c r="K294" s="8"/>
      <c r="L294" s="9"/>
      <c r="BT294" s="1"/>
      <c r="BU294" s="1"/>
      <c r="BV294" s="1"/>
      <c r="BW294" s="1"/>
      <c r="BX294" s="1"/>
      <c r="BY294" s="1"/>
      <c r="BZ294" s="1"/>
      <c r="CA294" s="1"/>
    </row>
    <row r="295" spans="2:79" ht="15" x14ac:dyDescent="0.35">
      <c r="B295" s="27">
        <v>2.8</v>
      </c>
      <c r="C295" s="28" t="s">
        <v>24</v>
      </c>
      <c r="D295" s="27">
        <f>(D131-D130)/D130</f>
        <v>4.2253521126760604E-2</v>
      </c>
      <c r="E295" s="27">
        <f>(E131-E130)/E130</f>
        <v>2.790697674418607E-2</v>
      </c>
      <c r="F295" s="28">
        <f>(F131-F130)/F130</f>
        <v>2.790697674418607E-2</v>
      </c>
      <c r="G295" s="141"/>
      <c r="H295" s="27">
        <v>2.8</v>
      </c>
      <c r="I295" s="27" t="s">
        <v>24</v>
      </c>
      <c r="J295" s="28">
        <f>(J131-J130)/J130</f>
        <v>4.4642857142857179E-2</v>
      </c>
      <c r="K295" s="27">
        <f>(K131-K130)/K130</f>
        <v>3.508771929824548E-2</v>
      </c>
      <c r="L295" s="28">
        <f>(L131-L130)/L130</f>
        <v>2.1739130434782424E-2</v>
      </c>
      <c r="BT295" s="1"/>
      <c r="BU295" s="1"/>
      <c r="BV295" s="1"/>
      <c r="BW295" s="1"/>
      <c r="BX295" s="1"/>
      <c r="BY295" s="1"/>
      <c r="BZ295" s="1"/>
      <c r="CA295" s="1"/>
    </row>
    <row r="296" spans="2:79" ht="15" x14ac:dyDescent="0.35">
      <c r="B296" s="8"/>
      <c r="C296" s="9"/>
      <c r="D296" s="8"/>
      <c r="E296" s="8"/>
      <c r="F296" s="9"/>
      <c r="G296" s="141"/>
      <c r="H296" s="8"/>
      <c r="I296" s="8"/>
      <c r="J296" s="9"/>
      <c r="K296" s="8"/>
      <c r="L296" s="9"/>
      <c r="BT296" s="1"/>
      <c r="BU296" s="1"/>
      <c r="BV296" s="1"/>
      <c r="BW296" s="1"/>
      <c r="BX296" s="1"/>
      <c r="BY296" s="1"/>
      <c r="BZ296" s="1"/>
      <c r="CA296" s="1"/>
    </row>
    <row r="297" spans="2:79" ht="15" x14ac:dyDescent="0.35">
      <c r="B297" s="25">
        <v>2.1</v>
      </c>
      <c r="C297" s="26" t="s">
        <v>25</v>
      </c>
      <c r="D297" s="25">
        <f>(D133-D132)/D132</f>
        <v>-4.2105263157894779E-3</v>
      </c>
      <c r="E297" s="25">
        <f>(E133-E132)/E132</f>
        <v>-2.0366598778004093E-3</v>
      </c>
      <c r="F297" s="26">
        <f>(F133-F132)/F132</f>
        <v>-2.0366598778004093E-3</v>
      </c>
      <c r="G297" s="141"/>
      <c r="H297" s="25">
        <v>2.1</v>
      </c>
      <c r="I297" s="25" t="s">
        <v>25</v>
      </c>
      <c r="J297" s="26">
        <f>(J133-J132)/J132</f>
        <v>-4.2194092827004259E-3</v>
      </c>
      <c r="K297" s="25">
        <f>(K133-K132)/K132</f>
        <v>-1.0040160642570291E-3</v>
      </c>
      <c r="L297" s="26">
        <f>(L133-L132)/L132</f>
        <v>-3.0769230769230795E-3</v>
      </c>
      <c r="BT297" s="1"/>
      <c r="BU297" s="1"/>
      <c r="BV297" s="1"/>
      <c r="BW297" s="1"/>
      <c r="BX297" s="1"/>
      <c r="BY297" s="1"/>
      <c r="BZ297" s="1"/>
      <c r="CA297" s="1"/>
    </row>
    <row r="298" spans="2:79" ht="15" x14ac:dyDescent="0.35">
      <c r="B298" s="8"/>
      <c r="C298" s="9"/>
      <c r="D298" s="8"/>
      <c r="E298" s="8"/>
      <c r="F298" s="9"/>
      <c r="G298" s="141"/>
      <c r="H298" s="8"/>
      <c r="I298" s="8"/>
      <c r="J298" s="9"/>
      <c r="K298" s="8"/>
      <c r="L298" s="9"/>
      <c r="BT298" s="1"/>
      <c r="BU298" s="1"/>
      <c r="BV298" s="1"/>
      <c r="BW298" s="1"/>
      <c r="BX298" s="1"/>
      <c r="BY298" s="1"/>
      <c r="BZ298" s="1"/>
      <c r="CA298" s="1"/>
    </row>
    <row r="299" spans="2:79" ht="15.5" x14ac:dyDescent="0.35">
      <c r="B299" s="40">
        <v>2.2000000000000002</v>
      </c>
      <c r="C299" s="40" t="s">
        <v>25</v>
      </c>
      <c r="D299" s="40">
        <f>(D135-D134)/D134</f>
        <v>0</v>
      </c>
      <c r="E299" s="40">
        <f>(E135-E134)/E134</f>
        <v>0</v>
      </c>
      <c r="F299" s="40">
        <f>(F135-F134)/F134</f>
        <v>0</v>
      </c>
      <c r="G299" s="141"/>
      <c r="H299" s="40">
        <v>2.2000000000000002</v>
      </c>
      <c r="I299" s="40" t="s">
        <v>25</v>
      </c>
      <c r="J299" s="40">
        <f>(J135-J134)/J134</f>
        <v>1.234567901234569E-3</v>
      </c>
      <c r="K299" s="40">
        <f>(K135-K134)/K134</f>
        <v>3.7313432835820925E-3</v>
      </c>
      <c r="L299" s="40">
        <f>(L135-L134)/L134</f>
        <v>1.2360939431396796E-3</v>
      </c>
      <c r="BT299" s="1"/>
      <c r="BU299" s="1"/>
      <c r="BV299" s="1"/>
      <c r="BW299" s="1"/>
      <c r="BX299" s="1"/>
      <c r="BY299" s="1"/>
      <c r="BZ299" s="1"/>
      <c r="CA299" s="1"/>
    </row>
    <row r="300" spans="2:79" ht="15" x14ac:dyDescent="0.35">
      <c r="B300" s="8"/>
      <c r="C300" s="9"/>
      <c r="D300" s="8"/>
      <c r="E300" s="8"/>
      <c r="F300" s="9"/>
      <c r="G300" s="141"/>
      <c r="H300" s="8"/>
      <c r="I300" s="8"/>
      <c r="J300" s="9"/>
      <c r="K300" s="8"/>
      <c r="L300" s="9"/>
      <c r="BT300" s="1"/>
      <c r="BU300" s="1"/>
      <c r="BV300" s="1"/>
      <c r="BW300" s="1"/>
      <c r="BX300" s="1"/>
      <c r="BY300" s="1"/>
      <c r="BZ300" s="1"/>
      <c r="CA300" s="1"/>
    </row>
    <row r="301" spans="2:79" ht="15" x14ac:dyDescent="0.35">
      <c r="B301" s="25">
        <v>2.4</v>
      </c>
      <c r="C301" s="26" t="s">
        <v>25</v>
      </c>
      <c r="D301" s="25">
        <f>(D137-D136)/D136</f>
        <v>1.3333333333333345E-2</v>
      </c>
      <c r="E301" s="25">
        <f>(E137-E136)/E136</f>
        <v>3.7333333333333364E-2</v>
      </c>
      <c r="F301" s="26">
        <f>(F137-F136)/F136</f>
        <v>3.7333333333333364E-2</v>
      </c>
      <c r="G301" s="141"/>
      <c r="H301" s="25">
        <v>2.4</v>
      </c>
      <c r="I301" s="25" t="s">
        <v>25</v>
      </c>
      <c r="J301" s="26">
        <f>(J137-J136)/J136</f>
        <v>1.2727272727272738E-2</v>
      </c>
      <c r="K301" s="25">
        <f>(K137-K136)/K136</f>
        <v>4.8387096774193589E-2</v>
      </c>
      <c r="L301" s="26">
        <f>(L137-L136)/L136</f>
        <v>2.8503562945368197E-2</v>
      </c>
      <c r="BT301" s="1"/>
      <c r="BU301" s="1"/>
      <c r="BV301" s="1"/>
      <c r="BW301" s="1"/>
      <c r="BX301" s="1"/>
      <c r="BY301" s="1"/>
      <c r="BZ301" s="1"/>
      <c r="CA301" s="1"/>
    </row>
    <row r="302" spans="2:79" ht="15" x14ac:dyDescent="0.35">
      <c r="B302" s="8"/>
      <c r="C302" s="9"/>
      <c r="D302" s="8"/>
      <c r="E302" s="8"/>
      <c r="F302" s="9"/>
      <c r="G302" s="141"/>
      <c r="H302" s="8"/>
      <c r="I302" s="8"/>
      <c r="J302" s="9"/>
      <c r="K302" s="8"/>
      <c r="L302" s="9"/>
      <c r="BT302" s="1"/>
      <c r="BU302" s="1"/>
      <c r="BV302" s="1"/>
      <c r="BW302" s="1"/>
      <c r="BX302" s="1"/>
      <c r="BY302" s="1"/>
      <c r="BZ302" s="1"/>
      <c r="CA302" s="1"/>
    </row>
    <row r="303" spans="2:79" ht="15" x14ac:dyDescent="0.35">
      <c r="B303" s="25">
        <v>2.8</v>
      </c>
      <c r="C303" s="26" t="s">
        <v>25</v>
      </c>
      <c r="D303" s="25">
        <f>(D139-D138)/D138</f>
        <v>2.0408163265306142E-2</v>
      </c>
      <c r="E303" s="25">
        <f>(E139-E138)/E138</f>
        <v>4.379562043795604E-2</v>
      </c>
      <c r="F303" s="26">
        <f>(F139-F138)/F138</f>
        <v>4.379562043795604E-2</v>
      </c>
      <c r="G303" s="141"/>
      <c r="H303" s="25">
        <v>2.8</v>
      </c>
      <c r="I303" s="25" t="s">
        <v>25</v>
      </c>
      <c r="J303" s="26">
        <f>(J139-J138)/J138</f>
        <v>2.052785923753651E-2</v>
      </c>
      <c r="K303" s="25">
        <f>(K139-K138)/K138</f>
        <v>4.5045045045045085E-2</v>
      </c>
      <c r="L303" s="26">
        <f>(L139-L138)/L138</f>
        <v>3.8461538461538498E-2</v>
      </c>
      <c r="BT303" s="1"/>
      <c r="BU303" s="1"/>
      <c r="BV303" s="1"/>
      <c r="BW303" s="1"/>
      <c r="BX303" s="1"/>
      <c r="BY303" s="1"/>
      <c r="BZ303" s="1"/>
      <c r="CA303" s="1"/>
    </row>
    <row r="304" spans="2:79" ht="15" x14ac:dyDescent="0.35">
      <c r="B304" s="8"/>
      <c r="C304" s="9"/>
      <c r="D304" s="8"/>
      <c r="E304" s="8"/>
      <c r="F304" s="9"/>
      <c r="G304" s="141"/>
      <c r="H304" s="8"/>
      <c r="I304" s="8"/>
      <c r="J304" s="9"/>
      <c r="K304" s="8"/>
      <c r="L304" s="9"/>
      <c r="BT304" s="1"/>
      <c r="BU304" s="1"/>
      <c r="BV304" s="1"/>
      <c r="BW304" s="1"/>
      <c r="BX304" s="1"/>
      <c r="BY304" s="1"/>
      <c r="BZ304" s="1"/>
      <c r="CA304" s="1"/>
    </row>
    <row r="305" spans="2:79" ht="15" x14ac:dyDescent="0.35">
      <c r="B305" s="5">
        <v>2.1</v>
      </c>
      <c r="C305" s="6" t="s">
        <v>26</v>
      </c>
      <c r="D305" s="5">
        <f>(D141-D140)/D140</f>
        <v>-2.0120724346076478E-3</v>
      </c>
      <c r="E305" s="5">
        <f>(E141-E140)/E140</f>
        <v>-2.0120724346076478E-3</v>
      </c>
      <c r="F305" s="6">
        <f>(F141-F140)/F140</f>
        <v>-2.0120724346076478E-3</v>
      </c>
      <c r="G305" s="141"/>
      <c r="H305" s="5">
        <v>2.1</v>
      </c>
      <c r="I305" s="5" t="s">
        <v>26</v>
      </c>
      <c r="J305" s="6">
        <f>(J141-J140)/J140</f>
        <v>0</v>
      </c>
      <c r="K305" s="5">
        <f>(K141-K140)/K140</f>
        <v>0</v>
      </c>
      <c r="L305" s="6">
        <f>(L141-L140)/L140</f>
        <v>0</v>
      </c>
      <c r="BT305" s="1"/>
      <c r="BU305" s="1"/>
      <c r="BV305" s="1"/>
      <c r="BW305" s="1"/>
      <c r="BX305" s="1"/>
      <c r="BY305" s="1"/>
      <c r="BZ305" s="1"/>
      <c r="CA305" s="1"/>
    </row>
    <row r="306" spans="2:79" ht="15" x14ac:dyDescent="0.35">
      <c r="B306" s="8"/>
      <c r="C306" s="9"/>
      <c r="D306" s="8"/>
      <c r="E306" s="8"/>
      <c r="F306" s="9"/>
      <c r="G306" s="141"/>
      <c r="H306" s="8"/>
      <c r="I306" s="8"/>
      <c r="J306" s="9"/>
      <c r="K306" s="8"/>
      <c r="L306" s="9"/>
      <c r="BT306" s="1"/>
      <c r="BU306" s="1"/>
      <c r="BV306" s="1"/>
      <c r="BW306" s="1"/>
      <c r="BX306" s="1"/>
      <c r="BY306" s="1"/>
      <c r="BZ306" s="1"/>
      <c r="CA306" s="1"/>
    </row>
    <row r="307" spans="2:79" ht="15.5" x14ac:dyDescent="0.35">
      <c r="B307" s="29">
        <v>2.2000000000000002</v>
      </c>
      <c r="C307" s="29" t="s">
        <v>26</v>
      </c>
      <c r="D307" s="29">
        <f>(D143-D142)/D142</f>
        <v>-2.1253985122210435E-3</v>
      </c>
      <c r="E307" s="29">
        <f>(E143-E142)/E142</f>
        <v>-2.1253985122210435E-3</v>
      </c>
      <c r="F307" s="29">
        <f>(F143-F142)/F142</f>
        <v>-2.1253985122210435E-3</v>
      </c>
      <c r="G307" s="141"/>
      <c r="H307" s="29">
        <v>2.2000000000000002</v>
      </c>
      <c r="I307" s="29" t="s">
        <v>26</v>
      </c>
      <c r="J307" s="29">
        <f>(J143-J142)/J142</f>
        <v>-2.0790020790020809E-3</v>
      </c>
      <c r="K307" s="29">
        <f>(K143-K142)/K142</f>
        <v>-2.0811654526534879E-3</v>
      </c>
      <c r="L307" s="29">
        <f>(L143-L142)/L142</f>
        <v>-2.0790020790020809E-3</v>
      </c>
      <c r="BT307" s="1"/>
      <c r="BU307" s="1"/>
      <c r="BV307" s="1"/>
      <c r="BW307" s="1"/>
      <c r="BX307" s="1"/>
      <c r="BY307" s="1"/>
      <c r="BZ307" s="1"/>
      <c r="CA307" s="1"/>
    </row>
    <row r="308" spans="2:79" ht="15" x14ac:dyDescent="0.35">
      <c r="B308" s="8"/>
      <c r="C308" s="9"/>
      <c r="D308" s="8"/>
      <c r="E308" s="8"/>
      <c r="F308" s="9"/>
      <c r="G308" s="141"/>
      <c r="H308" s="8"/>
      <c r="I308" s="8"/>
      <c r="J308" s="9"/>
      <c r="K308" s="8"/>
      <c r="L308" s="9"/>
      <c r="BT308" s="1"/>
      <c r="BU308" s="1"/>
      <c r="BV308" s="1"/>
      <c r="BW308" s="1"/>
      <c r="BX308" s="1"/>
      <c r="BY308" s="1"/>
      <c r="BZ308" s="1"/>
      <c r="CA308" s="1"/>
    </row>
    <row r="309" spans="2:79" ht="15" x14ac:dyDescent="0.35">
      <c r="B309" s="5">
        <v>2.4</v>
      </c>
      <c r="C309" s="6" t="s">
        <v>26</v>
      </c>
      <c r="D309" s="5">
        <f>(D145-D144)/D144</f>
        <v>9.9337748344370952E-3</v>
      </c>
      <c r="E309" s="5">
        <f>(E145-E144)/E144</f>
        <v>8.2918739635157619E-3</v>
      </c>
      <c r="F309" s="6">
        <f>(F145-F144)/F144</f>
        <v>8.2918739635157619E-3</v>
      </c>
      <c r="G309" s="141"/>
      <c r="H309" s="5">
        <v>2.4</v>
      </c>
      <c r="I309" s="5" t="s">
        <v>26</v>
      </c>
      <c r="J309" s="6">
        <f>(J145-J144)/J144</f>
        <v>-0.25444444444444442</v>
      </c>
      <c r="K309" s="5">
        <f>(K145-K144)/K144</f>
        <v>-8.3333333333333232E-2</v>
      </c>
      <c r="L309" s="6">
        <f>(L145-L144)/L144</f>
        <v>-0.25666666666666665</v>
      </c>
      <c r="BT309" s="1"/>
      <c r="BU309" s="1"/>
      <c r="BV309" s="1"/>
      <c r="BW309" s="1"/>
      <c r="BX309" s="1"/>
      <c r="BY309" s="1"/>
      <c r="BZ309" s="1"/>
      <c r="CA309" s="1"/>
    </row>
    <row r="310" spans="2:79" ht="15" x14ac:dyDescent="0.35">
      <c r="B310" s="8"/>
      <c r="C310" s="9"/>
      <c r="D310" s="8"/>
      <c r="E310" s="8"/>
      <c r="F310" s="9"/>
      <c r="G310" s="141"/>
      <c r="H310" s="8"/>
      <c r="I310" s="8"/>
      <c r="J310" s="9"/>
      <c r="K310" s="8"/>
      <c r="L310" s="9"/>
      <c r="BT310" s="1"/>
      <c r="BU310" s="1"/>
      <c r="BV310" s="1"/>
      <c r="BW310" s="1"/>
      <c r="BX310" s="1"/>
      <c r="BY310" s="1"/>
      <c r="BZ310" s="1"/>
      <c r="CA310" s="1"/>
    </row>
    <row r="311" spans="2:79" ht="15" x14ac:dyDescent="0.35">
      <c r="B311" s="5">
        <v>2.8</v>
      </c>
      <c r="C311" s="6" t="s">
        <v>26</v>
      </c>
      <c r="D311" s="5">
        <f>(D147-D146)/D146</f>
        <v>2.1929824561403528E-2</v>
      </c>
      <c r="E311" s="5">
        <f>(E147-E146)/E146</f>
        <v>2.222222222222224E-2</v>
      </c>
      <c r="F311" s="6">
        <f>(F147-F146)/F146</f>
        <v>2.222222222222224E-2</v>
      </c>
      <c r="G311" s="141"/>
      <c r="H311" s="5">
        <v>2.8</v>
      </c>
      <c r="I311" s="5" t="s">
        <v>26</v>
      </c>
      <c r="J311" s="6">
        <f>(J147-J146)/J146</f>
        <v>2.4054982817869438E-2</v>
      </c>
      <c r="K311" s="5">
        <f>(K147-K146)/K146</f>
        <v>2.8089887640449465E-2</v>
      </c>
      <c r="L311" s="6">
        <f>(L147-L146)/L146</f>
        <v>2.0905923344947754E-2</v>
      </c>
      <c r="BT311" s="1"/>
      <c r="BU311" s="1"/>
      <c r="BV311" s="1"/>
      <c r="BW311" s="1"/>
      <c r="BX311" s="1"/>
      <c r="BY311" s="1"/>
      <c r="BZ311" s="1"/>
      <c r="CA311" s="1"/>
    </row>
    <row r="312" spans="2:79" ht="15" x14ac:dyDescent="0.35">
      <c r="B312" s="8"/>
      <c r="C312" s="9"/>
      <c r="D312" s="8"/>
      <c r="E312" s="8"/>
      <c r="F312" s="9"/>
      <c r="G312" s="141"/>
      <c r="H312" s="8"/>
      <c r="I312" s="8"/>
      <c r="J312" s="9"/>
      <c r="K312" s="8"/>
      <c r="L312" s="9"/>
      <c r="BT312" s="1"/>
      <c r="BU312" s="1"/>
      <c r="BV312" s="1"/>
      <c r="BW312" s="1"/>
      <c r="BX312" s="1"/>
      <c r="BY312" s="1"/>
      <c r="BZ312" s="1"/>
      <c r="CA312" s="1"/>
    </row>
    <row r="313" spans="2:79" ht="15" x14ac:dyDescent="0.35">
      <c r="B313" s="25">
        <v>2.1</v>
      </c>
      <c r="C313" s="26" t="s">
        <v>27</v>
      </c>
      <c r="D313" s="25">
        <f>(D149-D148)/D148</f>
        <v>-1.0020040080160328E-3</v>
      </c>
      <c r="E313" s="25">
        <f>(E149-E148)/E148</f>
        <v>-1.0040160642570291E-3</v>
      </c>
      <c r="F313" s="26">
        <f>(F149-F148)/F148</f>
        <v>-1.0040160642570291E-3</v>
      </c>
      <c r="G313" s="141"/>
      <c r="H313" s="25">
        <v>2.1</v>
      </c>
      <c r="I313" s="25" t="s">
        <v>27</v>
      </c>
      <c r="J313" s="26">
        <f>(J149-J148)/J148</f>
        <v>0</v>
      </c>
      <c r="K313" s="25">
        <f>(K149-K148)/K148</f>
        <v>0</v>
      </c>
      <c r="L313" s="26">
        <f>(L149-L148)/L148</f>
        <v>-1.0000000000000009E-3</v>
      </c>
      <c r="BT313" s="1"/>
      <c r="BU313" s="1"/>
      <c r="BV313" s="1"/>
      <c r="BW313" s="1"/>
      <c r="BX313" s="1"/>
      <c r="BY313" s="1"/>
      <c r="BZ313" s="1"/>
      <c r="CA313" s="1"/>
    </row>
    <row r="314" spans="2:79" ht="15" x14ac:dyDescent="0.35">
      <c r="B314" s="8"/>
      <c r="C314" s="9"/>
      <c r="D314" s="8"/>
      <c r="E314" s="8"/>
      <c r="F314" s="9"/>
      <c r="G314" s="141"/>
      <c r="H314" s="8"/>
      <c r="I314" s="8"/>
      <c r="J314" s="9"/>
      <c r="K314" s="8"/>
      <c r="L314" s="9"/>
      <c r="BT314" s="1"/>
      <c r="BU314" s="1"/>
      <c r="BV314" s="1"/>
      <c r="BW314" s="1"/>
      <c r="BX314" s="1"/>
      <c r="BY314" s="1"/>
      <c r="BZ314" s="1"/>
      <c r="CA314" s="1"/>
    </row>
    <row r="315" spans="2:79" ht="15.5" x14ac:dyDescent="0.35">
      <c r="B315" s="40">
        <v>2.2000000000000002</v>
      </c>
      <c r="C315" s="40" t="s">
        <v>27</v>
      </c>
      <c r="D315" s="40">
        <f>(D151-D150)/D150</f>
        <v>-1.0298661174047384E-3</v>
      </c>
      <c r="E315" s="40">
        <f>(E151-E150)/E150</f>
        <v>-2.0597322348094769E-3</v>
      </c>
      <c r="F315" s="40">
        <f>(F151-F150)/F150</f>
        <v>-2.0597322348094769E-3</v>
      </c>
      <c r="G315" s="141"/>
      <c r="H315" s="40">
        <v>2.2000000000000002</v>
      </c>
      <c r="I315" s="40" t="s">
        <v>27</v>
      </c>
      <c r="J315" s="40">
        <f>(J151-J150)/J150</f>
        <v>0</v>
      </c>
      <c r="K315" s="40">
        <f>(K151-K150)/K150</f>
        <v>0</v>
      </c>
      <c r="L315" s="40">
        <f>(L151-L150)/L150</f>
        <v>0</v>
      </c>
      <c r="BT315" s="1"/>
      <c r="BU315" s="1"/>
      <c r="BV315" s="1"/>
      <c r="BW315" s="1"/>
      <c r="BX315" s="1"/>
      <c r="BY315" s="1"/>
      <c r="BZ315" s="1"/>
      <c r="CA315" s="1"/>
    </row>
    <row r="316" spans="2:79" ht="15" x14ac:dyDescent="0.35">
      <c r="B316" s="8"/>
      <c r="C316" s="9"/>
      <c r="D316" s="8"/>
      <c r="E316" s="8"/>
      <c r="F316" s="9"/>
      <c r="G316" s="141"/>
      <c r="H316" s="8"/>
      <c r="I316" s="8"/>
      <c r="J316" s="9"/>
      <c r="K316" s="8"/>
      <c r="L316" s="9"/>
      <c r="BT316" s="1"/>
      <c r="BU316" s="1"/>
      <c r="BV316" s="1"/>
      <c r="BW316" s="1"/>
      <c r="BX316" s="1"/>
      <c r="BY316" s="1"/>
      <c r="BZ316" s="1"/>
      <c r="CA316" s="1"/>
    </row>
    <row r="317" spans="2:79" ht="15" x14ac:dyDescent="0.35">
      <c r="B317" s="27">
        <v>2.4</v>
      </c>
      <c r="C317" s="28" t="s">
        <v>27</v>
      </c>
      <c r="D317" s="27">
        <f>(D153-D152)/D152</f>
        <v>4.6082949308755804E-3</v>
      </c>
      <c r="E317" s="27">
        <f>(E153-E152)/E152</f>
        <v>1.3531799729364017E-3</v>
      </c>
      <c r="F317" s="28">
        <f>(F153-F152)/F152</f>
        <v>1.3531799729364017E-3</v>
      </c>
      <c r="G317" s="141"/>
      <c r="H317" s="27">
        <v>2.4</v>
      </c>
      <c r="I317" s="27" t="s">
        <v>27</v>
      </c>
      <c r="J317" s="28">
        <f>(J153-J152)/J152</f>
        <v>2.7173913043478286E-3</v>
      </c>
      <c r="K317" s="27">
        <f>(K153-K152)/K152</f>
        <v>5.6737588652482325E-3</v>
      </c>
      <c r="L317" s="28">
        <f>(L153-L152)/L152</f>
        <v>1.2422360248447216E-3</v>
      </c>
      <c r="BT317" s="1"/>
      <c r="BU317" s="1"/>
      <c r="BV317" s="1"/>
      <c r="BW317" s="1"/>
      <c r="BX317" s="1"/>
      <c r="BY317" s="1"/>
      <c r="BZ317" s="1"/>
      <c r="CA317" s="1"/>
    </row>
    <row r="318" spans="2:79" ht="15" x14ac:dyDescent="0.35">
      <c r="B318" s="8"/>
      <c r="C318" s="9"/>
      <c r="D318" s="8"/>
      <c r="E318" s="8"/>
      <c r="F318" s="9"/>
      <c r="G318" s="141"/>
      <c r="H318" s="8"/>
      <c r="I318" s="8"/>
      <c r="J318" s="9"/>
      <c r="K318" s="8"/>
      <c r="L318" s="9"/>
      <c r="BT318" s="1"/>
      <c r="BU318" s="1"/>
      <c r="BV318" s="1"/>
      <c r="BW318" s="1"/>
      <c r="BX318" s="1"/>
      <c r="BY318" s="1"/>
      <c r="BZ318" s="1"/>
      <c r="CA318" s="1"/>
    </row>
    <row r="319" spans="2:79" ht="15" x14ac:dyDescent="0.35">
      <c r="B319" s="27">
        <v>2.8</v>
      </c>
      <c r="C319" s="28" t="s">
        <v>27</v>
      </c>
      <c r="D319" s="27">
        <f>(D155-D154)/D154</f>
        <v>3.1914893617021302E-2</v>
      </c>
      <c r="E319" s="27">
        <f>(E155-E154)/E154</f>
        <v>1.6286644951140079E-2</v>
      </c>
      <c r="F319" s="28">
        <f>(F155-F154)/F154</f>
        <v>1.6286644951140079E-2</v>
      </c>
      <c r="G319" s="141"/>
      <c r="H319" s="27">
        <v>2.8</v>
      </c>
      <c r="I319" s="27" t="s">
        <v>27</v>
      </c>
      <c r="J319" s="28">
        <f>(J155-J154)/J154</f>
        <v>1.9083969465648873E-2</v>
      </c>
      <c r="K319" s="27">
        <f>(K155-K154)/K154</f>
        <v>1.6194331983805682E-2</v>
      </c>
      <c r="L319" s="28">
        <f>(L155-L154)/L154</f>
        <v>1.3123359580052505E-2</v>
      </c>
      <c r="BT319" s="1"/>
      <c r="BU319" s="1"/>
      <c r="BV319" s="1"/>
      <c r="BW319" s="1"/>
      <c r="BX319" s="1"/>
      <c r="BY319" s="1"/>
      <c r="BZ319" s="1"/>
      <c r="CA319" s="1"/>
    </row>
    <row r="320" spans="2:79" ht="15" x14ac:dyDescent="0.35">
      <c r="B320" s="8"/>
      <c r="C320" s="9"/>
      <c r="D320" s="8"/>
      <c r="E320" s="8"/>
      <c r="F320" s="9"/>
      <c r="G320" s="141"/>
      <c r="H320" s="8"/>
      <c r="I320" s="8"/>
      <c r="J320" s="9"/>
      <c r="K320" s="8"/>
      <c r="L320" s="9"/>
      <c r="BT320" s="1"/>
      <c r="BU320" s="1"/>
      <c r="BV320" s="1"/>
      <c r="BW320" s="1"/>
      <c r="BX320" s="1"/>
      <c r="BY320" s="1"/>
      <c r="BZ320" s="1"/>
      <c r="CA320" s="1"/>
    </row>
    <row r="321" spans="1:79" ht="15" x14ac:dyDescent="0.35">
      <c r="B321" s="25">
        <v>2.1</v>
      </c>
      <c r="C321" s="26" t="s">
        <v>28</v>
      </c>
      <c r="D321" s="25">
        <f>(D157-D156)/D156</f>
        <v>0</v>
      </c>
      <c r="E321" s="25">
        <f>(E157-E156)/E156</f>
        <v>-2.0060180541624892E-3</v>
      </c>
      <c r="F321" s="26">
        <f>(F157-F156)/F156</f>
        <v>-2.0060180541624892E-3</v>
      </c>
      <c r="G321" s="141"/>
      <c r="H321" s="25">
        <v>2.1</v>
      </c>
      <c r="I321" s="25" t="s">
        <v>28</v>
      </c>
      <c r="J321" s="26">
        <f>(J157-J156)/J156</f>
        <v>0</v>
      </c>
      <c r="K321" s="25">
        <f>(K157-K156)/K156</f>
        <v>0</v>
      </c>
      <c r="L321" s="26">
        <f>(L157-L156)/L156</f>
        <v>0</v>
      </c>
      <c r="BT321" s="1"/>
      <c r="BU321" s="1"/>
      <c r="BV321" s="1"/>
      <c r="BW321" s="1"/>
      <c r="BX321" s="1"/>
      <c r="BY321" s="1"/>
      <c r="BZ321" s="1"/>
      <c r="CA321" s="1"/>
    </row>
    <row r="322" spans="1:79" ht="15" x14ac:dyDescent="0.35">
      <c r="B322" s="8"/>
      <c r="C322" s="9"/>
      <c r="D322" s="8"/>
      <c r="E322" s="8"/>
      <c r="F322" s="9"/>
      <c r="G322" s="141"/>
      <c r="H322" s="8"/>
      <c r="I322" s="8"/>
      <c r="J322" s="9"/>
      <c r="K322" s="8"/>
      <c r="L322" s="9"/>
      <c r="BT322" s="1"/>
      <c r="BU322" s="1"/>
      <c r="BV322" s="1"/>
      <c r="BW322" s="1"/>
      <c r="BX322" s="1"/>
      <c r="BY322" s="1"/>
      <c r="BZ322" s="1"/>
      <c r="CA322" s="1"/>
    </row>
    <row r="323" spans="1:79" ht="15.5" x14ac:dyDescent="0.35">
      <c r="B323" s="40">
        <v>2.2000000000000002</v>
      </c>
      <c r="C323" s="40" t="s">
        <v>28</v>
      </c>
      <c r="D323" s="40">
        <f>(D159-D158)/D158</f>
        <v>-1.0183299389002047E-3</v>
      </c>
      <c r="E323" s="40">
        <f>(E159-E158)/E158</f>
        <v>-1.0183299389002047E-3</v>
      </c>
      <c r="F323" s="40">
        <f>(F159-F158)/F158</f>
        <v>-1.0183299389002047E-3</v>
      </c>
      <c r="G323" s="141"/>
      <c r="H323" s="40">
        <v>2.2000000000000002</v>
      </c>
      <c r="I323" s="40" t="s">
        <v>28</v>
      </c>
      <c r="J323" s="40">
        <f>(J159-J158)/J158</f>
        <v>0</v>
      </c>
      <c r="K323" s="40">
        <f>(K159-K158)/K158</f>
        <v>0</v>
      </c>
      <c r="L323" s="40">
        <f>(L159-L158)/L158</f>
        <v>0</v>
      </c>
      <c r="BT323" s="1"/>
      <c r="BU323" s="1"/>
      <c r="BV323" s="1"/>
      <c r="BW323" s="1"/>
      <c r="BX323" s="1"/>
      <c r="BY323" s="1"/>
      <c r="BZ323" s="1"/>
      <c r="CA323" s="1"/>
    </row>
    <row r="324" spans="1:79" ht="15" x14ac:dyDescent="0.35">
      <c r="B324" s="8"/>
      <c r="C324" s="9"/>
      <c r="D324" s="8"/>
      <c r="E324" s="8"/>
      <c r="F324" s="9"/>
      <c r="G324" s="141"/>
      <c r="H324" s="8"/>
      <c r="I324" s="8"/>
      <c r="J324" s="9"/>
      <c r="K324" s="8"/>
      <c r="L324" s="9"/>
      <c r="BT324" s="1"/>
      <c r="BU324" s="1"/>
      <c r="BV324" s="1"/>
      <c r="BW324" s="1"/>
      <c r="BX324" s="1"/>
      <c r="BY324" s="1"/>
      <c r="BZ324" s="1"/>
      <c r="CA324" s="1"/>
    </row>
    <row r="325" spans="1:79" ht="15" x14ac:dyDescent="0.35">
      <c r="B325" s="27">
        <v>2.4</v>
      </c>
      <c r="C325" s="28" t="s">
        <v>28</v>
      </c>
      <c r="D325" s="27">
        <f>(D161-D160)/D160</f>
        <v>0</v>
      </c>
      <c r="E325" s="27">
        <f>(E161-E160)/E160</f>
        <v>0</v>
      </c>
      <c r="F325" s="28">
        <f>(F161-F160)/F160</f>
        <v>0</v>
      </c>
      <c r="G325" s="141"/>
      <c r="H325" s="27">
        <v>2.4</v>
      </c>
      <c r="I325" s="27" t="s">
        <v>28</v>
      </c>
      <c r="J325" s="28">
        <f>(J161-J160)/J160</f>
        <v>0</v>
      </c>
      <c r="K325" s="27">
        <f>(K161-K160)/K160</f>
        <v>1.2330456226880406E-3</v>
      </c>
      <c r="L325" s="28">
        <f>(L161-L160)/L160</f>
        <v>-1.1312217194570145E-3</v>
      </c>
      <c r="BT325" s="1"/>
      <c r="BU325" s="1"/>
      <c r="BV325" s="1"/>
      <c r="BW325" s="1"/>
      <c r="BX325" s="1"/>
      <c r="BY325" s="1"/>
      <c r="BZ325" s="1"/>
      <c r="CA325" s="1"/>
    </row>
    <row r="326" spans="1:79" ht="15" x14ac:dyDescent="0.35">
      <c r="B326" s="8"/>
      <c r="C326" s="9"/>
      <c r="D326" s="8"/>
      <c r="E326" s="8"/>
      <c r="F326" s="9"/>
      <c r="G326" s="141"/>
      <c r="H326" s="8"/>
      <c r="I326" s="8"/>
      <c r="J326" s="9"/>
      <c r="K326" s="8"/>
      <c r="L326" s="9"/>
      <c r="BT326" s="1"/>
      <c r="BU326" s="1"/>
      <c r="BV326" s="1"/>
      <c r="BW326" s="1"/>
      <c r="BX326" s="1"/>
      <c r="BY326" s="1"/>
      <c r="BZ326" s="1"/>
      <c r="CA326" s="1"/>
    </row>
    <row r="327" spans="1:79" ht="15" x14ac:dyDescent="0.35">
      <c r="B327" s="27">
        <v>2.8</v>
      </c>
      <c r="C327" s="28" t="s">
        <v>28</v>
      </c>
      <c r="D327" s="27">
        <f>(D163-D162)/D162</f>
        <v>1.8518518518518535E-2</v>
      </c>
      <c r="E327" s="27">
        <f>(E163-E162)/E162</f>
        <v>1.0471204188481685E-2</v>
      </c>
      <c r="F327" s="28">
        <f>(F163-F162)/F162</f>
        <v>1.0471204188481685E-2</v>
      </c>
      <c r="G327" s="141"/>
      <c r="H327" s="27">
        <v>2.8</v>
      </c>
      <c r="I327" s="27" t="s">
        <v>28</v>
      </c>
      <c r="J327" s="28">
        <f>(J163-J162)/J162</f>
        <v>2.1008403361344557E-2</v>
      </c>
      <c r="K327" s="27">
        <f>(K163-K162)/K162</f>
        <v>1.6025641025641042E-2</v>
      </c>
      <c r="L327" s="28">
        <f>(L163-L162)/L162</f>
        <v>8.6206896551724206E-3</v>
      </c>
      <c r="BT327" s="1"/>
      <c r="BU327" s="1"/>
      <c r="BV327" s="1"/>
      <c r="BW327" s="1"/>
      <c r="BX327" s="1"/>
      <c r="BY327" s="1"/>
      <c r="BZ327" s="1"/>
      <c r="CA327" s="1"/>
    </row>
    <row r="329" spans="1:79" s="1" customFormat="1" ht="15.75" customHeight="1" x14ac:dyDescent="0.35">
      <c r="A329" s="115"/>
      <c r="B329" s="166" t="s">
        <v>30</v>
      </c>
      <c r="C329" s="166"/>
      <c r="D329" s="166"/>
      <c r="E329" s="166"/>
      <c r="F329" s="166"/>
      <c r="G329" s="115"/>
      <c r="H329" s="167" t="s">
        <v>31</v>
      </c>
      <c r="I329" s="167"/>
      <c r="J329" s="167"/>
      <c r="K329" s="167"/>
      <c r="L329" s="167"/>
      <c r="M329" s="115"/>
      <c r="N329" s="160" t="s">
        <v>32</v>
      </c>
      <c r="O329" s="160"/>
      <c r="P329" s="160"/>
      <c r="Q329" s="160"/>
      <c r="R329" s="160"/>
      <c r="S329" s="115"/>
      <c r="T329" s="161" t="s">
        <v>33</v>
      </c>
      <c r="U329" s="161"/>
      <c r="V329" s="161"/>
      <c r="W329" s="161"/>
      <c r="X329" s="161"/>
      <c r="Y329" s="115"/>
      <c r="Z329" s="162" t="s">
        <v>34</v>
      </c>
      <c r="AA329" s="162"/>
      <c r="AB329" s="162"/>
      <c r="AC329" s="162"/>
      <c r="AD329" s="162"/>
    </row>
    <row r="330" spans="1:79" s="1" customFormat="1" x14ac:dyDescent="0.35">
      <c r="A330" s="115"/>
      <c r="B330" s="115"/>
      <c r="C330" s="115"/>
      <c r="D330" s="115"/>
      <c r="E330" s="115"/>
      <c r="F330" s="115"/>
      <c r="G330" s="115"/>
      <c r="H330" s="69"/>
      <c r="I330" s="115"/>
      <c r="J330" s="115"/>
      <c r="K330" s="115"/>
      <c r="L330" s="115"/>
      <c r="M330" s="115"/>
      <c r="N330" s="145"/>
      <c r="O330" s="145"/>
      <c r="P330" s="145"/>
      <c r="Q330" s="145"/>
      <c r="R330" s="14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</row>
    <row r="331" spans="1:79" s="1" customFormat="1" x14ac:dyDescent="0.35">
      <c r="A331" s="11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1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</row>
    <row r="332" spans="1:79" s="1" customFormat="1" x14ac:dyDescent="0.35">
      <c r="A332" s="11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15"/>
      <c r="Z332" s="2" t="s">
        <v>38</v>
      </c>
      <c r="AA332" s="3"/>
      <c r="AB332" s="4"/>
      <c r="AC332" s="4"/>
      <c r="AD332" s="33"/>
    </row>
    <row r="333" spans="1:79" s="1" customFormat="1" x14ac:dyDescent="0.35">
      <c r="A333" s="115"/>
      <c r="B333" s="51" t="s">
        <v>39</v>
      </c>
      <c r="C333" s="58" t="s">
        <v>6</v>
      </c>
      <c r="D333" s="59">
        <f>MIN($D$169,$D$189,$D$191,$D$197,$D$199)</f>
        <v>3.9999999999999897E-2</v>
      </c>
      <c r="E333" s="59">
        <f>MIN($J$169,$J$189,$J$191,$J$197,$J$199)</f>
        <v>5.2631578947368467E-2</v>
      </c>
      <c r="F333" s="68">
        <f>MIN(D333:E333)</f>
        <v>3.9999999999999897E-2</v>
      </c>
      <c r="G333" s="69"/>
      <c r="H333" s="70" t="s">
        <v>39</v>
      </c>
      <c r="I333" s="71" t="s">
        <v>6</v>
      </c>
      <c r="J333" s="60">
        <f>MIN($D$173,$D$175,$D$185,$D$193)</f>
        <v>1.7492711370262242E-2</v>
      </c>
      <c r="K333" s="60">
        <f>MIN($J$173,$J$175,$J$185,$J$193)</f>
        <v>1.2295081967213127E-2</v>
      </c>
      <c r="L333" s="72">
        <f>MIN(K333:K333)</f>
        <v>1.2295081967213127E-2</v>
      </c>
      <c r="M333" s="69"/>
      <c r="N333" s="70" t="s">
        <v>39</v>
      </c>
      <c r="O333" s="71" t="s">
        <v>6</v>
      </c>
      <c r="P333" s="42">
        <f>MIN($D$177,$D$181,$D$183)</f>
        <v>3.370786516853936E-2</v>
      </c>
      <c r="Q333" s="42">
        <f>MIN($J$177,$J$181,$J$183)</f>
        <v>2.4193548387096794E-2</v>
      </c>
      <c r="R333" s="73">
        <f>MIN(Q333:Q333)</f>
        <v>2.4193548387096794E-2</v>
      </c>
      <c r="S333" s="69"/>
      <c r="T333" s="70" t="s">
        <v>39</v>
      </c>
      <c r="U333" s="71" t="s">
        <v>6</v>
      </c>
      <c r="V333" s="60">
        <f>MIN($D$171,$D$187,$D$195)</f>
        <v>3.2183908045977039E-2</v>
      </c>
      <c r="W333" s="60">
        <f>MIN($J$171,$J$187,$J$195)</f>
        <v>2.4640657084188933E-2</v>
      </c>
      <c r="X333" s="61">
        <f>MIN(W333:W333)</f>
        <v>2.4640657084188933E-2</v>
      </c>
      <c r="Y333" s="115"/>
      <c r="Z333" s="2" t="s">
        <v>39</v>
      </c>
      <c r="AA333" s="34" t="s">
        <v>6</v>
      </c>
      <c r="AB333" s="39">
        <f>$D$179</f>
        <v>5.9171597633135981E-2</v>
      </c>
      <c r="AC333" s="39">
        <f>$J$179</f>
        <v>4.1420118343195138E-2</v>
      </c>
      <c r="AD333" s="35">
        <f>MIN($AC333:$AC333)</f>
        <v>4.1420118343195138E-2</v>
      </c>
    </row>
    <row r="334" spans="1:79" s="1" customFormat="1" ht="15.75" customHeight="1" x14ac:dyDescent="0.35">
      <c r="A334" s="115"/>
      <c r="B334" s="51"/>
      <c r="C334" s="52" t="s">
        <v>7</v>
      </c>
      <c r="D334" s="59">
        <f>MAX($D$169,$D$189,$D$191,$D$197,$D$199)</f>
        <v>0.12452830188679234</v>
      </c>
      <c r="E334" s="59">
        <f>MAX($J$169,$J$189,$J$191,$J$197,$J$199)</f>
        <v>9.3749999999999931E-2</v>
      </c>
      <c r="F334" s="74">
        <f>MAX(E334:E334)</f>
        <v>9.3749999999999931E-2</v>
      </c>
      <c r="G334" s="69"/>
      <c r="H334" s="70"/>
      <c r="I334" s="75" t="s">
        <v>7</v>
      </c>
      <c r="J334" s="60">
        <f>MAX($D$173,$D$175,$D$185,$D$193)</f>
        <v>4.8543689320388397E-2</v>
      </c>
      <c r="K334" s="60">
        <f>MAX($J$173,$J$175,$J$185,$J$193)</f>
        <v>3.181818181818185E-2</v>
      </c>
      <c r="L334" s="76">
        <f>MAX(K334:K334)</f>
        <v>3.181818181818185E-2</v>
      </c>
      <c r="M334" s="69"/>
      <c r="N334" s="70"/>
      <c r="O334" s="75" t="s">
        <v>7</v>
      </c>
      <c r="P334" s="42">
        <f>MAX($D$177,$D$181,$D$183)</f>
        <v>7.1428571428571327E-2</v>
      </c>
      <c r="Q334" s="42">
        <f>MAX($J$177,$J$181,$J$183)</f>
        <v>6.1224489795918276E-2</v>
      </c>
      <c r="R334" s="77">
        <f>MAX(Q334:Q334)</f>
        <v>6.1224489795918276E-2</v>
      </c>
      <c r="S334" s="69"/>
      <c r="T334" s="70"/>
      <c r="U334" s="75" t="s">
        <v>7</v>
      </c>
      <c r="V334" s="60">
        <f>MAX($D$171,$D$187,$D$195)</f>
        <v>7.9497907949790864E-2</v>
      </c>
      <c r="W334" s="60">
        <f>MAX($J$171,$J$187,$J$195)</f>
        <v>4.6728971962616862E-2</v>
      </c>
      <c r="X334" s="57">
        <f>MAX(W334:W334)</f>
        <v>4.6728971962616862E-2</v>
      </c>
      <c r="Y334" s="115"/>
      <c r="Z334" s="2" t="s">
        <v>40</v>
      </c>
      <c r="AA334" s="34" t="s">
        <v>6</v>
      </c>
      <c r="AB334" s="39">
        <f>$D$211</f>
        <v>2.7196652719665298E-2</v>
      </c>
      <c r="AC334" s="39">
        <f>$J$211</f>
        <v>2.0408163265306142E-2</v>
      </c>
      <c r="AD334" s="35">
        <f>MIN($AC334:$AC334)</f>
        <v>2.0408163265306142E-2</v>
      </c>
    </row>
    <row r="335" spans="1:79" s="1" customFormat="1" ht="15.75" customHeight="1" x14ac:dyDescent="0.35">
      <c r="A335" s="115"/>
      <c r="B335" s="51" t="s">
        <v>40</v>
      </c>
      <c r="C335" s="58" t="s">
        <v>6</v>
      </c>
      <c r="D335" s="59">
        <f>MIN($D$201,$D$221,$D$223,$D$229,$D$231)</f>
        <v>4.6511627906976792E-2</v>
      </c>
      <c r="E335" s="59">
        <f>MIN($J$201,$J$221,$J$223,$J$229,$J$231)</f>
        <v>4.0816326530612138E-2</v>
      </c>
      <c r="F335" s="68">
        <f>MIN(D335:E335)</f>
        <v>4.0816326530612138E-2</v>
      </c>
      <c r="G335" s="69"/>
      <c r="H335" s="70" t="s">
        <v>40</v>
      </c>
      <c r="I335" s="71" t="s">
        <v>6</v>
      </c>
      <c r="J335" s="60">
        <f>MIN($D$205,$D$207,$D$217,$D$225)</f>
        <v>1.2019230769230781E-3</v>
      </c>
      <c r="K335" s="60">
        <f>MIN($J$205,$J$207,$J$217,$J$225)</f>
        <v>-1.124859392575929E-3</v>
      </c>
      <c r="L335" s="72">
        <f>MIN(K335:K335)</f>
        <v>-1.124859392575929E-3</v>
      </c>
      <c r="M335" s="69"/>
      <c r="N335" s="70" t="s">
        <v>40</v>
      </c>
      <c r="O335" s="71" t="s">
        <v>6</v>
      </c>
      <c r="P335" s="42">
        <f>MIN($D$211,$D$215,$D$217)</f>
        <v>6.4267352185090028E-3</v>
      </c>
      <c r="Q335" s="42">
        <f>MIN($J$211,$J$215,$J$217)</f>
        <v>0</v>
      </c>
      <c r="R335" s="73">
        <f>MIN(Q335:Q335)</f>
        <v>0</v>
      </c>
      <c r="S335" s="69"/>
      <c r="T335" s="70" t="s">
        <v>40</v>
      </c>
      <c r="U335" s="71" t="s">
        <v>6</v>
      </c>
      <c r="V335" s="60">
        <f>MIN($D$203,$D$219,$D$227)</f>
        <v>1.1666666666666678E-2</v>
      </c>
      <c r="W335" s="60">
        <f>MIN($J$203,$J$219,$J$227)</f>
        <v>7.4074074074074138E-3</v>
      </c>
      <c r="X335" s="61">
        <f>MIN(W335:W335)</f>
        <v>7.4074074074074138E-3</v>
      </c>
      <c r="Y335" s="115"/>
      <c r="Z335" s="2" t="s">
        <v>41</v>
      </c>
      <c r="AA335" s="34" t="s">
        <v>6</v>
      </c>
      <c r="AB335" s="39">
        <f>$D$243</f>
        <v>1.3355592654424053E-2</v>
      </c>
      <c r="AC335" s="39">
        <f>$J$243</f>
        <v>9.6618357487922787E-3</v>
      </c>
      <c r="AD335" s="35">
        <f>MIN($AC335:$AC335)</f>
        <v>9.6618357487922787E-3</v>
      </c>
    </row>
    <row r="336" spans="1:79" s="1" customFormat="1" ht="15.75" customHeight="1" x14ac:dyDescent="0.35">
      <c r="A336" s="115"/>
      <c r="B336" s="51"/>
      <c r="C336" s="52" t="s">
        <v>7</v>
      </c>
      <c r="D336" s="59">
        <f>MAX($D$201,$D$221,$D$223,$D$229,$D$231)</f>
        <v>6.0386473429951751E-2</v>
      </c>
      <c r="E336" s="59">
        <f>MAX($J$201,$J$221,$J$223,$J$229,$J$231)</f>
        <v>5.9375000000000053E-2</v>
      </c>
      <c r="F336" s="74">
        <f>MAX(E336:E336)</f>
        <v>5.9375000000000053E-2</v>
      </c>
      <c r="G336" s="69"/>
      <c r="H336" s="70"/>
      <c r="I336" s="75" t="s">
        <v>7</v>
      </c>
      <c r="J336" s="60">
        <f>MAX($D$205,$D$207,$D$217,$D$225)</f>
        <v>5.2000000000000046E-2</v>
      </c>
      <c r="K336" s="60">
        <f>MAX($J$205,$J$207,$J$217,$J$225)</f>
        <v>3.745318352059928E-2</v>
      </c>
      <c r="L336" s="76">
        <f>MAX(K336:K336)</f>
        <v>3.745318352059928E-2</v>
      </c>
      <c r="M336" s="69"/>
      <c r="N336" s="70"/>
      <c r="O336" s="75" t="s">
        <v>7</v>
      </c>
      <c r="P336" s="42">
        <f>MAX($D$211,$D$215,$D$217)</f>
        <v>3.8095238095238133E-2</v>
      </c>
      <c r="Q336" s="42">
        <f>MAX($J$211,$J$215,$J$217)</f>
        <v>4.1958041958042001E-2</v>
      </c>
      <c r="R336" s="77">
        <f>MAX(Q336:Q336)</f>
        <v>4.1958041958042001E-2</v>
      </c>
      <c r="S336" s="69"/>
      <c r="T336" s="70"/>
      <c r="U336" s="75" t="s">
        <v>7</v>
      </c>
      <c r="V336" s="60">
        <f>MAX($D$203,$D$219,$D$227)</f>
        <v>5.3097345132743244E-2</v>
      </c>
      <c r="W336" s="60">
        <f>MAX($J$203,$J$219,$J$227)</f>
        <v>3.5483870967741971E-2</v>
      </c>
      <c r="X336" s="57">
        <f>MAX(W336:W336)</f>
        <v>3.5483870967741971E-2</v>
      </c>
      <c r="Y336" s="115"/>
      <c r="Z336" s="2" t="s">
        <v>42</v>
      </c>
      <c r="AA336" s="34" t="s">
        <v>6</v>
      </c>
      <c r="AB336" s="39">
        <f>$D$275</f>
        <v>7.1736011477761905E-3</v>
      </c>
      <c r="AC336" s="39">
        <f>$J$275</f>
        <v>4.1265474552957399E-3</v>
      </c>
      <c r="AD336" s="35">
        <f>MIN($AC336:$AC336)</f>
        <v>4.1265474552957399E-3</v>
      </c>
    </row>
    <row r="337" spans="1:58" s="1" customFormat="1" x14ac:dyDescent="0.35">
      <c r="A337" s="115"/>
      <c r="B337" s="51" t="s">
        <v>41</v>
      </c>
      <c r="C337" s="58" t="s">
        <v>6</v>
      </c>
      <c r="D337" s="59">
        <f>MIN($D$233,$D$253,$D$255,$D$261,$D$263)</f>
        <v>2.7124773960216821E-2</v>
      </c>
      <c r="E337" s="59">
        <f>MIN($J$233,$J$253,$J$255,$J$261,$J$263)</f>
        <v>2.8077753779697529E-2</v>
      </c>
      <c r="F337" s="68">
        <f>MIN(E337:E337)</f>
        <v>2.8077753779697529E-2</v>
      </c>
      <c r="G337" s="69"/>
      <c r="H337" s="70" t="s">
        <v>41</v>
      </c>
      <c r="I337" s="71" t="s">
        <v>6</v>
      </c>
      <c r="J337" s="60">
        <f>MIN($D$237,$D$239,$D$249,$D$257)</f>
        <v>-3.4129692832764536E-3</v>
      </c>
      <c r="K337" s="60">
        <f>MIN($J$237,$J$239,$J$249,$J$257)</f>
        <v>-3.2644178454842247E-3</v>
      </c>
      <c r="L337" s="72">
        <f>MIN(K337:K337)</f>
        <v>-3.2644178454842247E-3</v>
      </c>
      <c r="M337" s="69"/>
      <c r="N337" s="70" t="s">
        <v>41</v>
      </c>
      <c r="O337" s="71" t="s">
        <v>6</v>
      </c>
      <c r="P337" s="42">
        <f>MIN($D$245,$D$249,$D$251)</f>
        <v>-3.4129692832764536E-3</v>
      </c>
      <c r="Q337" s="42">
        <f>MIN($J$245,$J$249,$J$251)</f>
        <v>-3.2644178454842247E-3</v>
      </c>
      <c r="R337" s="73">
        <f>MIN(Q337:Q337)</f>
        <v>-3.2644178454842247E-3</v>
      </c>
      <c r="S337" s="69"/>
      <c r="T337" s="70" t="s">
        <v>41</v>
      </c>
      <c r="U337" s="71" t="s">
        <v>6</v>
      </c>
      <c r="V337" s="60">
        <f>MIN($D$235,$D$251,$D$259)</f>
        <v>4.1322314049586813E-3</v>
      </c>
      <c r="W337" s="60">
        <f>MIN($J$235,$J$251,$J$259)</f>
        <v>0</v>
      </c>
      <c r="X337" s="61">
        <f>MIN(W337:W337)</f>
        <v>0</v>
      </c>
      <c r="Y337" s="115"/>
      <c r="Z337" s="2" t="s">
        <v>43</v>
      </c>
      <c r="AA337" s="34" t="s">
        <v>6</v>
      </c>
      <c r="AB337" s="39">
        <f>$D$307</f>
        <v>-2.1253985122210435E-3</v>
      </c>
      <c r="AC337" s="39">
        <f>$J$307</f>
        <v>-2.0790020790020809E-3</v>
      </c>
      <c r="AD337" s="35">
        <f>MIN($AC337:$AC337)</f>
        <v>-2.0790020790020809E-3</v>
      </c>
    </row>
    <row r="338" spans="1:58" s="1" customFormat="1" ht="15.75" customHeight="1" x14ac:dyDescent="0.35">
      <c r="A338" s="115"/>
      <c r="B338" s="51"/>
      <c r="C338" s="52" t="s">
        <v>7</v>
      </c>
      <c r="D338" s="59">
        <f>MAX($D$233,$D$253,$D$255,$D$261,$D$263)</f>
        <v>5.0000000000000044E-2</v>
      </c>
      <c r="E338" s="59">
        <f>MAX($J$233,$J$253,$J$255,$J$261,$J$263)</f>
        <v>4.3956043956043994E-2</v>
      </c>
      <c r="F338" s="74">
        <f>MAX(E338:E338)</f>
        <v>4.3956043956043994E-2</v>
      </c>
      <c r="G338" s="69"/>
      <c r="H338" s="70"/>
      <c r="I338" s="75" t="s">
        <v>7</v>
      </c>
      <c r="J338" s="60">
        <f>MAX($D$237,$D$239,$D$249,$D$257)</f>
        <v>4.4217687074829974E-2</v>
      </c>
      <c r="K338" s="60">
        <f>MAX($J$237,$J$239,$J$249,$J$257)</f>
        <v>2.7343750000000024E-2</v>
      </c>
      <c r="L338" s="76">
        <f>MAX(K338:K338)</f>
        <v>2.7343750000000024E-2</v>
      </c>
      <c r="M338" s="69"/>
      <c r="N338" s="70"/>
      <c r="O338" s="75" t="s">
        <v>7</v>
      </c>
      <c r="P338" s="42">
        <f>MAX($D$245,$D$249,$D$251)</f>
        <v>4.861111111111116E-2</v>
      </c>
      <c r="Q338" s="42">
        <f>MAX($J$245,$J$249,$J$251)</f>
        <v>3.293413173652681E-2</v>
      </c>
      <c r="R338" s="77">
        <f>MAX(Q338:Q338)</f>
        <v>3.293413173652681E-2</v>
      </c>
      <c r="S338" s="69"/>
      <c r="T338" s="70"/>
      <c r="U338" s="75" t="s">
        <v>7</v>
      </c>
      <c r="V338" s="60">
        <f>MAX($D$235,$D$251,$D$259)</f>
        <v>3.4482758620689689E-2</v>
      </c>
      <c r="W338" s="60">
        <f>MAX($J$235,$J$251,$J$259)</f>
        <v>2.4752475247524636E-2</v>
      </c>
      <c r="X338" s="57">
        <f>MAX(W338:W338)</f>
        <v>2.4752475247524636E-2</v>
      </c>
      <c r="Y338" s="115"/>
      <c r="Z338" s="36"/>
      <c r="AA338" s="41" t="s">
        <v>6</v>
      </c>
      <c r="AB338" s="38">
        <f>MIN(AB333:AB337)</f>
        <v>-2.1253985122210435E-3</v>
      </c>
      <c r="AC338" s="38">
        <f>MIN(AC333:AC337)</f>
        <v>-2.0790020790020809E-3</v>
      </c>
      <c r="AD338" s="38">
        <f>MIN(AD333:AD337)</f>
        <v>-2.0790020790020809E-3</v>
      </c>
    </row>
    <row r="339" spans="1:58" s="1" customFormat="1" x14ac:dyDescent="0.35">
      <c r="A339" s="115"/>
      <c r="B339" s="51" t="s">
        <v>42</v>
      </c>
      <c r="C339" s="58" t="s">
        <v>6</v>
      </c>
      <c r="D339" s="59">
        <f>MIN($D$265,$D$285,$D$287,$D$293,$D$295)</f>
        <v>1.1940298507462697E-2</v>
      </c>
      <c r="E339" s="59">
        <f>MIN($J$265,$J$285,$J$287,$J$293,$J$295)</f>
        <v>1.3445378151260517E-2</v>
      </c>
      <c r="F339" s="68">
        <f>MIN(E339:E339)</f>
        <v>1.3445378151260517E-2</v>
      </c>
      <c r="G339" s="69"/>
      <c r="H339" s="70" t="s">
        <v>42</v>
      </c>
      <c r="I339" s="71" t="s">
        <v>6</v>
      </c>
      <c r="J339" s="60">
        <f>MIN($D$269,$D$271,$D$281,$D$289)</f>
        <v>-4.278074866310164E-3</v>
      </c>
      <c r="K339" s="60">
        <f>MIN($J$269,$J$271,$J$281,$J$289)</f>
        <v>-3.1023784901758043E-3</v>
      </c>
      <c r="L339" s="72">
        <f>MIN(K339:K339)</f>
        <v>-3.1023784901758043E-3</v>
      </c>
      <c r="M339" s="69"/>
      <c r="N339" s="70" t="s">
        <v>42</v>
      </c>
      <c r="O339" s="71" t="s">
        <v>6</v>
      </c>
      <c r="P339" s="42">
        <f>MIN($D$279,$D$283,$D$285)</f>
        <v>0</v>
      </c>
      <c r="Q339" s="42">
        <f>MIN($J$279,$J$283,$J$285)</f>
        <v>-1.1961722488038288E-3</v>
      </c>
      <c r="R339" s="73">
        <f>MIN(Q339:Q339)</f>
        <v>-1.1961722488038288E-3</v>
      </c>
      <c r="S339" s="69"/>
      <c r="T339" s="70" t="s">
        <v>42</v>
      </c>
      <c r="U339" s="71" t="s">
        <v>6</v>
      </c>
      <c r="V339" s="60">
        <f>MIN($D$267,$D$283,$D$291)</f>
        <v>0</v>
      </c>
      <c r="W339" s="60">
        <f>MIN($J$267,$J$283,$J$291)</f>
        <v>-1.1961722488038288E-3</v>
      </c>
      <c r="X339" s="61">
        <f>MIN(W339:W339)</f>
        <v>-1.1961722488038288E-3</v>
      </c>
      <c r="Y339" s="115"/>
      <c r="Z339" s="36"/>
      <c r="AA339" s="41" t="s">
        <v>7</v>
      </c>
      <c r="AB339" s="38">
        <f>MAX(AB333:AB337)</f>
        <v>5.9171597633135981E-2</v>
      </c>
      <c r="AC339" s="38">
        <f>MAX(AC333:AC337)</f>
        <v>4.1420118343195138E-2</v>
      </c>
      <c r="AD339" s="38">
        <f>MAX(AD333:AD337)</f>
        <v>4.1420118343195138E-2</v>
      </c>
    </row>
    <row r="340" spans="1:58" s="1" customFormat="1" ht="15.75" customHeight="1" x14ac:dyDescent="0.35">
      <c r="A340" s="115"/>
      <c r="B340" s="51"/>
      <c r="C340" s="52" t="s">
        <v>7</v>
      </c>
      <c r="D340" s="59">
        <f>MAX($D$265,$D$285,$D$287,$D$293,$D$295)</f>
        <v>4.2253521126760604E-2</v>
      </c>
      <c r="E340" s="59">
        <f>MAX($J$265,$J$285,$J$287,$J$293,$J$295)</f>
        <v>4.4642857142857179E-2</v>
      </c>
      <c r="F340" s="74">
        <f>MAX(E340:E340)</f>
        <v>4.4642857142857179E-2</v>
      </c>
      <c r="G340" s="69"/>
      <c r="H340" s="70"/>
      <c r="I340" s="75" t="s">
        <v>7</v>
      </c>
      <c r="J340" s="60">
        <f>MAX($D$269,$D$271,$D$281,$D$289)</f>
        <v>3.9823008849557431E-2</v>
      </c>
      <c r="K340" s="60">
        <f>MAX($J$269,$J$271,$J$281,$J$289)</f>
        <v>2.9629629629629655E-2</v>
      </c>
      <c r="L340" s="76">
        <f>MAX(K340:K340)</f>
        <v>2.9629629629629655E-2</v>
      </c>
      <c r="M340" s="69"/>
      <c r="N340" s="70"/>
      <c r="O340" s="75" t="s">
        <v>7</v>
      </c>
      <c r="P340" s="42">
        <f>MAX($D$279,$D$283,$D$285)</f>
        <v>2.8776978417266012E-2</v>
      </c>
      <c r="Q340" s="42">
        <f>MAX($J$279,$J$283,$J$285)</f>
        <v>3.2258064516129059E-2</v>
      </c>
      <c r="R340" s="77">
        <f>MAX(Q340:Q340)</f>
        <v>3.2258064516129059E-2</v>
      </c>
      <c r="S340" s="69"/>
      <c r="T340" s="70"/>
      <c r="U340" s="75" t="s">
        <v>7</v>
      </c>
      <c r="V340" s="60">
        <f>MAX($D$267,$D$283,$D$291)</f>
        <v>2.1072796934865919E-2</v>
      </c>
      <c r="W340" s="60">
        <f>MAX($J$267,$J$283,$J$291)</f>
        <v>1.8292682926829285E-2</v>
      </c>
      <c r="X340" s="57">
        <f>MAX(W340:W340)</f>
        <v>1.8292682926829285E-2</v>
      </c>
      <c r="Y340" s="115"/>
      <c r="Z340" s="115"/>
      <c r="AA340" s="115"/>
      <c r="AB340" s="115"/>
      <c r="AC340" s="115"/>
      <c r="AD340" s="115"/>
    </row>
    <row r="341" spans="1:58" s="1" customFormat="1" ht="15.75" customHeight="1" x14ac:dyDescent="0.35">
      <c r="A341" s="115"/>
      <c r="B341" s="51" t="s">
        <v>43</v>
      </c>
      <c r="C341" s="58" t="s">
        <v>6</v>
      </c>
      <c r="D341" s="59">
        <f>MIN($D$317,$D$319,$D$325,$D$327)</f>
        <v>0</v>
      </c>
      <c r="E341" s="59">
        <f>MIN($J$317,$J$319,$J$325,$J$327)</f>
        <v>0</v>
      </c>
      <c r="F341" s="68">
        <f>MIN(E341:E341)</f>
        <v>0</v>
      </c>
      <c r="G341" s="69"/>
      <c r="H341" s="70" t="s">
        <v>43</v>
      </c>
      <c r="I341" s="71" t="s">
        <v>6</v>
      </c>
      <c r="J341" s="60">
        <f>MIN($D$301,$D$303,$D$313,$D$321)</f>
        <v>-1.0020040080160328E-3</v>
      </c>
      <c r="K341" s="60">
        <f>MIN($J$301,$J$303,$J$313,$J$321)</f>
        <v>0</v>
      </c>
      <c r="L341" s="72">
        <f>MIN(K341:K341)</f>
        <v>0</v>
      </c>
      <c r="M341" s="69"/>
      <c r="N341" s="70" t="s">
        <v>43</v>
      </c>
      <c r="O341" s="71" t="s">
        <v>6</v>
      </c>
      <c r="P341" s="42">
        <f>MIN($D$313,$D$317,$D$319)</f>
        <v>-1.0020040080160328E-3</v>
      </c>
      <c r="Q341" s="42">
        <f>MIN($J$313,$J$317,$J$319)</f>
        <v>0</v>
      </c>
      <c r="R341" s="73">
        <f>MIN(Q341:Q341)</f>
        <v>0</v>
      </c>
      <c r="S341" s="69"/>
      <c r="T341" s="70" t="s">
        <v>43</v>
      </c>
      <c r="U341" s="71" t="s">
        <v>6</v>
      </c>
      <c r="V341" s="60">
        <f>MIN($D$299,$D$315,$D$323)</f>
        <v>-1.0298661174047384E-3</v>
      </c>
      <c r="W341" s="60">
        <f>MIN($J$299,$J$315,$J$323)</f>
        <v>0</v>
      </c>
      <c r="X341" s="61">
        <f>MIN(W341:W341)</f>
        <v>0</v>
      </c>
      <c r="Y341" s="115"/>
      <c r="Z341" s="115"/>
      <c r="AA341" s="115"/>
      <c r="AB341" s="115"/>
      <c r="AC341" s="115"/>
      <c r="AD341" s="115"/>
    </row>
    <row r="342" spans="1:58" s="1" customFormat="1" ht="15.75" customHeight="1" x14ac:dyDescent="0.35">
      <c r="A342" s="115"/>
      <c r="B342" s="51"/>
      <c r="C342" s="52" t="s">
        <v>7</v>
      </c>
      <c r="D342" s="59">
        <f>MAX($D$317,$D$319,$D$325,$D$327)</f>
        <v>3.1914893617021302E-2</v>
      </c>
      <c r="E342" s="59">
        <f>MAX($J$317,$J$319,$J$325,$J$327)</f>
        <v>2.1008403361344557E-2</v>
      </c>
      <c r="F342" s="74">
        <f>MAX(E342:E342)</f>
        <v>2.1008403361344557E-2</v>
      </c>
      <c r="G342" s="69"/>
      <c r="H342" s="70"/>
      <c r="I342" s="75" t="s">
        <v>7</v>
      </c>
      <c r="J342" s="60">
        <f>MAX($D$301,$D$303,$D$313,$D$321)</f>
        <v>2.0408163265306142E-2</v>
      </c>
      <c r="K342" s="60">
        <f>MAX($J$301,$J$303,$J$313,$J$321)</f>
        <v>2.052785923753651E-2</v>
      </c>
      <c r="L342" s="76">
        <f>MAX(K342:K342)</f>
        <v>2.052785923753651E-2</v>
      </c>
      <c r="M342" s="69"/>
      <c r="N342" s="70"/>
      <c r="O342" s="75" t="s">
        <v>7</v>
      </c>
      <c r="P342" s="42">
        <f>MAX($D$313,$D$317,$D$319)</f>
        <v>3.1914893617021302E-2</v>
      </c>
      <c r="Q342" s="42">
        <f>MAX($J$313,$J$317,$J$319)</f>
        <v>1.9083969465648873E-2</v>
      </c>
      <c r="R342" s="77">
        <f>MAX(Q342:Q342)</f>
        <v>1.9083969465648873E-2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1.234567901234569E-3</v>
      </c>
      <c r="X342" s="57">
        <f>MAX(W342:W342)</f>
        <v>1.234567901234569E-3</v>
      </c>
      <c r="Y342" s="115"/>
      <c r="Z342" s="115"/>
      <c r="AA342" s="115"/>
      <c r="AB342" s="115"/>
      <c r="AC342" s="115"/>
      <c r="AD342" s="115"/>
      <c r="BF342" s="1" t="s">
        <v>48</v>
      </c>
    </row>
    <row r="343" spans="1:58" s="1" customFormat="1" x14ac:dyDescent="0.35">
      <c r="A343" s="115"/>
      <c r="B343" s="62"/>
      <c r="C343" s="63" t="s">
        <v>44</v>
      </c>
      <c r="D343" s="78">
        <f>MIN(D333:D342)</f>
        <v>0</v>
      </c>
      <c r="E343" s="78">
        <f>MIN(E333:E342)</f>
        <v>0</v>
      </c>
      <c r="F343" s="79">
        <f>MIN(E343:E343)</f>
        <v>0</v>
      </c>
      <c r="G343" s="69"/>
      <c r="H343" s="80"/>
      <c r="I343" s="64" t="s">
        <v>44</v>
      </c>
      <c r="J343" s="64">
        <f>MIN(J333:J342)</f>
        <v>-4.278074866310164E-3</v>
      </c>
      <c r="K343" s="64">
        <f>MIN(K333:K342)</f>
        <v>-3.2644178454842247E-3</v>
      </c>
      <c r="L343" s="81">
        <f>MIN(K343:K343)</f>
        <v>-3.2644178454842247E-3</v>
      </c>
      <c r="M343" s="69"/>
      <c r="N343" s="82"/>
      <c r="O343" s="83" t="s">
        <v>44</v>
      </c>
      <c r="P343" s="83">
        <f>MIN(P333:P342)</f>
        <v>-3.4129692832764536E-3</v>
      </c>
      <c r="Q343" s="83">
        <f>MIN(Q333:Q342)</f>
        <v>-3.2644178454842247E-3</v>
      </c>
      <c r="R343" s="84">
        <f>MIN(Q343:Q343)</f>
        <v>-3.2644178454842247E-3</v>
      </c>
      <c r="S343" s="69"/>
      <c r="T343" s="85"/>
      <c r="U343" s="86" t="s">
        <v>37</v>
      </c>
      <c r="V343" s="86">
        <f>MIN(V333:V342)</f>
        <v>-1.0298661174047384E-3</v>
      </c>
      <c r="W343" s="86">
        <f>MIN(W333:W342)</f>
        <v>-1.1961722488038288E-3</v>
      </c>
      <c r="X343" s="87">
        <f>MIN(W343:W343)</f>
        <v>-1.1961722488038288E-3</v>
      </c>
      <c r="Y343" s="115"/>
      <c r="Z343" s="115"/>
      <c r="AA343" s="115"/>
      <c r="AB343" s="115"/>
      <c r="AC343" s="115"/>
      <c r="AD343" s="115"/>
    </row>
    <row r="344" spans="1:58" s="1" customFormat="1" x14ac:dyDescent="0.35">
      <c r="A344" s="115"/>
      <c r="B344" s="65"/>
      <c r="C344" s="66" t="s">
        <v>45</v>
      </c>
      <c r="D344" s="88">
        <f>MAX(D333:D342)</f>
        <v>0.12452830188679234</v>
      </c>
      <c r="E344" s="88">
        <f>MAX(E333:E342)</f>
        <v>9.3749999999999931E-2</v>
      </c>
      <c r="F344" s="89">
        <f>MAX(E344:E344)</f>
        <v>9.3749999999999931E-2</v>
      </c>
      <c r="G344" s="69"/>
      <c r="H344" s="90"/>
      <c r="I344" s="67" t="s">
        <v>45</v>
      </c>
      <c r="J344" s="67">
        <f>MAX(J333:J342)</f>
        <v>5.2000000000000046E-2</v>
      </c>
      <c r="K344" s="67">
        <f>MAX(K333:K342)</f>
        <v>3.745318352059928E-2</v>
      </c>
      <c r="L344" s="81">
        <f>MIN(K344:K344)</f>
        <v>3.745318352059928E-2</v>
      </c>
      <c r="M344" s="69"/>
      <c r="N344" s="91"/>
      <c r="O344" s="92" t="s">
        <v>45</v>
      </c>
      <c r="P344" s="92">
        <f>MAX(P333:P342)</f>
        <v>7.1428571428571327E-2</v>
      </c>
      <c r="Q344" s="92">
        <f>MAX(Q333:Q342)</f>
        <v>6.1224489795918276E-2</v>
      </c>
      <c r="R344" s="84">
        <f>MIN(Q344:Q344)</f>
        <v>6.1224489795918276E-2</v>
      </c>
      <c r="S344" s="69"/>
      <c r="T344" s="93"/>
      <c r="U344" s="94"/>
      <c r="V344" s="94">
        <f>MAX(V333:V342)</f>
        <v>7.9497907949790864E-2</v>
      </c>
      <c r="W344" s="94">
        <f>MAX(W333:W342)</f>
        <v>4.6728971962616862E-2</v>
      </c>
      <c r="X344" s="87">
        <f>MIN(W344:W344)</f>
        <v>4.6728971962616862E-2</v>
      </c>
      <c r="Y344" s="115"/>
      <c r="Z344" s="115"/>
      <c r="AA344" s="115"/>
      <c r="AB344" s="115"/>
      <c r="AC344" s="115"/>
      <c r="AD344" s="115"/>
    </row>
    <row r="345" spans="1:58" s="1" customFormat="1" x14ac:dyDescent="0.35">
      <c r="A345" s="11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15"/>
      <c r="AC345" s="115"/>
      <c r="AD345" s="115"/>
    </row>
    <row r="346" spans="1:58" s="1" customFormat="1" x14ac:dyDescent="0.35">
      <c r="A346" s="11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15"/>
      <c r="Z346" s="115"/>
      <c r="AA346" s="115"/>
      <c r="AB346" s="115"/>
      <c r="AC346" s="115"/>
      <c r="AD346" s="115"/>
    </row>
    <row r="347" spans="1:58" s="1" customFormat="1" x14ac:dyDescent="0.35">
      <c r="A347" s="11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1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</row>
    <row r="348" spans="1:58" s="1" customFormat="1" ht="18" customHeight="1" x14ac:dyDescent="0.35">
      <c r="A348" s="115"/>
      <c r="B348" s="51" t="s">
        <v>39</v>
      </c>
      <c r="C348" s="58" t="s">
        <v>6</v>
      </c>
      <c r="D348" s="97">
        <f>MIN($E$169,$E$189,$E$191,$E$197,$E$199)</f>
        <v>4.4247787610619385E-2</v>
      </c>
      <c r="E348" s="97">
        <f>MIN($K$169,$K$189,$K$191,$K$197,$K$199)</f>
        <v>1.2048192771084347E-2</v>
      </c>
      <c r="F348" s="68">
        <f>MIN(E348:E348)</f>
        <v>1.2048192771084347E-2</v>
      </c>
      <c r="G348" s="69"/>
      <c r="H348" s="70" t="s">
        <v>39</v>
      </c>
      <c r="I348" s="71" t="s">
        <v>6</v>
      </c>
      <c r="J348" s="42">
        <f>MIN($E$173,$E$175,$E$185,$E$193)</f>
        <v>-1.5384615384615398E-2</v>
      </c>
      <c r="K348" s="42">
        <f>MIN($K$173,$K$175,$K$185,$K$193)</f>
        <v>-4.8387096774193589E-2</v>
      </c>
      <c r="L348" s="72">
        <f>MIN(K348:K348)</f>
        <v>-4.8387096774193589E-2</v>
      </c>
      <c r="M348" s="69"/>
      <c r="N348" s="70" t="s">
        <v>39</v>
      </c>
      <c r="O348" s="71" t="s">
        <v>6</v>
      </c>
      <c r="P348" s="42">
        <f>MIN($E$177,$E$181,$E$183)</f>
        <v>2.4390243902439046E-2</v>
      </c>
      <c r="Q348" s="42">
        <f>MIN($K$177,$K$181,$K$183)</f>
        <v>-1.3698630136986314E-2</v>
      </c>
      <c r="R348" s="73">
        <f>MIN(Q348:Q348)</f>
        <v>-1.3698630136986314E-2</v>
      </c>
      <c r="S348" s="69"/>
      <c r="T348" s="70" t="s">
        <v>39</v>
      </c>
      <c r="U348" s="71" t="s">
        <v>6</v>
      </c>
      <c r="V348" s="42">
        <f>MIN($E$171,$E$187,$E$195)</f>
        <v>4.8223350253807008E-2</v>
      </c>
      <c r="W348" s="42">
        <f>MIN($K$171,$K$187,$K$195)</f>
        <v>5.5084745762711919E-2</v>
      </c>
      <c r="X348" s="95">
        <f>MIN(W348:W348)</f>
        <v>5.5084745762711919E-2</v>
      </c>
      <c r="Y348" s="115"/>
      <c r="Z348" s="2" t="s">
        <v>38</v>
      </c>
      <c r="AA348" s="3"/>
      <c r="AB348" s="115"/>
      <c r="AC348" s="4"/>
      <c r="AD348" s="33"/>
    </row>
    <row r="349" spans="1:58" s="1" customFormat="1" ht="15.75" customHeight="1" x14ac:dyDescent="0.35">
      <c r="A349" s="115"/>
      <c r="B349" s="51"/>
      <c r="C349" s="52" t="s">
        <v>7</v>
      </c>
      <c r="D349" s="97">
        <f>MAX($E$169,$E$189,$E$191,$E$197,$E$199)</f>
        <v>6.2052505966587172E-2</v>
      </c>
      <c r="E349" s="97">
        <f>MAX($K$169,$K$189,$K$191,$K$197,$K$199)</f>
        <v>8.4233261339092827E-2</v>
      </c>
      <c r="F349" s="74">
        <f>MAX(E349:E349)</f>
        <v>8.4233261339092827E-2</v>
      </c>
      <c r="G349" s="69"/>
      <c r="H349" s="70"/>
      <c r="I349" s="75" t="s">
        <v>7</v>
      </c>
      <c r="J349" s="42">
        <f>MAX($E$173,$E$175,$E$185,$E$193)</f>
        <v>0.10280373831775698</v>
      </c>
      <c r="K349" s="42">
        <f>MAX($K$173,$K$175,$K$185,$K$193)</f>
        <v>8.4210526315789402E-2</v>
      </c>
      <c r="L349" s="76">
        <f>MAX(K349:K349)</f>
        <v>8.4210526315789402E-2</v>
      </c>
      <c r="M349" s="69"/>
      <c r="N349" s="70"/>
      <c r="O349" s="75" t="s">
        <v>7</v>
      </c>
      <c r="P349" s="42">
        <f>MAX($E$177,$E$181,$E$183)</f>
        <v>8.0246913580246812E-2</v>
      </c>
      <c r="Q349" s="42">
        <f>MAX($K$177,$K$181,$K$183)</f>
        <v>7.3529411764705732E-2</v>
      </c>
      <c r="R349" s="77">
        <f>MAX(Q349:Q349)</f>
        <v>7.3529411764705732E-2</v>
      </c>
      <c r="S349" s="69"/>
      <c r="T349" s="70"/>
      <c r="U349" s="75" t="s">
        <v>7</v>
      </c>
      <c r="V349" s="42">
        <f>MAX($E$171,$E$187,$E$195)</f>
        <v>0.10775862068965514</v>
      </c>
      <c r="W349" s="42">
        <f>MAX($K$171,$K$187,$K$195)</f>
        <v>0.15311004784688997</v>
      </c>
      <c r="X349" s="96">
        <f>MAX(W349:W349)</f>
        <v>0.15311004784688997</v>
      </c>
      <c r="Y349" s="115"/>
      <c r="Z349" s="2" t="s">
        <v>39</v>
      </c>
      <c r="AA349" s="34" t="s">
        <v>6</v>
      </c>
      <c r="AB349" s="39">
        <f>$E$179</f>
        <v>5.6379821958456852E-2</v>
      </c>
      <c r="AC349" s="39">
        <f>$K$179</f>
        <v>8.2066869300911754E-2</v>
      </c>
      <c r="AD349" s="35">
        <f>MIN($AC349:$AC349)</f>
        <v>8.2066869300911754E-2</v>
      </c>
    </row>
    <row r="350" spans="1:58" s="1" customFormat="1" ht="18" customHeight="1" x14ac:dyDescent="0.35">
      <c r="A350" s="115"/>
      <c r="B350" s="51" t="s">
        <v>40</v>
      </c>
      <c r="C350" s="58" t="s">
        <v>6</v>
      </c>
      <c r="D350" s="97">
        <f>MIN($E$201,$E$221,$E$223,$E$229,$E$231)</f>
        <v>2.3054755043227688E-2</v>
      </c>
      <c r="E350" s="97">
        <f>MIN($K$201,$K$221,$K$223,$K$229,$K$231)</f>
        <v>1.9607843137254919E-2</v>
      </c>
      <c r="F350" s="68">
        <f>MIN(E350:E350)</f>
        <v>1.9607843137254919E-2</v>
      </c>
      <c r="G350" s="69"/>
      <c r="H350" s="70" t="s">
        <v>40</v>
      </c>
      <c r="I350" s="71" t="s">
        <v>6</v>
      </c>
      <c r="J350" s="42">
        <f>MIN($E$205,$E$207,$E$217,$E$225)</f>
        <v>1.4084507042253534E-2</v>
      </c>
      <c r="K350" s="42">
        <f>MIN($K$205,$K$207,$K$217,$K$225)</f>
        <v>-1.4705882352941188E-2</v>
      </c>
      <c r="L350" s="72">
        <f>MIN(K350:K350)</f>
        <v>-1.4705882352941188E-2</v>
      </c>
      <c r="M350" s="69"/>
      <c r="N350" s="70" t="s">
        <v>40</v>
      </c>
      <c r="O350" s="71" t="s">
        <v>6</v>
      </c>
      <c r="P350" s="42">
        <f>MIN($E$211,$E$215,$E$217)</f>
        <v>1.5827338129496417E-2</v>
      </c>
      <c r="Q350" s="42">
        <f>MIN($K$211,$K$215,$K$217)</f>
        <v>1.1764705882352788E-2</v>
      </c>
      <c r="R350" s="73">
        <f>MIN(Q350:Q350)</f>
        <v>1.1764705882352788E-2</v>
      </c>
      <c r="S350" s="69"/>
      <c r="T350" s="70" t="s">
        <v>40</v>
      </c>
      <c r="U350" s="71" t="s">
        <v>6</v>
      </c>
      <c r="V350" s="42">
        <f>MIN($E$203,$E$219,$E$227)</f>
        <v>1.8148820326678781E-2</v>
      </c>
      <c r="W350" s="42">
        <f>MIN($K$203,$K$219,$K$227)</f>
        <v>2.2522522522522542E-2</v>
      </c>
      <c r="X350" s="95">
        <f>MIN(W350:W350)</f>
        <v>2.2522522522522542E-2</v>
      </c>
      <c r="Y350" s="115"/>
      <c r="Z350" s="2" t="s">
        <v>40</v>
      </c>
      <c r="AA350" s="34" t="s">
        <v>6</v>
      </c>
      <c r="AB350" s="39">
        <f>$E$211</f>
        <v>2.5104602510460275E-2</v>
      </c>
      <c r="AC350" s="39">
        <f>$K$211</f>
        <v>4.3568464730290496E-2</v>
      </c>
      <c r="AD350" s="35">
        <f>MIN($AC350:$AC350)</f>
        <v>4.3568464730290496E-2</v>
      </c>
    </row>
    <row r="351" spans="1:58" s="1" customFormat="1" ht="15" customHeight="1" x14ac:dyDescent="0.35">
      <c r="A351" s="115"/>
      <c r="B351" s="51"/>
      <c r="C351" s="52" t="s">
        <v>7</v>
      </c>
      <c r="D351" s="97">
        <f>MAX($E$201,$E$221,$E$223,$E$229,$E$231)</f>
        <v>3.7800687285223407E-2</v>
      </c>
      <c r="E351" s="97">
        <f>MAX($K$201,$K$221,$K$223,$K$229,$K$231)</f>
        <v>4.3824701195219161E-2</v>
      </c>
      <c r="F351" s="74">
        <f>MAX(E351:E351)</f>
        <v>4.3824701195219161E-2</v>
      </c>
      <c r="G351" s="69"/>
      <c r="H351" s="70"/>
      <c r="I351" s="75" t="s">
        <v>7</v>
      </c>
      <c r="J351" s="42">
        <f>MAX($E$205,$E$207,$E$217,$E$225)</f>
        <v>0.10714285714285703</v>
      </c>
      <c r="K351" s="42">
        <f>MAX($K$205,$K$207,$K$217,$K$225)</f>
        <v>0.11016949152542384</v>
      </c>
      <c r="L351" s="76">
        <f>MAX(K351:K351)</f>
        <v>0.11016949152542384</v>
      </c>
      <c r="M351" s="69"/>
      <c r="N351" s="70"/>
      <c r="O351" s="75" t="s">
        <v>7</v>
      </c>
      <c r="P351" s="42">
        <f>MAX($E$211,$E$215,$E$217)</f>
        <v>4.0404040404040296E-2</v>
      </c>
      <c r="Q351" s="42">
        <f>MAX($K$211,$K$215,$K$217)</f>
        <v>4.3568464730290496E-2</v>
      </c>
      <c r="R351" s="77">
        <f>MAX(Q351:Q351)</f>
        <v>4.3568464730290496E-2</v>
      </c>
      <c r="S351" s="69"/>
      <c r="T351" s="70"/>
      <c r="U351" s="75" t="s">
        <v>7</v>
      </c>
      <c r="V351" s="42">
        <f>MAX($E$203,$E$219,$E$227)</f>
        <v>7.8313253012048098E-2</v>
      </c>
      <c r="W351" s="42">
        <f>MAX($K$203,$K$219,$K$227)</f>
        <v>0.11221122112211232</v>
      </c>
      <c r="X351" s="96">
        <f>MAX(W351:W351)</f>
        <v>0.11221122112211232</v>
      </c>
      <c r="Y351" s="115"/>
      <c r="Z351" s="2" t="s">
        <v>41</v>
      </c>
      <c r="AA351" s="34" t="s">
        <v>6</v>
      </c>
      <c r="AB351" s="39">
        <f>$E$243</f>
        <v>1.3377926421404694E-2</v>
      </c>
      <c r="AC351" s="39">
        <f>$K$243</f>
        <v>2.1138211382113841E-2</v>
      </c>
      <c r="AD351" s="35">
        <f>MIN($AC351:$AC351)</f>
        <v>2.1138211382113841E-2</v>
      </c>
    </row>
    <row r="352" spans="1:58" s="1" customFormat="1" ht="19.5" customHeight="1" x14ac:dyDescent="0.35">
      <c r="A352" s="115"/>
      <c r="B352" s="51" t="s">
        <v>41</v>
      </c>
      <c r="C352" s="58" t="s">
        <v>6</v>
      </c>
      <c r="D352" s="97">
        <f>MIN($E$233,$E$253,$E$255,$E$261,$E$263)</f>
        <v>8.3565459610027929E-3</v>
      </c>
      <c r="E352" s="97">
        <f>MIN($K$233,$K$253,$K$255,$K$261,$K$263)</f>
        <v>1.0050251256281416E-2</v>
      </c>
      <c r="F352" s="68">
        <f>MIN(E352:E352)</f>
        <v>1.0050251256281416E-2</v>
      </c>
      <c r="G352" s="69"/>
      <c r="H352" s="70" t="s">
        <v>41</v>
      </c>
      <c r="I352" s="71" t="s">
        <v>6</v>
      </c>
      <c r="J352" s="42">
        <f>MIN($E$237,$E$239,$E$249,$E$257)</f>
        <v>-1.200480192076832E-3</v>
      </c>
      <c r="K352" s="42">
        <f>MIN($K$237,$K$239,$K$249,$K$257)</f>
        <v>1.053740779768178E-3</v>
      </c>
      <c r="L352" s="72">
        <f>MIN(K352:K352)</f>
        <v>1.053740779768178E-3</v>
      </c>
      <c r="M352" s="69"/>
      <c r="N352" s="70" t="s">
        <v>41</v>
      </c>
      <c r="O352" s="71" t="s">
        <v>6</v>
      </c>
      <c r="P352" s="42">
        <f>MIN($E$245,$E$249,$E$251)</f>
        <v>0</v>
      </c>
      <c r="Q352" s="42">
        <f>MIN($K$245,$K$249,$K$251)</f>
        <v>2.139037433155082E-3</v>
      </c>
      <c r="R352" s="73">
        <f>MIN(Q352:Q352)</f>
        <v>2.139037433155082E-3</v>
      </c>
      <c r="S352" s="69"/>
      <c r="T352" s="70" t="s">
        <v>41</v>
      </c>
      <c r="U352" s="71" t="s">
        <v>6</v>
      </c>
      <c r="V352" s="42">
        <f>MIN($E$235,$E$251,$E$259)</f>
        <v>5.5401662049861548E-3</v>
      </c>
      <c r="W352" s="42">
        <f>MIN($K$235,$K$251,$K$259)</f>
        <v>9.9750623441396593E-3</v>
      </c>
      <c r="X352" s="95">
        <f>MIN(W352:W352)</f>
        <v>9.9750623441396593E-3</v>
      </c>
      <c r="Y352" s="115"/>
      <c r="Z352" s="2" t="s">
        <v>42</v>
      </c>
      <c r="AA352" s="34" t="s">
        <v>6</v>
      </c>
      <c r="AB352" s="39">
        <f>$E$275</f>
        <v>7.1736011477761905E-3</v>
      </c>
      <c r="AC352" s="39">
        <f>$K$275</f>
        <v>1.108033240997231E-2</v>
      </c>
      <c r="AD352" s="35">
        <f>MIN($AC352:$AC352)</f>
        <v>1.108033240997231E-2</v>
      </c>
    </row>
    <row r="353" spans="1:30" s="1" customFormat="1" ht="17.25" customHeight="1" x14ac:dyDescent="0.35">
      <c r="A353" s="115"/>
      <c r="B353" s="51"/>
      <c r="C353" s="52" t="s">
        <v>7</v>
      </c>
      <c r="D353" s="97">
        <f>MAX($E$233,$E$253,$E$255,$E$261,$E$263)</f>
        <v>4.0268456375838965E-2</v>
      </c>
      <c r="E353" s="97">
        <f>MAX($K$233,$K$253,$K$255,$K$261,$K$263)</f>
        <v>3.9877300613496966E-2</v>
      </c>
      <c r="F353" s="74">
        <f>MAX(E353:E353)</f>
        <v>3.9877300613496966E-2</v>
      </c>
      <c r="G353" s="69"/>
      <c r="H353" s="70"/>
      <c r="I353" s="75" t="s">
        <v>7</v>
      </c>
      <c r="J353" s="42">
        <f>MAX($E$237,$E$239,$E$249,$E$257)</f>
        <v>0.10404624277456657</v>
      </c>
      <c r="K353" s="42">
        <f>MAX($K$237,$K$239,$K$249,$K$257)</f>
        <v>8.9655172413793185E-2</v>
      </c>
      <c r="L353" s="76">
        <f>MAX(K353:K353)</f>
        <v>8.9655172413793185E-2</v>
      </c>
      <c r="M353" s="69"/>
      <c r="N353" s="70"/>
      <c r="O353" s="75" t="s">
        <v>7</v>
      </c>
      <c r="P353" s="42">
        <f>MAX($E$245,$E$249,$E$251)</f>
        <v>4.5614035087719343E-2</v>
      </c>
      <c r="Q353" s="42">
        <f>MAX($K$245,$K$249,$K$251)</f>
        <v>5.4393305439330596E-2</v>
      </c>
      <c r="R353" s="77">
        <f>MAX(Q353:Q353)</f>
        <v>5.4393305439330596E-2</v>
      </c>
      <c r="S353" s="69"/>
      <c r="T353" s="70"/>
      <c r="U353" s="75" t="s">
        <v>7</v>
      </c>
      <c r="V353" s="42">
        <f>MAX($E$235,$E$251,$E$259)</f>
        <v>4.6620046620046665E-2</v>
      </c>
      <c r="W353" s="42">
        <f>MAX($K$235,$K$251,$K$259)</f>
        <v>7.8481012658227781E-2</v>
      </c>
      <c r="X353" s="96">
        <f>MAX(W353:W353)</f>
        <v>7.8481012658227781E-2</v>
      </c>
      <c r="Y353" s="115"/>
      <c r="Z353" s="2" t="s">
        <v>43</v>
      </c>
      <c r="AA353" s="34" t="s">
        <v>6</v>
      </c>
      <c r="AB353" s="39">
        <f>$E$307</f>
        <v>-2.1253985122210435E-3</v>
      </c>
      <c r="AC353" s="39">
        <f>$K$307</f>
        <v>-2.0811654526534879E-3</v>
      </c>
      <c r="AD353" s="35">
        <f>MIN($AC353:$AC353)</f>
        <v>-2.0811654526534879E-3</v>
      </c>
    </row>
    <row r="354" spans="1:30" s="1" customFormat="1" ht="16.5" customHeight="1" x14ac:dyDescent="0.35">
      <c r="A354" s="115"/>
      <c r="B354" s="51" t="s">
        <v>42</v>
      </c>
      <c r="C354" s="58" t="s">
        <v>6</v>
      </c>
      <c r="D354" s="97">
        <f>MIN($E$265,$E$285,$E$287,$E$293,$E$295)</f>
        <v>0</v>
      </c>
      <c r="E354" s="97">
        <f>MIN($K$265,$K$285,$K$287,$K$293,$K$295)</f>
        <v>1.1312217194570145E-3</v>
      </c>
      <c r="F354" s="68">
        <f>MIN(E354:E354)</f>
        <v>1.1312217194570145E-3</v>
      </c>
      <c r="G354" s="69"/>
      <c r="H354" s="70" t="s">
        <v>42</v>
      </c>
      <c r="I354" s="71" t="s">
        <v>6</v>
      </c>
      <c r="J354" s="42">
        <f>MIN($E$269,$E$271,$E$281,$E$289)</f>
        <v>-4.4593088071348983E-3</v>
      </c>
      <c r="K354" s="42">
        <f>MIN($K$269,$K$271,$K$281,$K$289)</f>
        <v>-1.0245901639344272E-3</v>
      </c>
      <c r="L354" s="72">
        <f>MIN(K354:K354)</f>
        <v>-1.0245901639344272E-3</v>
      </c>
      <c r="M354" s="69"/>
      <c r="N354" s="70" t="s">
        <v>42</v>
      </c>
      <c r="O354" s="71" t="s">
        <v>6</v>
      </c>
      <c r="P354" s="42">
        <f>MIN($E$279,$E$283,$E$285)</f>
        <v>0</v>
      </c>
      <c r="Q354" s="42">
        <f>MIN($K$279,$K$283,$K$285)</f>
        <v>4.8076923076923123E-3</v>
      </c>
      <c r="R354" s="73">
        <f>MIN(Q354:Q354)</f>
        <v>4.8076923076923123E-3</v>
      </c>
      <c r="S354" s="69"/>
      <c r="T354" s="70" t="s">
        <v>42</v>
      </c>
      <c r="U354" s="71" t="s">
        <v>6</v>
      </c>
      <c r="V354" s="42">
        <f>MIN($E$267,$E$283,$E$291)</f>
        <v>0</v>
      </c>
      <c r="W354" s="42">
        <f>MIN($K$267,$K$283,$K$291)</f>
        <v>3.3783783783783812E-3</v>
      </c>
      <c r="X354" s="95">
        <f>MIN(W354:W354)</f>
        <v>3.3783783783783812E-3</v>
      </c>
      <c r="Y354" s="115"/>
      <c r="Z354" s="36"/>
      <c r="AA354" s="37" t="s">
        <v>6</v>
      </c>
      <c r="AB354" s="38">
        <f>MIN(AB349:AB353)</f>
        <v>-2.1253985122210435E-3</v>
      </c>
      <c r="AC354" s="38">
        <f>MIN(AC349:AC353)</f>
        <v>-2.0811654526534879E-3</v>
      </c>
      <c r="AD354" s="38">
        <f>MIN(AC354:AC354)</f>
        <v>-2.0811654526534879E-3</v>
      </c>
    </row>
    <row r="355" spans="1:30" s="1" customFormat="1" ht="18" customHeight="1" x14ac:dyDescent="0.35">
      <c r="A355" s="115"/>
      <c r="B355" s="51"/>
      <c r="C355" s="52" t="s">
        <v>7</v>
      </c>
      <c r="D355" s="97">
        <f>MAX($E$265,$E$285,$E$287,$E$293,$E$295)</f>
        <v>2.8409090909090936E-2</v>
      </c>
      <c r="E355" s="97">
        <f>MAX($K$265,$K$285,$K$287,$K$293,$K$295)</f>
        <v>3.508771929824548E-2</v>
      </c>
      <c r="F355" s="74">
        <f>MAX(E355:E355)</f>
        <v>3.508771929824548E-2</v>
      </c>
      <c r="G355" s="69"/>
      <c r="H355" s="70"/>
      <c r="I355" s="75" t="s">
        <v>7</v>
      </c>
      <c r="J355" s="42">
        <f>MAX($E$269,$E$271,$E$281,$E$289)</f>
        <v>7.6923076923076997E-2</v>
      </c>
      <c r="K355" s="42">
        <f>MAX($K$269,$K$271,$K$281,$K$289)</f>
        <v>8.7719298245613947E-2</v>
      </c>
      <c r="L355" s="76">
        <f>MAX(K355:K355)</f>
        <v>8.7719298245613947E-2</v>
      </c>
      <c r="M355" s="69"/>
      <c r="N355" s="70"/>
      <c r="O355" s="75" t="s">
        <v>7</v>
      </c>
      <c r="P355" s="42">
        <f>MAX($E$279,$E$283,$E$285)</f>
        <v>2.9629629629629655E-2</v>
      </c>
      <c r="Q355" s="42">
        <f>MAX($K$279,$K$283,$K$285)</f>
        <v>2.7431421446383924E-2</v>
      </c>
      <c r="R355" s="77">
        <f>MAX(Q355:Q355)</f>
        <v>2.7431421446383924E-2</v>
      </c>
      <c r="S355" s="69"/>
      <c r="T355" s="70"/>
      <c r="U355" s="75" t="s">
        <v>7</v>
      </c>
      <c r="V355" s="42">
        <f>MAX($E$267,$E$283,$E$291)</f>
        <v>3.1007751937984523E-2</v>
      </c>
      <c r="W355" s="42">
        <f>MAX($K$267,$K$283,$K$291)</f>
        <v>5.371900826446286E-2</v>
      </c>
      <c r="X355" s="96">
        <f>MAX(W355:W355)</f>
        <v>5.371900826446286E-2</v>
      </c>
      <c r="Y355" s="115"/>
      <c r="Z355" s="36"/>
      <c r="AA355" s="37" t="s">
        <v>7</v>
      </c>
      <c r="AB355" s="38">
        <f>MAX(AB349:AB353)</f>
        <v>5.6379821958456852E-2</v>
      </c>
      <c r="AC355" s="38">
        <f>MAX(AC349:AC353)</f>
        <v>8.2066869300911754E-2</v>
      </c>
      <c r="AD355" s="38">
        <f>MAX(AC355:AC355)</f>
        <v>8.2066869300911754E-2</v>
      </c>
    </row>
    <row r="356" spans="1:30" s="1" customFormat="1" ht="15.75" customHeight="1" x14ac:dyDescent="0.35">
      <c r="A356" s="115"/>
      <c r="B356" s="51" t="s">
        <v>43</v>
      </c>
      <c r="C356" s="58" t="s">
        <v>6</v>
      </c>
      <c r="D356" s="97">
        <f>MIN($E$297,$E$317,$E$319,$E$325,$E$327)</f>
        <v>-2.0366598778004093E-3</v>
      </c>
      <c r="E356" s="97">
        <f>MIN($K$297,$K$317,$K$319,$K$325,$K$327)</f>
        <v>-1.0040160642570291E-3</v>
      </c>
      <c r="F356" s="68">
        <f>MIN(E356:E356)</f>
        <v>-1.0040160642570291E-3</v>
      </c>
      <c r="G356" s="69"/>
      <c r="H356" s="70" t="s">
        <v>43</v>
      </c>
      <c r="I356" s="71" t="s">
        <v>6</v>
      </c>
      <c r="J356" s="42">
        <f>MIN($E$301,$E$303,$E$313,$E$321)</f>
        <v>-2.0060180541624892E-3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-1.0040160642570291E-3</v>
      </c>
      <c r="Q356" s="42">
        <f>MIN($K$313,$K$317,$K$319)</f>
        <v>0</v>
      </c>
      <c r="R356" s="73">
        <f>MIN(Q356:Q356)</f>
        <v>0</v>
      </c>
      <c r="S356" s="69"/>
      <c r="T356" s="70" t="s">
        <v>43</v>
      </c>
      <c r="U356" s="71" t="s">
        <v>6</v>
      </c>
      <c r="V356" s="42">
        <f>MIN($E$299,$E$315,$E$323)</f>
        <v>-2.0597322348094769E-3</v>
      </c>
      <c r="W356" s="42">
        <f>MIN($K$299,$K$315,$K$323)</f>
        <v>0</v>
      </c>
      <c r="X356" s="95">
        <f>MIN(W356:W356)</f>
        <v>0</v>
      </c>
      <c r="Y356" s="115"/>
      <c r="Z356" s="115"/>
      <c r="AA356" s="115"/>
      <c r="AB356" s="115"/>
      <c r="AC356" s="115"/>
      <c r="AD356" s="115"/>
    </row>
    <row r="357" spans="1:30" s="1" customFormat="1" ht="16.5" customHeight="1" x14ac:dyDescent="0.35">
      <c r="A357" s="115"/>
      <c r="B357" s="51"/>
      <c r="C357" s="52" t="s">
        <v>7</v>
      </c>
      <c r="D357" s="97">
        <f>MAX($E$297,$E$317,$E$319,$E$325,$E$327)</f>
        <v>1.6286644951140079E-2</v>
      </c>
      <c r="E357" s="97">
        <f>MAX($K$297,$K$317,$K$319,$K$325,$K$327)</f>
        <v>1.6194331983805682E-2</v>
      </c>
      <c r="F357" s="74">
        <f>MAX(E357:E357)</f>
        <v>1.6194331983805682E-2</v>
      </c>
      <c r="G357" s="69"/>
      <c r="H357" s="70"/>
      <c r="I357" s="75" t="s">
        <v>7</v>
      </c>
      <c r="J357" s="42">
        <f>MAX($E$301,$E$303,$E$313,$E$321)</f>
        <v>4.379562043795604E-2</v>
      </c>
      <c r="K357" s="42">
        <f>MAX($K$301,$K$303,$K$313,$K$321)</f>
        <v>4.8387096774193589E-2</v>
      </c>
      <c r="L357" s="76">
        <f>MAX(K357:K357)</f>
        <v>4.8387096774193589E-2</v>
      </c>
      <c r="M357" s="69"/>
      <c r="N357" s="70"/>
      <c r="O357" s="75" t="s">
        <v>7</v>
      </c>
      <c r="P357" s="42">
        <f>MAX($E$313,$E$317,$E$319)</f>
        <v>1.6286644951140079E-2</v>
      </c>
      <c r="Q357" s="42">
        <f>MAX($K$313,$K$317,$K$319)</f>
        <v>1.6194331983805682E-2</v>
      </c>
      <c r="R357" s="77">
        <f>MAX(Q357:Q357)</f>
        <v>1.6194331983805682E-2</v>
      </c>
      <c r="S357" s="69"/>
      <c r="T357" s="70"/>
      <c r="U357" s="75" t="s">
        <v>7</v>
      </c>
      <c r="V357" s="42">
        <f>MAX($E$299,$E$315,$E$323)</f>
        <v>0</v>
      </c>
      <c r="W357" s="42">
        <f>MAX($K$299,$K$315,$K$323)</f>
        <v>3.7313432835820925E-3</v>
      </c>
      <c r="X357" s="96">
        <f>MAX(W357:W357)</f>
        <v>3.7313432835820925E-3</v>
      </c>
      <c r="Y357" s="115"/>
      <c r="Z357" s="115"/>
      <c r="AA357" s="115"/>
      <c r="AB357" s="115"/>
      <c r="AC357" s="115"/>
      <c r="AD357" s="115"/>
    </row>
    <row r="358" spans="1:30" s="1" customFormat="1" x14ac:dyDescent="0.35">
      <c r="A358" s="115"/>
      <c r="B358" s="62"/>
      <c r="C358" s="63" t="s">
        <v>44</v>
      </c>
      <c r="D358" s="78">
        <f t="shared" ref="D358" si="0">MIN(D348:D357)</f>
        <v>-2.0366598778004093E-3</v>
      </c>
      <c r="E358" s="78">
        <f>MIN(E348:E357)</f>
        <v>-1.0040160642570291E-3</v>
      </c>
      <c r="F358" s="79">
        <f>MIN(E358:E358)</f>
        <v>-1.0040160642570291E-3</v>
      </c>
      <c r="G358" s="69"/>
      <c r="H358" s="80"/>
      <c r="I358" s="64" t="s">
        <v>44</v>
      </c>
      <c r="J358" s="64">
        <f>MIN(J348:J357)</f>
        <v>-1.5384615384615398E-2</v>
      </c>
      <c r="K358" s="64">
        <f>MIN(K348:K357)</f>
        <v>-4.8387096774193589E-2</v>
      </c>
      <c r="L358" s="81">
        <f>MIN(K358:K358)</f>
        <v>-4.8387096774193589E-2</v>
      </c>
      <c r="M358" s="69"/>
      <c r="N358" s="82"/>
      <c r="O358" s="83" t="s">
        <v>44</v>
      </c>
      <c r="P358" s="83">
        <f t="shared" ref="P358" si="1">MIN(P348:P357)</f>
        <v>-1.0040160642570291E-3</v>
      </c>
      <c r="Q358" s="83">
        <f>MIN(Q348:Q357)</f>
        <v>-1.3698630136986314E-2</v>
      </c>
      <c r="R358" s="84">
        <f>MIN(Q358:Q358)</f>
        <v>-1.3698630136986314E-2</v>
      </c>
      <c r="S358" s="69"/>
      <c r="T358" s="85"/>
      <c r="U358" s="86" t="s">
        <v>37</v>
      </c>
      <c r="V358" s="86">
        <f t="shared" ref="V358" si="2">MIN(V348:V357)</f>
        <v>-2.0597322348094769E-3</v>
      </c>
      <c r="W358" s="86">
        <f>MIN(W348:W357)</f>
        <v>0</v>
      </c>
      <c r="X358" s="87">
        <f>MIN(W358:W358)</f>
        <v>0</v>
      </c>
      <c r="Y358" s="115"/>
      <c r="Z358" s="115"/>
      <c r="AA358" s="115"/>
      <c r="AB358" s="115"/>
      <c r="AC358" s="115"/>
      <c r="AD358" s="115"/>
    </row>
    <row r="359" spans="1:30" s="1" customFormat="1" x14ac:dyDescent="0.35">
      <c r="A359" s="115"/>
      <c r="B359" s="65"/>
      <c r="C359" s="66" t="s">
        <v>45</v>
      </c>
      <c r="D359" s="88">
        <f t="shared" ref="D359" si="3">MAX(D348:D357)</f>
        <v>6.2052505966587172E-2</v>
      </c>
      <c r="E359" s="88">
        <f>MAX(E348:E357)</f>
        <v>8.4233261339092827E-2</v>
      </c>
      <c r="F359" s="89">
        <f>MAX(E359:E359)</f>
        <v>8.4233261339092827E-2</v>
      </c>
      <c r="G359" s="69"/>
      <c r="H359" s="90"/>
      <c r="I359" s="67" t="s">
        <v>45</v>
      </c>
      <c r="J359" s="67">
        <f>MAX(J348:J357)</f>
        <v>0.10714285714285703</v>
      </c>
      <c r="K359" s="67">
        <f>MAX(K348:K357)</f>
        <v>0.11016949152542384</v>
      </c>
      <c r="L359" s="81">
        <f>MIN(K359:K359)</f>
        <v>0.11016949152542384</v>
      </c>
      <c r="M359" s="69"/>
      <c r="N359" s="91"/>
      <c r="O359" s="92" t="s">
        <v>45</v>
      </c>
      <c r="P359" s="92">
        <f t="shared" ref="P359" si="4">MAX(P348:P357)</f>
        <v>8.0246913580246812E-2</v>
      </c>
      <c r="Q359" s="92">
        <f>MAX(Q348:Q357)</f>
        <v>7.3529411764705732E-2</v>
      </c>
      <c r="R359" s="84">
        <f>MIN(Q359:Q359)</f>
        <v>7.3529411764705732E-2</v>
      </c>
      <c r="S359" s="69"/>
      <c r="T359" s="93"/>
      <c r="U359" s="94"/>
      <c r="V359" s="94">
        <f t="shared" ref="V359" si="5">MAX(V348:V357)</f>
        <v>0.10775862068965514</v>
      </c>
      <c r="W359" s="94">
        <f>MAX(W348:W357)</f>
        <v>0.15311004784688997</v>
      </c>
      <c r="X359" s="87">
        <f>MIN(W359:W359)</f>
        <v>0.15311004784688997</v>
      </c>
      <c r="Y359" s="115"/>
      <c r="Z359" s="115"/>
      <c r="AA359" s="115"/>
      <c r="AB359" s="115"/>
      <c r="AC359" s="115"/>
      <c r="AD359" s="115"/>
    </row>
    <row r="360" spans="1:30" s="1" customFormat="1" x14ac:dyDescent="0.35">
      <c r="A360" s="11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15"/>
      <c r="Z360" s="115"/>
      <c r="AA360" s="115"/>
      <c r="AB360" s="115"/>
      <c r="AC360" s="115"/>
      <c r="AD360" s="115"/>
    </row>
    <row r="361" spans="1:30" s="1" customFormat="1" x14ac:dyDescent="0.35">
      <c r="A361" s="11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15"/>
      <c r="Z361" s="115"/>
      <c r="AA361" s="115"/>
      <c r="AB361" s="115"/>
      <c r="AC361" s="115"/>
      <c r="AD361" s="115"/>
    </row>
    <row r="362" spans="1:30" s="1" customFormat="1" x14ac:dyDescent="0.35">
      <c r="A362" s="11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1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</row>
    <row r="363" spans="1:30" s="1" customFormat="1" ht="15.75" customHeight="1" x14ac:dyDescent="0.35">
      <c r="A363" s="115"/>
      <c r="B363" s="51" t="s">
        <v>39</v>
      </c>
      <c r="C363" s="58" t="s">
        <v>6</v>
      </c>
      <c r="D363" s="42">
        <f>MIN($F$169,$F$189,$F$191,$F$197,$F$199)</f>
        <v>4.4247787610619385E-2</v>
      </c>
      <c r="E363" s="42">
        <f>MIN($L$169,$L$189,$L$191,$L$197,$L$199)</f>
        <v>3.0821917808219208E-2</v>
      </c>
      <c r="F363" s="68">
        <f>MIN(E363:E363)</f>
        <v>3.0821917808219208E-2</v>
      </c>
      <c r="G363" s="69"/>
      <c r="H363" s="70" t="s">
        <v>39</v>
      </c>
      <c r="I363" s="71" t="s">
        <v>6</v>
      </c>
      <c r="J363" s="42">
        <f>MIN($F$173,$F$175,$F$185,$F$193)</f>
        <v>-1.5384615384615398E-2</v>
      </c>
      <c r="K363" s="42">
        <f>MIN($L$173,$L$175,$L$185,$L$193)</f>
        <v>-2.3255813953488233E-2</v>
      </c>
      <c r="L363" s="72">
        <f>MIN(K363:K363)</f>
        <v>-2.3255813953488233E-2</v>
      </c>
      <c r="M363" s="69"/>
      <c r="N363" s="70" t="s">
        <v>39</v>
      </c>
      <c r="O363" s="71" t="s">
        <v>6</v>
      </c>
      <c r="P363" s="42">
        <f>MIN($F$177,$F$181,$F$183)</f>
        <v>2.4390243902439046E-2</v>
      </c>
      <c r="Q363" s="42">
        <f>MIN($L$177,$L$181,$L$183)</f>
        <v>2.7027027027027049E-2</v>
      </c>
      <c r="R363" s="73">
        <f>MIN(Q363:Q363)</f>
        <v>2.7027027027027049E-2</v>
      </c>
      <c r="S363" s="69"/>
      <c r="T363" s="70" t="s">
        <v>39</v>
      </c>
      <c r="U363" s="71" t="s">
        <v>6</v>
      </c>
      <c r="V363" s="42">
        <f>MIN($F$171,$F$187,$F$195)</f>
        <v>4.8223350253807008E-2</v>
      </c>
      <c r="W363" s="42">
        <f>MIN($L$171,$L$187,$L$195)</f>
        <v>2.494802494802497E-2</v>
      </c>
      <c r="X363" s="95">
        <f>MIN(W363:W363)</f>
        <v>2.494802494802497E-2</v>
      </c>
      <c r="Y363" s="115"/>
      <c r="Z363" s="2" t="s">
        <v>38</v>
      </c>
      <c r="AA363" s="3"/>
      <c r="AB363" s="4"/>
      <c r="AC363" s="4"/>
      <c r="AD363" s="33"/>
    </row>
    <row r="364" spans="1:30" s="1" customFormat="1" ht="18" customHeight="1" x14ac:dyDescent="0.35">
      <c r="A364" s="115"/>
      <c r="B364" s="51"/>
      <c r="C364" s="52" t="s">
        <v>7</v>
      </c>
      <c r="D364" s="42">
        <f>MAX($F$169,$F$189,$F$191,$F$197,$F$199)</f>
        <v>6.2052505966587172E-2</v>
      </c>
      <c r="E364" s="42">
        <f>MAX($L$169,$L$189,$L$191,$L$197,$L$199)</f>
        <v>6.3829787234042618E-2</v>
      </c>
      <c r="F364" s="74">
        <f>MAX(E364:E364)</f>
        <v>6.3829787234042618E-2</v>
      </c>
      <c r="G364" s="69"/>
      <c r="H364" s="70"/>
      <c r="I364" s="75" t="s">
        <v>7</v>
      </c>
      <c r="J364" s="42">
        <f>MAX($F$173,$F$175,$F$185,$F$193)</f>
        <v>0.10280373831775698</v>
      </c>
      <c r="K364" s="42">
        <f>MAX($L$173,$L$175,$L$185,$L$193)</f>
        <v>7.2580645161290383E-2</v>
      </c>
      <c r="L364" s="76">
        <f>MAX(K364:K364)</f>
        <v>7.2580645161290383E-2</v>
      </c>
      <c r="M364" s="69"/>
      <c r="N364" s="70"/>
      <c r="O364" s="75" t="s">
        <v>7</v>
      </c>
      <c r="P364" s="42">
        <f>MAX($F$177,$F$181,$F$183)</f>
        <v>8.0246913580246812E-2</v>
      </c>
      <c r="Q364" s="42">
        <f>MAX($L$177,$L$181,$L$183)</f>
        <v>6.3829787234042604E-2</v>
      </c>
      <c r="R364" s="77">
        <f>MAX(Q364:Q364)</f>
        <v>6.3829787234042604E-2</v>
      </c>
      <c r="S364" s="69"/>
      <c r="T364" s="70"/>
      <c r="U364" s="75" t="s">
        <v>7</v>
      </c>
      <c r="V364" s="42">
        <f>MAX($F$171,$F$187,$F$195)</f>
        <v>0.10775862068965514</v>
      </c>
      <c r="W364" s="42">
        <f>MAX($L$171,$L$187,$L$195)</f>
        <v>6.2200956937799104E-2</v>
      </c>
      <c r="X364" s="96">
        <f>MAX(W364:W364)</f>
        <v>6.2200956937799104E-2</v>
      </c>
      <c r="Y364" s="115"/>
      <c r="Z364" s="2" t="s">
        <v>39</v>
      </c>
      <c r="AA364" s="34" t="s">
        <v>6</v>
      </c>
      <c r="AB364" s="39">
        <f>$F$179</f>
        <v>5.6379821958456852E-2</v>
      </c>
      <c r="AC364" s="39">
        <f>$L$179</f>
        <v>3.869047619047606E-2</v>
      </c>
      <c r="AD364" s="35">
        <f>MIN($AC364:$AC364)</f>
        <v>3.869047619047606E-2</v>
      </c>
    </row>
    <row r="365" spans="1:30" s="1" customFormat="1" ht="15.75" customHeight="1" x14ac:dyDescent="0.35">
      <c r="A365" s="115"/>
      <c r="B365" s="51" t="s">
        <v>40</v>
      </c>
      <c r="C365" s="58" t="s">
        <v>6</v>
      </c>
      <c r="D365" s="42">
        <f>MIN($F$201,$F$221,$F$223,$F$229,$F$231)</f>
        <v>2.3054755043227688E-2</v>
      </c>
      <c r="E365" s="42">
        <f>MIN($L$201,$L$221,$L$223,$L$229,$L$231)</f>
        <v>1.4634146341463429E-2</v>
      </c>
      <c r="F365" s="68">
        <f>MIN(E365:E365)</f>
        <v>1.4634146341463429E-2</v>
      </c>
      <c r="G365" s="69"/>
      <c r="H365" s="70" t="s">
        <v>40</v>
      </c>
      <c r="I365" s="71" t="s">
        <v>6</v>
      </c>
      <c r="J365" s="42">
        <f>MIN($F$205,$F$207,$F$217,$F$225)</f>
        <v>1.4084507042253534E-2</v>
      </c>
      <c r="K365" s="42">
        <f>MIN($L$205,$L$207,$L$217,$L$225)</f>
        <v>1.2547051442910926E-3</v>
      </c>
      <c r="L365" s="72">
        <f>MIN(K365:K365)</f>
        <v>1.2547051442910926E-3</v>
      </c>
      <c r="M365" s="69"/>
      <c r="N365" s="70" t="s">
        <v>40</v>
      </c>
      <c r="O365" s="71" t="s">
        <v>6</v>
      </c>
      <c r="P365" s="42">
        <f>MIN($F$211,$F$215,$F$217)</f>
        <v>1.5827338129496417E-2</v>
      </c>
      <c r="Q365" s="42">
        <f>MIN($L$211,$L$215,$L$217)</f>
        <v>4.0106951871657793E-3</v>
      </c>
      <c r="R365" s="73">
        <f>MIN(Q365:Q365)</f>
        <v>4.0106951871657793E-3</v>
      </c>
      <c r="S365" s="69"/>
      <c r="T365" s="70" t="s">
        <v>40</v>
      </c>
      <c r="U365" s="71" t="s">
        <v>6</v>
      </c>
      <c r="V365" s="42">
        <f>MIN($F$203,$F$219,$F$227)</f>
        <v>1.8148820326678781E-2</v>
      </c>
      <c r="W365" s="42">
        <f>MIN($L$203,$L$219,$L$227)</f>
        <v>7.451564828614015E-3</v>
      </c>
      <c r="X365" s="95">
        <f>MIN(W365:W365)</f>
        <v>7.451564828614015E-3</v>
      </c>
      <c r="Y365" s="115"/>
      <c r="Z365" s="2" t="s">
        <v>40</v>
      </c>
      <c r="AA365" s="34" t="s">
        <v>6</v>
      </c>
      <c r="AB365" s="39">
        <f>$F$211</f>
        <v>2.5104602510460275E-2</v>
      </c>
      <c r="AC365" s="39">
        <f>$L$211</f>
        <v>1.8404907975460138E-2</v>
      </c>
      <c r="AD365" s="35">
        <f>MIN($AC365:$AC365)</f>
        <v>1.8404907975460138E-2</v>
      </c>
    </row>
    <row r="366" spans="1:30" s="1" customFormat="1" ht="16.5" customHeight="1" x14ac:dyDescent="0.35">
      <c r="A366" s="115"/>
      <c r="B366" s="51"/>
      <c r="C366" s="52" t="s">
        <v>7</v>
      </c>
      <c r="D366" s="42">
        <f>MAX($F$201,$F$221,$F$223,$F$229,$F$231)</f>
        <v>3.7800687285223407E-2</v>
      </c>
      <c r="E366" s="42">
        <f>MAX($L$201,$L$221,$L$223,$L$229,$L$231)</f>
        <v>3.6363636363636397E-2</v>
      </c>
      <c r="F366" s="74">
        <f>MAX(E366:E366)</f>
        <v>3.6363636363636397E-2</v>
      </c>
      <c r="G366" s="69"/>
      <c r="H366" s="70"/>
      <c r="I366" s="75" t="s">
        <v>7</v>
      </c>
      <c r="J366" s="42">
        <f>MAX($F$205,$F$207,$F$217,$F$225)</f>
        <v>0.10714285714285703</v>
      </c>
      <c r="K366" s="42">
        <f>MAX($L$205,$L$207,$L$217,$L$225)</f>
        <v>8.0246913580246812E-2</v>
      </c>
      <c r="L366" s="76">
        <f>MAX(K366:K366)</f>
        <v>8.0246913580246812E-2</v>
      </c>
      <c r="M366" s="69"/>
      <c r="N366" s="70"/>
      <c r="O366" s="75" t="s">
        <v>7</v>
      </c>
      <c r="P366" s="42">
        <f>MAX($F$211,$F$215,$F$217)</f>
        <v>4.0404040404040296E-2</v>
      </c>
      <c r="Q366" s="42">
        <f>MAX($L$211,$L$215,$L$217)</f>
        <v>4.5112781954887257E-2</v>
      </c>
      <c r="R366" s="77">
        <f>MAX(Q366:Q366)</f>
        <v>4.5112781954887257E-2</v>
      </c>
      <c r="S366" s="69"/>
      <c r="T366" s="70"/>
      <c r="U366" s="75" t="s">
        <v>7</v>
      </c>
      <c r="V366" s="42">
        <f>MAX($F$203,$F$219,$F$227)</f>
        <v>7.8313253012048098E-2</v>
      </c>
      <c r="W366" s="42">
        <f>MAX($L$203,$L$219,$L$227)</f>
        <v>5.2459016393442671E-2</v>
      </c>
      <c r="X366" s="96">
        <f>MAX(W366:W366)</f>
        <v>5.2459016393442671E-2</v>
      </c>
      <c r="Y366" s="115"/>
      <c r="Z366" s="2" t="s">
        <v>41</v>
      </c>
      <c r="AA366" s="34" t="s">
        <v>6</v>
      </c>
      <c r="AB366" s="39">
        <f>$F$243</f>
        <v>1.3377926421404694E-2</v>
      </c>
      <c r="AC366" s="39">
        <f>$L$243</f>
        <v>8.0515297906602334E-3</v>
      </c>
      <c r="AD366" s="35">
        <f>MIN($AC366:$AC366)</f>
        <v>8.0515297906602334E-3</v>
      </c>
    </row>
    <row r="367" spans="1:30" s="1" customFormat="1" ht="16.5" customHeight="1" x14ac:dyDescent="0.35">
      <c r="A367" s="115"/>
      <c r="B367" s="51" t="s">
        <v>41</v>
      </c>
      <c r="C367" s="58" t="s">
        <v>6</v>
      </c>
      <c r="D367" s="42">
        <f>MIN($F$233,$F$253,$F$255,$F$261,$F$263)</f>
        <v>8.3565459610027929E-3</v>
      </c>
      <c r="E367" s="42">
        <f>MIN($L$233,$L$253,$L$255,$L$261,$L$263)</f>
        <v>9.6899224806201636E-3</v>
      </c>
      <c r="F367" s="68">
        <f>MIN(E367:E367)</f>
        <v>9.6899224806201636E-3</v>
      </c>
      <c r="G367" s="69"/>
      <c r="H367" s="70" t="s">
        <v>41</v>
      </c>
      <c r="I367" s="71" t="s">
        <v>6</v>
      </c>
      <c r="J367" s="42">
        <f>MIN($F$237,$F$239,$F$249,$F$257)</f>
        <v>-1.200480192076832E-3</v>
      </c>
      <c r="K367" s="42">
        <f>MIN($L$237,$L$239,$L$249,$L$257)</f>
        <v>-5.4824561403508821E-3</v>
      </c>
      <c r="L367" s="72">
        <f>MIN(K367:K367)</f>
        <v>-5.4824561403508821E-3</v>
      </c>
      <c r="M367" s="69"/>
      <c r="N367" s="70" t="s">
        <v>41</v>
      </c>
      <c r="O367" s="71" t="s">
        <v>6</v>
      </c>
      <c r="P367" s="42">
        <f>MIN($F$245,$F$249,$F$251)</f>
        <v>0</v>
      </c>
      <c r="Q367" s="42">
        <f>MIN($L$245,$L$249,$L$251)</f>
        <v>-2.2779043280182253E-3</v>
      </c>
      <c r="R367" s="73">
        <f>MIN(Q367:Q367)</f>
        <v>-2.2779043280182253E-3</v>
      </c>
      <c r="S367" s="69"/>
      <c r="T367" s="70" t="s">
        <v>41</v>
      </c>
      <c r="U367" s="71" t="s">
        <v>6</v>
      </c>
      <c r="V367" s="42">
        <f>MIN($F$235,$F$251,$F$259)</f>
        <v>5.5401662049861548E-3</v>
      </c>
      <c r="W367" s="42">
        <f>MIN($L$235,$L$251,$L$259)</f>
        <v>1.2422360248447216E-3</v>
      </c>
      <c r="X367" s="95">
        <f>MIN(W367:W367)</f>
        <v>1.2422360248447216E-3</v>
      </c>
      <c r="Y367" s="115"/>
      <c r="Z367" s="2" t="s">
        <v>42</v>
      </c>
      <c r="AA367" s="34" t="s">
        <v>6</v>
      </c>
      <c r="AB367" s="39">
        <f>$F$275</f>
        <v>7.1736011477761905E-3</v>
      </c>
      <c r="AC367" s="39">
        <f>$L$275</f>
        <v>4.1322314049586813E-3</v>
      </c>
      <c r="AD367" s="35">
        <f>MIN($AC367:$AC367)</f>
        <v>4.1322314049586813E-3</v>
      </c>
    </row>
    <row r="368" spans="1:30" s="1" customFormat="1" ht="16.5" customHeight="1" x14ac:dyDescent="0.35">
      <c r="A368" s="115"/>
      <c r="B368" s="51"/>
      <c r="C368" s="52" t="s">
        <v>7</v>
      </c>
      <c r="D368" s="42">
        <f>MAX($F$233,$F$253,$F$255,$F$261,$F$263)</f>
        <v>4.0268456375838965E-2</v>
      </c>
      <c r="E368" s="42">
        <f>MAX($L$233,$L$253,$L$255,$L$261,$L$263)</f>
        <v>2.5252525252525273E-2</v>
      </c>
      <c r="F368" s="74">
        <f>MAX(E368:E368)</f>
        <v>2.5252525252525273E-2</v>
      </c>
      <c r="G368" s="69"/>
      <c r="H368" s="70"/>
      <c r="I368" s="75" t="s">
        <v>7</v>
      </c>
      <c r="J368" s="42">
        <f>MAX($F$237,$F$239,$F$249,$F$257)</f>
        <v>0.10404624277456657</v>
      </c>
      <c r="K368" s="42">
        <f>MAX($L$237,$L$239,$L$249,$L$257)</f>
        <v>6.4356435643564275E-2</v>
      </c>
      <c r="L368" s="76">
        <f>MAX(K368:K368)</f>
        <v>6.4356435643564275E-2</v>
      </c>
      <c r="M368" s="69"/>
      <c r="N368" s="70"/>
      <c r="O368" s="75" t="s">
        <v>7</v>
      </c>
      <c r="P368" s="42">
        <f>MAX($F$245,$F$249,$F$251)</f>
        <v>4.5614035087719343E-2</v>
      </c>
      <c r="Q368" s="42">
        <f>MAX($L$245,$L$249,$L$251)</f>
        <v>3.3333333333333361E-2</v>
      </c>
      <c r="R368" s="77">
        <f>MAX(Q368:Q368)</f>
        <v>3.3333333333333361E-2</v>
      </c>
      <c r="S368" s="69"/>
      <c r="T368" s="70"/>
      <c r="U368" s="75" t="s">
        <v>7</v>
      </c>
      <c r="V368" s="42">
        <f>MAX($F$235,$F$251,$F$259)</f>
        <v>4.6620046620046665E-2</v>
      </c>
      <c r="W368" s="42">
        <f>MAX($L$235,$L$251,$L$259)</f>
        <v>3.7499999999999895E-2</v>
      </c>
      <c r="X368" s="96">
        <f>MAX(W368:W368)</f>
        <v>3.7499999999999895E-2</v>
      </c>
      <c r="Y368" s="115"/>
      <c r="Z368" s="2" t="s">
        <v>43</v>
      </c>
      <c r="AA368" s="34" t="s">
        <v>6</v>
      </c>
      <c r="AB368" s="39">
        <f>$F$307</f>
        <v>-2.1253985122210435E-3</v>
      </c>
      <c r="AC368" s="39">
        <f>$L$307</f>
        <v>-2.0790020790020809E-3</v>
      </c>
      <c r="AD368" s="35">
        <f>MIN($AC368:$AC368)</f>
        <v>-2.0790020790020809E-3</v>
      </c>
    </row>
    <row r="369" spans="1:30" s="1" customFormat="1" ht="15.75" customHeight="1" x14ac:dyDescent="0.35">
      <c r="A369" s="115"/>
      <c r="B369" s="51" t="s">
        <v>42</v>
      </c>
      <c r="C369" s="58" t="s">
        <v>6</v>
      </c>
      <c r="D369" s="42">
        <f>MIN($F$265,$F$285,$F$287,$F$293,$F$295)</f>
        <v>0</v>
      </c>
      <c r="E369" s="42">
        <f>MIN($L$265,$L$285,$L$287,$L$293,$L$295)</f>
        <v>4.9342105263157944E-3</v>
      </c>
      <c r="F369" s="68">
        <f>MIN(E369:E369)</f>
        <v>4.9342105263157944E-3</v>
      </c>
      <c r="G369" s="69"/>
      <c r="H369" s="70" t="s">
        <v>42</v>
      </c>
      <c r="I369" s="71" t="s">
        <v>6</v>
      </c>
      <c r="J369" s="42">
        <f>MIN($F$269,$F$271,$F$281,$F$289)</f>
        <v>-4.4593088071348983E-3</v>
      </c>
      <c r="K369" s="42">
        <f>MIN($L$269,$L$271,$L$281,$L$289)</f>
        <v>-4.2283298097251622E-3</v>
      </c>
      <c r="L369" s="72">
        <f>MIN(K369:K369)</f>
        <v>-4.2283298097251622E-3</v>
      </c>
      <c r="M369" s="69"/>
      <c r="N369" s="70" t="s">
        <v>42</v>
      </c>
      <c r="O369" s="71" t="s">
        <v>6</v>
      </c>
      <c r="P369" s="42">
        <f>MIN($F$279,$F$283,$F$285)</f>
        <v>0</v>
      </c>
      <c r="Q369" s="42">
        <f>MIN($L$279,$L$283,$L$285)</f>
        <v>-1.1976047904191627E-3</v>
      </c>
      <c r="R369" s="73">
        <f>MIN(Q369:Q369)</f>
        <v>-1.1976047904191627E-3</v>
      </c>
      <c r="S369" s="69"/>
      <c r="T369" s="70" t="s">
        <v>42</v>
      </c>
      <c r="U369" s="71" t="s">
        <v>6</v>
      </c>
      <c r="V369" s="42">
        <f>MIN($F$267,$F$283,$F$291)</f>
        <v>0</v>
      </c>
      <c r="W369" s="42">
        <f>MIN($L$267,$L$283,$L$291)</f>
        <v>-2.247191011235957E-3</v>
      </c>
      <c r="X369" s="95">
        <f>MIN(W369:W369)</f>
        <v>-2.247191011235957E-3</v>
      </c>
      <c r="Y369" s="115"/>
      <c r="Z369" s="36"/>
      <c r="AA369" s="37" t="s">
        <v>6</v>
      </c>
      <c r="AB369" s="38">
        <f>MIN(AB364:AB368)</f>
        <v>-2.1253985122210435E-3</v>
      </c>
      <c r="AC369" s="38">
        <f>MIN(AC364:AC368)</f>
        <v>-2.0790020790020809E-3</v>
      </c>
      <c r="AD369" s="38">
        <f>MIN(AC369:AC369)</f>
        <v>-2.0790020790020809E-3</v>
      </c>
    </row>
    <row r="370" spans="1:30" s="1" customFormat="1" ht="14.25" customHeight="1" x14ac:dyDescent="0.35">
      <c r="A370" s="115"/>
      <c r="B370" s="51"/>
      <c r="C370" s="52" t="s">
        <v>7</v>
      </c>
      <c r="D370" s="42">
        <f>MAX($F$265,$F$285,$F$287,$F$293,$F$295)</f>
        <v>2.8409090909090936E-2</v>
      </c>
      <c r="E370" s="42">
        <f>MAX($L$265,$L$285,$L$287,$L$293,$L$295)</f>
        <v>2.6200873362445316E-2</v>
      </c>
      <c r="F370" s="74">
        <f>MAX(E370:E370)</f>
        <v>2.6200873362445316E-2</v>
      </c>
      <c r="G370" s="69"/>
      <c r="H370" s="70"/>
      <c r="I370" s="75" t="s">
        <v>7</v>
      </c>
      <c r="J370" s="42">
        <f>MAX($F$269,$F$271,$F$281,$F$289)</f>
        <v>7.6923076923076997E-2</v>
      </c>
      <c r="K370" s="42">
        <f>MAX($L$269,$L$271,$L$281,$L$289)</f>
        <v>6.2500000000000056E-2</v>
      </c>
      <c r="L370" s="76">
        <f>MAX(K370:K370)</f>
        <v>6.2500000000000056E-2</v>
      </c>
      <c r="M370" s="69"/>
      <c r="N370" s="70"/>
      <c r="O370" s="75" t="s">
        <v>7</v>
      </c>
      <c r="P370" s="42">
        <f>MAX($F$279,$F$283,$F$285)</f>
        <v>2.9629629629629655E-2</v>
      </c>
      <c r="Q370" s="42">
        <f>MAX($L$279,$L$283,$L$285)</f>
        <v>3.3519553072625732E-2</v>
      </c>
      <c r="R370" s="77">
        <f>MAX(Q370:Q370)</f>
        <v>3.3519553072625732E-2</v>
      </c>
      <c r="S370" s="69"/>
      <c r="T370" s="70"/>
      <c r="U370" s="75" t="s">
        <v>7</v>
      </c>
      <c r="V370" s="42">
        <f>MAX($F$267,$F$283,$F$291)</f>
        <v>3.1007751937984523E-2</v>
      </c>
      <c r="W370" s="42">
        <f>MAX($L$267,$L$283,$L$291)</f>
        <v>2.6584867075664646E-2</v>
      </c>
      <c r="X370" s="96">
        <f>MAX(W370:W370)</f>
        <v>2.6584867075664646E-2</v>
      </c>
      <c r="Y370" s="115"/>
      <c r="Z370" s="36"/>
      <c r="AA370" s="37" t="s">
        <v>7</v>
      </c>
      <c r="AB370" s="38">
        <f>MAX(AB364:AB368)</f>
        <v>5.6379821958456852E-2</v>
      </c>
      <c r="AC370" s="38">
        <f>MAX(AC364:AC368)</f>
        <v>3.869047619047606E-2</v>
      </c>
      <c r="AD370" s="38">
        <f>MAX(AC370:AC370)</f>
        <v>3.869047619047606E-2</v>
      </c>
    </row>
    <row r="371" spans="1:30" s="1" customFormat="1" ht="15" customHeight="1" x14ac:dyDescent="0.35">
      <c r="A371" s="115"/>
      <c r="B371" s="51" t="s">
        <v>43</v>
      </c>
      <c r="C371" s="58" t="s">
        <v>6</v>
      </c>
      <c r="D371" s="42">
        <f>MIN($F$297,$F$317,$F$319,$F$325,$F$327)</f>
        <v>-2.0366598778004093E-3</v>
      </c>
      <c r="E371" s="42">
        <f>MIN($L$297,$L$317,$L$319,$L$325,$L$327)</f>
        <v>-3.0769230769230795E-3</v>
      </c>
      <c r="F371" s="68">
        <f>MIN(E371:E371)</f>
        <v>-3.0769230769230795E-3</v>
      </c>
      <c r="G371" s="69"/>
      <c r="H371" s="70" t="s">
        <v>43</v>
      </c>
      <c r="I371" s="71" t="s">
        <v>6</v>
      </c>
      <c r="J371" s="42">
        <f>MIN($F$301,$F$303,$F$313,$F$321)</f>
        <v>-2.0060180541624892E-3</v>
      </c>
      <c r="K371" s="42">
        <f>MIN($L$301,$L$303,$L$313,$L$321)</f>
        <v>-1.0000000000000009E-3</v>
      </c>
      <c r="L371" s="72">
        <f>MIN(K371:K371)</f>
        <v>-1.0000000000000009E-3</v>
      </c>
      <c r="M371" s="69"/>
      <c r="N371" s="70" t="s">
        <v>43</v>
      </c>
      <c r="O371" s="71" t="s">
        <v>6</v>
      </c>
      <c r="P371" s="42">
        <f>MIN($F$313,$F$317,$F$319)</f>
        <v>-1.0040160642570291E-3</v>
      </c>
      <c r="Q371" s="42">
        <f>MIN($L$313,$L$317,$L$319)</f>
        <v>-1.0000000000000009E-3</v>
      </c>
      <c r="R371" s="73">
        <f>MIN(Q371:Q371)</f>
        <v>-1.0000000000000009E-3</v>
      </c>
      <c r="S371" s="69"/>
      <c r="T371" s="70" t="s">
        <v>43</v>
      </c>
      <c r="U371" s="71" t="s">
        <v>6</v>
      </c>
      <c r="V371" s="42">
        <f>MIN($F$299,$F$315,$F$323)</f>
        <v>-2.0597322348094769E-3</v>
      </c>
      <c r="W371" s="42">
        <f>MIN($L$299,$L$315,$L$323)</f>
        <v>0</v>
      </c>
      <c r="X371" s="95">
        <f>MIN(W371:W371)</f>
        <v>0</v>
      </c>
      <c r="Y371" s="115"/>
      <c r="Z371" s="115"/>
      <c r="AA371" s="115"/>
      <c r="AB371" s="115"/>
      <c r="AC371" s="115"/>
      <c r="AD371" s="115"/>
    </row>
    <row r="372" spans="1:30" s="1" customFormat="1" ht="15.75" customHeight="1" x14ac:dyDescent="0.35">
      <c r="A372" s="115"/>
      <c r="B372" s="51"/>
      <c r="C372" s="52" t="s">
        <v>7</v>
      </c>
      <c r="D372" s="42">
        <f>MAX($F$297,$F$317,$F$319,$F$325,$F$327)</f>
        <v>1.6286644951140079E-2</v>
      </c>
      <c r="E372" s="42">
        <f>MAX($L$297,$L$317,$L$319,$L$325,$L$327)</f>
        <v>1.3123359580052505E-2</v>
      </c>
      <c r="F372" s="74">
        <f>MAX(E372:E372)</f>
        <v>1.3123359580052505E-2</v>
      </c>
      <c r="G372" s="69"/>
      <c r="H372" s="70"/>
      <c r="I372" s="75" t="s">
        <v>7</v>
      </c>
      <c r="J372" s="42">
        <f>MAX($F$301,$F$303,$F$313,$F$321)</f>
        <v>4.379562043795604E-2</v>
      </c>
      <c r="K372" s="42">
        <f>MAX($L$301,$L$303,$L$313,$L$321)</f>
        <v>3.8461538461538498E-2</v>
      </c>
      <c r="L372" s="76">
        <f>MAX(K372:K372)</f>
        <v>3.8461538461538498E-2</v>
      </c>
      <c r="M372" s="69"/>
      <c r="N372" s="70"/>
      <c r="O372" s="75" t="s">
        <v>7</v>
      </c>
      <c r="P372" s="42">
        <f>MAX($F$313,$F$317,$F$319)</f>
        <v>1.6286644951140079E-2</v>
      </c>
      <c r="Q372" s="42">
        <f>MAX($L$313,$L$317,$L$319)</f>
        <v>1.3123359580052505E-2</v>
      </c>
      <c r="R372" s="77">
        <f>MAX(Q372:Q372)</f>
        <v>1.3123359580052505E-2</v>
      </c>
      <c r="S372" s="69"/>
      <c r="T372" s="70"/>
      <c r="U372" s="75" t="s">
        <v>7</v>
      </c>
      <c r="V372" s="42">
        <f>MAX($F$299,$F$315,$F$323)</f>
        <v>0</v>
      </c>
      <c r="W372" s="42">
        <f>MAX($L$299,$L$315,$L$323)</f>
        <v>1.2360939431396796E-3</v>
      </c>
      <c r="X372" s="96">
        <f>MAX(W372:W372)</f>
        <v>1.2360939431396796E-3</v>
      </c>
      <c r="Y372" s="115"/>
      <c r="Z372" s="115"/>
      <c r="AA372" s="115"/>
      <c r="AB372" s="115"/>
      <c r="AC372" s="115"/>
      <c r="AD372" s="115"/>
    </row>
    <row r="373" spans="1:30" s="1" customFormat="1" x14ac:dyDescent="0.35">
      <c r="A373" s="115"/>
      <c r="B373" s="62"/>
      <c r="C373" s="63" t="s">
        <v>44</v>
      </c>
      <c r="D373" s="78">
        <f>MIN(D363:D372)</f>
        <v>-2.0366598778004093E-3</v>
      </c>
      <c r="E373" s="78">
        <f>MIN(E363:E372)</f>
        <v>-3.0769230769230795E-3</v>
      </c>
      <c r="F373" s="79">
        <f>MIN(E373:E373)</f>
        <v>-3.0769230769230795E-3</v>
      </c>
      <c r="G373" s="69"/>
      <c r="H373" s="80"/>
      <c r="I373" s="64" t="s">
        <v>44</v>
      </c>
      <c r="J373" s="64">
        <f>MIN(J363:J372)</f>
        <v>-1.5384615384615398E-2</v>
      </c>
      <c r="K373" s="64">
        <f>MIN(K363:K372)</f>
        <v>-2.3255813953488233E-2</v>
      </c>
      <c r="L373" s="81">
        <f>MIN(K373:K373)</f>
        <v>-2.3255813953488233E-2</v>
      </c>
      <c r="M373" s="69"/>
      <c r="N373" s="82"/>
      <c r="O373" s="83" t="s">
        <v>44</v>
      </c>
      <c r="P373" s="83">
        <f>MIN(P363:P372)</f>
        <v>-1.0040160642570291E-3</v>
      </c>
      <c r="Q373" s="83">
        <f>MIN(Q363:Q372)</f>
        <v>-2.2779043280182253E-3</v>
      </c>
      <c r="R373" s="84">
        <f>MIN(Q373:Q373)</f>
        <v>-2.2779043280182253E-3</v>
      </c>
      <c r="S373" s="69"/>
      <c r="T373" s="85"/>
      <c r="U373" s="86" t="s">
        <v>37</v>
      </c>
      <c r="V373" s="86">
        <f>MIN(V363:V372)</f>
        <v>-2.0597322348094769E-3</v>
      </c>
      <c r="W373" s="86">
        <f>MIN(W363:W372)</f>
        <v>-2.247191011235957E-3</v>
      </c>
      <c r="X373" s="87">
        <f>MIN(W373:W373)</f>
        <v>-2.247191011235957E-3</v>
      </c>
      <c r="Y373" s="115"/>
      <c r="Z373" s="115"/>
      <c r="AA373" s="115"/>
      <c r="AB373" s="115"/>
      <c r="AC373" s="115"/>
      <c r="AD373" s="115"/>
    </row>
    <row r="374" spans="1:30" s="1" customFormat="1" x14ac:dyDescent="0.35">
      <c r="A374" s="115"/>
      <c r="B374" s="65"/>
      <c r="C374" s="66" t="s">
        <v>45</v>
      </c>
      <c r="D374" s="88">
        <f>MAX(D363:D372)</f>
        <v>6.2052505966587172E-2</v>
      </c>
      <c r="E374" s="88">
        <f>MAX(E363:E372)</f>
        <v>6.3829787234042618E-2</v>
      </c>
      <c r="F374" s="89">
        <f>MAX(E374:E374)</f>
        <v>6.3829787234042618E-2</v>
      </c>
      <c r="G374" s="69"/>
      <c r="H374" s="90"/>
      <c r="I374" s="67" t="s">
        <v>45</v>
      </c>
      <c r="J374" s="67">
        <f>MAX(J363:J372)</f>
        <v>0.10714285714285703</v>
      </c>
      <c r="K374" s="67">
        <f>MAX(K363:K372)</f>
        <v>8.0246913580246812E-2</v>
      </c>
      <c r="L374" s="81">
        <f>MIN(K374:K374)</f>
        <v>8.0246913580246812E-2</v>
      </c>
      <c r="M374" s="69"/>
      <c r="N374" s="91"/>
      <c r="O374" s="92" t="s">
        <v>45</v>
      </c>
      <c r="P374" s="92">
        <f>MAX(P363:P372)</f>
        <v>8.0246913580246812E-2</v>
      </c>
      <c r="Q374" s="92">
        <f>MAX(Q363:Q372)</f>
        <v>6.3829787234042604E-2</v>
      </c>
      <c r="R374" s="84">
        <f>MIN(Q374:Q374)</f>
        <v>6.3829787234042604E-2</v>
      </c>
      <c r="S374" s="69"/>
      <c r="T374" s="93"/>
      <c r="U374" s="94"/>
      <c r="V374" s="94">
        <f>MAX(V363:V372)</f>
        <v>0.10775862068965514</v>
      </c>
      <c r="W374" s="94">
        <f>MAX(W363:W372)</f>
        <v>6.2200956937799104E-2</v>
      </c>
      <c r="X374" s="87">
        <f>MIN(W374:W374)</f>
        <v>6.2200956937799104E-2</v>
      </c>
      <c r="Y374" s="115"/>
      <c r="Z374" s="115"/>
      <c r="AA374" s="115"/>
      <c r="AB374" s="115"/>
      <c r="AC374" s="115"/>
      <c r="AD374" s="115"/>
    </row>
    <row r="375" spans="1:30" s="1" customFormat="1" x14ac:dyDescent="0.35">
      <c r="G375" s="47"/>
      <c r="M375" s="47"/>
      <c r="N375" s="145"/>
      <c r="O375" s="145"/>
      <c r="P375" s="145"/>
      <c r="Q375" s="145"/>
      <c r="R375" s="145"/>
    </row>
    <row r="376" spans="1:30" s="1" customFormat="1" x14ac:dyDescent="0.35">
      <c r="N376" s="145"/>
      <c r="O376" s="145"/>
      <c r="P376" s="145"/>
      <c r="Q376" s="145"/>
      <c r="R376" s="145"/>
    </row>
    <row r="377" spans="1:30" s="1" customFormat="1" x14ac:dyDescent="0.35">
      <c r="N377" s="145"/>
      <c r="O377" s="145"/>
      <c r="P377" s="145"/>
      <c r="Q377" s="145"/>
      <c r="R377" s="145"/>
    </row>
    <row r="378" spans="1:30" s="1" customFormat="1" x14ac:dyDescent="0.35">
      <c r="N378" s="145"/>
      <c r="O378" s="145"/>
      <c r="P378" s="145"/>
      <c r="Q378" s="145"/>
      <c r="R378" s="145"/>
    </row>
    <row r="379" spans="1:30" s="1" customFormat="1" x14ac:dyDescent="0.35">
      <c r="N379" s="145"/>
      <c r="O379" s="145"/>
      <c r="P379" s="145"/>
      <c r="Q379" s="145"/>
      <c r="R379" s="145"/>
    </row>
    <row r="380" spans="1:30" s="1" customFormat="1" x14ac:dyDescent="0.35">
      <c r="N380" s="145"/>
      <c r="O380" s="145"/>
      <c r="P380" s="145"/>
      <c r="Q380" s="145"/>
      <c r="R380" s="145"/>
    </row>
    <row r="381" spans="1:30" s="1" customFormat="1" x14ac:dyDescent="0.35">
      <c r="N381" s="145"/>
      <c r="O381" s="145"/>
      <c r="P381" s="145"/>
      <c r="Q381" s="145"/>
      <c r="R381" s="145"/>
    </row>
    <row r="382" spans="1:30" s="1" customFormat="1" x14ac:dyDescent="0.35">
      <c r="N382" s="145"/>
      <c r="O382" s="145"/>
      <c r="P382" s="145"/>
      <c r="Q382" s="145"/>
      <c r="R382" s="145"/>
    </row>
    <row r="383" spans="1:30" s="1" customFormat="1" x14ac:dyDescent="0.35">
      <c r="N383" s="145"/>
      <c r="O383" s="145"/>
      <c r="P383" s="145"/>
      <c r="Q383" s="145"/>
      <c r="R383" s="145"/>
    </row>
    <row r="384" spans="1:30" s="1" customFormat="1" x14ac:dyDescent="0.35">
      <c r="N384" s="145"/>
      <c r="O384" s="145"/>
      <c r="P384" s="145"/>
      <c r="Q384" s="145"/>
      <c r="R384" s="145"/>
    </row>
    <row r="385" spans="14:18" s="1" customFormat="1" x14ac:dyDescent="0.35">
      <c r="N385" s="145"/>
      <c r="O385" s="145"/>
      <c r="P385" s="145"/>
      <c r="Q385" s="145"/>
      <c r="R385" s="145"/>
    </row>
    <row r="386" spans="14:18" s="1" customFormat="1" x14ac:dyDescent="0.35">
      <c r="N386" s="145"/>
      <c r="O386" s="145"/>
      <c r="P386" s="145"/>
      <c r="Q386" s="145"/>
      <c r="R386" s="145"/>
    </row>
    <row r="387" spans="14:18" s="1" customFormat="1" x14ac:dyDescent="0.35">
      <c r="N387" s="145"/>
      <c r="O387" s="145"/>
      <c r="P387" s="145"/>
      <c r="Q387" s="145"/>
      <c r="R387" s="145"/>
    </row>
    <row r="388" spans="14:18" s="1" customFormat="1" x14ac:dyDescent="0.35">
      <c r="N388" s="145"/>
      <c r="O388" s="145"/>
      <c r="P388" s="145"/>
      <c r="Q388" s="145"/>
      <c r="R388" s="145"/>
    </row>
    <row r="389" spans="14:18" s="1" customFormat="1" x14ac:dyDescent="0.35">
      <c r="N389" s="145"/>
      <c r="O389" s="145"/>
      <c r="P389" s="145"/>
      <c r="Q389" s="145"/>
      <c r="R389" s="145"/>
    </row>
    <row r="390" spans="14:18" s="1" customFormat="1" x14ac:dyDescent="0.35">
      <c r="N390" s="145"/>
      <c r="O390" s="145"/>
      <c r="P390" s="145"/>
      <c r="Q390" s="145"/>
      <c r="R390" s="145"/>
    </row>
    <row r="391" spans="14:18" s="1" customFormat="1" x14ac:dyDescent="0.35">
      <c r="N391" s="145"/>
      <c r="O391" s="145"/>
      <c r="P391" s="145"/>
      <c r="Q391" s="145"/>
      <c r="R391" s="145"/>
    </row>
    <row r="392" spans="14:18" s="1" customFormat="1" x14ac:dyDescent="0.35">
      <c r="N392" s="145"/>
      <c r="O392" s="145"/>
      <c r="P392" s="145"/>
      <c r="Q392" s="145"/>
      <c r="R392" s="145"/>
    </row>
    <row r="393" spans="14:18" s="1" customFormat="1" x14ac:dyDescent="0.35">
      <c r="N393" s="145"/>
      <c r="O393" s="145"/>
      <c r="P393" s="145"/>
      <c r="Q393" s="145"/>
      <c r="R393" s="145"/>
    </row>
    <row r="394" spans="14:18" s="1" customFormat="1" x14ac:dyDescent="0.35">
      <c r="N394" s="145"/>
      <c r="O394" s="145"/>
      <c r="P394" s="145"/>
      <c r="Q394" s="145"/>
      <c r="R394" s="145"/>
    </row>
    <row r="395" spans="14:18" s="1" customFormat="1" x14ac:dyDescent="0.35">
      <c r="N395" s="145"/>
      <c r="O395" s="145"/>
      <c r="P395" s="145"/>
      <c r="Q395" s="145"/>
      <c r="R395" s="145"/>
    </row>
    <row r="396" spans="14:18" s="1" customFormat="1" x14ac:dyDescent="0.35">
      <c r="N396" s="145"/>
      <c r="O396" s="145"/>
      <c r="P396" s="145"/>
      <c r="Q396" s="145"/>
      <c r="R396" s="145"/>
    </row>
    <row r="397" spans="14:18" s="1" customFormat="1" x14ac:dyDescent="0.35">
      <c r="N397" s="145"/>
      <c r="O397" s="145"/>
      <c r="P397" s="145"/>
      <c r="Q397" s="145"/>
      <c r="R397" s="145"/>
    </row>
    <row r="398" spans="14:18" s="1" customFormat="1" x14ac:dyDescent="0.35">
      <c r="N398" s="145"/>
      <c r="O398" s="145"/>
      <c r="P398" s="145"/>
      <c r="Q398" s="145"/>
      <c r="R398" s="145"/>
    </row>
    <row r="399" spans="14:18" s="1" customFormat="1" x14ac:dyDescent="0.35">
      <c r="N399" s="145"/>
      <c r="O399" s="145"/>
      <c r="P399" s="145"/>
      <c r="Q399" s="145"/>
      <c r="R399" s="145"/>
    </row>
    <row r="400" spans="14:18" s="1" customFormat="1" x14ac:dyDescent="0.35">
      <c r="N400" s="145"/>
      <c r="O400" s="145"/>
      <c r="P400" s="145"/>
      <c r="Q400" s="145"/>
      <c r="R400" s="145"/>
    </row>
    <row r="401" spans="14:18" s="1" customFormat="1" x14ac:dyDescent="0.35">
      <c r="N401" s="145"/>
      <c r="O401" s="145"/>
      <c r="P401" s="145"/>
      <c r="Q401" s="145"/>
      <c r="R401" s="145"/>
    </row>
    <row r="402" spans="14:18" s="1" customFormat="1" x14ac:dyDescent="0.35">
      <c r="N402" s="145"/>
      <c r="O402" s="145"/>
      <c r="P402" s="145"/>
      <c r="Q402" s="145"/>
      <c r="R402" s="145"/>
    </row>
    <row r="403" spans="14:18" s="1" customFormat="1" x14ac:dyDescent="0.35">
      <c r="N403" s="145"/>
      <c r="O403" s="145"/>
      <c r="P403" s="145"/>
      <c r="Q403" s="145"/>
      <c r="R403" s="145"/>
    </row>
    <row r="404" spans="14:18" s="1" customFormat="1" x14ac:dyDescent="0.35">
      <c r="N404" s="145"/>
      <c r="O404" s="145"/>
      <c r="P404" s="145"/>
      <c r="Q404" s="145"/>
      <c r="R404" s="145"/>
    </row>
    <row r="405" spans="14:18" s="1" customFormat="1" x14ac:dyDescent="0.35">
      <c r="N405" s="145"/>
      <c r="O405" s="145"/>
      <c r="P405" s="145"/>
      <c r="Q405" s="145"/>
      <c r="R405" s="145"/>
    </row>
    <row r="406" spans="14:18" s="1" customFormat="1" x14ac:dyDescent="0.35">
      <c r="N406" s="145"/>
      <c r="O406" s="145"/>
      <c r="P406" s="145"/>
      <c r="Q406" s="145"/>
      <c r="R406" s="145"/>
    </row>
    <row r="407" spans="14:18" s="1" customFormat="1" x14ac:dyDescent="0.35">
      <c r="N407" s="145"/>
      <c r="O407" s="145"/>
      <c r="P407" s="145"/>
      <c r="Q407" s="145"/>
      <c r="R407" s="145"/>
    </row>
    <row r="408" spans="14:18" s="1" customFormat="1" x14ac:dyDescent="0.35">
      <c r="N408" s="145"/>
      <c r="O408" s="145"/>
      <c r="P408" s="145"/>
      <c r="Q408" s="145"/>
      <c r="R408" s="145"/>
    </row>
    <row r="409" spans="14:18" s="1" customFormat="1" x14ac:dyDescent="0.35">
      <c r="N409" s="145"/>
      <c r="O409" s="145"/>
      <c r="P409" s="145"/>
      <c r="Q409" s="145"/>
      <c r="R409" s="145"/>
    </row>
    <row r="410" spans="14:18" s="1" customFormat="1" x14ac:dyDescent="0.35">
      <c r="N410" s="145"/>
      <c r="O410" s="145"/>
      <c r="P410" s="145"/>
      <c r="Q410" s="145"/>
      <c r="R410" s="145"/>
    </row>
    <row r="411" spans="14:18" s="1" customFormat="1" x14ac:dyDescent="0.35">
      <c r="N411" s="145"/>
      <c r="O411" s="145"/>
      <c r="P411" s="145"/>
      <c r="Q411" s="145"/>
      <c r="R411" s="145"/>
    </row>
    <row r="412" spans="14:18" s="1" customFormat="1" x14ac:dyDescent="0.35">
      <c r="N412" s="145"/>
      <c r="O412" s="145"/>
      <c r="P412" s="145"/>
      <c r="Q412" s="145"/>
      <c r="R412" s="145"/>
    </row>
    <row r="413" spans="14:18" s="1" customFormat="1" x14ac:dyDescent="0.35">
      <c r="N413" s="145"/>
      <c r="O413" s="145"/>
      <c r="P413" s="145"/>
      <c r="Q413" s="145"/>
      <c r="R413" s="145"/>
    </row>
    <row r="414" spans="14:18" s="1" customFormat="1" x14ac:dyDescent="0.35">
      <c r="N414" s="145"/>
      <c r="O414" s="145"/>
      <c r="P414" s="145"/>
      <c r="Q414" s="145"/>
      <c r="R414" s="145"/>
    </row>
    <row r="415" spans="14:18" s="1" customFormat="1" x14ac:dyDescent="0.35">
      <c r="N415" s="145"/>
      <c r="O415" s="145"/>
      <c r="P415" s="145"/>
      <c r="Q415" s="145"/>
      <c r="R415" s="145"/>
    </row>
    <row r="416" spans="14:18" s="1" customFormat="1" x14ac:dyDescent="0.35">
      <c r="N416" s="145"/>
      <c r="O416" s="145"/>
      <c r="P416" s="145"/>
      <c r="Q416" s="145"/>
      <c r="R416" s="145"/>
    </row>
    <row r="417" spans="14:111" s="1" customFormat="1" x14ac:dyDescent="0.35">
      <c r="N417" s="145"/>
      <c r="O417" s="145"/>
      <c r="P417" s="145"/>
      <c r="Q417" s="145"/>
      <c r="R417" s="145"/>
    </row>
    <row r="418" spans="14:111" s="1" customFormat="1" x14ac:dyDescent="0.35">
      <c r="N418" s="145"/>
      <c r="O418" s="145"/>
      <c r="P418" s="145"/>
      <c r="Q418" s="145"/>
      <c r="R418" s="145"/>
    </row>
    <row r="419" spans="14:111" s="1" customFormat="1" x14ac:dyDescent="0.35">
      <c r="N419" s="145"/>
      <c r="O419" s="145"/>
      <c r="P419" s="145"/>
      <c r="Q419" s="145"/>
      <c r="R419" s="145"/>
    </row>
    <row r="420" spans="14:111" s="1" customFormat="1" x14ac:dyDescent="0.35">
      <c r="N420" s="145"/>
      <c r="O420" s="145"/>
      <c r="P420" s="145"/>
      <c r="Q420" s="145"/>
      <c r="R420" s="145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</row>
    <row r="421" spans="14:111" s="1" customFormat="1" x14ac:dyDescent="0.35">
      <c r="N421" s="145"/>
      <c r="O421" s="145"/>
      <c r="P421" s="145"/>
      <c r="Q421" s="145"/>
      <c r="R421" s="145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</row>
    <row r="422" spans="14:111" s="1" customFormat="1" x14ac:dyDescent="0.35">
      <c r="N422" s="145"/>
      <c r="O422" s="145"/>
      <c r="P422" s="145"/>
      <c r="Q422" s="145"/>
      <c r="R422" s="145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</row>
    <row r="423" spans="14:111" s="1" customFormat="1" x14ac:dyDescent="0.35">
      <c r="N423" s="145"/>
      <c r="O423" s="145"/>
      <c r="P423" s="145"/>
      <c r="Q423" s="145"/>
      <c r="R423" s="145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</row>
    <row r="424" spans="14:111" s="1" customFormat="1" x14ac:dyDescent="0.35">
      <c r="N424" s="145"/>
      <c r="O424" s="145"/>
      <c r="P424" s="145"/>
      <c r="Q424" s="145"/>
      <c r="R424" s="145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</row>
    <row r="425" spans="14:111" s="1" customFormat="1" x14ac:dyDescent="0.35">
      <c r="N425" s="145"/>
      <c r="O425" s="145"/>
      <c r="P425" s="145"/>
      <c r="Q425" s="145"/>
      <c r="R425" s="14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</row>
    <row r="426" spans="14:111" s="1" customFormat="1" x14ac:dyDescent="0.35">
      <c r="N426" s="145"/>
      <c r="O426" s="145"/>
      <c r="P426" s="145"/>
      <c r="Q426" s="145"/>
      <c r="R426" s="145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</row>
    <row r="427" spans="14:111" s="1" customFormat="1" x14ac:dyDescent="0.35">
      <c r="N427" s="145"/>
      <c r="O427" s="145"/>
      <c r="P427" s="145"/>
      <c r="Q427" s="145"/>
      <c r="R427" s="145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</row>
    <row r="428" spans="14:111" s="1" customFormat="1" x14ac:dyDescent="0.35">
      <c r="N428" s="145"/>
      <c r="O428" s="145"/>
      <c r="P428" s="145"/>
      <c r="Q428" s="145"/>
      <c r="R428" s="145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</row>
    <row r="429" spans="14:111" s="1" customFormat="1" x14ac:dyDescent="0.35">
      <c r="N429" s="145"/>
      <c r="O429" s="145"/>
      <c r="P429" s="145"/>
      <c r="Q429" s="145"/>
      <c r="R429" s="145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</row>
    <row r="430" spans="14:111" s="1" customFormat="1" x14ac:dyDescent="0.35">
      <c r="N430" s="145"/>
      <c r="O430" s="145"/>
      <c r="P430" s="145"/>
      <c r="Q430" s="145"/>
      <c r="R430" s="145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</row>
    <row r="431" spans="14:111" s="1" customFormat="1" x14ac:dyDescent="0.35">
      <c r="N431" s="145"/>
      <c r="O431" s="145"/>
      <c r="P431" s="145"/>
      <c r="Q431" s="145"/>
      <c r="R431" s="145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</row>
    <row r="432" spans="14:111" s="1" customFormat="1" x14ac:dyDescent="0.35">
      <c r="N432" s="145"/>
      <c r="O432" s="145"/>
      <c r="P432" s="145"/>
      <c r="Q432" s="145"/>
      <c r="R432" s="145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</row>
    <row r="433" spans="14:111" s="1" customFormat="1" x14ac:dyDescent="0.35">
      <c r="N433" s="145"/>
      <c r="O433" s="145"/>
      <c r="P433" s="145"/>
      <c r="Q433" s="145"/>
      <c r="R433" s="145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</row>
    <row r="434" spans="14:111" s="1" customFormat="1" x14ac:dyDescent="0.35">
      <c r="N434" s="145"/>
      <c r="O434" s="145"/>
      <c r="P434" s="145"/>
      <c r="Q434" s="145"/>
      <c r="R434" s="145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</row>
    <row r="435" spans="14:111" s="1" customFormat="1" x14ac:dyDescent="0.35">
      <c r="N435" s="145"/>
      <c r="O435" s="145"/>
      <c r="P435" s="145"/>
      <c r="Q435" s="145"/>
      <c r="R435" s="14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</row>
    <row r="436" spans="14:111" s="1" customFormat="1" x14ac:dyDescent="0.35">
      <c r="N436" s="145"/>
      <c r="O436" s="145"/>
      <c r="P436" s="145"/>
      <c r="Q436" s="145"/>
      <c r="R436" s="145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</row>
    <row r="437" spans="14:111" s="1" customFormat="1" x14ac:dyDescent="0.35">
      <c r="N437" s="145"/>
      <c r="O437" s="145"/>
      <c r="P437" s="145"/>
      <c r="Q437" s="145"/>
      <c r="R437" s="145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</row>
    <row r="438" spans="14:111" s="1" customFormat="1" x14ac:dyDescent="0.35">
      <c r="N438" s="145"/>
      <c r="O438" s="145"/>
      <c r="P438" s="145"/>
      <c r="Q438" s="145"/>
      <c r="R438" s="145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</row>
    <row r="439" spans="14:111" s="1" customFormat="1" x14ac:dyDescent="0.35">
      <c r="N439" s="145"/>
      <c r="O439" s="145"/>
      <c r="P439" s="145"/>
      <c r="Q439" s="145"/>
      <c r="R439" s="145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</row>
    <row r="440" spans="14:111" s="1" customFormat="1" x14ac:dyDescent="0.35">
      <c r="N440" s="145"/>
      <c r="O440" s="145"/>
      <c r="P440" s="145"/>
      <c r="Q440" s="145"/>
      <c r="R440" s="145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</row>
    <row r="441" spans="14:111" s="1" customFormat="1" x14ac:dyDescent="0.35">
      <c r="N441" s="145"/>
      <c r="O441" s="145"/>
      <c r="P441" s="145"/>
      <c r="Q441" s="145"/>
      <c r="R441" s="145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</row>
    <row r="442" spans="14:111" s="1" customFormat="1" x14ac:dyDescent="0.35">
      <c r="N442" s="145"/>
      <c r="O442" s="145"/>
      <c r="P442" s="145"/>
      <c r="Q442" s="145"/>
      <c r="R442" s="145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</row>
    <row r="443" spans="14:111" s="1" customFormat="1" x14ac:dyDescent="0.35">
      <c r="N443" s="145"/>
      <c r="O443" s="145"/>
      <c r="P443" s="145"/>
      <c r="Q443" s="145"/>
      <c r="R443" s="145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</row>
    <row r="444" spans="14:111" s="1" customFormat="1" x14ac:dyDescent="0.35">
      <c r="N444" s="145"/>
      <c r="O444" s="145"/>
      <c r="P444" s="145"/>
      <c r="Q444" s="145"/>
      <c r="R444" s="145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</row>
    <row r="445" spans="14:111" s="1" customFormat="1" x14ac:dyDescent="0.35">
      <c r="N445" s="145"/>
      <c r="O445" s="145"/>
      <c r="P445" s="145"/>
      <c r="Q445" s="145"/>
      <c r="R445" s="1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</row>
    <row r="446" spans="14:111" s="1" customFormat="1" x14ac:dyDescent="0.35">
      <c r="N446" s="145"/>
      <c r="O446" s="145"/>
      <c r="P446" s="145"/>
      <c r="Q446" s="145"/>
      <c r="R446" s="145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</row>
    <row r="447" spans="14:111" s="1" customFormat="1" x14ac:dyDescent="0.35">
      <c r="N447" s="145"/>
      <c r="O447" s="145"/>
      <c r="P447" s="145"/>
      <c r="Q447" s="145"/>
      <c r="R447" s="145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</row>
    <row r="448" spans="14:111" s="1" customFormat="1" x14ac:dyDescent="0.35">
      <c r="N448" s="145"/>
      <c r="O448" s="145"/>
      <c r="P448" s="145"/>
      <c r="Q448" s="145"/>
      <c r="R448" s="145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</row>
    <row r="449" spans="14:111" s="1" customFormat="1" x14ac:dyDescent="0.35">
      <c r="N449" s="145"/>
      <c r="O449" s="145"/>
      <c r="P449" s="145"/>
      <c r="Q449" s="145"/>
      <c r="R449" s="145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</row>
    <row r="450" spans="14:111" s="1" customFormat="1" x14ac:dyDescent="0.35">
      <c r="N450" s="145"/>
      <c r="O450" s="145"/>
      <c r="P450" s="145"/>
      <c r="Q450" s="145"/>
      <c r="R450" s="145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</row>
    <row r="451" spans="14:111" s="1" customFormat="1" x14ac:dyDescent="0.35">
      <c r="N451" s="145"/>
      <c r="O451" s="145"/>
      <c r="P451" s="145"/>
      <c r="Q451" s="145"/>
      <c r="R451" s="145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</row>
    <row r="452" spans="14:111" s="1" customFormat="1" x14ac:dyDescent="0.35">
      <c r="N452" s="145"/>
      <c r="O452" s="145"/>
      <c r="P452" s="145"/>
      <c r="Q452" s="145"/>
      <c r="R452" s="145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</row>
    <row r="453" spans="14:111" s="1" customFormat="1" x14ac:dyDescent="0.35">
      <c r="N453" s="145"/>
      <c r="O453" s="145"/>
      <c r="P453" s="145"/>
      <c r="Q453" s="145"/>
      <c r="R453" s="145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</row>
    <row r="454" spans="14:111" s="1" customFormat="1" x14ac:dyDescent="0.35">
      <c r="N454" s="145"/>
      <c r="O454" s="145"/>
      <c r="P454" s="145"/>
      <c r="Q454" s="145"/>
      <c r="R454" s="145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</row>
    <row r="455" spans="14:111" s="1" customFormat="1" x14ac:dyDescent="0.35">
      <c r="N455" s="145"/>
      <c r="O455" s="145"/>
      <c r="P455" s="145"/>
      <c r="Q455" s="145"/>
      <c r="R455" s="14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</row>
    <row r="456" spans="14:111" s="1" customFormat="1" x14ac:dyDescent="0.35">
      <c r="N456" s="145"/>
      <c r="O456" s="145"/>
      <c r="P456" s="145"/>
      <c r="Q456" s="145"/>
      <c r="R456" s="145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</row>
    <row r="457" spans="14:111" s="1" customFormat="1" x14ac:dyDescent="0.35">
      <c r="N457" s="145"/>
      <c r="O457" s="145"/>
      <c r="P457" s="145"/>
      <c r="Q457" s="145"/>
      <c r="R457" s="145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</row>
    <row r="458" spans="14:111" s="1" customFormat="1" x14ac:dyDescent="0.35">
      <c r="N458" s="145"/>
      <c r="O458" s="145"/>
      <c r="P458" s="145"/>
      <c r="Q458" s="145"/>
      <c r="R458" s="145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</row>
    <row r="459" spans="14:111" s="1" customFormat="1" x14ac:dyDescent="0.35">
      <c r="N459" s="145"/>
      <c r="O459" s="145"/>
      <c r="P459" s="145"/>
      <c r="Q459" s="145"/>
      <c r="R459" s="145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</row>
    <row r="460" spans="14:111" s="1" customFormat="1" x14ac:dyDescent="0.35">
      <c r="N460" s="145"/>
      <c r="O460" s="145"/>
      <c r="P460" s="145"/>
      <c r="Q460" s="145"/>
      <c r="R460" s="145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</row>
    <row r="461" spans="14:111" s="1" customFormat="1" x14ac:dyDescent="0.35">
      <c r="N461" s="145"/>
      <c r="O461" s="145"/>
      <c r="P461" s="145"/>
      <c r="Q461" s="145"/>
      <c r="R461" s="145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</row>
    <row r="462" spans="14:111" s="1" customFormat="1" x14ac:dyDescent="0.35">
      <c r="N462" s="145"/>
      <c r="O462" s="145"/>
      <c r="P462" s="145"/>
      <c r="Q462" s="145"/>
      <c r="R462" s="145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</row>
    <row r="463" spans="14:111" s="1" customFormat="1" x14ac:dyDescent="0.35">
      <c r="N463" s="145"/>
      <c r="O463" s="145"/>
      <c r="P463" s="145"/>
      <c r="Q463" s="145"/>
      <c r="R463" s="145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</row>
    <row r="464" spans="14:111" s="1" customFormat="1" x14ac:dyDescent="0.35">
      <c r="N464" s="145"/>
      <c r="O464" s="145"/>
      <c r="P464" s="145"/>
      <c r="Q464" s="145"/>
      <c r="R464" s="145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</row>
    <row r="465" spans="14:111" s="1" customFormat="1" x14ac:dyDescent="0.35">
      <c r="N465" s="145"/>
      <c r="O465" s="145"/>
      <c r="P465" s="145"/>
      <c r="Q465" s="145"/>
      <c r="R465" s="14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</row>
    <row r="466" spans="14:111" s="1" customFormat="1" x14ac:dyDescent="0.35">
      <c r="N466" s="145"/>
      <c r="O466" s="145"/>
      <c r="P466" s="145"/>
      <c r="Q466" s="145"/>
      <c r="R466" s="145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</row>
    <row r="467" spans="14:111" s="1" customFormat="1" x14ac:dyDescent="0.35">
      <c r="N467" s="145"/>
      <c r="O467" s="145"/>
      <c r="P467" s="145"/>
      <c r="Q467" s="145"/>
      <c r="R467" s="145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</row>
    <row r="468" spans="14:111" s="1" customFormat="1" x14ac:dyDescent="0.35">
      <c r="N468" s="145"/>
      <c r="O468" s="145"/>
      <c r="P468" s="145"/>
      <c r="Q468" s="145"/>
      <c r="R468" s="145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</row>
    <row r="469" spans="14:111" s="1" customFormat="1" x14ac:dyDescent="0.35">
      <c r="N469" s="145"/>
      <c r="O469" s="145"/>
      <c r="P469" s="145"/>
      <c r="Q469" s="145"/>
      <c r="R469" s="145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</row>
    <row r="470" spans="14:111" s="1" customFormat="1" x14ac:dyDescent="0.35">
      <c r="N470" s="145"/>
      <c r="O470" s="145"/>
      <c r="P470" s="145"/>
      <c r="Q470" s="145"/>
      <c r="R470" s="145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</row>
    <row r="471" spans="14:111" s="1" customFormat="1" x14ac:dyDescent="0.35">
      <c r="N471" s="145"/>
      <c r="O471" s="145"/>
      <c r="P471" s="145"/>
      <c r="Q471" s="145"/>
      <c r="R471" s="145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</row>
    <row r="472" spans="14:111" s="1" customFormat="1" x14ac:dyDescent="0.35">
      <c r="N472" s="145"/>
      <c r="O472" s="145"/>
      <c r="P472" s="145"/>
      <c r="Q472" s="145"/>
      <c r="R472" s="145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</row>
    <row r="473" spans="14:111" s="1" customFormat="1" x14ac:dyDescent="0.35">
      <c r="N473" s="145"/>
      <c r="O473" s="145"/>
      <c r="P473" s="145"/>
      <c r="Q473" s="145"/>
      <c r="R473" s="145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</row>
    <row r="474" spans="14:111" s="1" customFormat="1" x14ac:dyDescent="0.35">
      <c r="N474" s="145"/>
      <c r="O474" s="145"/>
      <c r="P474" s="145"/>
      <c r="Q474" s="145"/>
      <c r="R474" s="145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</row>
    <row r="475" spans="14:111" s="1" customFormat="1" x14ac:dyDescent="0.35">
      <c r="N475" s="145"/>
      <c r="O475" s="145"/>
      <c r="P475" s="145"/>
      <c r="Q475" s="145"/>
      <c r="R475" s="14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</row>
    <row r="476" spans="14:111" s="1" customFormat="1" x14ac:dyDescent="0.35">
      <c r="N476" s="145"/>
      <c r="O476" s="145"/>
      <c r="P476" s="145"/>
      <c r="Q476" s="145"/>
      <c r="R476" s="145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</row>
    <row r="477" spans="14:111" s="1" customFormat="1" x14ac:dyDescent="0.35">
      <c r="N477" s="145"/>
      <c r="O477" s="145"/>
      <c r="P477" s="145"/>
      <c r="Q477" s="145"/>
      <c r="R477" s="145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</row>
    <row r="478" spans="14:111" s="1" customFormat="1" x14ac:dyDescent="0.35">
      <c r="N478" s="145"/>
      <c r="O478" s="145"/>
      <c r="P478" s="145"/>
      <c r="Q478" s="145"/>
      <c r="R478" s="145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</row>
    <row r="479" spans="14:111" s="1" customFormat="1" x14ac:dyDescent="0.35">
      <c r="N479" s="145"/>
      <c r="O479" s="145"/>
      <c r="P479" s="145"/>
      <c r="Q479" s="145"/>
      <c r="R479" s="145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</row>
    <row r="480" spans="14:111" s="1" customFormat="1" x14ac:dyDescent="0.35">
      <c r="N480" s="145"/>
      <c r="O480" s="145"/>
      <c r="P480" s="145"/>
      <c r="Q480" s="145"/>
      <c r="R480" s="145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</row>
    <row r="481" spans="14:111" s="1" customFormat="1" x14ac:dyDescent="0.35">
      <c r="N481" s="145"/>
      <c r="O481" s="145"/>
      <c r="P481" s="145"/>
      <c r="Q481" s="145"/>
      <c r="R481" s="145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</row>
    <row r="482" spans="14:111" s="1" customFormat="1" x14ac:dyDescent="0.35">
      <c r="N482" s="145"/>
      <c r="O482" s="145"/>
      <c r="P482" s="145"/>
      <c r="Q482" s="145"/>
      <c r="R482" s="145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</row>
    <row r="483" spans="14:111" s="1" customFormat="1" x14ac:dyDescent="0.35">
      <c r="N483" s="145"/>
      <c r="O483" s="145"/>
      <c r="P483" s="145"/>
      <c r="Q483" s="145"/>
      <c r="R483" s="145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</row>
    <row r="484" spans="14:111" s="1" customFormat="1" x14ac:dyDescent="0.35">
      <c r="N484" s="145"/>
      <c r="O484" s="145"/>
      <c r="P484" s="145"/>
      <c r="Q484" s="145"/>
      <c r="R484" s="145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</row>
    <row r="485" spans="14:111" s="1" customFormat="1" x14ac:dyDescent="0.35">
      <c r="N485" s="145"/>
      <c r="O485" s="145"/>
      <c r="P485" s="145"/>
      <c r="Q485" s="145"/>
      <c r="R485" s="14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</row>
    <row r="486" spans="14:111" s="1" customFormat="1" x14ac:dyDescent="0.35">
      <c r="N486" s="145"/>
      <c r="O486" s="145"/>
      <c r="P486" s="145"/>
      <c r="Q486" s="145"/>
      <c r="R486" s="145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</row>
    <row r="487" spans="14:111" s="1" customFormat="1" x14ac:dyDescent="0.35">
      <c r="N487" s="145"/>
      <c r="O487" s="145"/>
      <c r="P487" s="145"/>
      <c r="Q487" s="145"/>
      <c r="R487" s="145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</row>
    <row r="488" spans="14:111" s="1" customFormat="1" x14ac:dyDescent="0.35">
      <c r="N488" s="145"/>
      <c r="O488" s="145"/>
      <c r="P488" s="145"/>
      <c r="Q488" s="145"/>
      <c r="R488" s="145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</row>
    <row r="489" spans="14:111" s="1" customFormat="1" x14ac:dyDescent="0.35">
      <c r="N489" s="145"/>
      <c r="O489" s="145"/>
      <c r="P489" s="145"/>
      <c r="Q489" s="145"/>
      <c r="R489" s="145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</row>
    <row r="490" spans="14:111" s="1" customFormat="1" x14ac:dyDescent="0.35">
      <c r="N490" s="145"/>
      <c r="O490" s="145"/>
      <c r="P490" s="145"/>
      <c r="Q490" s="145"/>
      <c r="R490" s="145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</row>
    <row r="491" spans="14:111" s="1" customFormat="1" x14ac:dyDescent="0.35">
      <c r="N491" s="145"/>
      <c r="O491" s="145"/>
      <c r="P491" s="145"/>
      <c r="Q491" s="145"/>
      <c r="R491" s="145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</row>
    <row r="492" spans="14:111" s="1" customFormat="1" x14ac:dyDescent="0.35">
      <c r="N492" s="145"/>
      <c r="O492" s="145"/>
      <c r="P492" s="145"/>
      <c r="Q492" s="145"/>
      <c r="R492" s="145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</row>
    <row r="493" spans="14:111" s="1" customFormat="1" x14ac:dyDescent="0.35">
      <c r="N493" s="145"/>
      <c r="O493" s="145"/>
      <c r="P493" s="145"/>
      <c r="Q493" s="145"/>
      <c r="R493" s="145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</row>
    <row r="494" spans="14:111" s="1" customFormat="1" x14ac:dyDescent="0.35">
      <c r="N494" s="145"/>
      <c r="O494" s="145"/>
      <c r="P494" s="145"/>
      <c r="Q494" s="145"/>
      <c r="R494" s="145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</row>
    <row r="495" spans="14:111" s="1" customFormat="1" x14ac:dyDescent="0.35">
      <c r="N495" s="145"/>
      <c r="O495" s="145"/>
      <c r="P495" s="145"/>
      <c r="Q495" s="145"/>
      <c r="R495" s="14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</row>
    <row r="496" spans="14:111" s="1" customFormat="1" x14ac:dyDescent="0.35">
      <c r="N496" s="145"/>
      <c r="O496" s="145"/>
      <c r="P496" s="145"/>
      <c r="Q496" s="145"/>
      <c r="R496" s="145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</row>
    <row r="497" spans="14:111" s="1" customFormat="1" x14ac:dyDescent="0.35">
      <c r="N497" s="145"/>
      <c r="O497" s="145"/>
      <c r="P497" s="145"/>
      <c r="Q497" s="145"/>
      <c r="R497" s="145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</row>
    <row r="498" spans="14:111" s="1" customFormat="1" x14ac:dyDescent="0.35">
      <c r="N498" s="145"/>
      <c r="O498" s="145"/>
      <c r="P498" s="145"/>
      <c r="Q498" s="145"/>
      <c r="R498" s="145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</row>
    <row r="499" spans="14:111" s="1" customFormat="1" x14ac:dyDescent="0.35">
      <c r="N499" s="145"/>
      <c r="O499" s="145"/>
      <c r="P499" s="145"/>
      <c r="Q499" s="145"/>
      <c r="R499" s="145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</row>
    <row r="500" spans="14:111" s="1" customFormat="1" x14ac:dyDescent="0.35">
      <c r="N500" s="145"/>
      <c r="O500" s="145"/>
      <c r="P500" s="145"/>
      <c r="Q500" s="145"/>
      <c r="R500" s="145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</row>
    <row r="501" spans="14:111" s="1" customFormat="1" x14ac:dyDescent="0.35">
      <c r="N501" s="145"/>
      <c r="O501" s="145"/>
      <c r="P501" s="145"/>
      <c r="Q501" s="145"/>
      <c r="R501" s="145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</row>
    <row r="502" spans="14:111" s="1" customFormat="1" x14ac:dyDescent="0.35">
      <c r="N502" s="145"/>
      <c r="O502" s="145"/>
      <c r="P502" s="145"/>
      <c r="Q502" s="145"/>
      <c r="R502" s="145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</row>
    <row r="503" spans="14:111" s="1" customFormat="1" x14ac:dyDescent="0.35">
      <c r="N503" s="145"/>
      <c r="O503" s="145"/>
      <c r="P503" s="145"/>
      <c r="Q503" s="145"/>
      <c r="R503" s="145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</row>
    <row r="504" spans="14:111" s="1" customFormat="1" x14ac:dyDescent="0.35">
      <c r="N504" s="145"/>
      <c r="O504" s="145"/>
      <c r="P504" s="145"/>
      <c r="Q504" s="145"/>
      <c r="R504" s="145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</row>
    <row r="505" spans="14:111" s="1" customFormat="1" x14ac:dyDescent="0.35">
      <c r="N505" s="145"/>
      <c r="O505" s="145"/>
      <c r="P505" s="145"/>
      <c r="Q505" s="145"/>
      <c r="R505" s="14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</row>
    <row r="506" spans="14:111" s="1" customFormat="1" x14ac:dyDescent="0.35">
      <c r="N506" s="145"/>
      <c r="O506" s="145"/>
      <c r="P506" s="145"/>
      <c r="Q506" s="145"/>
      <c r="R506" s="145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</row>
    <row r="507" spans="14:111" s="1" customFormat="1" x14ac:dyDescent="0.35">
      <c r="N507" s="145"/>
      <c r="O507" s="145"/>
      <c r="P507" s="145"/>
      <c r="Q507" s="145"/>
      <c r="R507" s="145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</row>
    <row r="508" spans="14:111" s="1" customFormat="1" x14ac:dyDescent="0.35">
      <c r="N508" s="145"/>
      <c r="O508" s="145"/>
      <c r="P508" s="145"/>
      <c r="Q508" s="145"/>
      <c r="R508" s="145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</row>
    <row r="509" spans="14:111" s="1" customFormat="1" x14ac:dyDescent="0.35">
      <c r="N509" s="145"/>
      <c r="O509" s="145"/>
      <c r="P509" s="145"/>
      <c r="Q509" s="145"/>
      <c r="R509" s="145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</row>
    <row r="510" spans="14:111" s="1" customFormat="1" x14ac:dyDescent="0.35">
      <c r="N510" s="145"/>
      <c r="O510" s="145"/>
      <c r="P510" s="145"/>
      <c r="Q510" s="145"/>
      <c r="R510" s="145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</row>
    <row r="511" spans="14:111" s="1" customFormat="1" x14ac:dyDescent="0.35">
      <c r="N511" s="145"/>
      <c r="O511" s="145"/>
      <c r="P511" s="145"/>
      <c r="Q511" s="145"/>
      <c r="R511" s="145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</row>
    <row r="512" spans="14:111" s="1" customFormat="1" x14ac:dyDescent="0.35">
      <c r="N512" s="145"/>
      <c r="O512" s="145"/>
      <c r="P512" s="145"/>
      <c r="Q512" s="145"/>
      <c r="R512" s="145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</row>
    <row r="513" spans="14:111" s="1" customFormat="1" x14ac:dyDescent="0.35">
      <c r="N513" s="145"/>
      <c r="O513" s="145"/>
      <c r="P513" s="145"/>
      <c r="Q513" s="145"/>
      <c r="R513" s="145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</row>
    <row r="514" spans="14:111" s="1" customFormat="1" x14ac:dyDescent="0.35">
      <c r="N514" s="145"/>
      <c r="O514" s="145"/>
      <c r="P514" s="145"/>
      <c r="Q514" s="145"/>
      <c r="R514" s="145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</row>
    <row r="515" spans="14:111" s="1" customFormat="1" x14ac:dyDescent="0.35">
      <c r="N515" s="145"/>
      <c r="O515" s="145"/>
      <c r="P515" s="145"/>
      <c r="Q515" s="145"/>
      <c r="R515" s="14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</row>
    <row r="516" spans="14:111" s="1" customFormat="1" x14ac:dyDescent="0.35">
      <c r="N516" s="145"/>
      <c r="O516" s="145"/>
      <c r="P516" s="145"/>
      <c r="Q516" s="145"/>
      <c r="R516" s="145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</row>
    <row r="517" spans="14:111" s="1" customFormat="1" x14ac:dyDescent="0.35">
      <c r="N517" s="145"/>
      <c r="O517" s="145"/>
      <c r="P517" s="145"/>
      <c r="Q517" s="145"/>
      <c r="R517" s="145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</row>
    <row r="518" spans="14:111" s="1" customFormat="1" x14ac:dyDescent="0.35">
      <c r="N518" s="145"/>
      <c r="O518" s="145"/>
      <c r="P518" s="145"/>
      <c r="Q518" s="145"/>
      <c r="R518" s="145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</row>
    <row r="519" spans="14:111" s="1" customFormat="1" x14ac:dyDescent="0.35">
      <c r="N519" s="145"/>
      <c r="O519" s="145"/>
      <c r="P519" s="145"/>
      <c r="Q519" s="145"/>
      <c r="R519" s="145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</row>
    <row r="520" spans="14:111" s="1" customFormat="1" x14ac:dyDescent="0.35">
      <c r="N520" s="145"/>
      <c r="O520" s="145"/>
      <c r="P520" s="145"/>
      <c r="Q520" s="145"/>
      <c r="R520" s="145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</row>
    <row r="521" spans="14:111" s="1" customFormat="1" x14ac:dyDescent="0.35">
      <c r="N521" s="145"/>
      <c r="O521" s="145"/>
      <c r="P521" s="145"/>
      <c r="Q521" s="145"/>
      <c r="R521" s="145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</row>
    <row r="522" spans="14:111" s="1" customFormat="1" x14ac:dyDescent="0.35">
      <c r="N522" s="145"/>
      <c r="O522" s="145"/>
      <c r="P522" s="145"/>
      <c r="Q522" s="145"/>
      <c r="R522" s="145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</row>
    <row r="523" spans="14:111" s="1" customFormat="1" x14ac:dyDescent="0.35">
      <c r="N523" s="145"/>
      <c r="O523" s="145"/>
      <c r="P523" s="145"/>
      <c r="Q523" s="145"/>
      <c r="R523" s="145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</row>
    <row r="524" spans="14:111" s="1" customFormat="1" x14ac:dyDescent="0.35">
      <c r="N524" s="145"/>
      <c r="O524" s="145"/>
      <c r="P524" s="145"/>
      <c r="Q524" s="145"/>
      <c r="R524" s="145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</row>
    <row r="525" spans="14:111" s="1" customFormat="1" x14ac:dyDescent="0.35">
      <c r="N525" s="145"/>
      <c r="O525" s="145"/>
      <c r="P525" s="145"/>
      <c r="Q525" s="145"/>
      <c r="R525" s="14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</row>
    <row r="526" spans="14:111" s="1" customFormat="1" x14ac:dyDescent="0.35">
      <c r="N526" s="145"/>
      <c r="O526" s="145"/>
      <c r="P526" s="145"/>
      <c r="Q526" s="145"/>
      <c r="R526" s="145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</row>
    <row r="527" spans="14:111" s="1" customFormat="1" x14ac:dyDescent="0.35">
      <c r="N527" s="145"/>
      <c r="O527" s="145"/>
      <c r="P527" s="145"/>
      <c r="Q527" s="145"/>
      <c r="R527" s="145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</row>
    <row r="528" spans="14:111" s="1" customFormat="1" x14ac:dyDescent="0.35">
      <c r="N528" s="145"/>
      <c r="O528" s="145"/>
      <c r="P528" s="145"/>
      <c r="Q528" s="145"/>
      <c r="R528" s="145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</row>
    <row r="529" spans="14:111" s="1" customFormat="1" x14ac:dyDescent="0.35">
      <c r="N529" s="145"/>
      <c r="O529" s="145"/>
      <c r="P529" s="145"/>
      <c r="Q529" s="145"/>
      <c r="R529" s="145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</row>
    <row r="530" spans="14:111" s="1" customFormat="1" x14ac:dyDescent="0.35">
      <c r="N530" s="145"/>
      <c r="O530" s="145"/>
      <c r="P530" s="145"/>
      <c r="Q530" s="145"/>
      <c r="R530" s="145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</row>
    <row r="531" spans="14:111" s="1" customFormat="1" x14ac:dyDescent="0.35">
      <c r="N531" s="145"/>
      <c r="O531" s="145"/>
      <c r="P531" s="145"/>
      <c r="Q531" s="145"/>
      <c r="R531" s="145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</row>
    <row r="532" spans="14:111" s="1" customFormat="1" x14ac:dyDescent="0.35">
      <c r="N532" s="145"/>
      <c r="O532" s="145"/>
      <c r="P532" s="145"/>
      <c r="Q532" s="145"/>
      <c r="R532" s="145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</row>
    <row r="533" spans="14:111" s="1" customFormat="1" x14ac:dyDescent="0.35">
      <c r="N533" s="145"/>
      <c r="O533" s="145"/>
      <c r="P533" s="145"/>
      <c r="Q533" s="145"/>
      <c r="R533" s="145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</row>
    <row r="534" spans="14:111" s="1" customFormat="1" x14ac:dyDescent="0.35">
      <c r="N534" s="145"/>
      <c r="O534" s="145"/>
      <c r="P534" s="145"/>
      <c r="Q534" s="145"/>
      <c r="R534" s="145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</row>
    <row r="535" spans="14:111" s="1" customFormat="1" x14ac:dyDescent="0.35">
      <c r="N535" s="145"/>
      <c r="O535" s="145"/>
      <c r="P535" s="145"/>
      <c r="Q535" s="145"/>
      <c r="R535" s="14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</row>
    <row r="536" spans="14:111" s="1" customFormat="1" x14ac:dyDescent="0.35">
      <c r="N536" s="145"/>
      <c r="O536" s="145"/>
      <c r="P536" s="145"/>
      <c r="Q536" s="145"/>
      <c r="R536" s="145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</row>
    <row r="537" spans="14:111" s="1" customFormat="1" x14ac:dyDescent="0.35">
      <c r="N537" s="145"/>
      <c r="O537" s="145"/>
      <c r="P537" s="145"/>
      <c r="Q537" s="145"/>
      <c r="R537" s="145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</row>
    <row r="538" spans="14:111" s="1" customFormat="1" x14ac:dyDescent="0.35">
      <c r="N538" s="145"/>
      <c r="O538" s="145"/>
      <c r="P538" s="145"/>
      <c r="Q538" s="145"/>
      <c r="R538" s="145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</row>
    <row r="539" spans="14:111" s="1" customFormat="1" x14ac:dyDescent="0.35">
      <c r="N539" s="145"/>
      <c r="O539" s="145"/>
      <c r="P539" s="145"/>
      <c r="Q539" s="145"/>
      <c r="R539" s="145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</row>
    <row r="540" spans="14:111" s="1" customFormat="1" x14ac:dyDescent="0.35">
      <c r="N540" s="145"/>
      <c r="O540" s="145"/>
      <c r="P540" s="145"/>
      <c r="Q540" s="145"/>
      <c r="R540" s="145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</row>
    <row r="541" spans="14:111" s="1" customFormat="1" x14ac:dyDescent="0.35">
      <c r="N541" s="145"/>
      <c r="O541" s="145"/>
      <c r="P541" s="145"/>
      <c r="Q541" s="145"/>
      <c r="R541" s="145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</row>
    <row r="542" spans="14:111" s="1" customFormat="1" x14ac:dyDescent="0.35">
      <c r="N542" s="145"/>
      <c r="O542" s="145"/>
      <c r="P542" s="145"/>
      <c r="Q542" s="145"/>
      <c r="R542" s="145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</row>
    <row r="543" spans="14:111" s="1" customFormat="1" x14ac:dyDescent="0.35">
      <c r="N543" s="145"/>
      <c r="O543" s="145"/>
      <c r="P543" s="145"/>
      <c r="Q543" s="145"/>
      <c r="R543" s="145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</row>
    <row r="544" spans="14:111" s="1" customFormat="1" x14ac:dyDescent="0.35">
      <c r="N544" s="145"/>
      <c r="O544" s="145"/>
      <c r="P544" s="145"/>
      <c r="Q544" s="145"/>
      <c r="R544" s="145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</row>
    <row r="545" spans="14:111" s="1" customFormat="1" x14ac:dyDescent="0.35">
      <c r="N545" s="145"/>
      <c r="O545" s="145"/>
      <c r="P545" s="145"/>
      <c r="Q545" s="145"/>
      <c r="R545" s="1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</row>
    <row r="546" spans="14:111" s="1" customFormat="1" x14ac:dyDescent="0.35">
      <c r="N546" s="145"/>
      <c r="O546" s="145"/>
      <c r="P546" s="145"/>
      <c r="Q546" s="145"/>
      <c r="R546" s="145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</row>
    <row r="547" spans="14:111" s="1" customFormat="1" x14ac:dyDescent="0.35">
      <c r="N547" s="145"/>
      <c r="O547" s="145"/>
      <c r="P547" s="145"/>
      <c r="Q547" s="145"/>
      <c r="R547" s="145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</row>
    <row r="548" spans="14:111" s="1" customFormat="1" x14ac:dyDescent="0.35">
      <c r="N548" s="145"/>
      <c r="O548" s="145"/>
      <c r="P548" s="145"/>
      <c r="Q548" s="145"/>
      <c r="R548" s="145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</row>
    <row r="549" spans="14:111" s="1" customFormat="1" x14ac:dyDescent="0.35">
      <c r="N549" s="145"/>
      <c r="O549" s="145"/>
      <c r="P549" s="145"/>
      <c r="Q549" s="145"/>
      <c r="R549" s="145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</row>
    <row r="550" spans="14:111" s="1" customFormat="1" x14ac:dyDescent="0.35">
      <c r="N550" s="145"/>
      <c r="O550" s="145"/>
      <c r="P550" s="145"/>
      <c r="Q550" s="145"/>
      <c r="R550" s="145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</row>
    <row r="551" spans="14:111" s="1" customFormat="1" x14ac:dyDescent="0.35">
      <c r="N551" s="145"/>
      <c r="O551" s="145"/>
      <c r="P551" s="145"/>
      <c r="Q551" s="145"/>
      <c r="R551" s="145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</row>
    <row r="552" spans="14:111" s="1" customFormat="1" x14ac:dyDescent="0.35">
      <c r="N552" s="145"/>
      <c r="O552" s="145"/>
      <c r="P552" s="145"/>
      <c r="Q552" s="145"/>
      <c r="R552" s="145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</row>
    <row r="553" spans="14:111" s="1" customFormat="1" x14ac:dyDescent="0.35">
      <c r="N553" s="145"/>
      <c r="O553" s="145"/>
      <c r="P553" s="145"/>
      <c r="Q553" s="145"/>
      <c r="R553" s="145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</row>
    <row r="554" spans="14:111" s="1" customFormat="1" x14ac:dyDescent="0.35">
      <c r="N554" s="145"/>
      <c r="O554" s="145"/>
      <c r="P554" s="145"/>
      <c r="Q554" s="145"/>
      <c r="R554" s="145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</row>
    <row r="555" spans="14:111" s="1" customFormat="1" x14ac:dyDescent="0.35">
      <c r="N555" s="145"/>
      <c r="O555" s="145"/>
      <c r="P555" s="145"/>
      <c r="Q555" s="145"/>
      <c r="R555" s="14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</row>
    <row r="556" spans="14:111" s="1" customFormat="1" x14ac:dyDescent="0.35">
      <c r="N556" s="145"/>
      <c r="O556" s="145"/>
      <c r="P556" s="145"/>
      <c r="Q556" s="145"/>
      <c r="R556" s="145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</row>
    <row r="557" spans="14:111" s="1" customFormat="1" x14ac:dyDescent="0.35">
      <c r="N557" s="145"/>
      <c r="O557" s="145"/>
      <c r="P557" s="145"/>
      <c r="Q557" s="145"/>
      <c r="R557" s="145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</row>
    <row r="558" spans="14:111" s="1" customFormat="1" x14ac:dyDescent="0.35">
      <c r="N558" s="145"/>
      <c r="O558" s="145"/>
      <c r="P558" s="145"/>
      <c r="Q558" s="145"/>
      <c r="R558" s="145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</row>
    <row r="559" spans="14:111" s="1" customFormat="1" x14ac:dyDescent="0.35">
      <c r="N559" s="145"/>
      <c r="O559" s="145"/>
      <c r="P559" s="145"/>
      <c r="Q559" s="145"/>
      <c r="R559" s="145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</row>
    <row r="560" spans="14:111" s="1" customFormat="1" x14ac:dyDescent="0.35">
      <c r="N560" s="145"/>
      <c r="O560" s="145"/>
      <c r="P560" s="145"/>
      <c r="Q560" s="145"/>
      <c r="R560" s="145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</row>
    <row r="561" spans="14:111" s="1" customFormat="1" x14ac:dyDescent="0.35">
      <c r="N561" s="145"/>
      <c r="O561" s="145"/>
      <c r="P561" s="145"/>
      <c r="Q561" s="145"/>
      <c r="R561" s="145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</row>
    <row r="562" spans="14:111" s="1" customFormat="1" x14ac:dyDescent="0.35">
      <c r="N562" s="145"/>
      <c r="O562" s="145"/>
      <c r="P562" s="145"/>
      <c r="Q562" s="145"/>
      <c r="R562" s="145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</row>
    <row r="563" spans="14:111" s="1" customFormat="1" x14ac:dyDescent="0.35">
      <c r="N563" s="145"/>
      <c r="O563" s="145"/>
      <c r="P563" s="145"/>
      <c r="Q563" s="145"/>
      <c r="R563" s="145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</row>
  </sheetData>
  <mergeCells count="7">
    <mergeCell ref="T329:X329"/>
    <mergeCell ref="Z329:AD329"/>
    <mergeCell ref="B329:F329"/>
    <mergeCell ref="H329:L329"/>
    <mergeCell ref="N1:O1"/>
    <mergeCell ref="Q1:R1"/>
    <mergeCell ref="D2:F2"/>
  </mergeCells>
  <conditionalFormatting sqref="AU335">
    <cfRule type="duplicateValues" dxfId="344" priority="321"/>
  </conditionalFormatting>
  <conditionalFormatting sqref="AU337">
    <cfRule type="duplicateValues" dxfId="343" priority="322"/>
  </conditionalFormatting>
  <conditionalFormatting sqref="AU351">
    <cfRule type="duplicateValues" dxfId="342" priority="318"/>
  </conditionalFormatting>
  <conditionalFormatting sqref="AU352">
    <cfRule type="duplicateValues" dxfId="341" priority="319"/>
  </conditionalFormatting>
  <conditionalFormatting sqref="AU353">
    <cfRule type="duplicateValues" dxfId="340" priority="320"/>
  </conditionalFormatting>
  <conditionalFormatting sqref="AU366">
    <cfRule type="duplicateValues" dxfId="339" priority="315"/>
  </conditionalFormatting>
  <conditionalFormatting sqref="AU367">
    <cfRule type="duplicateValues" dxfId="338" priority="316"/>
  </conditionalFormatting>
  <conditionalFormatting sqref="AU368">
    <cfRule type="duplicateValues" dxfId="337" priority="317"/>
  </conditionalFormatting>
  <conditionalFormatting sqref="AU381">
    <cfRule type="duplicateValues" dxfId="336" priority="312"/>
  </conditionalFormatting>
  <conditionalFormatting sqref="AU382">
    <cfRule type="duplicateValues" dxfId="335" priority="313"/>
  </conditionalFormatting>
  <conditionalFormatting sqref="AU383">
    <cfRule type="duplicateValues" dxfId="334" priority="314"/>
  </conditionalFormatting>
  <conditionalFormatting sqref="AU396">
    <cfRule type="duplicateValues" dxfId="333" priority="309"/>
  </conditionalFormatting>
  <conditionalFormatting sqref="AU397">
    <cfRule type="duplicateValues" dxfId="332" priority="310"/>
  </conditionalFormatting>
  <conditionalFormatting sqref="AU398">
    <cfRule type="duplicateValues" dxfId="331" priority="311"/>
  </conditionalFormatting>
  <conditionalFormatting sqref="AU411">
    <cfRule type="duplicateValues" dxfId="330" priority="306"/>
  </conditionalFormatting>
  <conditionalFormatting sqref="AU412">
    <cfRule type="duplicateValues" dxfId="329" priority="307"/>
  </conditionalFormatting>
  <conditionalFormatting sqref="AU413">
    <cfRule type="duplicateValues" dxfId="328" priority="308"/>
  </conditionalFormatting>
  <conditionalFormatting sqref="Y382:Y383">
    <cfRule type="duplicateValues" dxfId="327" priority="289"/>
  </conditionalFormatting>
  <conditionalFormatting sqref="Y384:Y385">
    <cfRule type="duplicateValues" dxfId="326" priority="288"/>
  </conditionalFormatting>
  <conditionalFormatting sqref="Y386:Y387">
    <cfRule type="duplicateValues" dxfId="325" priority="287"/>
  </conditionalFormatting>
  <conditionalFormatting sqref="Y397:Y398">
    <cfRule type="duplicateValues" dxfId="324" priority="286"/>
  </conditionalFormatting>
  <conditionalFormatting sqref="Y399:Y400">
    <cfRule type="duplicateValues" dxfId="323" priority="285"/>
  </conditionalFormatting>
  <conditionalFormatting sqref="Y401:Y402">
    <cfRule type="duplicateValues" dxfId="322" priority="284"/>
  </conditionalFormatting>
  <conditionalFormatting sqref="Y412:Y413">
    <cfRule type="duplicateValues" dxfId="321" priority="283"/>
  </conditionalFormatting>
  <conditionalFormatting sqref="Y414:Y415">
    <cfRule type="duplicateValues" dxfId="320" priority="282"/>
  </conditionalFormatting>
  <conditionalFormatting sqref="Y416:Y417">
    <cfRule type="duplicateValues" dxfId="319" priority="281"/>
  </conditionalFormatting>
  <conditionalFormatting sqref="AA335">
    <cfRule type="duplicateValues" dxfId="318" priority="24"/>
  </conditionalFormatting>
  <conditionalFormatting sqref="AA337">
    <cfRule type="duplicateValues" dxfId="317" priority="25"/>
  </conditionalFormatting>
  <conditionalFormatting sqref="AA351">
    <cfRule type="duplicateValues" dxfId="316" priority="21"/>
  </conditionalFormatting>
  <conditionalFormatting sqref="AA352">
    <cfRule type="duplicateValues" dxfId="315" priority="22"/>
  </conditionalFormatting>
  <conditionalFormatting sqref="AA353">
    <cfRule type="duplicateValues" dxfId="314" priority="23"/>
  </conditionalFormatting>
  <conditionalFormatting sqref="AA366">
    <cfRule type="duplicateValues" dxfId="313" priority="18"/>
  </conditionalFormatting>
  <conditionalFormatting sqref="AA367">
    <cfRule type="duplicateValues" dxfId="312" priority="19"/>
  </conditionalFormatting>
  <conditionalFormatting sqref="AA368">
    <cfRule type="duplicateValues" dxfId="311" priority="20"/>
  </conditionalFormatting>
  <conditionalFormatting sqref="U341:U342">
    <cfRule type="duplicateValues" dxfId="310" priority="17"/>
  </conditionalFormatting>
  <conditionalFormatting sqref="U352:U353">
    <cfRule type="duplicateValues" dxfId="309" priority="16"/>
  </conditionalFormatting>
  <conditionalFormatting sqref="U354:U355">
    <cfRule type="duplicateValues" dxfId="308" priority="15"/>
  </conditionalFormatting>
  <conditionalFormatting sqref="U356:U357">
    <cfRule type="duplicateValues" dxfId="307" priority="14"/>
  </conditionalFormatting>
  <conditionalFormatting sqref="O352:O353">
    <cfRule type="duplicateValues" dxfId="306" priority="13"/>
  </conditionalFormatting>
  <conditionalFormatting sqref="O354:O355">
    <cfRule type="duplicateValues" dxfId="305" priority="12"/>
  </conditionalFormatting>
  <conditionalFormatting sqref="O356:O357">
    <cfRule type="duplicateValues" dxfId="304" priority="11"/>
  </conditionalFormatting>
  <conditionalFormatting sqref="U339">
    <cfRule type="duplicateValues" dxfId="303" priority="26"/>
  </conditionalFormatting>
  <conditionalFormatting sqref="U337">
    <cfRule type="duplicateValues" dxfId="302" priority="27"/>
  </conditionalFormatting>
  <conditionalFormatting sqref="U340">
    <cfRule type="duplicateValues" dxfId="301" priority="10"/>
  </conditionalFormatting>
  <conditionalFormatting sqref="U338">
    <cfRule type="duplicateValues" dxfId="300" priority="9"/>
  </conditionalFormatting>
  <conditionalFormatting sqref="U336">
    <cfRule type="duplicateValues" dxfId="299" priority="8"/>
  </conditionalFormatting>
  <conditionalFormatting sqref="U334">
    <cfRule type="duplicateValues" dxfId="298" priority="7"/>
  </conditionalFormatting>
  <conditionalFormatting sqref="U367:U368">
    <cfRule type="duplicateValues" dxfId="297" priority="6"/>
  </conditionalFormatting>
  <conditionalFormatting sqref="U369:U370">
    <cfRule type="duplicateValues" dxfId="296" priority="5"/>
  </conditionalFormatting>
  <conditionalFormatting sqref="U371:U372">
    <cfRule type="duplicateValues" dxfId="295" priority="4"/>
  </conditionalFormatting>
  <conditionalFormatting sqref="O367:O368">
    <cfRule type="duplicateValues" dxfId="294" priority="3"/>
  </conditionalFormatting>
  <conditionalFormatting sqref="O369:O370">
    <cfRule type="duplicateValues" dxfId="293" priority="2"/>
  </conditionalFormatting>
  <conditionalFormatting sqref="O371:O372">
    <cfRule type="duplicateValues" dxfId="29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9AE5-91E9-490D-B1C7-3CDE5EF59761}">
  <dimension ref="A1:AO397"/>
  <sheetViews>
    <sheetView topLeftCell="J96" workbookViewId="0">
      <selection activeCell="N149" sqref="N149:U212"/>
    </sheetView>
  </sheetViews>
  <sheetFormatPr baseColWidth="10" defaultRowHeight="14.5" x14ac:dyDescent="0.35"/>
  <cols>
    <col min="22" max="22" width="11.6328125" customWidth="1"/>
  </cols>
  <sheetData>
    <row r="1" spans="1:40" ht="15.5" x14ac:dyDescent="0.35">
      <c r="A1" s="5"/>
      <c r="B1" s="5"/>
      <c r="C1" s="6"/>
      <c r="D1" s="163"/>
      <c r="E1" s="164"/>
      <c r="F1" s="165"/>
      <c r="G1" s="120"/>
      <c r="H1" s="5"/>
      <c r="I1" s="6"/>
      <c r="J1" s="117"/>
      <c r="K1" s="118"/>
      <c r="L1" s="119"/>
      <c r="M1" s="1"/>
      <c r="N1" s="169"/>
      <c r="O1" s="169"/>
      <c r="P1" s="145"/>
      <c r="Q1" s="169"/>
      <c r="R1" s="169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</row>
    <row r="2" spans="1:40" ht="15" customHeight="1" x14ac:dyDescent="0.35">
      <c r="A2" s="5"/>
      <c r="B2" s="22" t="s">
        <v>53</v>
      </c>
      <c r="C2" s="23"/>
      <c r="D2" s="24"/>
      <c r="E2" s="24"/>
      <c r="F2" s="24"/>
      <c r="G2" s="120"/>
      <c r="H2" s="22" t="s">
        <v>0</v>
      </c>
      <c r="I2" s="23"/>
      <c r="J2" s="24" t="s">
        <v>49</v>
      </c>
      <c r="K2" s="24"/>
      <c r="L2" s="24"/>
      <c r="M2" s="1"/>
      <c r="N2" s="145"/>
      <c r="O2" s="145"/>
      <c r="P2" s="145"/>
      <c r="Q2" s="145"/>
      <c r="R2" s="145"/>
      <c r="S2" s="1"/>
      <c r="T2" s="1"/>
      <c r="U2" s="114"/>
      <c r="V2" s="1"/>
      <c r="W2" s="114"/>
      <c r="X2" s="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</row>
    <row r="3" spans="1:40" ht="16" thickBot="1" x14ac:dyDescent="0.4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20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45"/>
      <c r="O3" s="114"/>
      <c r="P3" s="145"/>
      <c r="Q3" s="145"/>
      <c r="R3" s="145"/>
      <c r="S3" s="1"/>
      <c r="T3" s="1"/>
      <c r="U3" s="114"/>
      <c r="V3" s="1"/>
      <c r="W3" s="114"/>
      <c r="X3" s="1"/>
      <c r="Y3" s="172"/>
      <c r="Z3" s="172"/>
      <c r="AA3" s="132"/>
      <c r="AB3" s="13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</row>
    <row r="4" spans="1:40" ht="16" thickBot="1" x14ac:dyDescent="0.4">
      <c r="A4" s="16" t="s">
        <v>29</v>
      </c>
      <c r="B4" s="11"/>
      <c r="C4" s="11"/>
      <c r="D4" s="122">
        <v>0.26500000000000001</v>
      </c>
      <c r="E4" s="122">
        <f>F4</f>
        <v>0.41899999999999998</v>
      </c>
      <c r="F4" s="122">
        <v>0.41899999999999998</v>
      </c>
      <c r="G4" s="120"/>
      <c r="H4" s="11"/>
      <c r="I4" s="11"/>
      <c r="J4" s="122">
        <f>Normal!J5</f>
        <v>0.192</v>
      </c>
      <c r="K4" s="122">
        <f>Normal!K5</f>
        <v>0.46300000000000002</v>
      </c>
      <c r="L4" s="122">
        <f>Normal!L5</f>
        <v>0.28199999999999997</v>
      </c>
      <c r="M4" s="1"/>
      <c r="N4" s="145"/>
      <c r="O4" s="114"/>
      <c r="P4" s="145"/>
      <c r="Q4" s="145"/>
      <c r="R4" s="145"/>
      <c r="S4" s="1"/>
      <c r="T4" s="1"/>
      <c r="U4" s="1"/>
      <c r="V4" s="1"/>
      <c r="W4" s="1"/>
      <c r="X4" s="1"/>
      <c r="Y4" s="172"/>
      <c r="Z4" s="172"/>
      <c r="AA4" s="132"/>
      <c r="AB4" s="133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</row>
    <row r="5" spans="1:40" ht="15.5" thickBot="1" x14ac:dyDescent="0.4">
      <c r="A5" s="8"/>
      <c r="B5" s="8">
        <v>2.1</v>
      </c>
      <c r="C5" s="9" t="s">
        <v>9</v>
      </c>
      <c r="D5" s="104"/>
      <c r="E5" s="104">
        <f t="shared" ref="E5:E68" si="0">F5</f>
        <v>0.25559999999999999</v>
      </c>
      <c r="F5" s="104">
        <v>0.25559999999999999</v>
      </c>
      <c r="G5" s="120"/>
      <c r="H5" s="8">
        <v>2.1</v>
      </c>
      <c r="I5" s="9" t="s">
        <v>9</v>
      </c>
      <c r="J5" s="104">
        <f>'[3]power for double exponential di'!B3</f>
        <v>0.10100000000000001</v>
      </c>
      <c r="K5" s="104">
        <f>'[3]power for double exponential di'!C3</f>
        <v>0.27800000000000002</v>
      </c>
      <c r="L5" s="104">
        <f>'[3]power for double exponential di'!D3</f>
        <v>0.156</v>
      </c>
      <c r="M5" s="1"/>
      <c r="N5" s="145"/>
      <c r="O5" s="145"/>
      <c r="P5" s="145"/>
      <c r="Q5" s="145"/>
      <c r="R5" s="145"/>
      <c r="S5" s="1"/>
      <c r="T5" s="1"/>
      <c r="U5" s="1"/>
      <c r="V5" s="1"/>
      <c r="W5" s="1"/>
      <c r="X5" s="1"/>
      <c r="Y5" s="134"/>
      <c r="Z5" s="173"/>
      <c r="AA5" s="173"/>
      <c r="AB5" s="135"/>
      <c r="AC5" s="134"/>
      <c r="AD5" s="136"/>
      <c r="AE5" s="136"/>
      <c r="AF5" s="136"/>
      <c r="AG5" s="134"/>
      <c r="AH5" s="134"/>
      <c r="AI5" s="134"/>
      <c r="AJ5" s="134"/>
      <c r="AK5" s="134"/>
      <c r="AL5" s="134"/>
      <c r="AM5" s="134"/>
      <c r="AN5" s="134"/>
    </row>
    <row r="6" spans="1:40" ht="16" thickBot="1" x14ac:dyDescent="0.4">
      <c r="A6" s="16" t="s">
        <v>29</v>
      </c>
      <c r="B6" s="40"/>
      <c r="C6" s="40"/>
      <c r="D6" s="123">
        <v>0.23899999999999999</v>
      </c>
      <c r="E6" s="123">
        <f t="shared" si="0"/>
        <v>0.23200000000000001</v>
      </c>
      <c r="F6" s="123">
        <v>0.23200000000000001</v>
      </c>
      <c r="G6" s="120"/>
      <c r="H6" s="40"/>
      <c r="I6" s="40"/>
      <c r="J6" s="123">
        <f>Normal!J7</f>
        <v>0.214</v>
      </c>
      <c r="K6" s="123">
        <f>Normal!K7</f>
        <v>0.20899999999999999</v>
      </c>
      <c r="L6" s="123">
        <f>Normal!L7</f>
        <v>0.20899999999999999</v>
      </c>
      <c r="M6" s="1"/>
      <c r="N6" s="145"/>
      <c r="O6" s="145"/>
      <c r="P6" s="145"/>
      <c r="Q6" s="145"/>
      <c r="R6" s="145"/>
      <c r="S6" s="1"/>
      <c r="T6" s="1"/>
      <c r="U6" s="1"/>
      <c r="V6" s="1"/>
      <c r="W6" s="1"/>
      <c r="X6" s="1"/>
      <c r="Y6" s="175"/>
      <c r="Z6" s="175"/>
      <c r="AA6" s="132"/>
      <c r="AB6" s="137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</row>
    <row r="7" spans="1:40" ht="16" thickBot="1" x14ac:dyDescent="0.4">
      <c r="A7" s="8"/>
      <c r="B7" s="8">
        <v>2.2000000000000002</v>
      </c>
      <c r="C7" s="9" t="s">
        <v>9</v>
      </c>
      <c r="D7" s="104">
        <v>0.15289999999999998</v>
      </c>
      <c r="E7" s="104">
        <f t="shared" si="0"/>
        <v>0.1522</v>
      </c>
      <c r="F7" s="104">
        <v>0.1522</v>
      </c>
      <c r="G7" s="120"/>
      <c r="H7" s="8">
        <v>2.2000000000000002</v>
      </c>
      <c r="I7" s="9" t="s">
        <v>9</v>
      </c>
      <c r="J7" s="104">
        <f>'[3]power for double exponential di'!B5</f>
        <v>0.13200000000000001</v>
      </c>
      <c r="K7" s="104">
        <f>'[3]power for double exponential di'!C5</f>
        <v>0.14000000000000001</v>
      </c>
      <c r="L7" s="104">
        <f>'[3]power for double exponential di'!D5</f>
        <v>0.129</v>
      </c>
      <c r="M7" s="1"/>
      <c r="N7" s="114"/>
      <c r="O7" s="114"/>
      <c r="P7" s="145"/>
      <c r="Q7" s="145"/>
      <c r="R7" s="145"/>
      <c r="S7" s="1"/>
      <c r="T7" s="1"/>
      <c r="U7" s="1"/>
      <c r="V7" s="1"/>
      <c r="W7" s="1"/>
      <c r="X7" s="1"/>
      <c r="Y7" s="172"/>
      <c r="Z7" s="172"/>
      <c r="AA7" s="132"/>
      <c r="AB7" s="138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</row>
    <row r="8" spans="1:40" ht="16" thickBot="1" x14ac:dyDescent="0.4">
      <c r="A8" s="16" t="s">
        <v>29</v>
      </c>
      <c r="B8" s="13"/>
      <c r="C8" s="14"/>
      <c r="D8" s="124">
        <v>0.20599999999999999</v>
      </c>
      <c r="E8" s="124">
        <f t="shared" si="0"/>
        <v>0.107</v>
      </c>
      <c r="F8" s="124">
        <v>0.107</v>
      </c>
      <c r="G8" s="120"/>
      <c r="H8" s="13"/>
      <c r="I8" s="14"/>
      <c r="J8" s="124">
        <f>Normal!J9</f>
        <v>0.22</v>
      </c>
      <c r="K8" s="124">
        <f>Normal!K9</f>
        <v>9.5000000000000001E-2</v>
      </c>
      <c r="L8" s="124">
        <f>Normal!L9</f>
        <v>0.124</v>
      </c>
      <c r="M8" s="1"/>
      <c r="N8" s="114"/>
      <c r="O8" s="114"/>
      <c r="P8" s="145"/>
      <c r="Q8" s="145"/>
      <c r="R8" s="145"/>
      <c r="S8" s="1"/>
      <c r="T8" s="1"/>
      <c r="U8" s="1"/>
      <c r="V8" s="1"/>
      <c r="W8" s="1"/>
      <c r="X8" s="1"/>
      <c r="Y8" s="172"/>
      <c r="Z8" s="172"/>
      <c r="AA8" s="132"/>
      <c r="AB8" s="137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</row>
    <row r="9" spans="1:40" ht="16" thickBot="1" x14ac:dyDescent="0.4">
      <c r="A9" s="8"/>
      <c r="B9" s="8">
        <v>2.4</v>
      </c>
      <c r="C9" s="9" t="s">
        <v>9</v>
      </c>
      <c r="D9" s="104"/>
      <c r="E9" s="104">
        <f t="shared" si="0"/>
        <v>8.1300000000000011E-2</v>
      </c>
      <c r="F9" s="104">
        <v>8.1300000000000011E-2</v>
      </c>
      <c r="G9" s="120"/>
      <c r="H9" s="8">
        <v>2.4</v>
      </c>
      <c r="I9" s="9" t="s">
        <v>9</v>
      </c>
      <c r="J9" s="104">
        <f>'[3]power for double exponential di'!B7</f>
        <v>0.17299999999999999</v>
      </c>
      <c r="K9" s="104">
        <f>'[3]power for double exponential di'!C7</f>
        <v>7.2999999999999995E-2</v>
      </c>
      <c r="L9" s="104">
        <f>'[3]power for double exponential di'!D7</f>
        <v>9.1999999999999998E-2</v>
      </c>
      <c r="M9" s="1"/>
      <c r="N9" s="114"/>
      <c r="O9" s="114"/>
      <c r="P9" s="145"/>
      <c r="Q9" s="145"/>
      <c r="R9" s="145"/>
      <c r="S9" s="1"/>
      <c r="T9" s="1"/>
      <c r="U9" s="1"/>
      <c r="V9" s="1"/>
      <c r="W9" s="1"/>
      <c r="X9" s="1"/>
      <c r="Y9" s="172"/>
      <c r="Z9" s="172"/>
      <c r="AA9" s="132"/>
      <c r="AB9" s="138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</row>
    <row r="10" spans="1:40" ht="16" thickBot="1" x14ac:dyDescent="0.4">
      <c r="A10" s="16" t="s">
        <v>29</v>
      </c>
      <c r="B10" s="13"/>
      <c r="C10" s="14"/>
      <c r="D10" s="124">
        <v>0.192</v>
      </c>
      <c r="E10" s="124">
        <f t="shared" si="0"/>
        <v>6.5000000000000002E-2</v>
      </c>
      <c r="F10" s="124">
        <v>6.5000000000000002E-2</v>
      </c>
      <c r="G10" s="120"/>
      <c r="H10" s="13"/>
      <c r="I10" s="14"/>
      <c r="J10" s="124">
        <f>Normal!J11</f>
        <v>0.23200000000000001</v>
      </c>
      <c r="K10" s="124">
        <f>Normal!K11</f>
        <v>6.2E-2</v>
      </c>
      <c r="L10" s="124">
        <f>Normal!L11</f>
        <v>8.5999999999999993E-2</v>
      </c>
      <c r="M10" s="1"/>
      <c r="N10" s="114"/>
      <c r="O10" s="114"/>
      <c r="P10" s="145"/>
      <c r="Q10" s="145"/>
      <c r="R10" s="145"/>
      <c r="S10" s="1"/>
      <c r="T10" s="1"/>
      <c r="U10" s="1"/>
      <c r="V10" s="1"/>
      <c r="W10" s="1"/>
      <c r="X10" s="1"/>
      <c r="Y10" s="172"/>
      <c r="Z10" s="172"/>
      <c r="AA10" s="132"/>
      <c r="AB10" s="137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</row>
    <row r="11" spans="1:40" ht="16" thickBot="1" x14ac:dyDescent="0.4">
      <c r="A11" s="8"/>
      <c r="B11" s="8">
        <v>2.8</v>
      </c>
      <c r="C11" s="9" t="s">
        <v>9</v>
      </c>
      <c r="D11" s="104">
        <v>0.17799999999999999</v>
      </c>
      <c r="E11" s="104">
        <f t="shared" si="0"/>
        <v>5.3999999999999999E-2</v>
      </c>
      <c r="F11" s="104">
        <v>5.3999999999999999E-2</v>
      </c>
      <c r="G11" s="120"/>
      <c r="H11" s="8">
        <v>2.8</v>
      </c>
      <c r="I11" s="9" t="s">
        <v>9</v>
      </c>
      <c r="J11" s="104">
        <f>'[3]power for double exponential di'!B9</f>
        <v>0.216</v>
      </c>
      <c r="K11" s="104">
        <f>'[3]power for double exponential di'!C9</f>
        <v>5.0999999999999997E-2</v>
      </c>
      <c r="L11" s="104">
        <f>'[3]power for double exponential di'!D9</f>
        <v>7.1999999999999995E-2</v>
      </c>
      <c r="M11" s="1"/>
      <c r="N11" s="114"/>
      <c r="O11" s="114"/>
      <c r="P11" s="145"/>
      <c r="Q11" s="145"/>
      <c r="R11" s="145"/>
      <c r="S11" s="1"/>
      <c r="T11" s="1"/>
      <c r="U11" s="1"/>
      <c r="V11" s="1"/>
      <c r="W11" s="1"/>
      <c r="X11" s="1"/>
      <c r="Y11" s="172"/>
      <c r="Z11" s="172"/>
      <c r="AA11" s="132"/>
      <c r="AB11" s="138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</row>
    <row r="12" spans="1:40" ht="16" thickBot="1" x14ac:dyDescent="0.4">
      <c r="A12" s="16" t="s">
        <v>29</v>
      </c>
      <c r="B12" s="16"/>
      <c r="C12" s="17"/>
      <c r="D12" s="125">
        <v>0.498</v>
      </c>
      <c r="E12" s="125">
        <f t="shared" si="0"/>
        <v>0.48899999999999999</v>
      </c>
      <c r="F12" s="125">
        <v>0.48899999999999999</v>
      </c>
      <c r="G12" s="120"/>
      <c r="H12" s="16"/>
      <c r="I12" s="17"/>
      <c r="J12" s="125">
        <f>Normal!J13</f>
        <v>0.45200000000000001</v>
      </c>
      <c r="K12" s="125">
        <f>Normal!K13</f>
        <v>0.59299999999999997</v>
      </c>
      <c r="L12" s="125">
        <f>Normal!L13</f>
        <v>0.443</v>
      </c>
      <c r="M12" s="1"/>
      <c r="N12" s="114"/>
      <c r="O12" s="114"/>
      <c r="P12" s="145"/>
      <c r="Q12" s="145"/>
      <c r="R12" s="145"/>
      <c r="S12" s="1"/>
      <c r="T12" s="1"/>
      <c r="U12" s="1"/>
      <c r="V12" s="1"/>
      <c r="W12" s="1"/>
      <c r="X12" s="1"/>
      <c r="Y12" s="172"/>
      <c r="Z12" s="172"/>
      <c r="AA12" s="132"/>
      <c r="AB12" s="137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</row>
    <row r="13" spans="1:40" ht="16" thickBot="1" x14ac:dyDescent="0.4">
      <c r="A13" s="8"/>
      <c r="B13" s="8">
        <v>2.1</v>
      </c>
      <c r="C13" s="9" t="s">
        <v>10</v>
      </c>
      <c r="D13" s="104">
        <v>0.30690000000000001</v>
      </c>
      <c r="E13" s="104">
        <f t="shared" si="0"/>
        <v>0.2994</v>
      </c>
      <c r="F13" s="104">
        <v>0.2994</v>
      </c>
      <c r="G13" s="120"/>
      <c r="H13" s="8">
        <v>2.1</v>
      </c>
      <c r="I13" s="9" t="s">
        <v>10</v>
      </c>
      <c r="J13" s="104">
        <f>'[3]power for double exponential di'!B11</f>
        <v>0.245</v>
      </c>
      <c r="K13" s="104">
        <f>'[3]power for double exponential di'!C11</f>
        <v>0.35399999999999998</v>
      </c>
      <c r="L13" s="104">
        <f>'[3]power for double exponential di'!D11</f>
        <v>0.23799999999999999</v>
      </c>
      <c r="M13" s="1"/>
      <c r="N13" s="114"/>
      <c r="O13" s="114"/>
      <c r="P13" s="145"/>
      <c r="Q13" s="145"/>
      <c r="R13" s="145"/>
      <c r="S13" s="1"/>
      <c r="T13" s="1"/>
      <c r="U13" s="1"/>
      <c r="V13" s="1"/>
      <c r="W13" s="1"/>
      <c r="X13" s="1"/>
      <c r="Y13" s="172"/>
      <c r="Z13" s="172"/>
      <c r="AA13" s="132"/>
      <c r="AB13" s="138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</row>
    <row r="14" spans="1:40" ht="16" thickBot="1" x14ac:dyDescent="0.4">
      <c r="A14" s="16" t="s">
        <v>29</v>
      </c>
      <c r="B14" s="29"/>
      <c r="C14" s="29"/>
      <c r="D14" s="126">
        <v>0.33800000000000002</v>
      </c>
      <c r="E14" s="126">
        <f t="shared" si="0"/>
        <v>0.33700000000000002</v>
      </c>
      <c r="F14" s="126">
        <v>0.33700000000000002</v>
      </c>
      <c r="G14" s="120"/>
      <c r="H14" s="29"/>
      <c r="I14" s="29"/>
      <c r="J14" s="126">
        <f>Normal!J15</f>
        <v>0.33800000000000002</v>
      </c>
      <c r="K14" s="126">
        <f>Normal!K15</f>
        <v>0.32900000000000001</v>
      </c>
      <c r="L14" s="126">
        <f>Normal!L15</f>
        <v>0.33600000000000002</v>
      </c>
      <c r="M14" s="1"/>
      <c r="N14" s="114"/>
      <c r="O14" s="114"/>
      <c r="P14" s="145"/>
      <c r="Q14" s="145"/>
      <c r="R14" s="145"/>
      <c r="S14" s="1"/>
      <c r="T14" s="1"/>
      <c r="U14" s="1"/>
      <c r="V14" s="1"/>
      <c r="W14" s="1"/>
      <c r="X14" s="1"/>
      <c r="Y14" s="172"/>
      <c r="Z14" s="172"/>
      <c r="AA14" s="132"/>
      <c r="AB14" s="137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</row>
    <row r="15" spans="1:40" ht="16" thickBot="1" x14ac:dyDescent="0.4">
      <c r="A15" s="8"/>
      <c r="B15" s="8">
        <v>2.2000000000000002</v>
      </c>
      <c r="C15" s="9" t="s">
        <v>10</v>
      </c>
      <c r="D15" s="104">
        <v>0.20559999999999998</v>
      </c>
      <c r="E15" s="104">
        <f t="shared" si="0"/>
        <v>0.20399999999999999</v>
      </c>
      <c r="F15" s="104">
        <v>0.20399999999999999</v>
      </c>
      <c r="G15" s="120"/>
      <c r="H15" s="8">
        <v>2.2000000000000002</v>
      </c>
      <c r="I15" s="9" t="s">
        <v>10</v>
      </c>
      <c r="J15" s="104">
        <f>'[3]power for double exponential di'!B13</f>
        <v>0.19400000000000001</v>
      </c>
      <c r="K15" s="104">
        <f>'[3]power for double exponential di'!C13</f>
        <v>0.19600000000000001</v>
      </c>
      <c r="L15" s="104">
        <f>'[3]power for double exponential di'!D13</f>
        <v>0.191</v>
      </c>
      <c r="M15" s="1"/>
      <c r="N15" s="114"/>
      <c r="O15" s="114"/>
      <c r="P15" s="145"/>
      <c r="Q15" s="145"/>
      <c r="R15" s="145"/>
      <c r="S15" s="1"/>
      <c r="T15" s="1"/>
      <c r="U15" s="1"/>
      <c r="V15" s="1"/>
      <c r="W15" s="1"/>
      <c r="X15" s="1"/>
      <c r="Y15" s="172"/>
      <c r="Z15" s="172"/>
      <c r="AA15" s="132"/>
      <c r="AB15" s="138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</row>
    <row r="16" spans="1:40" ht="16" thickBot="1" x14ac:dyDescent="0.4">
      <c r="A16" s="16" t="s">
        <v>29</v>
      </c>
      <c r="B16" s="16"/>
      <c r="C16" s="16"/>
      <c r="D16" s="125">
        <v>0.16800000000000001</v>
      </c>
      <c r="E16" s="125">
        <f t="shared" si="0"/>
        <v>0.16200000000000001</v>
      </c>
      <c r="F16" s="125">
        <v>0.16200000000000001</v>
      </c>
      <c r="G16" s="120"/>
      <c r="H16" s="16"/>
      <c r="I16" s="16"/>
      <c r="J16" s="125">
        <f>Normal!J17</f>
        <v>0.19600000000000001</v>
      </c>
      <c r="K16" s="125">
        <f>Normal!K17</f>
        <v>0.13600000000000001</v>
      </c>
      <c r="L16" s="125">
        <f>Normal!L17</f>
        <v>0.188</v>
      </c>
      <c r="M16" s="1"/>
      <c r="N16" s="114"/>
      <c r="O16" s="114"/>
      <c r="P16" s="145"/>
      <c r="Q16" s="145"/>
      <c r="R16" s="145"/>
      <c r="S16" s="1"/>
      <c r="T16" s="1"/>
      <c r="U16" s="1"/>
      <c r="V16" s="1"/>
      <c r="W16" s="1"/>
      <c r="X16" s="1"/>
      <c r="Y16" s="172"/>
      <c r="Z16" s="172"/>
      <c r="AA16" s="132"/>
      <c r="AB16" s="137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</row>
    <row r="17" spans="1:40" ht="16" thickBot="1" x14ac:dyDescent="0.4">
      <c r="A17" s="8"/>
      <c r="B17" s="8">
        <v>2.4</v>
      </c>
      <c r="C17" s="9" t="s">
        <v>10</v>
      </c>
      <c r="D17" s="104">
        <v>0.14710000000000001</v>
      </c>
      <c r="E17" s="104">
        <f t="shared" si="0"/>
        <v>0.1109</v>
      </c>
      <c r="F17" s="104">
        <v>0.1109</v>
      </c>
      <c r="G17" s="120"/>
      <c r="H17" s="8">
        <v>2.4</v>
      </c>
      <c r="I17" s="9" t="s">
        <v>10</v>
      </c>
      <c r="J17" s="104">
        <f>'[3]power for double exponential di'!B15</f>
        <v>0.13400000000000001</v>
      </c>
      <c r="K17" s="104">
        <f>'[3]power for double exponential di'!C15</f>
        <v>9.5000000000000001E-2</v>
      </c>
      <c r="L17" s="104">
        <f>'[3]power for double exponential di'!D15</f>
        <v>0.128</v>
      </c>
      <c r="M17" s="1"/>
      <c r="N17" s="114"/>
      <c r="O17" s="114"/>
      <c r="P17" s="145"/>
      <c r="Q17" s="145"/>
      <c r="R17" s="145"/>
      <c r="S17" s="1"/>
      <c r="T17" s="1"/>
      <c r="U17" s="1"/>
      <c r="V17" s="1"/>
      <c r="W17" s="1"/>
      <c r="X17" s="1"/>
      <c r="Y17" s="172"/>
      <c r="Z17" s="172"/>
      <c r="AA17" s="132"/>
      <c r="AB17" s="138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</row>
    <row r="18" spans="1:40" ht="16" thickBot="1" x14ac:dyDescent="0.4">
      <c r="A18" s="16" t="s">
        <v>29</v>
      </c>
      <c r="B18" s="16"/>
      <c r="C18" s="16"/>
      <c r="D18" s="125">
        <v>8.8999999999999996E-2</v>
      </c>
      <c r="E18" s="125">
        <f t="shared" si="0"/>
        <v>8.2000000000000003E-2</v>
      </c>
      <c r="F18" s="125">
        <v>8.2000000000000003E-2</v>
      </c>
      <c r="G18" s="120"/>
      <c r="H18" s="16"/>
      <c r="I18" s="16"/>
      <c r="J18" s="125">
        <f>Normal!J19</f>
        <v>0.124</v>
      </c>
      <c r="K18" s="125">
        <f>Normal!K19</f>
        <v>7.2999999999999995E-2</v>
      </c>
      <c r="L18" s="125">
        <f>Normal!L19</f>
        <v>0.111</v>
      </c>
      <c r="M18" s="1"/>
      <c r="N18" s="114"/>
      <c r="O18" s="114"/>
      <c r="P18" s="145"/>
      <c r="Q18" s="145"/>
      <c r="R18" s="145"/>
      <c r="S18" s="1"/>
      <c r="T18" s="1"/>
      <c r="U18" s="1"/>
      <c r="V18" s="1"/>
      <c r="W18" s="1"/>
      <c r="X18" s="1"/>
      <c r="Y18" s="172"/>
      <c r="Z18" s="172"/>
      <c r="AA18" s="132"/>
      <c r="AB18" s="137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</row>
    <row r="19" spans="1:40" ht="16" thickBot="1" x14ac:dyDescent="0.4">
      <c r="A19" s="8"/>
      <c r="B19" s="8">
        <v>2.8</v>
      </c>
      <c r="C19" s="9" t="s">
        <v>10</v>
      </c>
      <c r="D19" s="104">
        <v>7.1999999999999995E-2</v>
      </c>
      <c r="E19" s="104">
        <f t="shared" si="0"/>
        <v>6.6000000000000003E-2</v>
      </c>
      <c r="F19" s="104">
        <v>6.6000000000000003E-2</v>
      </c>
      <c r="G19" s="120"/>
      <c r="H19" s="8">
        <v>2.8</v>
      </c>
      <c r="I19" s="9" t="s">
        <v>10</v>
      </c>
      <c r="J19" s="104">
        <f>'[3]power for double exponential di'!B17</f>
        <v>0.10199999999999999</v>
      </c>
      <c r="K19" s="104">
        <f>'[3]power for double exponential di'!C17</f>
        <v>5.8999999999999997E-2</v>
      </c>
      <c r="L19" s="104">
        <f>'[3]power for double exponential di'!D17</f>
        <v>9.0999999999999998E-2</v>
      </c>
      <c r="M19" s="1"/>
      <c r="N19" s="114"/>
      <c r="O19" s="114"/>
      <c r="P19" s="145"/>
      <c r="Q19" s="145"/>
      <c r="R19" s="145"/>
      <c r="S19" s="1"/>
      <c r="T19" s="1"/>
      <c r="U19" s="1"/>
      <c r="V19" s="1"/>
      <c r="W19" s="1"/>
      <c r="X19" s="1"/>
      <c r="Y19" s="172"/>
      <c r="Z19" s="172"/>
      <c r="AA19" s="132"/>
      <c r="AB19" s="138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</row>
    <row r="20" spans="1:40" ht="16" thickBot="1" x14ac:dyDescent="0.4">
      <c r="A20" s="16" t="s">
        <v>29</v>
      </c>
      <c r="B20" s="13"/>
      <c r="C20" s="13"/>
      <c r="D20" s="124">
        <v>0.61799999999999999</v>
      </c>
      <c r="E20" s="124">
        <f t="shared" si="0"/>
        <v>0.51300000000000001</v>
      </c>
      <c r="F20" s="124">
        <v>0.51300000000000001</v>
      </c>
      <c r="G20" s="120"/>
      <c r="H20" s="13"/>
      <c r="I20" s="13"/>
      <c r="J20" s="124">
        <f>Normal!J21</f>
        <v>0.627</v>
      </c>
      <c r="K20" s="124">
        <f>Normal!K21</f>
        <v>0.64700000000000002</v>
      </c>
      <c r="L20" s="124">
        <f>Normal!L21</f>
        <v>0.53200000000000003</v>
      </c>
      <c r="M20" s="1"/>
      <c r="N20" s="114"/>
      <c r="O20" s="114"/>
      <c r="P20" s="145"/>
      <c r="Q20" s="145"/>
      <c r="R20" s="145"/>
      <c r="S20" s="1"/>
      <c r="T20" s="1"/>
      <c r="U20" s="1"/>
      <c r="V20" s="1"/>
      <c r="W20" s="1"/>
      <c r="X20" s="1"/>
      <c r="Y20" s="172"/>
      <c r="Z20" s="172"/>
      <c r="AA20" s="132"/>
      <c r="AB20" s="137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</row>
    <row r="21" spans="1:40" ht="16" thickBot="1" x14ac:dyDescent="0.4">
      <c r="A21" s="8"/>
      <c r="B21" s="8">
        <v>2.1</v>
      </c>
      <c r="C21" s="9" t="s">
        <v>11</v>
      </c>
      <c r="D21" s="104"/>
      <c r="E21" s="104">
        <f t="shared" si="0"/>
        <v>0.31679999999999997</v>
      </c>
      <c r="F21" s="104">
        <v>0.31679999999999997</v>
      </c>
      <c r="G21" s="120"/>
      <c r="H21" s="8">
        <v>2.1</v>
      </c>
      <c r="I21" s="9" t="s">
        <v>11</v>
      </c>
      <c r="J21" s="104">
        <f>'[3]power for double exponential di'!B19</f>
        <v>0.373</v>
      </c>
      <c r="K21" s="104">
        <f>'[3]power for double exponential di'!C19</f>
        <v>0.39300000000000002</v>
      </c>
      <c r="L21" s="104">
        <f>'[3]power for double exponential di'!D19</f>
        <v>0.28999999999999998</v>
      </c>
      <c r="M21" s="1"/>
      <c r="N21" s="114"/>
      <c r="O21" s="114"/>
      <c r="P21" s="145"/>
      <c r="Q21" s="145"/>
      <c r="R21" s="145"/>
      <c r="S21" s="1"/>
      <c r="T21" s="1"/>
      <c r="U21" s="1"/>
      <c r="V21" s="1"/>
      <c r="W21" s="1"/>
      <c r="X21" s="1"/>
      <c r="Y21" s="172"/>
      <c r="Z21" s="172"/>
      <c r="AA21" s="132"/>
      <c r="AB21" s="138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</row>
    <row r="22" spans="1:40" ht="16" thickBot="1" x14ac:dyDescent="0.4">
      <c r="A22" s="16" t="s">
        <v>29</v>
      </c>
      <c r="B22" s="40"/>
      <c r="C22" s="40"/>
      <c r="D22" s="123">
        <v>0.39700000000000002</v>
      </c>
      <c r="E22" s="123">
        <f t="shared" si="0"/>
        <v>0.39400000000000002</v>
      </c>
      <c r="F22" s="123">
        <v>0.39400000000000002</v>
      </c>
      <c r="G22" s="120"/>
      <c r="H22" s="40"/>
      <c r="I22" s="40"/>
      <c r="J22" s="123">
        <f>Normal!J23</f>
        <v>0.42399999999999999</v>
      </c>
      <c r="K22" s="123">
        <f>Normal!K23</f>
        <v>0.41299999999999998</v>
      </c>
      <c r="L22" s="123">
        <f>Normal!L23</f>
        <v>0.42099999999999999</v>
      </c>
      <c r="M22" s="1"/>
      <c r="N22" s="114"/>
      <c r="O22" s="114"/>
      <c r="P22" s="145"/>
      <c r="Q22" s="145"/>
      <c r="R22" s="145"/>
      <c r="S22" s="1"/>
      <c r="T22" s="1"/>
      <c r="U22" s="1"/>
      <c r="V22" s="1"/>
      <c r="W22" s="1"/>
      <c r="X22" s="1"/>
      <c r="Y22" s="172"/>
      <c r="Z22" s="172"/>
      <c r="AA22" s="132"/>
      <c r="AB22" s="137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</row>
    <row r="23" spans="1:40" ht="16" thickBot="1" x14ac:dyDescent="0.4">
      <c r="A23" s="8"/>
      <c r="B23" s="8">
        <v>2.2000000000000002</v>
      </c>
      <c r="C23" s="9" t="s">
        <v>11</v>
      </c>
      <c r="D23" s="104">
        <v>0.23559999999999998</v>
      </c>
      <c r="E23" s="104">
        <f t="shared" si="0"/>
        <v>0.23530000000000001</v>
      </c>
      <c r="F23" s="104">
        <v>0.23530000000000001</v>
      </c>
      <c r="G23" s="120"/>
      <c r="H23" s="8">
        <v>2.2000000000000002</v>
      </c>
      <c r="I23" s="9" t="s">
        <v>11</v>
      </c>
      <c r="J23" s="104">
        <f>'[3]power for double exponential di'!B21</f>
        <v>0.23899999999999999</v>
      </c>
      <c r="K23" s="104">
        <f>'[3]power for double exponential di'!C21</f>
        <v>0.23699999999999999</v>
      </c>
      <c r="L23" s="104">
        <f>'[3]power for double exponential di'!D21</f>
        <v>0.23599999999999999</v>
      </c>
      <c r="M23" s="1"/>
      <c r="N23" s="114"/>
      <c r="O23" s="114"/>
      <c r="P23" s="145"/>
      <c r="Q23" s="145"/>
      <c r="R23" s="145"/>
      <c r="S23" s="1"/>
      <c r="T23" s="1"/>
      <c r="U23" s="1"/>
      <c r="V23" s="1"/>
      <c r="W23" s="1"/>
      <c r="X23" s="1"/>
      <c r="Y23" s="172"/>
      <c r="Z23" s="172"/>
      <c r="AA23" s="132"/>
      <c r="AB23" s="138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</row>
    <row r="24" spans="1:40" ht="16" thickBot="1" x14ac:dyDescent="0.4">
      <c r="A24" s="16" t="s">
        <v>29</v>
      </c>
      <c r="B24" s="11"/>
      <c r="C24" s="11"/>
      <c r="D24" s="122">
        <v>0.14599999999999999</v>
      </c>
      <c r="E24" s="122">
        <f t="shared" si="0"/>
        <v>0.20699999999999999</v>
      </c>
      <c r="F24" s="122">
        <v>0.20699999999999999</v>
      </c>
      <c r="G24" s="120"/>
      <c r="H24" s="11"/>
      <c r="I24" s="11"/>
      <c r="J24" s="122">
        <f>Normal!J25</f>
        <v>0.18099999999999999</v>
      </c>
      <c r="K24" s="122">
        <f>Normal!K25</f>
        <v>0.17599999999999999</v>
      </c>
      <c r="L24" s="122">
        <f>Normal!L25</f>
        <v>0.245</v>
      </c>
      <c r="M24" s="1"/>
      <c r="N24" s="114"/>
      <c r="O24" s="114"/>
      <c r="P24" s="145"/>
      <c r="Q24" s="145"/>
      <c r="R24" s="145"/>
      <c r="S24" s="1"/>
      <c r="T24" s="1"/>
      <c r="U24" s="1"/>
      <c r="V24" s="1"/>
      <c r="W24" s="1"/>
      <c r="X24" s="1"/>
      <c r="Y24" s="172"/>
      <c r="Z24" s="172"/>
      <c r="AA24" s="132"/>
      <c r="AB24" s="137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</row>
    <row r="25" spans="1:40" ht="16" thickBot="1" x14ac:dyDescent="0.4">
      <c r="A25" s="8"/>
      <c r="B25" s="8">
        <v>2.4</v>
      </c>
      <c r="C25" s="9" t="s">
        <v>11</v>
      </c>
      <c r="D25" s="104"/>
      <c r="E25" s="104">
        <f t="shared" si="0"/>
        <v>0.1331</v>
      </c>
      <c r="F25" s="104">
        <v>0.1331</v>
      </c>
      <c r="G25" s="120"/>
      <c r="H25" s="8">
        <v>2.4</v>
      </c>
      <c r="I25" s="9" t="s">
        <v>11</v>
      </c>
      <c r="J25" s="104">
        <f>'[3]power for double exponential di'!B23</f>
        <v>0.11</v>
      </c>
      <c r="K25" s="104">
        <f>'[3]power for double exponential di'!C23</f>
        <v>0.114</v>
      </c>
      <c r="L25" s="104">
        <f>'[3]power for double exponential di'!D23</f>
        <v>0.155</v>
      </c>
      <c r="M25" s="1"/>
      <c r="N25" s="114"/>
      <c r="O25" s="114"/>
      <c r="P25" s="145"/>
      <c r="Q25" s="145"/>
      <c r="R25" s="145"/>
      <c r="S25" s="1"/>
      <c r="T25" s="1"/>
      <c r="U25" s="1"/>
      <c r="V25" s="1"/>
      <c r="W25" s="1"/>
      <c r="X25" s="1"/>
      <c r="Y25" s="172"/>
      <c r="Z25" s="172"/>
      <c r="AA25" s="132"/>
      <c r="AB25" s="138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</row>
    <row r="26" spans="1:40" ht="16" thickBot="1" x14ac:dyDescent="0.4">
      <c r="A26" s="16" t="s">
        <v>29</v>
      </c>
      <c r="B26" s="11"/>
      <c r="C26" s="11"/>
      <c r="D26" s="122">
        <v>0.05</v>
      </c>
      <c r="E26" s="122">
        <f t="shared" si="0"/>
        <v>9.7000000000000003E-2</v>
      </c>
      <c r="F26" s="122">
        <v>9.7000000000000003E-2</v>
      </c>
      <c r="G26" s="120"/>
      <c r="H26" s="11"/>
      <c r="I26" s="11"/>
      <c r="J26" s="122">
        <f>Normal!J27</f>
        <v>7.5999999999999998E-2</v>
      </c>
      <c r="K26" s="122">
        <f>Normal!K27</f>
        <v>8.3000000000000004E-2</v>
      </c>
      <c r="L26" s="122">
        <f>Normal!L27</f>
        <v>0.13200000000000001</v>
      </c>
      <c r="M26" s="1"/>
      <c r="N26" s="114"/>
      <c r="O26" s="114"/>
      <c r="P26" s="145"/>
      <c r="Q26" s="145"/>
      <c r="R26" s="145"/>
      <c r="S26" s="1"/>
      <c r="T26" s="1"/>
      <c r="U26" s="1"/>
      <c r="V26" s="1"/>
      <c r="W26" s="1"/>
      <c r="X26" s="1"/>
      <c r="Y26" s="172"/>
      <c r="Z26" s="172"/>
      <c r="AA26" s="132"/>
      <c r="AB26" s="137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</row>
    <row r="27" spans="1:40" ht="16" thickBot="1" x14ac:dyDescent="0.4">
      <c r="A27" s="8"/>
      <c r="B27" s="8">
        <v>2.8</v>
      </c>
      <c r="C27" s="9" t="s">
        <v>11</v>
      </c>
      <c r="D27" s="104">
        <v>3.5999999999999997E-2</v>
      </c>
      <c r="E27" s="104">
        <f t="shared" si="0"/>
        <v>7.4999999999999997E-2</v>
      </c>
      <c r="F27" s="104">
        <v>7.4999999999999997E-2</v>
      </c>
      <c r="G27" s="120"/>
      <c r="H27" s="8">
        <v>2.8</v>
      </c>
      <c r="I27" s="9" t="s">
        <v>11</v>
      </c>
      <c r="J27" s="104">
        <f>'[3]power for double exponential di'!B25</f>
        <v>5.6000000000000001E-2</v>
      </c>
      <c r="K27" s="104">
        <f>'[3]power for double exponential di'!C25</f>
        <v>6.4000000000000001E-2</v>
      </c>
      <c r="L27" s="104">
        <f>'[3]power for double exponential di'!D25</f>
        <v>0.10199999999999999</v>
      </c>
      <c r="M27" s="1"/>
      <c r="N27" s="114"/>
      <c r="O27" s="114"/>
      <c r="P27" s="145"/>
      <c r="Q27" s="145"/>
      <c r="R27" s="145"/>
      <c r="S27" s="1"/>
      <c r="T27" s="1"/>
      <c r="U27" s="1"/>
      <c r="V27" s="1"/>
      <c r="W27" s="1"/>
      <c r="X27" s="1"/>
      <c r="Y27" s="172"/>
      <c r="Z27" s="172"/>
      <c r="AA27" s="132"/>
      <c r="AB27" s="138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</row>
    <row r="28" spans="1:40" ht="16" thickBot="1" x14ac:dyDescent="0.4">
      <c r="A28" s="16" t="s">
        <v>29</v>
      </c>
      <c r="B28" s="13"/>
      <c r="C28" s="13"/>
      <c r="D28" s="124">
        <v>0.68600000000000005</v>
      </c>
      <c r="E28" s="124">
        <f t="shared" si="0"/>
        <v>0.52500000000000002</v>
      </c>
      <c r="F28" s="124">
        <v>0.52500000000000002</v>
      </c>
      <c r="G28" s="120"/>
      <c r="H28" s="13"/>
      <c r="I28" s="13"/>
      <c r="J28" s="124">
        <f>Normal!J29</f>
        <v>0.73199999999999998</v>
      </c>
      <c r="K28" s="124">
        <f>Normal!K29</f>
        <v>0.67700000000000005</v>
      </c>
      <c r="L28" s="124">
        <f>Normal!L29</f>
        <v>0.58599999999999997</v>
      </c>
      <c r="M28" s="1"/>
      <c r="N28" s="114"/>
      <c r="O28" s="114"/>
      <c r="P28" s="145"/>
      <c r="Q28" s="145"/>
      <c r="R28" s="145"/>
      <c r="S28" s="1"/>
      <c r="T28" s="1"/>
      <c r="U28" s="1"/>
      <c r="V28" s="1"/>
      <c r="W28" s="1"/>
      <c r="X28" s="1"/>
      <c r="Y28" s="172"/>
      <c r="Z28" s="172"/>
      <c r="AA28" s="132"/>
      <c r="AB28" s="137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</row>
    <row r="29" spans="1:40" ht="16" thickBot="1" x14ac:dyDescent="0.4">
      <c r="A29" s="8"/>
      <c r="B29" s="8">
        <v>2.1</v>
      </c>
      <c r="C29" s="9" t="s">
        <v>12</v>
      </c>
      <c r="D29" s="104"/>
      <c r="E29" s="104">
        <f t="shared" si="0"/>
        <v>0.3276</v>
      </c>
      <c r="F29" s="104">
        <v>0.3276</v>
      </c>
      <c r="G29" s="120"/>
      <c r="H29" s="8">
        <v>2.1</v>
      </c>
      <c r="I29" s="9" t="s">
        <v>12</v>
      </c>
      <c r="J29" s="104">
        <f>'[3]power for double exponential di'!B27</f>
        <v>0.47099999999999997</v>
      </c>
      <c r="K29" s="104">
        <f>'[3]power for double exponential di'!C27</f>
        <v>0.41799999999999998</v>
      </c>
      <c r="L29" s="104">
        <f>'[3]power for double exponential di'!D27</f>
        <v>0.32600000000000001</v>
      </c>
      <c r="M29" s="1"/>
      <c r="N29" s="114"/>
      <c r="O29" s="114"/>
      <c r="P29" s="145"/>
      <c r="Q29" s="145"/>
      <c r="R29" s="145"/>
      <c r="S29" s="1"/>
      <c r="T29" s="1"/>
      <c r="U29" s="1"/>
      <c r="V29" s="1"/>
      <c r="W29" s="1"/>
      <c r="X29" s="1"/>
      <c r="Y29" s="172"/>
      <c r="Z29" s="172"/>
      <c r="AA29" s="132"/>
      <c r="AB29" s="138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</row>
    <row r="30" spans="1:40" ht="16" thickBot="1" x14ac:dyDescent="0.4">
      <c r="A30" s="16" t="s">
        <v>29</v>
      </c>
      <c r="B30" s="40"/>
      <c r="C30" s="40"/>
      <c r="D30" s="123">
        <v>0.435</v>
      </c>
      <c r="E30" s="123">
        <f t="shared" si="0"/>
        <v>0.42799999999999999</v>
      </c>
      <c r="F30" s="123">
        <v>0.42799999999999999</v>
      </c>
      <c r="G30" s="120"/>
      <c r="H30" s="40"/>
      <c r="I30" s="40"/>
      <c r="J30" s="123">
        <f>Normal!J31</f>
        <v>0.48699999999999999</v>
      </c>
      <c r="K30" s="123">
        <f>Normal!K31</f>
        <v>0.47199999999999998</v>
      </c>
      <c r="L30" s="123">
        <f>Normal!L31</f>
        <v>0.48099999999999998</v>
      </c>
      <c r="M30" s="1"/>
      <c r="N30" s="114"/>
      <c r="O30" s="114"/>
      <c r="P30" s="145"/>
      <c r="Q30" s="145"/>
      <c r="R30" s="145"/>
      <c r="S30" s="1"/>
      <c r="T30" s="1"/>
      <c r="U30" s="1"/>
      <c r="V30" s="1"/>
      <c r="W30" s="1"/>
      <c r="X30" s="1"/>
      <c r="Y30" s="172"/>
      <c r="Z30" s="172"/>
      <c r="AA30" s="132"/>
      <c r="AB30" s="137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</row>
    <row r="31" spans="1:40" ht="16" thickBot="1" x14ac:dyDescent="0.4">
      <c r="A31" s="8"/>
      <c r="B31" s="8">
        <v>2.2000000000000002</v>
      </c>
      <c r="C31" s="9" t="s">
        <v>12</v>
      </c>
      <c r="D31" s="104">
        <v>0.25619999999999998</v>
      </c>
      <c r="E31" s="104">
        <f t="shared" si="0"/>
        <v>0.25739999999999996</v>
      </c>
      <c r="F31" s="104">
        <v>0.25739999999999996</v>
      </c>
      <c r="G31" s="120"/>
      <c r="H31" s="8">
        <v>2.2000000000000002</v>
      </c>
      <c r="I31" s="9" t="s">
        <v>12</v>
      </c>
      <c r="J31" s="104">
        <f>'[3]power for double exponential di'!B29</f>
        <v>0.27400000000000002</v>
      </c>
      <c r="K31" s="104">
        <f>'[3]power for double exponential di'!C29</f>
        <v>0.27100000000000002</v>
      </c>
      <c r="L31" s="104">
        <f>'[3]power for double exponential di'!D29</f>
        <v>0.27</v>
      </c>
      <c r="M31" s="1"/>
      <c r="N31" s="114"/>
      <c r="O31" s="114"/>
      <c r="P31" s="145"/>
      <c r="Q31" s="145"/>
      <c r="R31" s="145"/>
      <c r="S31" s="1"/>
      <c r="T31" s="1"/>
      <c r="U31" s="1"/>
      <c r="V31" s="1"/>
      <c r="W31" s="1"/>
      <c r="X31" s="1"/>
      <c r="Y31" s="172"/>
      <c r="Z31" s="172"/>
      <c r="AA31" s="132"/>
      <c r="AB31" s="138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</row>
    <row r="32" spans="1:40" ht="16" thickBot="1" x14ac:dyDescent="0.4">
      <c r="A32" s="16" t="s">
        <v>29</v>
      </c>
      <c r="B32" s="11"/>
      <c r="C32" s="11"/>
      <c r="D32" s="122">
        <v>0.13100000000000001</v>
      </c>
      <c r="E32" s="122">
        <f t="shared" si="0"/>
        <v>0.245</v>
      </c>
      <c r="F32" s="122">
        <v>0.245</v>
      </c>
      <c r="G32" s="120"/>
      <c r="H32" s="11"/>
      <c r="I32" s="11"/>
      <c r="J32" s="122">
        <f>Normal!J33</f>
        <v>0.16900000000000001</v>
      </c>
      <c r="K32" s="122">
        <f>Normal!K33</f>
        <v>0.21299999999999999</v>
      </c>
      <c r="L32" s="122">
        <f>Normal!L33</f>
        <v>0.29199999999999998</v>
      </c>
      <c r="M32" s="1"/>
      <c r="N32" s="114"/>
      <c r="O32" s="114"/>
      <c r="P32" s="145"/>
      <c r="Q32" s="145"/>
      <c r="R32" s="145"/>
      <c r="S32" s="1"/>
      <c r="T32" s="1"/>
      <c r="U32" s="1"/>
      <c r="V32" s="1"/>
      <c r="W32" s="1"/>
      <c r="X32" s="1"/>
      <c r="Y32" s="172"/>
      <c r="Z32" s="172"/>
      <c r="AA32" s="132"/>
      <c r="AB32" s="137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</row>
    <row r="33" spans="1:40" ht="16" thickBot="1" x14ac:dyDescent="0.4">
      <c r="A33" s="8"/>
      <c r="B33" s="8">
        <v>2.4</v>
      </c>
      <c r="C33" s="9" t="s">
        <v>12</v>
      </c>
      <c r="D33" s="104"/>
      <c r="E33" s="104">
        <f t="shared" si="0"/>
        <v>0.15160000000000001</v>
      </c>
      <c r="F33" s="104">
        <v>0.15160000000000001</v>
      </c>
      <c r="G33" s="120"/>
      <c r="H33" s="8">
        <v>2.4</v>
      </c>
      <c r="I33" s="9" t="s">
        <v>12</v>
      </c>
      <c r="J33" s="104">
        <f>'[3]power for double exponential di'!B31</f>
        <v>9.2999999999999999E-2</v>
      </c>
      <c r="K33" s="104">
        <f>'[3]power for double exponential di'!C31</f>
        <v>0.13</v>
      </c>
      <c r="L33" s="104">
        <f>'[3]power for double exponential di'!D31</f>
        <v>0.17799999999999999</v>
      </c>
      <c r="M33" s="1"/>
      <c r="N33" s="114"/>
      <c r="O33" s="114"/>
      <c r="P33" s="145"/>
      <c r="Q33" s="145"/>
      <c r="R33" s="145"/>
      <c r="S33" s="1"/>
      <c r="T33" s="1"/>
      <c r="U33" s="1"/>
      <c r="V33" s="1"/>
      <c r="W33" s="1"/>
      <c r="X33" s="1"/>
      <c r="Y33" s="172"/>
      <c r="Z33" s="172"/>
      <c r="AA33" s="132"/>
      <c r="AB33" s="138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</row>
    <row r="34" spans="1:40" ht="16" thickBot="1" x14ac:dyDescent="0.4">
      <c r="A34" s="16" t="s">
        <v>29</v>
      </c>
      <c r="B34" s="11"/>
      <c r="C34" s="11"/>
      <c r="D34" s="122">
        <v>3.1E-2</v>
      </c>
      <c r="E34" s="122">
        <f t="shared" si="0"/>
        <v>0.113</v>
      </c>
      <c r="F34" s="122">
        <v>0.113</v>
      </c>
      <c r="G34" s="120"/>
      <c r="H34" s="11"/>
      <c r="I34" s="11"/>
      <c r="J34" s="122">
        <f>Normal!J35</f>
        <v>0.05</v>
      </c>
      <c r="K34" s="122">
        <f>Normal!K35</f>
        <v>9.2999999999999999E-2</v>
      </c>
      <c r="L34" s="122">
        <f>Normal!L35</f>
        <v>0.151</v>
      </c>
      <c r="M34" s="1"/>
      <c r="N34" s="114"/>
      <c r="O34" s="114"/>
      <c r="P34" s="145"/>
      <c r="Q34" s="145"/>
      <c r="R34" s="145"/>
      <c r="S34" s="1"/>
      <c r="T34" s="1"/>
      <c r="U34" s="1"/>
      <c r="V34" s="1"/>
      <c r="W34" s="1"/>
      <c r="X34" s="1"/>
      <c r="Y34" s="172"/>
      <c r="Z34" s="172"/>
      <c r="AA34" s="132"/>
      <c r="AB34" s="137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</row>
    <row r="35" spans="1:40" ht="16" thickBot="1" x14ac:dyDescent="0.4">
      <c r="A35" s="8"/>
      <c r="B35" s="8">
        <v>2.8</v>
      </c>
      <c r="C35" s="9" t="s">
        <v>12</v>
      </c>
      <c r="D35" s="104">
        <v>1.9E-2</v>
      </c>
      <c r="E35" s="104">
        <f t="shared" si="0"/>
        <v>8.2000000000000003E-2</v>
      </c>
      <c r="F35" s="104">
        <v>8.2000000000000003E-2</v>
      </c>
      <c r="G35" s="120"/>
      <c r="H35" s="8">
        <v>2.8</v>
      </c>
      <c r="I35" s="9" t="s">
        <v>12</v>
      </c>
      <c r="J35" s="104">
        <f>'[3]power for double exponential di'!B33</f>
        <v>3.3000000000000002E-2</v>
      </c>
      <c r="K35" s="104">
        <f>'[3]power for double exponential di'!C33</f>
        <v>7.0000000000000007E-2</v>
      </c>
      <c r="L35" s="104">
        <f>'[3]power for double exponential di'!D33</f>
        <v>0.112</v>
      </c>
      <c r="M35" s="1"/>
      <c r="N35" s="114"/>
      <c r="O35" s="114"/>
      <c r="P35" s="145"/>
      <c r="Q35" s="145"/>
      <c r="R35" s="145"/>
      <c r="S35" s="1"/>
      <c r="T35" s="1"/>
      <c r="U35" s="1"/>
      <c r="V35" s="1"/>
      <c r="W35" s="1"/>
      <c r="X35" s="1"/>
      <c r="Y35" s="172"/>
      <c r="Z35" s="172"/>
      <c r="AA35" s="132"/>
      <c r="AB35" s="138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</row>
    <row r="36" spans="1:40" ht="16" thickBot="1" x14ac:dyDescent="0.4">
      <c r="A36" s="16" t="s">
        <v>29</v>
      </c>
      <c r="B36" s="11"/>
      <c r="C36" s="11"/>
      <c r="D36" s="122">
        <v>0.41399999999999998</v>
      </c>
      <c r="E36" s="122">
        <f t="shared" si="0"/>
        <v>0.58799999999999997</v>
      </c>
      <c r="F36" s="122">
        <v>0.58799999999999997</v>
      </c>
      <c r="G36" s="120"/>
      <c r="H36" s="11"/>
      <c r="I36" s="11"/>
      <c r="J36" s="122">
        <f>Normal!J37</f>
        <v>0.32</v>
      </c>
      <c r="K36" s="122">
        <f>Normal!K37</f>
        <v>0.65700000000000003</v>
      </c>
      <c r="L36" s="122">
        <f>Normal!L37</f>
        <v>0.44</v>
      </c>
      <c r="M36" s="1"/>
      <c r="N36" s="114"/>
      <c r="O36" s="114"/>
      <c r="P36" s="145"/>
      <c r="Q36" s="145"/>
      <c r="R36" s="145"/>
      <c r="S36" s="1"/>
      <c r="T36" s="1"/>
      <c r="U36" s="1"/>
      <c r="V36" s="1"/>
      <c r="W36" s="1"/>
      <c r="X36" s="1"/>
      <c r="Y36" s="172"/>
      <c r="Z36" s="172"/>
      <c r="AA36" s="132"/>
      <c r="AB36" s="137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</row>
    <row r="37" spans="1:40" ht="16" thickBot="1" x14ac:dyDescent="0.4">
      <c r="A37" s="8"/>
      <c r="B37" s="8">
        <v>2.1</v>
      </c>
      <c r="C37" s="9" t="s">
        <v>13</v>
      </c>
      <c r="D37" s="104"/>
      <c r="E37" s="104">
        <f t="shared" si="0"/>
        <v>0.35539999999999999</v>
      </c>
      <c r="F37" s="104">
        <v>0.35539999999999999</v>
      </c>
      <c r="G37" s="120"/>
      <c r="H37" s="8">
        <v>2.1</v>
      </c>
      <c r="I37" s="9" t="s">
        <v>13</v>
      </c>
      <c r="J37" s="104">
        <f>'[3]power for double exponential di'!B35</f>
        <v>0.15</v>
      </c>
      <c r="K37" s="104">
        <f>'[3]power for double exponential di'!C35</f>
        <v>0.39700000000000002</v>
      </c>
      <c r="L37" s="104">
        <f>'[3]power for double exponential di'!D35</f>
        <v>0.22700000000000001</v>
      </c>
      <c r="M37" s="1"/>
      <c r="N37" s="114"/>
      <c r="O37" s="114"/>
      <c r="P37" s="145"/>
      <c r="Q37" s="145"/>
      <c r="R37" s="145"/>
      <c r="S37" s="1"/>
      <c r="T37" s="1"/>
      <c r="U37" s="1"/>
      <c r="V37" s="1"/>
      <c r="W37" s="1"/>
      <c r="X37" s="1"/>
      <c r="Y37" s="172"/>
      <c r="Z37" s="172"/>
      <c r="AA37" s="132"/>
      <c r="AB37" s="138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</row>
    <row r="38" spans="1:40" ht="16" thickBot="1" x14ac:dyDescent="0.4">
      <c r="A38" s="16" t="s">
        <v>29</v>
      </c>
      <c r="B38" s="40"/>
      <c r="C38" s="40"/>
      <c r="D38" s="123">
        <v>0.33900000000000002</v>
      </c>
      <c r="E38" s="123">
        <f t="shared" si="0"/>
        <v>0.33200000000000002</v>
      </c>
      <c r="F38" s="123">
        <v>0.33200000000000002</v>
      </c>
      <c r="G38" s="120"/>
      <c r="H38" s="40"/>
      <c r="I38" s="40"/>
      <c r="J38" s="123">
        <f>Normal!J39</f>
        <v>0.31</v>
      </c>
      <c r="K38" s="123">
        <f>Normal!K39</f>
        <v>0.30299999999999999</v>
      </c>
      <c r="L38" s="123">
        <f>Normal!L39</f>
        <v>0.30499999999999999</v>
      </c>
      <c r="M38" s="1"/>
      <c r="N38" s="114"/>
      <c r="O38" s="114"/>
      <c r="P38" s="145"/>
      <c r="Q38" s="145"/>
      <c r="R38" s="145"/>
      <c r="S38" s="1"/>
      <c r="T38" s="1"/>
      <c r="U38" s="1"/>
      <c r="V38" s="1"/>
      <c r="W38" s="1"/>
      <c r="X38" s="1"/>
      <c r="Y38" s="172"/>
      <c r="Z38" s="172"/>
      <c r="AA38" s="132"/>
      <c r="AB38" s="137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</row>
    <row r="39" spans="1:40" ht="16" thickBot="1" x14ac:dyDescent="0.4">
      <c r="A39" s="8"/>
      <c r="B39" s="8">
        <v>2.2000000000000002</v>
      </c>
      <c r="C39" s="9" t="s">
        <v>13</v>
      </c>
      <c r="D39" s="104">
        <v>0.20519999999999999</v>
      </c>
      <c r="E39" s="104">
        <f t="shared" si="0"/>
        <v>0.2059</v>
      </c>
      <c r="F39" s="104">
        <v>0.2059</v>
      </c>
      <c r="G39" s="120"/>
      <c r="H39" s="8">
        <v>2.2000000000000002</v>
      </c>
      <c r="I39" s="9" t="s">
        <v>13</v>
      </c>
      <c r="J39" s="104">
        <f>'[3]power for double exponential di'!B37</f>
        <v>0.17799999999999999</v>
      </c>
      <c r="K39" s="104">
        <f>'[3]power for double exponential di'!C37</f>
        <v>0.188</v>
      </c>
      <c r="L39" s="104">
        <f>'[3]power for double exponential di'!D37</f>
        <v>0.17799999999999999</v>
      </c>
      <c r="M39" s="1"/>
      <c r="N39" s="114"/>
      <c r="O39" s="114"/>
      <c r="P39" s="145"/>
      <c r="Q39" s="145"/>
      <c r="R39" s="145"/>
      <c r="S39" s="1"/>
      <c r="T39" s="1"/>
      <c r="U39" s="1"/>
      <c r="V39" s="1"/>
      <c r="W39" s="1"/>
      <c r="X39" s="1"/>
      <c r="Y39" s="172"/>
      <c r="Z39" s="172"/>
      <c r="AA39" s="132"/>
      <c r="AB39" s="138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</row>
    <row r="40" spans="1:40" ht="16" thickBot="1" x14ac:dyDescent="0.4">
      <c r="A40" s="16" t="s">
        <v>29</v>
      </c>
      <c r="B40" s="13"/>
      <c r="C40" s="13"/>
      <c r="D40" s="124">
        <v>0.25</v>
      </c>
      <c r="E40" s="124">
        <f t="shared" si="0"/>
        <v>0.14000000000000001</v>
      </c>
      <c r="F40" s="124">
        <v>0.14000000000000001</v>
      </c>
      <c r="G40" s="120"/>
      <c r="H40" s="13"/>
      <c r="I40" s="13"/>
      <c r="J40" s="124">
        <f>Normal!J41</f>
        <v>0.26700000000000002</v>
      </c>
      <c r="K40" s="124">
        <f>Normal!K41</f>
        <v>0.11799999999999999</v>
      </c>
      <c r="L40" s="124">
        <f>Normal!L41</f>
        <v>0.16200000000000001</v>
      </c>
      <c r="M40" s="1"/>
      <c r="N40" s="114"/>
      <c r="O40" s="114"/>
      <c r="P40" s="145"/>
      <c r="Q40" s="145"/>
      <c r="R40" s="145"/>
      <c r="S40" s="1"/>
      <c r="T40" s="1"/>
      <c r="U40" s="1"/>
      <c r="V40" s="1"/>
      <c r="W40" s="1"/>
      <c r="X40" s="1"/>
      <c r="Y40" s="172"/>
      <c r="Z40" s="172"/>
      <c r="AA40" s="132"/>
      <c r="AB40" s="137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</row>
    <row r="41" spans="1:40" ht="16" thickBot="1" x14ac:dyDescent="0.4">
      <c r="A41" s="8"/>
      <c r="B41" s="8">
        <v>2.4</v>
      </c>
      <c r="C41" s="9" t="s">
        <v>13</v>
      </c>
      <c r="D41" s="104"/>
      <c r="E41" s="104">
        <f t="shared" si="0"/>
        <v>0.10009999999999999</v>
      </c>
      <c r="F41" s="104">
        <v>0.10009999999999999</v>
      </c>
      <c r="G41" s="120"/>
      <c r="H41" s="8">
        <v>2.4</v>
      </c>
      <c r="I41" s="9" t="s">
        <v>13</v>
      </c>
      <c r="J41" s="104">
        <f>'[3]power for double exponential di'!B39</f>
        <v>0.2</v>
      </c>
      <c r="K41" s="104">
        <f>'[3]power for double exponential di'!C39</f>
        <v>8.6999999999999994E-2</v>
      </c>
      <c r="L41" s="104">
        <f>'[3]power for double exponential di'!D39</f>
        <v>0.115</v>
      </c>
      <c r="M41" s="1"/>
      <c r="N41" s="114"/>
      <c r="O41" s="114"/>
      <c r="P41" s="145"/>
      <c r="Q41" s="145"/>
      <c r="R41" s="145"/>
      <c r="S41" s="1"/>
      <c r="T41" s="1"/>
      <c r="U41" s="1"/>
      <c r="V41" s="1"/>
      <c r="W41" s="1"/>
      <c r="X41" s="1"/>
      <c r="Y41" s="172"/>
      <c r="Z41" s="172"/>
      <c r="AA41" s="132"/>
      <c r="AB41" s="138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</row>
    <row r="42" spans="1:40" ht="16" thickBot="1" x14ac:dyDescent="0.4">
      <c r="A42" s="16" t="s">
        <v>29</v>
      </c>
      <c r="B42" s="13"/>
      <c r="C42" s="13"/>
      <c r="D42" s="124">
        <v>0.20100000000000001</v>
      </c>
      <c r="E42" s="124">
        <f t="shared" si="0"/>
        <v>7.2999999999999995E-2</v>
      </c>
      <c r="F42" s="124">
        <v>7.2999999999999995E-2</v>
      </c>
      <c r="G42" s="120"/>
      <c r="H42" s="13"/>
      <c r="I42" s="13"/>
      <c r="J42" s="124">
        <f>Normal!J43</f>
        <v>0.24199999999999999</v>
      </c>
      <c r="K42" s="124">
        <f>Normal!K43</f>
        <v>6.8000000000000005E-2</v>
      </c>
      <c r="L42" s="124">
        <f>Normal!L43</f>
        <v>9.9000000000000005E-2</v>
      </c>
      <c r="M42" s="1"/>
      <c r="N42" s="114"/>
      <c r="O42" s="114"/>
      <c r="P42" s="145"/>
      <c r="Q42" s="145"/>
      <c r="R42" s="145"/>
      <c r="S42" s="1"/>
      <c r="T42" s="1"/>
      <c r="U42" s="1"/>
      <c r="V42" s="1"/>
      <c r="W42" s="1"/>
      <c r="X42" s="1"/>
      <c r="Y42" s="172"/>
      <c r="Z42" s="172"/>
      <c r="AA42" s="132"/>
      <c r="AB42" s="137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</row>
    <row r="43" spans="1:40" ht="16" thickBot="1" x14ac:dyDescent="0.4">
      <c r="A43" s="8"/>
      <c r="B43" s="8">
        <v>2.8</v>
      </c>
      <c r="C43" s="9" t="s">
        <v>13</v>
      </c>
      <c r="D43" s="104">
        <v>0.182</v>
      </c>
      <c r="E43" s="104">
        <f t="shared" si="0"/>
        <v>0.06</v>
      </c>
      <c r="F43" s="104">
        <v>0.06</v>
      </c>
      <c r="G43" s="120"/>
      <c r="H43" s="8">
        <v>2.8</v>
      </c>
      <c r="I43" s="9" t="s">
        <v>13</v>
      </c>
      <c r="J43" s="104">
        <f>'[3]power for double exponential di'!B41</f>
        <v>0.222</v>
      </c>
      <c r="K43" s="104">
        <f>'[3]power for double exponential di'!C41</f>
        <v>5.6000000000000001E-2</v>
      </c>
      <c r="L43" s="104">
        <f>'[3]power for double exponential di'!D41</f>
        <v>8.3000000000000004E-2</v>
      </c>
      <c r="M43" s="1"/>
      <c r="N43" s="114"/>
      <c r="O43" s="114"/>
      <c r="P43" s="145"/>
      <c r="Q43" s="145"/>
      <c r="R43" s="145"/>
      <c r="S43" s="1"/>
      <c r="T43" s="1"/>
      <c r="U43" s="1"/>
      <c r="V43" s="1"/>
      <c r="W43" s="1"/>
      <c r="X43" s="1"/>
      <c r="Y43" s="172"/>
      <c r="Z43" s="172"/>
      <c r="AA43" s="132"/>
      <c r="AB43" s="138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</row>
    <row r="44" spans="1:40" ht="16" thickBot="1" x14ac:dyDescent="0.4">
      <c r="A44" s="16" t="s">
        <v>29</v>
      </c>
      <c r="B44" s="16"/>
      <c r="C44" s="16"/>
      <c r="D44" s="125">
        <v>0.67300000000000004</v>
      </c>
      <c r="E44" s="125">
        <f t="shared" si="0"/>
        <v>0.66700000000000004</v>
      </c>
      <c r="F44" s="125">
        <v>0.66700000000000004</v>
      </c>
      <c r="G44" s="120"/>
      <c r="H44" s="16"/>
      <c r="I44" s="16"/>
      <c r="J44" s="125">
        <f>Normal!J45</f>
        <v>0.65900000000000003</v>
      </c>
      <c r="K44" s="125">
        <f>Normal!K45</f>
        <v>0.79300000000000004</v>
      </c>
      <c r="L44" s="125">
        <f>Normal!L45</f>
        <v>0.65400000000000003</v>
      </c>
      <c r="M44" s="1"/>
      <c r="N44" s="114"/>
      <c r="O44" s="114"/>
      <c r="P44" s="145"/>
      <c r="Q44" s="145"/>
      <c r="R44" s="145"/>
      <c r="S44" s="1"/>
      <c r="T44" s="1"/>
      <c r="U44" s="1"/>
      <c r="V44" s="1"/>
      <c r="W44" s="1"/>
      <c r="X44" s="1"/>
      <c r="Y44" s="172"/>
      <c r="Z44" s="172"/>
      <c r="AA44" s="132"/>
      <c r="AB44" s="137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</row>
    <row r="45" spans="1:40" ht="16" thickBot="1" x14ac:dyDescent="0.4">
      <c r="A45" s="8"/>
      <c r="B45" s="8">
        <v>2.1</v>
      </c>
      <c r="C45" s="9" t="s">
        <v>14</v>
      </c>
      <c r="D45" s="104">
        <v>0.41920000000000002</v>
      </c>
      <c r="E45" s="104">
        <f t="shared" si="0"/>
        <v>0.41350000000000003</v>
      </c>
      <c r="F45" s="104">
        <v>0.41350000000000003</v>
      </c>
      <c r="G45" s="120"/>
      <c r="H45" s="8">
        <v>2.1</v>
      </c>
      <c r="I45" s="9" t="s">
        <v>14</v>
      </c>
      <c r="J45" s="104">
        <f>'[3]power for double exponential di'!B43</f>
        <v>0.36</v>
      </c>
      <c r="K45" s="104">
        <f>'[3]power for double exponential di'!C43</f>
        <v>0.503</v>
      </c>
      <c r="L45" s="104">
        <f>'[3]power for double exponential di'!D43</f>
        <v>0.35399999999999998</v>
      </c>
      <c r="M45" s="1"/>
      <c r="N45" s="114"/>
      <c r="O45" s="114"/>
      <c r="P45" s="145"/>
      <c r="Q45" s="145"/>
      <c r="R45" s="145"/>
      <c r="S45" s="1"/>
      <c r="T45" s="1"/>
      <c r="U45" s="1"/>
      <c r="V45" s="1"/>
      <c r="W45" s="1"/>
      <c r="X45" s="1"/>
      <c r="Y45" s="172"/>
      <c r="Z45" s="172"/>
      <c r="AA45" s="132"/>
      <c r="AB45" s="138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</row>
    <row r="46" spans="1:40" ht="15.5" x14ac:dyDescent="0.35">
      <c r="A46" s="16" t="s">
        <v>29</v>
      </c>
      <c r="B46" s="29"/>
      <c r="C46" s="29"/>
      <c r="D46" s="126">
        <v>0.47799999999999998</v>
      </c>
      <c r="E46" s="126">
        <f t="shared" si="0"/>
        <v>0.47799999999999998</v>
      </c>
      <c r="F46" s="126">
        <v>0.47799999999999998</v>
      </c>
      <c r="G46" s="120"/>
      <c r="H46" s="29"/>
      <c r="I46" s="29"/>
      <c r="J46" s="126">
        <f>Normal!J47</f>
        <v>0.49</v>
      </c>
      <c r="K46" s="126">
        <f>Normal!K47</f>
        <v>0.48199999999999998</v>
      </c>
      <c r="L46" s="126">
        <f>Normal!L47</f>
        <v>0.48899999999999999</v>
      </c>
      <c r="M46" s="1"/>
      <c r="N46" s="114"/>
      <c r="O46" s="114"/>
      <c r="P46" s="145"/>
      <c r="Q46" s="145"/>
      <c r="R46" s="14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40" ht="15" x14ac:dyDescent="0.35">
      <c r="A47" s="8"/>
      <c r="B47" s="8">
        <v>2.2000000000000002</v>
      </c>
      <c r="C47" s="9" t="s">
        <v>14</v>
      </c>
      <c r="D47" s="104">
        <v>0.28120000000000001</v>
      </c>
      <c r="E47" s="104">
        <f t="shared" si="0"/>
        <v>0.2802</v>
      </c>
      <c r="F47" s="104">
        <v>0.2802</v>
      </c>
      <c r="G47" s="120"/>
      <c r="H47" s="8">
        <v>2.2000000000000002</v>
      </c>
      <c r="I47" s="9" t="s">
        <v>14</v>
      </c>
      <c r="J47" s="104">
        <f>'[3]power for double exponential di'!B45</f>
        <v>0.27400000000000002</v>
      </c>
      <c r="K47" s="104">
        <f>'[3]power for double exponential di'!C45</f>
        <v>0.27600000000000002</v>
      </c>
      <c r="L47" s="104">
        <f>'[3]power for double exponential di'!D45</f>
        <v>0.27200000000000002</v>
      </c>
      <c r="M47" s="1"/>
      <c r="N47" s="114"/>
      <c r="O47" s="114"/>
      <c r="P47" s="145"/>
      <c r="Q47" s="145"/>
      <c r="R47" s="14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40" ht="15.5" x14ac:dyDescent="0.35">
      <c r="A48" s="16" t="s">
        <v>29</v>
      </c>
      <c r="B48" s="16"/>
      <c r="C48" s="16"/>
      <c r="D48" s="125">
        <v>0.22700000000000001</v>
      </c>
      <c r="E48" s="125">
        <f t="shared" si="0"/>
        <v>0.223</v>
      </c>
      <c r="F48" s="125">
        <v>0.223</v>
      </c>
      <c r="G48" s="120"/>
      <c r="H48" s="16"/>
      <c r="I48" s="16"/>
      <c r="J48" s="125">
        <f>Normal!J49</f>
        <v>0.26700000000000002</v>
      </c>
      <c r="K48" s="125">
        <f>Normal!K49</f>
        <v>0.187</v>
      </c>
      <c r="L48" s="125">
        <f>Normal!L49</f>
        <v>0.26100000000000001</v>
      </c>
      <c r="M48" s="1"/>
      <c r="N48" s="114"/>
      <c r="O48" s="114"/>
      <c r="P48" s="145"/>
      <c r="Q48" s="145"/>
      <c r="R48" s="14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x14ac:dyDescent="0.35">
      <c r="A49" s="8"/>
      <c r="B49" s="8">
        <v>2.4</v>
      </c>
      <c r="C49" s="9" t="s">
        <v>14</v>
      </c>
      <c r="D49" s="104">
        <v>0.1953</v>
      </c>
      <c r="E49" s="104">
        <f t="shared" si="0"/>
        <v>0.14180000000000001</v>
      </c>
      <c r="F49" s="104">
        <v>0.14180000000000001</v>
      </c>
      <c r="G49" s="120"/>
      <c r="H49" s="8">
        <v>2.4</v>
      </c>
      <c r="I49" s="9" t="s">
        <v>14</v>
      </c>
      <c r="J49" s="104">
        <f>'[3]power for double exponential di'!B47</f>
        <v>0.17</v>
      </c>
      <c r="K49" s="104">
        <f>'[3]power for double exponential di'!C47</f>
        <v>0.12</v>
      </c>
      <c r="L49" s="104">
        <f>'[3]power for double exponential di'!D47</f>
        <v>0.16500000000000001</v>
      </c>
      <c r="M49" s="1"/>
      <c r="N49" s="114"/>
      <c r="O49" s="114"/>
      <c r="P49" s="145"/>
      <c r="Q49" s="145"/>
      <c r="R49" s="14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5" x14ac:dyDescent="0.35">
      <c r="A50" s="16" t="s">
        <v>29</v>
      </c>
      <c r="B50" s="16"/>
      <c r="C50" s="16"/>
      <c r="D50" s="125">
        <v>0.105</v>
      </c>
      <c r="E50" s="125">
        <f t="shared" si="0"/>
        <v>9.9000000000000005E-2</v>
      </c>
      <c r="F50" s="125">
        <v>9.9000000000000005E-2</v>
      </c>
      <c r="G50" s="120"/>
      <c r="H50" s="16"/>
      <c r="I50" s="16"/>
      <c r="J50" s="125">
        <f>Normal!J51</f>
        <v>0.14299999999999999</v>
      </c>
      <c r="K50" s="125">
        <f>Normal!K51</f>
        <v>8.5000000000000006E-2</v>
      </c>
      <c r="L50" s="125">
        <f>Normal!L51</f>
        <v>0.13300000000000001</v>
      </c>
      <c r="M50" s="1"/>
      <c r="N50" s="114"/>
      <c r="O50" s="114"/>
      <c r="P50" s="145"/>
      <c r="Q50" s="145"/>
      <c r="R50" s="14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x14ac:dyDescent="0.35">
      <c r="A51" s="8"/>
      <c r="B51" s="8">
        <v>2.8</v>
      </c>
      <c r="C51" s="9" t="s">
        <v>14</v>
      </c>
      <c r="D51" s="104">
        <v>0.08</v>
      </c>
      <c r="E51" s="104">
        <f t="shared" si="0"/>
        <v>7.4999999999999997E-2</v>
      </c>
      <c r="F51" s="104">
        <v>7.4999999999999997E-2</v>
      </c>
      <c r="G51" s="120"/>
      <c r="H51" s="8">
        <v>2.8</v>
      </c>
      <c r="I51" s="9" t="s">
        <v>14</v>
      </c>
      <c r="J51" s="104">
        <f>'[3]power for double exponential di'!B49</f>
        <v>0.113</v>
      </c>
      <c r="K51" s="104">
        <f>'[3]power for double exponential di'!C49</f>
        <v>6.6000000000000003E-2</v>
      </c>
      <c r="L51" s="104">
        <f>'[3]power for double exponential di'!D49</f>
        <v>0.105</v>
      </c>
      <c r="M51" s="1"/>
      <c r="N51" s="114"/>
      <c r="O51" s="114"/>
      <c r="P51" s="145"/>
      <c r="Q51" s="145"/>
      <c r="R51" s="14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5" x14ac:dyDescent="0.35">
      <c r="A52" s="16" t="s">
        <v>29</v>
      </c>
      <c r="B52" s="13"/>
      <c r="C52" s="13"/>
      <c r="D52" s="124">
        <v>0.77800000000000002</v>
      </c>
      <c r="E52" s="124">
        <f t="shared" si="0"/>
        <v>0.69499999999999995</v>
      </c>
      <c r="F52" s="124">
        <v>0.69499999999999995</v>
      </c>
      <c r="G52" s="120"/>
      <c r="H52" s="13"/>
      <c r="I52" s="13"/>
      <c r="J52" s="124">
        <f>Normal!J53</f>
        <v>0.81699999999999995</v>
      </c>
      <c r="K52" s="124">
        <f>Normal!K53</f>
        <v>0.84099999999999997</v>
      </c>
      <c r="L52" s="124">
        <f>Normal!L53</f>
        <v>0.748</v>
      </c>
      <c r="M52" s="1"/>
      <c r="N52" s="114"/>
      <c r="O52" s="114"/>
      <c r="P52" s="145"/>
      <c r="Q52" s="145"/>
      <c r="R52" s="14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x14ac:dyDescent="0.35">
      <c r="A53" s="8"/>
      <c r="B53" s="8">
        <v>2.1</v>
      </c>
      <c r="C53" s="9" t="s">
        <v>15</v>
      </c>
      <c r="D53" s="104"/>
      <c r="E53" s="104">
        <f t="shared" si="0"/>
        <v>0.43700000000000006</v>
      </c>
      <c r="F53" s="104">
        <v>0.43700000000000006</v>
      </c>
      <c r="G53" s="120"/>
      <c r="H53" s="8">
        <v>2.1</v>
      </c>
      <c r="I53" s="9" t="s">
        <v>15</v>
      </c>
      <c r="J53" s="104">
        <f>'[3]power for double exponential di'!B51</f>
        <v>0.52</v>
      </c>
      <c r="K53" s="104">
        <f>'[3]power for double exponential di'!C51</f>
        <v>0.55500000000000005</v>
      </c>
      <c r="L53" s="104">
        <f>'[3]power for double exponential di'!D51</f>
        <v>0.43099999999999999</v>
      </c>
      <c r="M53" s="1"/>
      <c r="N53" s="114"/>
      <c r="O53" s="114"/>
      <c r="P53" s="145"/>
      <c r="Q53" s="145"/>
      <c r="R53" s="14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5" x14ac:dyDescent="0.35">
      <c r="A54" s="16" t="s">
        <v>29</v>
      </c>
      <c r="B54" s="40"/>
      <c r="C54" s="40"/>
      <c r="D54" s="123">
        <v>0.55300000000000005</v>
      </c>
      <c r="E54" s="123">
        <f t="shared" si="0"/>
        <v>0.55100000000000005</v>
      </c>
      <c r="F54" s="123">
        <v>0.55100000000000005</v>
      </c>
      <c r="G54" s="120"/>
      <c r="H54" s="40"/>
      <c r="I54" s="40"/>
      <c r="J54" s="123">
        <f>Normal!J55</f>
        <v>0.60199999999999998</v>
      </c>
      <c r="K54" s="123">
        <f>Normal!K55</f>
        <v>0.59399999999999997</v>
      </c>
      <c r="L54" s="123">
        <f>Normal!L55</f>
        <v>0.6</v>
      </c>
      <c r="M54" s="1"/>
      <c r="N54" s="114"/>
      <c r="O54" s="114"/>
      <c r="P54" s="145"/>
      <c r="Q54" s="145"/>
      <c r="R54" s="14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x14ac:dyDescent="0.35">
      <c r="A55" s="8"/>
      <c r="B55" s="8">
        <v>2.2000000000000002</v>
      </c>
      <c r="C55" s="9" t="s">
        <v>15</v>
      </c>
      <c r="D55" s="104">
        <v>0.32679999999999998</v>
      </c>
      <c r="E55" s="104">
        <f t="shared" si="0"/>
        <v>0.32669999999999999</v>
      </c>
      <c r="F55" s="104">
        <v>0.32669999999999999</v>
      </c>
      <c r="G55" s="120"/>
      <c r="H55" s="8">
        <v>2.2000000000000002</v>
      </c>
      <c r="I55" s="9" t="s">
        <v>15</v>
      </c>
      <c r="J55" s="104">
        <f>'[3]power for double exponential di'!B53</f>
        <v>0.34200000000000003</v>
      </c>
      <c r="K55" s="104">
        <f>'[3]power for double exponential di'!C53</f>
        <v>0.34300000000000003</v>
      </c>
      <c r="L55" s="104">
        <f>'[3]power for double exponential di'!D53</f>
        <v>0.34</v>
      </c>
      <c r="M55" s="1"/>
      <c r="N55" s="114"/>
      <c r="O55" s="114"/>
      <c r="P55" s="145"/>
      <c r="Q55" s="145"/>
      <c r="R55" s="14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5" x14ac:dyDescent="0.35">
      <c r="A56" s="16" t="s">
        <v>29</v>
      </c>
      <c r="B56" s="11"/>
      <c r="C56" s="11"/>
      <c r="D56" s="122">
        <v>0.214</v>
      </c>
      <c r="E56" s="122">
        <f t="shared" si="0"/>
        <v>0.29099999999999998</v>
      </c>
      <c r="F56" s="122">
        <v>0.29099999999999998</v>
      </c>
      <c r="G56" s="120"/>
      <c r="H56" s="11"/>
      <c r="I56" s="11"/>
      <c r="J56" s="122">
        <f>Normal!J57</f>
        <v>0.26300000000000001</v>
      </c>
      <c r="K56" s="122">
        <f>Normal!K57</f>
        <v>0.251</v>
      </c>
      <c r="L56" s="122">
        <f>Normal!L57</f>
        <v>0.34100000000000003</v>
      </c>
      <c r="M56" s="1"/>
      <c r="N56" s="114"/>
      <c r="O56" s="114"/>
      <c r="P56" s="145"/>
      <c r="Q56" s="145"/>
      <c r="R56" s="14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x14ac:dyDescent="0.35">
      <c r="A57" s="8"/>
      <c r="B57" s="8">
        <v>2.4</v>
      </c>
      <c r="C57" s="9" t="s">
        <v>15</v>
      </c>
      <c r="D57" s="104"/>
      <c r="E57" s="104">
        <f t="shared" si="0"/>
        <v>0.17510000000000001</v>
      </c>
      <c r="F57" s="104">
        <v>0.17510000000000001</v>
      </c>
      <c r="G57" s="120"/>
      <c r="H57" s="8">
        <v>2.4</v>
      </c>
      <c r="I57" s="9" t="s">
        <v>15</v>
      </c>
      <c r="J57" s="104">
        <f>'[3]power for double exponential di'!B55</f>
        <v>0.15</v>
      </c>
      <c r="K57" s="104">
        <f>'[3]power for double exponential di'!C55</f>
        <v>0.151</v>
      </c>
      <c r="L57" s="104">
        <f>'[3]power for double exponential di'!D55</f>
        <v>0.20599999999999999</v>
      </c>
      <c r="M57" s="1"/>
      <c r="N57" s="114"/>
      <c r="O57" s="114"/>
      <c r="P57" s="145"/>
      <c r="Q57" s="145"/>
      <c r="R57" s="14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5" x14ac:dyDescent="0.35">
      <c r="A58" s="16" t="s">
        <v>29</v>
      </c>
      <c r="B58" s="11"/>
      <c r="C58" s="11"/>
      <c r="D58" s="122">
        <v>6.4000000000000001E-2</v>
      </c>
      <c r="E58" s="122">
        <f t="shared" si="0"/>
        <v>0.124</v>
      </c>
      <c r="F58" s="122">
        <v>0.124</v>
      </c>
      <c r="G58" s="120"/>
      <c r="H58" s="11"/>
      <c r="I58" s="11"/>
      <c r="J58" s="122">
        <f>Normal!J59</f>
        <v>9.8000000000000004E-2</v>
      </c>
      <c r="K58" s="122">
        <f>Normal!K59</f>
        <v>0.10199999999999999</v>
      </c>
      <c r="L58" s="122">
        <f>Normal!L59</f>
        <v>0.16500000000000001</v>
      </c>
      <c r="M58" s="1"/>
      <c r="N58" s="114"/>
      <c r="O58" s="114"/>
      <c r="P58" s="145"/>
      <c r="Q58" s="145"/>
      <c r="R58" s="145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x14ac:dyDescent="0.35">
      <c r="A59" s="8"/>
      <c r="B59" s="8">
        <v>2.8</v>
      </c>
      <c r="C59" s="9" t="s">
        <v>15</v>
      </c>
      <c r="D59" s="104">
        <v>4.2000000000000003E-2</v>
      </c>
      <c r="E59" s="104">
        <f t="shared" si="0"/>
        <v>8.7999999999999995E-2</v>
      </c>
      <c r="F59" s="104">
        <v>8.7999999999999995E-2</v>
      </c>
      <c r="G59" s="120"/>
      <c r="H59" s="8">
        <v>2.8</v>
      </c>
      <c r="I59" s="9" t="s">
        <v>15</v>
      </c>
      <c r="J59" s="104">
        <f>'[3]power for double exponential di'!B57</f>
        <v>6.7000000000000004E-2</v>
      </c>
      <c r="K59" s="104">
        <f>'[3]power for double exponential di'!C57</f>
        <v>7.4999999999999997E-2</v>
      </c>
      <c r="L59" s="104">
        <f>'[3]power for double exponential di'!D57</f>
        <v>0.121</v>
      </c>
      <c r="M59" s="1"/>
      <c r="N59" s="114"/>
      <c r="O59" s="114"/>
      <c r="P59" s="145"/>
      <c r="Q59" s="145"/>
      <c r="R59" s="145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5" x14ac:dyDescent="0.35">
      <c r="A60" s="16" t="s">
        <v>29</v>
      </c>
      <c r="B60" s="13"/>
      <c r="C60" s="13"/>
      <c r="D60" s="124">
        <v>0.83199999999999996</v>
      </c>
      <c r="E60" s="124">
        <f t="shared" si="0"/>
        <v>0.71</v>
      </c>
      <c r="F60" s="124">
        <v>0.71</v>
      </c>
      <c r="G60" s="120"/>
      <c r="H60" s="13"/>
      <c r="I60" s="13"/>
      <c r="J60" s="124">
        <f>Normal!J61</f>
        <v>0.88900000000000001</v>
      </c>
      <c r="K60" s="124">
        <f>Normal!K61</f>
        <v>0.86399999999999999</v>
      </c>
      <c r="L60" s="124">
        <f>Normal!L61</f>
        <v>0.79700000000000004</v>
      </c>
      <c r="M60" s="1"/>
      <c r="N60" s="114"/>
      <c r="O60" s="114"/>
      <c r="P60" s="145"/>
      <c r="Q60" s="145"/>
      <c r="R60" s="145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x14ac:dyDescent="0.35">
      <c r="A61" s="8"/>
      <c r="B61" s="8">
        <v>2.1</v>
      </c>
      <c r="C61" s="9" t="s">
        <v>16</v>
      </c>
      <c r="D61" s="104"/>
      <c r="E61" s="104">
        <f t="shared" si="0"/>
        <v>0.45</v>
      </c>
      <c r="F61" s="104">
        <v>0.45</v>
      </c>
      <c r="G61" s="120"/>
      <c r="H61" s="8">
        <v>2.1</v>
      </c>
      <c r="I61" s="9" t="s">
        <v>16</v>
      </c>
      <c r="J61" s="104">
        <f>'[3]power for double exponential di'!B59</f>
        <v>0.624</v>
      </c>
      <c r="K61" s="104">
        <f>'[3]power for double exponential di'!C59</f>
        <v>0.58399999999999996</v>
      </c>
      <c r="L61" s="104">
        <f>'[3]power for double exponential di'!D59</f>
        <v>0.47799999999999998</v>
      </c>
      <c r="M61" s="1"/>
      <c r="N61" s="114"/>
      <c r="O61" s="114"/>
      <c r="P61" s="145"/>
      <c r="Q61" s="145"/>
      <c r="R61" s="145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5" x14ac:dyDescent="0.35">
      <c r="A62" s="16" t="s">
        <v>29</v>
      </c>
      <c r="B62" s="40"/>
      <c r="C62" s="40"/>
      <c r="D62" s="123">
        <v>0.6</v>
      </c>
      <c r="E62" s="123">
        <f t="shared" si="0"/>
        <v>0.59399999999999997</v>
      </c>
      <c r="F62" s="123">
        <v>0.59399999999999997</v>
      </c>
      <c r="G62" s="120"/>
      <c r="H62" s="40"/>
      <c r="I62" s="40"/>
      <c r="J62" s="123">
        <f>Normal!J63</f>
        <v>0.67500000000000004</v>
      </c>
      <c r="K62" s="123">
        <f>Normal!K63</f>
        <v>0.66600000000000004</v>
      </c>
      <c r="L62" s="123">
        <f>Normal!L63</f>
        <v>0.67100000000000004</v>
      </c>
      <c r="M62" s="1"/>
      <c r="N62" s="114"/>
      <c r="O62" s="114"/>
      <c r="P62" s="145"/>
      <c r="Q62" s="145"/>
      <c r="R62" s="145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x14ac:dyDescent="0.35">
      <c r="A63" s="8"/>
      <c r="B63" s="8">
        <v>2.2000000000000002</v>
      </c>
      <c r="C63" s="9" t="s">
        <v>16</v>
      </c>
      <c r="D63" s="104">
        <v>0.35489999999999999</v>
      </c>
      <c r="E63" s="104">
        <f t="shared" si="0"/>
        <v>0.35590000000000005</v>
      </c>
      <c r="F63" s="104">
        <v>0.35590000000000005</v>
      </c>
      <c r="G63" s="120"/>
      <c r="H63" s="8">
        <v>2.2000000000000002</v>
      </c>
      <c r="I63" s="9" t="s">
        <v>16</v>
      </c>
      <c r="J63" s="104">
        <f>'[3]power for double exponential di'!B61</f>
        <v>0.39200000000000002</v>
      </c>
      <c r="K63" s="104">
        <f>'[3]power for double exponential di'!C61</f>
        <v>0.39200000000000002</v>
      </c>
      <c r="L63" s="104">
        <f>'[3]power for double exponential di'!D61</f>
        <v>0.38900000000000001</v>
      </c>
      <c r="M63" s="1"/>
      <c r="N63" s="114"/>
      <c r="O63" s="114"/>
      <c r="P63" s="145"/>
      <c r="Q63" s="145"/>
      <c r="R63" s="145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5" x14ac:dyDescent="0.35">
      <c r="A64" s="16" t="s">
        <v>29</v>
      </c>
      <c r="B64" s="11"/>
      <c r="C64" s="11"/>
      <c r="D64" s="122">
        <v>0.20300000000000001</v>
      </c>
      <c r="E64" s="122">
        <f t="shared" si="0"/>
        <v>0.34699999999999998</v>
      </c>
      <c r="F64" s="122">
        <v>0.34699999999999998</v>
      </c>
      <c r="G64" s="120"/>
      <c r="H64" s="11"/>
      <c r="I64" s="11"/>
      <c r="J64" s="122">
        <f>Normal!J65</f>
        <v>0.26</v>
      </c>
      <c r="K64" s="122">
        <f>Normal!K65</f>
        <v>0.309</v>
      </c>
      <c r="L64" s="122">
        <f>Normal!L65</f>
        <v>0.41</v>
      </c>
      <c r="M64" s="1"/>
      <c r="N64" s="114"/>
      <c r="O64" s="114"/>
      <c r="P64" s="145"/>
      <c r="Q64" s="145"/>
      <c r="R64" s="145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x14ac:dyDescent="0.35">
      <c r="A65" s="8"/>
      <c r="B65" s="8">
        <v>2.4</v>
      </c>
      <c r="C65" s="9" t="s">
        <v>16</v>
      </c>
      <c r="D65" s="104"/>
      <c r="E65" s="104">
        <f t="shared" si="0"/>
        <v>0.20329999999999998</v>
      </c>
      <c r="F65" s="104">
        <v>0.20329999999999998</v>
      </c>
      <c r="G65" s="120"/>
      <c r="H65" s="8">
        <v>2.4</v>
      </c>
      <c r="I65" s="9" t="s">
        <v>16</v>
      </c>
      <c r="J65" s="104">
        <f>'[3]power for double exponential di'!B63</f>
        <v>0.13400000000000001</v>
      </c>
      <c r="K65" s="104">
        <f>'[3]power for double exponential di'!C63</f>
        <v>0.17799999999999999</v>
      </c>
      <c r="L65" s="104">
        <f>'[3]power for double exponential di'!D63</f>
        <v>0.24</v>
      </c>
      <c r="M65" s="1"/>
      <c r="N65" s="114"/>
      <c r="O65" s="114"/>
      <c r="P65" s="145"/>
      <c r="Q65" s="145"/>
      <c r="R65" s="145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5" x14ac:dyDescent="0.35">
      <c r="A66" s="16" t="s">
        <v>29</v>
      </c>
      <c r="B66" s="11"/>
      <c r="C66" s="11"/>
      <c r="D66" s="122">
        <v>4.2999999999999997E-2</v>
      </c>
      <c r="E66" s="122">
        <f t="shared" si="0"/>
        <v>0.14699999999999999</v>
      </c>
      <c r="F66" s="122">
        <v>0.14699999999999999</v>
      </c>
      <c r="G66" s="120"/>
      <c r="H66" s="11"/>
      <c r="I66" s="11"/>
      <c r="J66" s="122">
        <f>Normal!J67</f>
        <v>7.0000000000000007E-2</v>
      </c>
      <c r="K66" s="122">
        <f>Normal!K67</f>
        <v>0.11899999999999999</v>
      </c>
      <c r="L66" s="122">
        <f>Normal!L67</f>
        <v>0.19400000000000001</v>
      </c>
      <c r="M66" s="1"/>
      <c r="N66" s="114"/>
      <c r="O66" s="114"/>
      <c r="P66" s="145"/>
      <c r="Q66" s="145"/>
      <c r="R66" s="145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x14ac:dyDescent="0.35">
      <c r="A67" s="8"/>
      <c r="B67" s="8">
        <v>2.8</v>
      </c>
      <c r="C67" s="9" t="s">
        <v>16</v>
      </c>
      <c r="D67" s="104">
        <v>2.5000000000000001E-2</v>
      </c>
      <c r="E67" s="104">
        <f t="shared" si="0"/>
        <v>9.9000000000000005E-2</v>
      </c>
      <c r="F67" s="104">
        <v>9.9000000000000005E-2</v>
      </c>
      <c r="G67" s="120"/>
      <c r="H67" s="8">
        <v>2.8</v>
      </c>
      <c r="I67" s="9" t="s">
        <v>16</v>
      </c>
      <c r="J67" s="104">
        <f>'[3]power for double exponential di'!B65</f>
        <v>4.2000000000000003E-2</v>
      </c>
      <c r="K67" s="104">
        <f>'[3]power for double exponential di'!C65</f>
        <v>8.4000000000000005E-2</v>
      </c>
      <c r="L67" s="104">
        <f>'[3]power for double exponential di'!D65</f>
        <v>0.13500000000000001</v>
      </c>
      <c r="M67" s="1"/>
      <c r="N67" s="114"/>
      <c r="O67" s="114"/>
      <c r="P67" s="145"/>
      <c r="Q67" s="145"/>
      <c r="R67" s="145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5" x14ac:dyDescent="0.35">
      <c r="A68" s="16" t="s">
        <v>29</v>
      </c>
      <c r="B68" s="11"/>
      <c r="C68" s="11"/>
      <c r="D68" s="122">
        <v>0.55300000000000005</v>
      </c>
      <c r="E68" s="122">
        <f t="shared" si="0"/>
        <v>0.71799999999999997</v>
      </c>
      <c r="F68" s="122">
        <v>0.71799999999999997</v>
      </c>
      <c r="G68" s="120"/>
      <c r="H68" s="11"/>
      <c r="I68" s="11"/>
      <c r="J68" s="122">
        <f>Normal!J69</f>
        <v>0.46300000000000002</v>
      </c>
      <c r="K68" s="122">
        <f>Normal!K69</f>
        <v>0.79600000000000004</v>
      </c>
      <c r="L68" s="122">
        <f>Normal!L69</f>
        <v>0.59099999999999997</v>
      </c>
      <c r="M68" s="1"/>
      <c r="N68" s="114"/>
      <c r="O68" s="114"/>
      <c r="P68" s="145"/>
      <c r="Q68" s="145"/>
      <c r="R68" s="145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x14ac:dyDescent="0.35">
      <c r="A69" s="8"/>
      <c r="B69" s="8">
        <v>2.1</v>
      </c>
      <c r="C69" s="9" t="s">
        <v>17</v>
      </c>
      <c r="D69" s="104"/>
      <c r="E69" s="104">
        <f t="shared" ref="E69:E132" si="1">F69</f>
        <v>0.44840000000000002</v>
      </c>
      <c r="F69" s="104">
        <v>0.44840000000000002</v>
      </c>
      <c r="G69" s="120"/>
      <c r="H69" s="8">
        <v>2.1</v>
      </c>
      <c r="I69" s="9" t="s">
        <v>17</v>
      </c>
      <c r="J69" s="104">
        <f>'[3]power for double exponential di'!B67</f>
        <v>0.20699999999999999</v>
      </c>
      <c r="K69" s="104">
        <f>'[3]power for double exponential di'!C67</f>
        <v>0.50600000000000001</v>
      </c>
      <c r="L69" s="104">
        <f>'[3]power for double exponential di'!D67</f>
        <v>0.30399999999999999</v>
      </c>
      <c r="M69" s="1"/>
      <c r="N69" s="114"/>
      <c r="O69" s="114"/>
      <c r="P69" s="145"/>
      <c r="Q69" s="145"/>
      <c r="R69" s="145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5" x14ac:dyDescent="0.35">
      <c r="A70" s="19" t="s">
        <v>29</v>
      </c>
      <c r="B70" s="40"/>
      <c r="C70" s="40"/>
      <c r="D70" s="123">
        <v>0.435</v>
      </c>
      <c r="E70" s="123">
        <f t="shared" si="1"/>
        <v>0.42899999999999999</v>
      </c>
      <c r="F70" s="123">
        <v>0.42899999999999999</v>
      </c>
      <c r="G70" s="120"/>
      <c r="H70" s="40"/>
      <c r="I70" s="40"/>
      <c r="J70" s="123">
        <f>Normal!J71</f>
        <v>0.40400000000000003</v>
      </c>
      <c r="K70" s="123">
        <f>Normal!K71</f>
        <v>0.39500000000000002</v>
      </c>
      <c r="L70" s="123">
        <f>Normal!L71</f>
        <v>0.4</v>
      </c>
      <c r="M70" s="1"/>
      <c r="N70" s="114"/>
      <c r="O70" s="114"/>
      <c r="P70" s="145"/>
      <c r="Q70" s="145"/>
      <c r="R70" s="145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x14ac:dyDescent="0.35">
      <c r="A71" s="8"/>
      <c r="B71" s="8">
        <v>2.2000000000000002</v>
      </c>
      <c r="C71" s="9" t="s">
        <v>17</v>
      </c>
      <c r="D71" s="104">
        <v>0.25640000000000002</v>
      </c>
      <c r="E71" s="104">
        <f t="shared" si="1"/>
        <v>0.25750000000000001</v>
      </c>
      <c r="F71" s="104">
        <v>0.25750000000000001</v>
      </c>
      <c r="G71" s="120"/>
      <c r="H71" s="8">
        <v>2.2000000000000002</v>
      </c>
      <c r="I71" s="9" t="s">
        <v>17</v>
      </c>
      <c r="J71" s="104">
        <f>'[3]power for double exponential di'!B69</f>
        <v>0.22600000000000001</v>
      </c>
      <c r="K71" s="104">
        <f>'[3]power for double exponential di'!C69</f>
        <v>0.23599999999999999</v>
      </c>
      <c r="L71" s="104">
        <f>'[3]power for double exponential di'!D69</f>
        <v>0.22600000000000001</v>
      </c>
      <c r="M71" s="1"/>
      <c r="N71" s="114"/>
      <c r="O71" s="114"/>
      <c r="P71" s="145"/>
      <c r="Q71" s="145"/>
      <c r="R71" s="145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5" x14ac:dyDescent="0.35">
      <c r="A72" s="19" t="s">
        <v>29</v>
      </c>
      <c r="B72" s="20"/>
      <c r="C72" s="20"/>
      <c r="D72" s="127">
        <v>0.29399999999999998</v>
      </c>
      <c r="E72" s="127">
        <f t="shared" si="1"/>
        <v>0.17299999999999999</v>
      </c>
      <c r="F72" s="127">
        <v>0.17299999999999999</v>
      </c>
      <c r="G72" s="120"/>
      <c r="H72" s="20"/>
      <c r="I72" s="20"/>
      <c r="J72" s="127">
        <f>Normal!J73</f>
        <v>0.315</v>
      </c>
      <c r="K72" s="127">
        <f>Normal!K73</f>
        <v>0.14499999999999999</v>
      </c>
      <c r="L72" s="127">
        <f>Normal!L73</f>
        <v>0.20200000000000001</v>
      </c>
      <c r="M72" s="1"/>
      <c r="N72" s="114"/>
      <c r="O72" s="114"/>
      <c r="P72" s="145"/>
      <c r="Q72" s="145"/>
      <c r="R72" s="145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x14ac:dyDescent="0.35">
      <c r="A73" s="8"/>
      <c r="B73" s="8">
        <v>2.4</v>
      </c>
      <c r="C73" s="9" t="s">
        <v>17</v>
      </c>
      <c r="D73" s="104"/>
      <c r="E73" s="104">
        <f t="shared" si="1"/>
        <v>0.11789999999999999</v>
      </c>
      <c r="F73" s="104">
        <v>0.11789999999999999</v>
      </c>
      <c r="G73" s="120"/>
      <c r="H73" s="8">
        <v>2.4</v>
      </c>
      <c r="I73" s="9" t="s">
        <v>17</v>
      </c>
      <c r="J73" s="104">
        <f>'[3]power for double exponential di'!B71</f>
        <v>0.22600000000000001</v>
      </c>
      <c r="K73" s="104">
        <f>'[3]power for double exponential di'!C71</f>
        <v>0.10100000000000001</v>
      </c>
      <c r="L73" s="104">
        <f>'[3]power for double exponential di'!D71</f>
        <v>0.13700000000000001</v>
      </c>
      <c r="M73" s="1"/>
      <c r="N73" s="114"/>
      <c r="O73" s="114"/>
      <c r="P73" s="145"/>
      <c r="Q73" s="145"/>
      <c r="R73" s="145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5" x14ac:dyDescent="0.35">
      <c r="A74" s="19" t="s">
        <v>29</v>
      </c>
      <c r="B74" s="20"/>
      <c r="C74" s="20"/>
      <c r="D74" s="127">
        <v>0.214</v>
      </c>
      <c r="E74" s="127">
        <f t="shared" si="1"/>
        <v>8.2000000000000003E-2</v>
      </c>
      <c r="F74" s="127">
        <v>8.2000000000000003E-2</v>
      </c>
      <c r="G74" s="120"/>
      <c r="H74" s="20"/>
      <c r="I74" s="20"/>
      <c r="J74" s="127">
        <f>Normal!J75</f>
        <v>0.25600000000000001</v>
      </c>
      <c r="K74" s="127">
        <f>Normal!K75</f>
        <v>7.3999999999999996E-2</v>
      </c>
      <c r="L74" s="127">
        <f>Normal!L75</f>
        <v>0.112</v>
      </c>
      <c r="M74" s="1"/>
      <c r="N74" s="114"/>
      <c r="O74" s="114"/>
      <c r="P74" s="145"/>
      <c r="Q74" s="145"/>
      <c r="R74" s="145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x14ac:dyDescent="0.35">
      <c r="A75" s="8"/>
      <c r="B75" s="8">
        <v>2.8</v>
      </c>
      <c r="C75" s="9" t="s">
        <v>17</v>
      </c>
      <c r="D75" s="104">
        <v>0.189</v>
      </c>
      <c r="E75" s="104">
        <f t="shared" si="1"/>
        <v>6.6000000000000003E-2</v>
      </c>
      <c r="F75" s="104">
        <v>6.6000000000000003E-2</v>
      </c>
      <c r="G75" s="120"/>
      <c r="H75" s="8">
        <v>2.8</v>
      </c>
      <c r="I75" s="9" t="s">
        <v>17</v>
      </c>
      <c r="J75" s="104">
        <f>'[3]power for double exponential di'!B73</f>
        <v>0.22900000000000001</v>
      </c>
      <c r="K75" s="104">
        <f>'[3]power for double exponential di'!C73</f>
        <v>6.0999999999999999E-2</v>
      </c>
      <c r="L75" s="104">
        <f>'[3]power for double exponential di'!D73</f>
        <v>9.2999999999999999E-2</v>
      </c>
      <c r="M75" s="1"/>
      <c r="N75" s="114"/>
      <c r="O75" s="114"/>
      <c r="P75" s="145"/>
      <c r="Q75" s="145"/>
      <c r="R75" s="145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5" x14ac:dyDescent="0.35">
      <c r="A76" s="19" t="s">
        <v>29</v>
      </c>
      <c r="B76" s="19"/>
      <c r="C76" s="19"/>
      <c r="D76" s="128">
        <v>0.79700000000000004</v>
      </c>
      <c r="E76" s="128">
        <f t="shared" si="1"/>
        <v>0.79400000000000004</v>
      </c>
      <c r="F76" s="128">
        <v>0.79400000000000004</v>
      </c>
      <c r="G76" s="120"/>
      <c r="H76" s="19"/>
      <c r="I76" s="19"/>
      <c r="J76" s="128">
        <f>Normal!J77</f>
        <v>0.80800000000000005</v>
      </c>
      <c r="K76" s="128">
        <f>Normal!K77</f>
        <v>0.90400000000000003</v>
      </c>
      <c r="L76" s="128">
        <f>Normal!L77</f>
        <v>0.80500000000000005</v>
      </c>
      <c r="M76" s="1"/>
      <c r="N76" s="114"/>
      <c r="O76" s="114"/>
      <c r="P76" s="145"/>
      <c r="Q76" s="145"/>
      <c r="R76" s="145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x14ac:dyDescent="0.35">
      <c r="A77" s="8"/>
      <c r="B77" s="8">
        <v>2.1</v>
      </c>
      <c r="C77" s="9" t="s">
        <v>18</v>
      </c>
      <c r="D77" s="104">
        <v>0.52139999999999997</v>
      </c>
      <c r="E77" s="104">
        <f t="shared" si="1"/>
        <v>0.5171</v>
      </c>
      <c r="F77" s="104">
        <v>0.5171</v>
      </c>
      <c r="G77" s="120"/>
      <c r="H77" s="8">
        <v>2.1</v>
      </c>
      <c r="I77" s="9" t="s">
        <v>18</v>
      </c>
      <c r="J77" s="104">
        <f>'[3]power for double exponential di'!B75</f>
        <v>0.47499999999999998</v>
      </c>
      <c r="K77" s="104">
        <f>'[3]power for double exponential di'!C75</f>
        <v>0.63100000000000001</v>
      </c>
      <c r="L77" s="104">
        <f>'[3]power for double exponential di'!D75</f>
        <v>0.47</v>
      </c>
      <c r="M77" s="1"/>
      <c r="N77" s="114"/>
      <c r="O77" s="114"/>
      <c r="P77" s="145"/>
      <c r="Q77" s="145"/>
      <c r="R77" s="145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5" x14ac:dyDescent="0.35">
      <c r="A78" s="19" t="s">
        <v>29</v>
      </c>
      <c r="B78" s="29"/>
      <c r="C78" s="29"/>
      <c r="D78" s="126">
        <v>0.59899999999999998</v>
      </c>
      <c r="E78" s="126">
        <f t="shared" si="1"/>
        <v>0.59799999999999998</v>
      </c>
      <c r="F78" s="126">
        <v>0.59799999999999998</v>
      </c>
      <c r="G78" s="120"/>
      <c r="H78" s="29"/>
      <c r="I78" s="29"/>
      <c r="J78" s="126">
        <f>Normal!J79</f>
        <v>0.621</v>
      </c>
      <c r="K78" s="126">
        <f>Normal!K79</f>
        <v>0.61499999999999999</v>
      </c>
      <c r="L78" s="126">
        <f>Normal!L79</f>
        <v>0.621</v>
      </c>
      <c r="M78" s="1"/>
      <c r="N78" s="114"/>
      <c r="O78" s="114"/>
      <c r="P78" s="145"/>
      <c r="Q78" s="145"/>
      <c r="R78" s="145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x14ac:dyDescent="0.35">
      <c r="A79" s="8"/>
      <c r="B79" s="8">
        <v>2.2000000000000002</v>
      </c>
      <c r="C79" s="9" t="s">
        <v>18</v>
      </c>
      <c r="D79" s="104">
        <v>0.35539999999999999</v>
      </c>
      <c r="E79" s="104">
        <f t="shared" si="1"/>
        <v>0.35479999999999995</v>
      </c>
      <c r="F79" s="104">
        <v>0.35479999999999995</v>
      </c>
      <c r="G79" s="120"/>
      <c r="H79" s="8">
        <v>2.2000000000000002</v>
      </c>
      <c r="I79" s="9" t="s">
        <v>18</v>
      </c>
      <c r="J79" s="104">
        <f>'[3]power for double exponential di'!B77</f>
        <v>0.35299999999999998</v>
      </c>
      <c r="K79" s="104">
        <f>'[3]power for double exponential di'!C77</f>
        <v>0.35599999999999998</v>
      </c>
      <c r="L79" s="104">
        <f>'[3]power for double exponential di'!D77</f>
        <v>0.35199999999999998</v>
      </c>
      <c r="M79" s="1"/>
      <c r="N79" s="114"/>
      <c r="O79" s="114"/>
      <c r="P79" s="145"/>
      <c r="Q79" s="145"/>
      <c r="R79" s="145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5" x14ac:dyDescent="0.35">
      <c r="A80" s="19" t="s">
        <v>29</v>
      </c>
      <c r="B80" s="19"/>
      <c r="C80" s="19"/>
      <c r="D80" s="128">
        <v>0.28799999999999998</v>
      </c>
      <c r="E80" s="128">
        <f t="shared" si="1"/>
        <v>0.28499999999999998</v>
      </c>
      <c r="F80" s="128">
        <v>0.28499999999999998</v>
      </c>
      <c r="G80" s="120"/>
      <c r="H80" s="19"/>
      <c r="I80" s="19"/>
      <c r="J80" s="128">
        <f>Normal!J81</f>
        <v>0.33400000000000002</v>
      </c>
      <c r="K80" s="128">
        <f>Normal!K81</f>
        <v>0.23899999999999999</v>
      </c>
      <c r="L80" s="128">
        <f>Normal!L81</f>
        <v>0.33</v>
      </c>
      <c r="M80" s="1"/>
      <c r="N80" s="114"/>
      <c r="O80" s="114"/>
      <c r="P80" s="145"/>
      <c r="Q80" s="145"/>
      <c r="R80" s="145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x14ac:dyDescent="0.35">
      <c r="A81" s="8"/>
      <c r="B81" s="8">
        <v>2.4</v>
      </c>
      <c r="C81" s="9" t="s">
        <v>18</v>
      </c>
      <c r="D81" s="104">
        <v>0.24199999999999999</v>
      </c>
      <c r="E81" s="104">
        <f t="shared" si="1"/>
        <v>0.17309999999999998</v>
      </c>
      <c r="F81" s="104">
        <v>0.17309999999999998</v>
      </c>
      <c r="G81" s="120"/>
      <c r="H81" s="8">
        <v>2.4</v>
      </c>
      <c r="I81" s="9" t="s">
        <v>18</v>
      </c>
      <c r="J81" s="104">
        <f>'[3]power for double exponential di'!B79</f>
        <v>0.20399999999999999</v>
      </c>
      <c r="K81" s="104">
        <f>'[3]power for double exponential di'!C79</f>
        <v>0.14499999999999999</v>
      </c>
      <c r="L81" s="104">
        <f>'[3]power for double exponential di'!D79</f>
        <v>0.2</v>
      </c>
      <c r="M81" s="1"/>
      <c r="N81" s="114"/>
      <c r="O81" s="114"/>
      <c r="P81" s="145"/>
      <c r="Q81" s="145"/>
      <c r="R81" s="145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5" x14ac:dyDescent="0.35">
      <c r="A82" s="19" t="s">
        <v>29</v>
      </c>
      <c r="B82" s="19"/>
      <c r="C82" s="19"/>
      <c r="D82" s="128">
        <v>0.121</v>
      </c>
      <c r="E82" s="128">
        <f t="shared" si="1"/>
        <v>0.11600000000000001</v>
      </c>
      <c r="F82" s="128">
        <v>0.11600000000000001</v>
      </c>
      <c r="G82" s="120"/>
      <c r="H82" s="19"/>
      <c r="I82" s="19"/>
      <c r="J82" s="128">
        <f>Normal!J83</f>
        <v>0.16400000000000001</v>
      </c>
      <c r="K82" s="128">
        <f>Normal!K83</f>
        <v>9.7000000000000003E-2</v>
      </c>
      <c r="L82" s="128">
        <f>Normal!L83</f>
        <v>0.156</v>
      </c>
      <c r="M82" s="1"/>
      <c r="N82" s="114"/>
      <c r="O82" s="114"/>
      <c r="P82" s="145"/>
      <c r="Q82" s="145"/>
      <c r="R82" s="145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x14ac:dyDescent="0.35">
      <c r="A83" s="8"/>
      <c r="B83" s="8">
        <v>2.8</v>
      </c>
      <c r="C83" s="9" t="s">
        <v>18</v>
      </c>
      <c r="D83" s="104">
        <v>8.8999999999999996E-2</v>
      </c>
      <c r="E83" s="104">
        <f t="shared" si="1"/>
        <v>8.5000000000000006E-2</v>
      </c>
      <c r="F83" s="104">
        <v>8.5000000000000006E-2</v>
      </c>
      <c r="G83" s="120"/>
      <c r="H83" s="8">
        <v>2.8</v>
      </c>
      <c r="I83" s="9" t="s">
        <v>18</v>
      </c>
      <c r="J83" s="104">
        <f>'[3]power for double exponential di'!B81</f>
        <v>0.124</v>
      </c>
      <c r="K83" s="104">
        <f>'[3]power for double exponential di'!C81</f>
        <v>7.2999999999999995E-2</v>
      </c>
      <c r="L83" s="104">
        <f>'[3]power for double exponential di'!D81</f>
        <v>0.11700000000000001</v>
      </c>
      <c r="M83" s="1"/>
      <c r="N83" s="114"/>
      <c r="O83" s="114"/>
      <c r="P83" s="145"/>
      <c r="Q83" s="145"/>
      <c r="R83" s="145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5" x14ac:dyDescent="0.35">
      <c r="A84" s="19" t="s">
        <v>29</v>
      </c>
      <c r="B84" s="20"/>
      <c r="C84" s="20"/>
      <c r="D84" s="127">
        <v>0.879</v>
      </c>
      <c r="E84" s="127">
        <f t="shared" si="1"/>
        <v>0.82</v>
      </c>
      <c r="F84" s="127">
        <v>0.82</v>
      </c>
      <c r="G84" s="120"/>
      <c r="H84" s="20"/>
      <c r="I84" s="20"/>
      <c r="J84" s="127">
        <f>Normal!J85</f>
        <v>0.91900000000000004</v>
      </c>
      <c r="K84" s="127">
        <f>Normal!K85</f>
        <v>0.93500000000000005</v>
      </c>
      <c r="L84" s="127">
        <f>Normal!L85</f>
        <v>0.878</v>
      </c>
      <c r="M84" s="1"/>
      <c r="N84" s="114"/>
      <c r="O84" s="114"/>
      <c r="P84" s="145"/>
      <c r="Q84" s="145"/>
      <c r="R84" s="145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x14ac:dyDescent="0.35">
      <c r="A85" s="8"/>
      <c r="B85" s="8">
        <v>2.1</v>
      </c>
      <c r="C85" s="9" t="s">
        <v>19</v>
      </c>
      <c r="D85" s="104"/>
      <c r="E85" s="104">
        <f t="shared" si="1"/>
        <v>0.54390000000000005</v>
      </c>
      <c r="F85" s="104">
        <v>0.54390000000000005</v>
      </c>
      <c r="G85" s="120"/>
      <c r="H85" s="8">
        <v>2.1</v>
      </c>
      <c r="I85" s="9" t="s">
        <v>19</v>
      </c>
      <c r="J85" s="104">
        <f>'[3]power for double exponential di'!B83</f>
        <v>0.64500000000000002</v>
      </c>
      <c r="K85" s="104">
        <f>'[3]power for double exponential di'!C83</f>
        <v>0.68500000000000005</v>
      </c>
      <c r="L85" s="104">
        <f>'[3]power for double exponential di'!D83</f>
        <v>0.56100000000000005</v>
      </c>
      <c r="M85" s="1"/>
      <c r="N85" s="114"/>
      <c r="O85" s="114"/>
      <c r="P85" s="145"/>
      <c r="Q85" s="145"/>
      <c r="R85" s="145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5" x14ac:dyDescent="0.35">
      <c r="A86" s="19" t="s">
        <v>29</v>
      </c>
      <c r="B86" s="40"/>
      <c r="C86" s="40"/>
      <c r="D86" s="123">
        <v>0.67900000000000005</v>
      </c>
      <c r="E86" s="123">
        <f t="shared" si="1"/>
        <v>0.67700000000000005</v>
      </c>
      <c r="F86" s="123">
        <v>0.67700000000000005</v>
      </c>
      <c r="G86" s="120"/>
      <c r="H86" s="40"/>
      <c r="I86" s="40"/>
      <c r="J86" s="123">
        <f>Normal!J87</f>
        <v>0.74</v>
      </c>
      <c r="K86" s="123">
        <f>Normal!K87</f>
        <v>0.73399999999999999</v>
      </c>
      <c r="L86" s="123">
        <f>Normal!L87</f>
        <v>0.73899999999999999</v>
      </c>
      <c r="M86" s="1"/>
      <c r="N86" s="114"/>
      <c r="O86" s="114"/>
      <c r="P86" s="145"/>
      <c r="Q86" s="145"/>
      <c r="R86" s="145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x14ac:dyDescent="0.35">
      <c r="A87" s="8"/>
      <c r="B87" s="8">
        <v>2.2000000000000002</v>
      </c>
      <c r="C87" s="9" t="s">
        <v>19</v>
      </c>
      <c r="D87" s="104">
        <v>0.41210000000000002</v>
      </c>
      <c r="E87" s="104">
        <f t="shared" si="1"/>
        <v>0.4118</v>
      </c>
      <c r="F87" s="104">
        <v>0.4118</v>
      </c>
      <c r="G87" s="120"/>
      <c r="H87" s="8">
        <v>2.2000000000000002</v>
      </c>
      <c r="I87" s="9" t="s">
        <v>19</v>
      </c>
      <c r="J87" s="104">
        <f>'[3]power for double exponential di'!B85</f>
        <v>0.44</v>
      </c>
      <c r="K87" s="104">
        <f>'[3]power for double exponential di'!C85</f>
        <v>0.441</v>
      </c>
      <c r="L87" s="104">
        <f>'[3]power for double exponential di'!D85</f>
        <v>0.439</v>
      </c>
      <c r="M87" s="1"/>
      <c r="N87" s="114"/>
      <c r="O87" s="114"/>
      <c r="P87" s="145"/>
      <c r="Q87" s="145"/>
      <c r="R87" s="145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5" x14ac:dyDescent="0.35">
      <c r="A88" s="19" t="s">
        <v>29</v>
      </c>
      <c r="B88" s="7"/>
      <c r="C88" s="7"/>
      <c r="D88" s="129">
        <v>0.28399999999999997</v>
      </c>
      <c r="E88" s="129">
        <f t="shared" si="1"/>
        <v>0.373</v>
      </c>
      <c r="F88" s="129">
        <v>0.373</v>
      </c>
      <c r="G88" s="120"/>
      <c r="H88" s="7"/>
      <c r="I88" s="7"/>
      <c r="J88" s="129">
        <f>Normal!J89</f>
        <v>0.34599999999999997</v>
      </c>
      <c r="K88" s="129">
        <f>Normal!K89</f>
        <v>0.32600000000000001</v>
      </c>
      <c r="L88" s="129">
        <f>Normal!L89</f>
        <v>0.432</v>
      </c>
      <c r="M88" s="1"/>
      <c r="N88" s="114"/>
      <c r="O88" s="114"/>
      <c r="P88" s="145"/>
      <c r="Q88" s="145"/>
      <c r="R88" s="14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x14ac:dyDescent="0.35">
      <c r="A89" s="8"/>
      <c r="B89" s="8">
        <v>2.4</v>
      </c>
      <c r="C89" s="9" t="s">
        <v>19</v>
      </c>
      <c r="D89" s="104"/>
      <c r="E89" s="104">
        <f t="shared" si="1"/>
        <v>0.21719999999999998</v>
      </c>
      <c r="F89" s="104">
        <v>0.21719999999999998</v>
      </c>
      <c r="G89" s="120"/>
      <c r="H89" s="8">
        <v>2.4</v>
      </c>
      <c r="I89" s="9" t="s">
        <v>19</v>
      </c>
      <c r="J89" s="104">
        <f>'[3]power for double exponential di'!B87</f>
        <v>0.19</v>
      </c>
      <c r="K89" s="104">
        <f>'[3]power for double exponential di'!C87</f>
        <v>0.188</v>
      </c>
      <c r="L89" s="104">
        <f>'[3]power for double exponential di'!D87</f>
        <v>0.25600000000000001</v>
      </c>
      <c r="M89" s="1"/>
      <c r="N89" s="114"/>
      <c r="O89" s="114"/>
      <c r="P89" s="145"/>
      <c r="Q89" s="145"/>
      <c r="R89" s="145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5" x14ac:dyDescent="0.35">
      <c r="A90" s="19" t="s">
        <v>29</v>
      </c>
      <c r="B90" s="7"/>
      <c r="C90" s="7"/>
      <c r="D90" s="129">
        <v>0.08</v>
      </c>
      <c r="E90" s="129">
        <f t="shared" si="1"/>
        <v>0.14899999999999999</v>
      </c>
      <c r="F90" s="129">
        <v>0.14899999999999999</v>
      </c>
      <c r="G90" s="120"/>
      <c r="H90" s="7"/>
      <c r="I90" s="7"/>
      <c r="J90" s="129">
        <f>Normal!J91</f>
        <v>0.11899999999999999</v>
      </c>
      <c r="K90" s="129">
        <f>Normal!K91</f>
        <v>0.121</v>
      </c>
      <c r="L90" s="129">
        <f>Normal!L91</f>
        <v>0.19800000000000001</v>
      </c>
      <c r="M90" s="1"/>
      <c r="N90" s="114"/>
      <c r="O90" s="114"/>
      <c r="P90" s="145"/>
      <c r="Q90" s="145"/>
      <c r="R90" s="145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x14ac:dyDescent="0.35">
      <c r="A91" s="8"/>
      <c r="B91" s="8">
        <v>2.8</v>
      </c>
      <c r="C91" s="9" t="s">
        <v>19</v>
      </c>
      <c r="D91" s="104">
        <v>4.9000000000000002E-2</v>
      </c>
      <c r="E91" s="104">
        <f t="shared" si="1"/>
        <v>0.10100000000000001</v>
      </c>
      <c r="F91" s="104">
        <v>0.10100000000000001</v>
      </c>
      <c r="G91" s="120"/>
      <c r="H91" s="8">
        <v>2.8</v>
      </c>
      <c r="I91" s="9" t="s">
        <v>19</v>
      </c>
      <c r="J91" s="104">
        <f>'[3]power for double exponential di'!B89</f>
        <v>7.6999999999999999E-2</v>
      </c>
      <c r="K91" s="104">
        <f>'[3]power for double exponential di'!C89</f>
        <v>8.5000000000000006E-2</v>
      </c>
      <c r="L91" s="104">
        <f>'[3]power for double exponential di'!D89</f>
        <v>0.13800000000000001</v>
      </c>
      <c r="M91" s="1"/>
      <c r="N91" s="114"/>
      <c r="O91" s="114"/>
      <c r="P91" s="145"/>
      <c r="Q91" s="145"/>
      <c r="R91" s="145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5" x14ac:dyDescent="0.35">
      <c r="A92" s="19" t="s">
        <v>29</v>
      </c>
      <c r="B92" s="20"/>
      <c r="C92" s="20"/>
      <c r="D92" s="127">
        <v>0.91400000000000003</v>
      </c>
      <c r="E92" s="127">
        <f t="shared" si="1"/>
        <v>0.83299999999999996</v>
      </c>
      <c r="F92" s="127">
        <v>0.83299999999999996</v>
      </c>
      <c r="G92" s="120"/>
      <c r="H92" s="20"/>
      <c r="I92" s="20"/>
      <c r="J92" s="127">
        <f>Normal!J93</f>
        <v>0.95799999999999996</v>
      </c>
      <c r="K92" s="127">
        <f>Normal!K93</f>
        <v>0.94899999999999995</v>
      </c>
      <c r="L92" s="127">
        <f>Normal!L93</f>
        <v>0.91200000000000003</v>
      </c>
      <c r="M92" s="1"/>
      <c r="N92" s="114"/>
      <c r="O92" s="114"/>
      <c r="P92" s="145"/>
      <c r="Q92" s="145"/>
      <c r="R92" s="145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x14ac:dyDescent="0.35">
      <c r="A93" s="8"/>
      <c r="B93" s="8">
        <v>2.1</v>
      </c>
      <c r="C93" s="9" t="s">
        <v>20</v>
      </c>
      <c r="D93" s="104"/>
      <c r="E93" s="104">
        <f t="shared" si="1"/>
        <v>0.55920000000000003</v>
      </c>
      <c r="F93" s="104">
        <v>0.55920000000000003</v>
      </c>
      <c r="G93" s="120"/>
      <c r="H93" s="8">
        <v>2.1</v>
      </c>
      <c r="I93" s="9" t="s">
        <v>20</v>
      </c>
      <c r="J93" s="104">
        <f>'[3]power for double exponential di'!B91</f>
        <v>0.74399999999999999</v>
      </c>
      <c r="K93" s="104">
        <f>'[3]power for double exponential di'!C91</f>
        <v>0.71499999999999997</v>
      </c>
      <c r="L93" s="104">
        <f>'[3]power for double exponential di'!D91</f>
        <v>0.61399999999999999</v>
      </c>
      <c r="M93" s="1"/>
      <c r="N93" s="114"/>
      <c r="O93" s="114"/>
      <c r="P93" s="145"/>
      <c r="Q93" s="145"/>
      <c r="R93" s="145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5" x14ac:dyDescent="0.35">
      <c r="A94" s="19" t="s">
        <v>29</v>
      </c>
      <c r="B94" s="40"/>
      <c r="C94" s="40"/>
      <c r="D94" s="123">
        <v>0.72599999999999998</v>
      </c>
      <c r="E94" s="123">
        <f t="shared" si="1"/>
        <v>0.72199999999999998</v>
      </c>
      <c r="F94" s="123">
        <v>0.72199999999999998</v>
      </c>
      <c r="G94" s="120"/>
      <c r="H94" s="40"/>
      <c r="I94" s="40"/>
      <c r="J94" s="123">
        <f>Normal!J95</f>
        <v>0.80800000000000005</v>
      </c>
      <c r="K94" s="123">
        <f>Normal!K95</f>
        <v>0.80200000000000005</v>
      </c>
      <c r="L94" s="123">
        <f>Normal!L95</f>
        <v>0.80500000000000005</v>
      </c>
      <c r="M94" s="1"/>
      <c r="N94" s="114"/>
      <c r="O94" s="114"/>
      <c r="P94" s="145"/>
      <c r="Q94" s="145"/>
      <c r="R94" s="145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x14ac:dyDescent="0.35">
      <c r="A95" s="8"/>
      <c r="B95" s="8">
        <v>2.2000000000000002</v>
      </c>
      <c r="C95" s="9" t="s">
        <v>20</v>
      </c>
      <c r="D95" s="104">
        <v>0.44850000000000001</v>
      </c>
      <c r="E95" s="104">
        <f t="shared" si="1"/>
        <v>0.44880000000000003</v>
      </c>
      <c r="F95" s="104">
        <v>0.44880000000000003</v>
      </c>
      <c r="G95" s="120"/>
      <c r="H95" s="8">
        <v>2.2000000000000002</v>
      </c>
      <c r="I95" s="9" t="s">
        <v>20</v>
      </c>
      <c r="J95" s="104">
        <f>'[3]power for double exponential di'!B93</f>
        <v>0.502</v>
      </c>
      <c r="K95" s="104">
        <f>'[3]power for double exponential di'!C93</f>
        <v>0.503</v>
      </c>
      <c r="L95" s="104">
        <f>'[3]power for double exponential di'!D93</f>
        <v>0.5</v>
      </c>
      <c r="M95" s="1"/>
      <c r="N95" s="114"/>
      <c r="O95" s="114"/>
      <c r="P95" s="145"/>
      <c r="Q95" s="145"/>
      <c r="R95" s="145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5" x14ac:dyDescent="0.35">
      <c r="A96" s="19" t="s">
        <v>29</v>
      </c>
      <c r="B96" s="7"/>
      <c r="C96" s="7"/>
      <c r="D96" s="129">
        <v>0.27800000000000002</v>
      </c>
      <c r="E96" s="129">
        <f t="shared" si="1"/>
        <v>0.44</v>
      </c>
      <c r="F96" s="129">
        <v>0.44</v>
      </c>
      <c r="G96" s="120"/>
      <c r="H96" s="7"/>
      <c r="I96" s="7"/>
      <c r="J96" s="129">
        <f>Normal!J97</f>
        <v>0.35299999999999998</v>
      </c>
      <c r="K96" s="129">
        <f>Normal!K97</f>
        <v>0.40400000000000003</v>
      </c>
      <c r="L96" s="129">
        <f>Normal!L97</f>
        <v>0.51600000000000001</v>
      </c>
      <c r="M96" s="1"/>
      <c r="N96" s="114"/>
      <c r="O96" s="114"/>
      <c r="P96" s="145"/>
      <c r="Q96" s="145"/>
      <c r="R96" s="145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x14ac:dyDescent="0.35">
      <c r="A97" s="8"/>
      <c r="B97" s="8">
        <v>2.4</v>
      </c>
      <c r="C97" s="9" t="s">
        <v>20</v>
      </c>
      <c r="D97" s="104"/>
      <c r="E97" s="104">
        <f t="shared" si="1"/>
        <v>0.25469999999999998</v>
      </c>
      <c r="F97" s="104">
        <v>0.25469999999999998</v>
      </c>
      <c r="G97" s="120"/>
      <c r="H97" s="8">
        <v>2.4</v>
      </c>
      <c r="I97" s="9" t="s">
        <v>20</v>
      </c>
      <c r="J97" s="104">
        <f>'[3]power for double exponential di'!B95</f>
        <v>0.17799999999999999</v>
      </c>
      <c r="K97" s="104">
        <f>'[3]power for double exponential di'!C95</f>
        <v>0.22600000000000001</v>
      </c>
      <c r="L97" s="104">
        <f>'[3]power for double exponential di'!D95</f>
        <v>0.30099999999999999</v>
      </c>
      <c r="M97" s="1"/>
      <c r="N97" s="114"/>
      <c r="O97" s="114"/>
      <c r="P97" s="145"/>
      <c r="Q97" s="145"/>
      <c r="R97" s="145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5" x14ac:dyDescent="0.35">
      <c r="A98" s="19" t="s">
        <v>29</v>
      </c>
      <c r="B98" s="7"/>
      <c r="C98" s="7"/>
      <c r="D98" s="129">
        <v>5.6000000000000001E-2</v>
      </c>
      <c r="E98" s="129">
        <f t="shared" si="1"/>
        <v>0.18099999999999999</v>
      </c>
      <c r="F98" s="129">
        <v>0.18099999999999999</v>
      </c>
      <c r="G98" s="120"/>
      <c r="H98" s="7"/>
      <c r="I98" s="7"/>
      <c r="J98" s="129">
        <f>Normal!J99</f>
        <v>9.0999999999999998E-2</v>
      </c>
      <c r="K98" s="129">
        <f>Normal!K99</f>
        <v>0.14499999999999999</v>
      </c>
      <c r="L98" s="129">
        <f>Normal!L99</f>
        <v>0.23599999999999999</v>
      </c>
      <c r="M98" s="1"/>
      <c r="N98" s="114"/>
      <c r="O98" s="114"/>
      <c r="P98" s="145"/>
      <c r="Q98" s="145"/>
      <c r="R98" s="145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x14ac:dyDescent="0.35">
      <c r="A99" s="8"/>
      <c r="B99" s="8">
        <v>2.8</v>
      </c>
      <c r="C99" s="9" t="s">
        <v>20</v>
      </c>
      <c r="D99" s="104">
        <v>0.03</v>
      </c>
      <c r="E99" s="104">
        <f t="shared" si="1"/>
        <v>0.11600000000000001</v>
      </c>
      <c r="F99" s="104">
        <v>0.11600000000000001</v>
      </c>
      <c r="G99" s="120"/>
      <c r="H99" s="8">
        <v>2.8</v>
      </c>
      <c r="I99" s="9" t="s">
        <v>20</v>
      </c>
      <c r="J99" s="104">
        <f>'[3]power for double exponential di'!B97</f>
        <v>5.1999999999999998E-2</v>
      </c>
      <c r="K99" s="104">
        <f>'[3]power for double exponential di'!C97</f>
        <v>9.7000000000000003E-2</v>
      </c>
      <c r="L99" s="104">
        <f>'[3]power for double exponential di'!D97</f>
        <v>0.157</v>
      </c>
      <c r="M99" s="1"/>
      <c r="N99" s="114"/>
      <c r="O99" s="114"/>
      <c r="P99" s="145"/>
      <c r="Q99" s="145"/>
      <c r="R99" s="145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5" x14ac:dyDescent="0.35">
      <c r="A100" s="19" t="s">
        <v>29</v>
      </c>
      <c r="B100" s="7"/>
      <c r="C100" s="7"/>
      <c r="D100" s="129">
        <v>0.67</v>
      </c>
      <c r="E100" s="129">
        <f t="shared" si="1"/>
        <v>0.81299999999999994</v>
      </c>
      <c r="F100" s="129">
        <v>0.81299999999999994</v>
      </c>
      <c r="G100" s="120"/>
      <c r="H100" s="7"/>
      <c r="I100" s="7"/>
      <c r="J100" s="129">
        <f>Normal!J101</f>
        <v>0.59499999999999997</v>
      </c>
      <c r="K100" s="129">
        <f>Normal!K101</f>
        <v>0.88400000000000001</v>
      </c>
      <c r="L100" s="129">
        <f>Normal!L101</f>
        <v>0.71599999999999997</v>
      </c>
      <c r="M100" s="1"/>
      <c r="N100" s="114"/>
      <c r="O100" s="114"/>
      <c r="P100" s="145"/>
      <c r="Q100" s="145"/>
      <c r="R100" s="14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x14ac:dyDescent="0.35">
      <c r="A101" s="8"/>
      <c r="B101" s="8">
        <v>2.1</v>
      </c>
      <c r="C101" s="9" t="s">
        <v>21</v>
      </c>
      <c r="D101" s="104">
        <v>0.36599999999999999</v>
      </c>
      <c r="E101" s="104">
        <f t="shared" si="1"/>
        <v>0.53200000000000003</v>
      </c>
      <c r="F101" s="104">
        <v>0.53200000000000003</v>
      </c>
      <c r="G101" s="120"/>
      <c r="H101" s="8">
        <v>2.1</v>
      </c>
      <c r="I101" s="9" t="s">
        <v>21</v>
      </c>
      <c r="J101" s="104">
        <f>'[3]power for double exponential di'!B99</f>
        <v>0.27100000000000002</v>
      </c>
      <c r="K101" s="104">
        <f>'[3]power for double exponential di'!C99</f>
        <v>0.60199999999999998</v>
      </c>
      <c r="L101" s="104">
        <f>'[3]power for double exponential di'!D99</f>
        <v>0.38100000000000001</v>
      </c>
      <c r="M101" s="1"/>
      <c r="N101" s="114"/>
      <c r="O101" s="114"/>
      <c r="P101" s="145"/>
      <c r="Q101" s="145"/>
      <c r="R101" s="14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5" x14ac:dyDescent="0.35">
      <c r="A102" s="19" t="s">
        <v>29</v>
      </c>
      <c r="B102" s="40"/>
      <c r="C102" s="40"/>
      <c r="D102" s="123">
        <v>0.52200000000000002</v>
      </c>
      <c r="E102" s="123">
        <f t="shared" si="1"/>
        <v>0.51600000000000001</v>
      </c>
      <c r="F102" s="123">
        <v>0.51600000000000001</v>
      </c>
      <c r="G102" s="120"/>
      <c r="H102" s="40"/>
      <c r="I102" s="40"/>
      <c r="J102" s="123">
        <f>Normal!J103</f>
        <v>0.49199999999999999</v>
      </c>
      <c r="K102" s="123">
        <f>Normal!K103</f>
        <v>0.48399999999999999</v>
      </c>
      <c r="L102" s="123">
        <f>Normal!L103</f>
        <v>0.48899999999999999</v>
      </c>
      <c r="M102" s="1"/>
      <c r="N102" s="114"/>
      <c r="O102" s="114"/>
      <c r="P102" s="145"/>
      <c r="Q102" s="145"/>
      <c r="R102" s="145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x14ac:dyDescent="0.35">
      <c r="A103" s="8"/>
      <c r="B103" s="8">
        <v>2.2000000000000002</v>
      </c>
      <c r="C103" s="9" t="s">
        <v>21</v>
      </c>
      <c r="D103" s="104">
        <v>0.30599999999999999</v>
      </c>
      <c r="E103" s="104">
        <f t="shared" si="1"/>
        <v>0.307</v>
      </c>
      <c r="F103" s="104">
        <v>0.307</v>
      </c>
      <c r="G103" s="120"/>
      <c r="H103" s="8">
        <v>2.2000000000000002</v>
      </c>
      <c r="I103" s="9" t="s">
        <v>21</v>
      </c>
      <c r="J103" s="104">
        <f>'[3]power for double exponential di'!B101</f>
        <v>0.27200000000000002</v>
      </c>
      <c r="K103" s="104">
        <f>'[3]power for double exponential di'!C101</f>
        <v>0.28299999999999997</v>
      </c>
      <c r="L103" s="104">
        <f>'[3]power for double exponential di'!D101</f>
        <v>0.27400000000000002</v>
      </c>
      <c r="M103" s="1"/>
      <c r="N103" s="114"/>
      <c r="O103" s="114"/>
      <c r="P103" s="145"/>
      <c r="Q103" s="145"/>
      <c r="R103" s="14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5" x14ac:dyDescent="0.35">
      <c r="A104" s="19" t="s">
        <v>29</v>
      </c>
      <c r="B104" s="20"/>
      <c r="C104" s="20"/>
      <c r="D104" s="127">
        <v>0.33700000000000002</v>
      </c>
      <c r="E104" s="127">
        <f t="shared" si="1"/>
        <v>0.20799999999999999</v>
      </c>
      <c r="F104" s="127">
        <v>0.20799999999999999</v>
      </c>
      <c r="G104" s="120"/>
      <c r="H104" s="20"/>
      <c r="I104" s="20"/>
      <c r="J104" s="127">
        <f>Normal!J105</f>
        <v>0.35799999999999998</v>
      </c>
      <c r="K104" s="127">
        <f>Normal!K105</f>
        <v>0.17100000000000001</v>
      </c>
      <c r="L104" s="127">
        <f>Normal!L105</f>
        <v>0.24</v>
      </c>
      <c r="M104" s="1"/>
      <c r="N104" s="114"/>
      <c r="O104" s="114"/>
      <c r="P104" s="145"/>
      <c r="Q104" s="145"/>
      <c r="R104" s="145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x14ac:dyDescent="0.35">
      <c r="A105" s="8"/>
      <c r="B105" s="8">
        <v>2.4</v>
      </c>
      <c r="C105" s="9" t="s">
        <v>21</v>
      </c>
      <c r="D105" s="104">
        <v>0.23499999999999999</v>
      </c>
      <c r="E105" s="104">
        <f t="shared" si="1"/>
        <v>0.13600000000000001</v>
      </c>
      <c r="F105" s="104">
        <v>0.13600000000000001</v>
      </c>
      <c r="G105" s="120"/>
      <c r="H105" s="8">
        <v>2.4</v>
      </c>
      <c r="I105" s="9" t="s">
        <v>21</v>
      </c>
      <c r="J105" s="104">
        <f>'[3]power for double exponential di'!B103</f>
        <v>0.25</v>
      </c>
      <c r="K105" s="104">
        <f>'[3]power for double exponential di'!C103</f>
        <v>0.114</v>
      </c>
      <c r="L105" s="104">
        <f>'[3]power for double exponential di'!D103</f>
        <v>0.156</v>
      </c>
      <c r="M105" s="1"/>
      <c r="N105" s="114"/>
      <c r="O105" s="114"/>
      <c r="P105" s="145"/>
      <c r="Q105" s="145"/>
      <c r="R105" s="14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5" x14ac:dyDescent="0.35">
      <c r="A106" s="19" t="s">
        <v>29</v>
      </c>
      <c r="B106" s="20"/>
      <c r="C106" s="20"/>
      <c r="D106" s="127">
        <v>0.22600000000000001</v>
      </c>
      <c r="E106" s="127">
        <f t="shared" si="1"/>
        <v>9.0999999999999998E-2</v>
      </c>
      <c r="F106" s="127">
        <v>9.0999999999999998E-2</v>
      </c>
      <c r="G106" s="120"/>
      <c r="H106" s="20"/>
      <c r="I106" s="20"/>
      <c r="J106" s="127">
        <f>Normal!J107</f>
        <v>0.27</v>
      </c>
      <c r="K106" s="127">
        <f>Normal!K107</f>
        <v>0.08</v>
      </c>
      <c r="L106" s="127">
        <f>Normal!L107</f>
        <v>0.124</v>
      </c>
      <c r="M106" s="1"/>
      <c r="N106" s="114"/>
      <c r="O106" s="114"/>
      <c r="P106" s="145"/>
      <c r="Q106" s="145"/>
      <c r="R106" s="145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x14ac:dyDescent="0.35">
      <c r="A107" s="8"/>
      <c r="B107" s="8">
        <v>2.8</v>
      </c>
      <c r="C107" s="9" t="s">
        <v>21</v>
      </c>
      <c r="D107" s="104">
        <v>0.19500000000000001</v>
      </c>
      <c r="E107" s="104">
        <f t="shared" si="1"/>
        <v>7.1999999999999995E-2</v>
      </c>
      <c r="F107" s="104">
        <v>7.1999999999999995E-2</v>
      </c>
      <c r="G107" s="120"/>
      <c r="H107" s="8">
        <v>2.8</v>
      </c>
      <c r="I107" s="9" t="s">
        <v>21</v>
      </c>
      <c r="J107" s="104">
        <f>'[3]power for double exponential di'!B105</f>
        <v>0.23499999999999999</v>
      </c>
      <c r="K107" s="104">
        <f>'[3]power for double exponential di'!C105</f>
        <v>6.4000000000000001E-2</v>
      </c>
      <c r="L107" s="104">
        <f>'[3]power for double exponential di'!D105</f>
        <v>9.9000000000000005E-2</v>
      </c>
      <c r="M107" s="1"/>
      <c r="N107" s="114"/>
      <c r="O107" s="114"/>
      <c r="P107" s="145"/>
      <c r="Q107" s="145"/>
      <c r="R107" s="14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5" x14ac:dyDescent="0.35">
      <c r="A108" s="19" t="s">
        <v>29</v>
      </c>
      <c r="B108" s="19"/>
      <c r="C108" s="19"/>
      <c r="D108" s="128">
        <v>0.879</v>
      </c>
      <c r="E108" s="128">
        <f t="shared" si="1"/>
        <v>0.877</v>
      </c>
      <c r="F108" s="128">
        <v>0.877</v>
      </c>
      <c r="G108" s="120"/>
      <c r="H108" s="19"/>
      <c r="I108" s="19"/>
      <c r="J108" s="128">
        <f>Normal!J109</f>
        <v>0.9</v>
      </c>
      <c r="K108" s="128">
        <f>Normal!K109</f>
        <v>0.95899999999999996</v>
      </c>
      <c r="L108" s="128">
        <f>Normal!L109</f>
        <v>0.89900000000000002</v>
      </c>
      <c r="M108" s="1"/>
      <c r="N108" s="114"/>
      <c r="O108" s="114"/>
      <c r="P108" s="145"/>
      <c r="Q108" s="145"/>
      <c r="R108" s="14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x14ac:dyDescent="0.35">
      <c r="A109" s="8"/>
      <c r="B109" s="8">
        <v>2.1</v>
      </c>
      <c r="C109" s="9" t="s">
        <v>22</v>
      </c>
      <c r="D109" s="104">
        <v>0.61</v>
      </c>
      <c r="E109" s="104">
        <f t="shared" si="1"/>
        <v>0.60699999999999998</v>
      </c>
      <c r="F109" s="104">
        <v>0.60699999999999998</v>
      </c>
      <c r="G109" s="120"/>
      <c r="H109" s="8">
        <v>2.1</v>
      </c>
      <c r="I109" s="9" t="s">
        <v>22</v>
      </c>
      <c r="J109" s="104">
        <f>'[3]power for double exponential di'!B107</f>
        <v>0.57999999999999996</v>
      </c>
      <c r="K109" s="104">
        <f>'[3]power for double exponential di'!C107</f>
        <v>0.73299999999999998</v>
      </c>
      <c r="L109" s="104">
        <f>'[3]power for double exponential di'!D107</f>
        <v>0.57699999999999996</v>
      </c>
      <c r="M109" s="1"/>
      <c r="N109" s="114"/>
      <c r="O109" s="114"/>
      <c r="P109" s="145"/>
      <c r="Q109" s="145"/>
      <c r="R109" s="14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5" x14ac:dyDescent="0.35">
      <c r="A110" s="19" t="s">
        <v>29</v>
      </c>
      <c r="B110" s="29"/>
      <c r="C110" s="29"/>
      <c r="D110" s="126">
        <v>0.69699999999999995</v>
      </c>
      <c r="E110" s="126">
        <f t="shared" si="1"/>
        <v>0.69699999999999995</v>
      </c>
      <c r="F110" s="126">
        <v>0.69699999999999995</v>
      </c>
      <c r="G110" s="120"/>
      <c r="H110" s="29"/>
      <c r="I110" s="29"/>
      <c r="J110" s="126">
        <f>Normal!J111</f>
        <v>0.72699999999999998</v>
      </c>
      <c r="K110" s="126">
        <f>Normal!K111</f>
        <v>0.72199999999999998</v>
      </c>
      <c r="L110" s="126">
        <f>Normal!L111</f>
        <v>0.72599999999999998</v>
      </c>
      <c r="M110" s="1"/>
      <c r="N110" s="114"/>
      <c r="O110" s="114"/>
      <c r="P110" s="145"/>
      <c r="Q110" s="145"/>
      <c r="R110" s="14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x14ac:dyDescent="0.35">
      <c r="A111" s="8"/>
      <c r="B111" s="8">
        <v>2.2000000000000002</v>
      </c>
      <c r="C111" s="9" t="s">
        <v>22</v>
      </c>
      <c r="D111" s="104">
        <v>0.42599999999999999</v>
      </c>
      <c r="E111" s="104">
        <f t="shared" si="1"/>
        <v>0.42599999999999999</v>
      </c>
      <c r="F111" s="104">
        <v>0.42599999999999999</v>
      </c>
      <c r="G111" s="120"/>
      <c r="H111" s="8">
        <v>2.2000000000000002</v>
      </c>
      <c r="I111" s="9" t="s">
        <v>22</v>
      </c>
      <c r="J111" s="104">
        <f>'[3]power for double exponential di'!B109</f>
        <v>0.42899999999999999</v>
      </c>
      <c r="K111" s="104">
        <f>'[3]power for double exponential di'!C109</f>
        <v>0.432</v>
      </c>
      <c r="L111" s="104">
        <f>'[3]power for double exponential di'!D109</f>
        <v>0.42899999999999999</v>
      </c>
      <c r="M111" s="1"/>
      <c r="N111" s="114"/>
      <c r="O111" s="114"/>
      <c r="P111" s="145"/>
      <c r="Q111" s="145"/>
      <c r="R111" s="14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5" x14ac:dyDescent="0.35">
      <c r="A112" s="5" t="s">
        <v>29</v>
      </c>
      <c r="B112" s="19"/>
      <c r="C112" s="19"/>
      <c r="D112" s="128">
        <v>0.34799999999999998</v>
      </c>
      <c r="E112" s="128">
        <f t="shared" si="1"/>
        <v>0.34499999999999997</v>
      </c>
      <c r="F112" s="128">
        <v>0.34499999999999997</v>
      </c>
      <c r="G112" s="120"/>
      <c r="H112" s="19"/>
      <c r="I112" s="19"/>
      <c r="J112" s="128">
        <f>Normal!J113</f>
        <v>0.4</v>
      </c>
      <c r="K112" s="128">
        <f>Normal!K113</f>
        <v>0.29299999999999998</v>
      </c>
      <c r="L112" s="128">
        <f>Normal!L113</f>
        <v>0.39600000000000002</v>
      </c>
      <c r="M112" s="1"/>
      <c r="N112" s="114"/>
      <c r="O112" s="114"/>
      <c r="P112" s="145"/>
      <c r="Q112" s="145"/>
      <c r="R112" s="145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x14ac:dyDescent="0.35">
      <c r="A113" s="8"/>
      <c r="B113" s="8">
        <v>2.4</v>
      </c>
      <c r="C113" s="9" t="s">
        <v>22</v>
      </c>
      <c r="D113" s="104">
        <v>0.20699999999999999</v>
      </c>
      <c r="E113" s="104">
        <f t="shared" si="1"/>
        <v>0.20399999999999999</v>
      </c>
      <c r="F113" s="104">
        <v>0.20399999999999999</v>
      </c>
      <c r="G113" s="120"/>
      <c r="H113" s="8">
        <v>2.4</v>
      </c>
      <c r="I113" s="9" t="s">
        <v>22</v>
      </c>
      <c r="J113" s="104">
        <f>'[3]power for double exponential di'!B111</f>
        <v>0.24</v>
      </c>
      <c r="K113" s="104">
        <f>'[3]power for double exponential di'!C111</f>
        <v>0.17100000000000001</v>
      </c>
      <c r="L113" s="104">
        <f>'[3]power for double exponential di'!D111</f>
        <v>0.23699999999999999</v>
      </c>
      <c r="M113" s="1"/>
      <c r="N113" s="114"/>
      <c r="O113" s="114"/>
      <c r="P113" s="145"/>
      <c r="Q113" s="145"/>
      <c r="R113" s="14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5" x14ac:dyDescent="0.35">
      <c r="A114" s="5" t="s">
        <v>29</v>
      </c>
      <c r="B114" s="19"/>
      <c r="C114" s="19"/>
      <c r="D114" s="128">
        <v>0.13900000000000001</v>
      </c>
      <c r="E114" s="128">
        <f t="shared" si="1"/>
        <v>0.13500000000000001</v>
      </c>
      <c r="F114" s="128">
        <v>0.13500000000000001</v>
      </c>
      <c r="G114" s="120"/>
      <c r="H114" s="19"/>
      <c r="I114" s="19"/>
      <c r="J114" s="128">
        <f>Normal!J115</f>
        <v>0.186</v>
      </c>
      <c r="K114" s="128">
        <f>Normal!K115</f>
        <v>0.11</v>
      </c>
      <c r="L114" s="128">
        <f>Normal!L115</f>
        <v>0.17899999999999999</v>
      </c>
      <c r="M114" s="1"/>
      <c r="N114" s="114"/>
      <c r="O114" s="114"/>
      <c r="P114" s="145"/>
      <c r="Q114" s="145"/>
      <c r="R114" s="145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x14ac:dyDescent="0.35">
      <c r="A115" s="8"/>
      <c r="B115" s="8">
        <v>2.8</v>
      </c>
      <c r="C115" s="9" t="s">
        <v>22</v>
      </c>
      <c r="D115" s="104">
        <v>9.7000000000000003E-2</v>
      </c>
      <c r="E115" s="104">
        <f t="shared" si="1"/>
        <v>9.4E-2</v>
      </c>
      <c r="F115" s="104">
        <v>9.4E-2</v>
      </c>
      <c r="G115" s="120"/>
      <c r="H115" s="8">
        <v>2.8</v>
      </c>
      <c r="I115" s="9" t="s">
        <v>22</v>
      </c>
      <c r="J115" s="104">
        <f>'[3]power for double exponential di'!B113</f>
        <v>0.13400000000000001</v>
      </c>
      <c r="K115" s="104">
        <f>'[3]power for double exponential di'!C113</f>
        <v>7.9000000000000001E-2</v>
      </c>
      <c r="L115" s="104">
        <f>'[3]power for double exponential di'!D113</f>
        <v>0.128</v>
      </c>
      <c r="M115" s="1"/>
      <c r="N115" s="114"/>
      <c r="O115" s="114"/>
      <c r="P115" s="145"/>
      <c r="Q115" s="145"/>
      <c r="R115" s="14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x14ac:dyDescent="0.35">
      <c r="A116" s="5" t="s">
        <v>29</v>
      </c>
      <c r="B116" s="25"/>
      <c r="C116" s="26"/>
      <c r="D116" s="130">
        <v>0.93500000000000005</v>
      </c>
      <c r="E116" s="130">
        <f t="shared" si="1"/>
        <v>0.89700000000000002</v>
      </c>
      <c r="F116" s="130">
        <v>0.89700000000000002</v>
      </c>
      <c r="G116" s="120"/>
      <c r="H116" s="25"/>
      <c r="I116" s="26"/>
      <c r="J116" s="130">
        <f>Normal!J117</f>
        <v>0.96699999999999997</v>
      </c>
      <c r="K116" s="130">
        <f>Normal!K117</f>
        <v>0.97599999999999998</v>
      </c>
      <c r="L116" s="130">
        <f>Normal!L117</f>
        <v>0.94599999999999995</v>
      </c>
      <c r="M116" s="1"/>
      <c r="N116" s="114"/>
      <c r="O116" s="114"/>
      <c r="P116" s="145"/>
      <c r="Q116" s="145"/>
      <c r="R116" s="145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x14ac:dyDescent="0.35">
      <c r="A117" s="8"/>
      <c r="B117" s="8">
        <v>2.1</v>
      </c>
      <c r="C117" s="9" t="s">
        <v>23</v>
      </c>
      <c r="D117" s="104">
        <v>0.71899999999999997</v>
      </c>
      <c r="E117" s="104">
        <f t="shared" si="1"/>
        <v>0.63600000000000001</v>
      </c>
      <c r="F117" s="104">
        <v>0.63600000000000001</v>
      </c>
      <c r="G117" s="120"/>
      <c r="H117" s="8">
        <v>2.1</v>
      </c>
      <c r="I117" s="9" t="s">
        <v>23</v>
      </c>
      <c r="J117" s="104">
        <f>'[3]power for double exponential di'!B115</f>
        <v>0.745</v>
      </c>
      <c r="K117" s="104">
        <f>'[3]power for double exponential di'!C115</f>
        <v>0.78400000000000003</v>
      </c>
      <c r="L117" s="104">
        <f>'[3]power for double exponential di'!D115</f>
        <v>0.67100000000000004</v>
      </c>
      <c r="M117" s="1"/>
      <c r="N117" s="114"/>
      <c r="O117" s="114"/>
      <c r="P117" s="145"/>
      <c r="Q117" s="145"/>
      <c r="R117" s="14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5" x14ac:dyDescent="0.35">
      <c r="A118" s="5" t="s">
        <v>29</v>
      </c>
      <c r="B118" s="40"/>
      <c r="C118" s="40"/>
      <c r="D118" s="123">
        <v>0.77600000000000002</v>
      </c>
      <c r="E118" s="123">
        <f t="shared" si="1"/>
        <v>0.77500000000000002</v>
      </c>
      <c r="F118" s="123">
        <v>0.77500000000000002</v>
      </c>
      <c r="G118" s="120"/>
      <c r="H118" s="40"/>
      <c r="I118" s="40"/>
      <c r="J118" s="123">
        <f>Normal!J119</f>
        <v>0.83599999999999997</v>
      </c>
      <c r="K118" s="123">
        <f>Normal!K119</f>
        <v>0.83199999999999996</v>
      </c>
      <c r="L118" s="123">
        <f>Normal!L119</f>
        <v>0.83499999999999996</v>
      </c>
      <c r="M118" s="1"/>
      <c r="N118" s="114"/>
      <c r="O118" s="114"/>
      <c r="P118" s="145"/>
      <c r="Q118" s="145"/>
      <c r="R118" s="145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x14ac:dyDescent="0.35">
      <c r="A119" s="8"/>
      <c r="B119" s="8">
        <v>2.2000000000000002</v>
      </c>
      <c r="C119" s="9" t="s">
        <v>23</v>
      </c>
      <c r="D119" s="104">
        <v>0.49099999999999999</v>
      </c>
      <c r="E119" s="104">
        <f t="shared" si="1"/>
        <v>0.49099999999999999</v>
      </c>
      <c r="F119" s="104">
        <v>0.49099999999999999</v>
      </c>
      <c r="G119" s="120"/>
      <c r="H119" s="8">
        <v>2.2000000000000002</v>
      </c>
      <c r="I119" s="9" t="s">
        <v>23</v>
      </c>
      <c r="J119" s="104">
        <f>'[3]power for double exponential di'!B117</f>
        <v>0.53100000000000003</v>
      </c>
      <c r="K119" s="104">
        <f>'[3]power for double exponential di'!C117</f>
        <v>0.53200000000000003</v>
      </c>
      <c r="L119" s="104">
        <f>'[3]power for double exponential di'!D117</f>
        <v>0.53</v>
      </c>
      <c r="M119" s="1"/>
      <c r="N119" s="114"/>
      <c r="O119" s="114"/>
      <c r="P119" s="145"/>
      <c r="Q119" s="145"/>
      <c r="R119" s="14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x14ac:dyDescent="0.35">
      <c r="A120" s="5" t="s">
        <v>29</v>
      </c>
      <c r="B120" s="27"/>
      <c r="C120" s="28"/>
      <c r="D120" s="131">
        <v>0.35299999999999998</v>
      </c>
      <c r="E120" s="131">
        <f t="shared" si="1"/>
        <v>0.44900000000000001</v>
      </c>
      <c r="F120" s="131">
        <v>0.44900000000000001</v>
      </c>
      <c r="G120" s="120"/>
      <c r="H120" s="27"/>
      <c r="I120" s="28"/>
      <c r="J120" s="131">
        <f>Normal!J121</f>
        <v>0.42599999999999999</v>
      </c>
      <c r="K120" s="131">
        <f>Normal!K121</f>
        <v>0.40100000000000002</v>
      </c>
      <c r="L120" s="131">
        <f>Normal!L121</f>
        <v>0.51700000000000002</v>
      </c>
      <c r="M120" s="1"/>
      <c r="N120" s="114"/>
      <c r="O120" s="114"/>
      <c r="P120" s="145"/>
      <c r="Q120" s="145"/>
      <c r="R120" s="145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x14ac:dyDescent="0.35">
      <c r="A121" s="8"/>
      <c r="B121" s="8">
        <v>2.4</v>
      </c>
      <c r="C121" s="9" t="s">
        <v>23</v>
      </c>
      <c r="D121" s="104">
        <v>0.188</v>
      </c>
      <c r="E121" s="104">
        <f t="shared" si="1"/>
        <v>0.26</v>
      </c>
      <c r="F121" s="104">
        <v>0.26</v>
      </c>
      <c r="G121" s="120"/>
      <c r="H121" s="8">
        <v>2.4</v>
      </c>
      <c r="I121" s="9" t="s">
        <v>23</v>
      </c>
      <c r="J121" s="104">
        <f>'[3]power for double exponential di'!B119</f>
        <v>0.23100000000000001</v>
      </c>
      <c r="K121" s="104">
        <f>'[3]power for double exponential di'!C119</f>
        <v>0.22500000000000001</v>
      </c>
      <c r="L121" s="104">
        <f>'[3]power for double exponential di'!D119</f>
        <v>0.30399999999999999</v>
      </c>
      <c r="M121" s="1"/>
      <c r="N121" s="114"/>
      <c r="O121" s="114"/>
      <c r="P121" s="145"/>
      <c r="Q121" s="145"/>
      <c r="R121" s="14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x14ac:dyDescent="0.35">
      <c r="A122" s="5" t="s">
        <v>29</v>
      </c>
      <c r="B122" s="27"/>
      <c r="C122" s="28"/>
      <c r="D122" s="131">
        <v>9.7000000000000003E-2</v>
      </c>
      <c r="E122" s="131">
        <f t="shared" si="1"/>
        <v>0.17599999999999999</v>
      </c>
      <c r="F122" s="131">
        <v>0.17599999999999999</v>
      </c>
      <c r="G122" s="120"/>
      <c r="H122" s="27"/>
      <c r="I122" s="28"/>
      <c r="J122" s="131">
        <f>Normal!J123</f>
        <v>0.14199999999999999</v>
      </c>
      <c r="K122" s="131">
        <f>Normal!K123</f>
        <v>0.14099999999999999</v>
      </c>
      <c r="L122" s="131">
        <f>Normal!L123</f>
        <v>0.22900000000000001</v>
      </c>
      <c r="M122" s="1"/>
      <c r="N122" s="114"/>
      <c r="O122" s="114"/>
      <c r="P122" s="145"/>
      <c r="Q122" s="145"/>
      <c r="R122" s="145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x14ac:dyDescent="0.35">
      <c r="A123" s="8"/>
      <c r="B123" s="8">
        <v>2.8</v>
      </c>
      <c r="C123" s="9" t="s">
        <v>23</v>
      </c>
      <c r="D123" s="104">
        <v>5.7000000000000002E-2</v>
      </c>
      <c r="E123" s="104">
        <f t="shared" si="1"/>
        <v>0.114</v>
      </c>
      <c r="F123" s="104">
        <v>0.114</v>
      </c>
      <c r="G123" s="120"/>
      <c r="H123" s="8">
        <v>2.8</v>
      </c>
      <c r="I123" s="9" t="s">
        <v>23</v>
      </c>
      <c r="J123" s="104">
        <f>'[3]power for double exponential di'!B121</f>
        <v>8.8999999999999996E-2</v>
      </c>
      <c r="K123" s="104">
        <f>'[3]power for double exponential di'!C121</f>
        <v>9.5000000000000001E-2</v>
      </c>
      <c r="L123" s="104">
        <f>'[3]power for double exponential di'!D121</f>
        <v>0.155</v>
      </c>
      <c r="M123" s="1"/>
      <c r="N123" s="114"/>
      <c r="O123" s="114"/>
      <c r="P123" s="145"/>
      <c r="Q123" s="145"/>
      <c r="R123" s="14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x14ac:dyDescent="0.35">
      <c r="A124" s="5" t="s">
        <v>29</v>
      </c>
      <c r="B124" s="25"/>
      <c r="C124" s="26"/>
      <c r="D124" s="130">
        <v>0.95699999999999996</v>
      </c>
      <c r="E124" s="130">
        <f t="shared" si="1"/>
        <v>0.90600000000000003</v>
      </c>
      <c r="F124" s="130">
        <v>0.90600000000000003</v>
      </c>
      <c r="G124" s="120"/>
      <c r="H124" s="25"/>
      <c r="I124" s="26"/>
      <c r="J124" s="130">
        <f>Normal!J125</f>
        <v>0.98599999999999999</v>
      </c>
      <c r="K124" s="130">
        <f>Normal!K125</f>
        <v>0.98199999999999998</v>
      </c>
      <c r="L124" s="130">
        <f>Normal!L125</f>
        <v>0.96499999999999997</v>
      </c>
      <c r="M124" s="1"/>
      <c r="N124" s="114"/>
      <c r="O124" s="114"/>
      <c r="P124" s="145"/>
      <c r="Q124" s="145"/>
      <c r="R124" s="14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x14ac:dyDescent="0.35">
      <c r="A125" s="8"/>
      <c r="B125" s="8">
        <v>2.1</v>
      </c>
      <c r="C125" s="9" t="s">
        <v>24</v>
      </c>
      <c r="D125" s="104">
        <v>0.77400000000000002</v>
      </c>
      <c r="E125" s="104">
        <f t="shared" si="1"/>
        <v>0.64900000000000002</v>
      </c>
      <c r="F125" s="104">
        <v>0.64900000000000002</v>
      </c>
      <c r="G125" s="120"/>
      <c r="H125" s="8">
        <v>2.1</v>
      </c>
      <c r="I125" s="9" t="s">
        <v>24</v>
      </c>
      <c r="J125" s="104">
        <f>'[3]power for double exponential di'!B123</f>
        <v>0.83199999999999996</v>
      </c>
      <c r="K125" s="104">
        <f>'[3]power for double exponential di'!C123</f>
        <v>0.81100000000000005</v>
      </c>
      <c r="L125" s="104">
        <f>'[3]power for double exponential di'!D123</f>
        <v>0.72499999999999998</v>
      </c>
      <c r="M125" s="1"/>
      <c r="N125" s="114"/>
      <c r="O125" s="114"/>
      <c r="P125" s="145"/>
      <c r="Q125" s="145"/>
      <c r="R125" s="14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5" x14ac:dyDescent="0.35">
      <c r="A126" s="5" t="s">
        <v>29</v>
      </c>
      <c r="B126" s="40"/>
      <c r="C126" s="40"/>
      <c r="D126" s="123">
        <v>0.81799999999999995</v>
      </c>
      <c r="E126" s="123">
        <f t="shared" si="1"/>
        <v>0.81499999999999995</v>
      </c>
      <c r="F126" s="123">
        <v>0.81499999999999995</v>
      </c>
      <c r="G126" s="120"/>
      <c r="H126" s="40"/>
      <c r="I126" s="40"/>
      <c r="J126" s="123">
        <f>Normal!J127</f>
        <v>0.89100000000000001</v>
      </c>
      <c r="K126" s="123">
        <f>Normal!K127</f>
        <v>0.88800000000000001</v>
      </c>
      <c r="L126" s="123">
        <f>Normal!L127</f>
        <v>0.89</v>
      </c>
      <c r="M126" s="1"/>
      <c r="N126" s="114"/>
      <c r="O126" s="114"/>
      <c r="P126" s="145"/>
      <c r="Q126" s="145"/>
      <c r="R126" s="145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x14ac:dyDescent="0.35">
      <c r="A127" s="8"/>
      <c r="B127" s="8">
        <v>2.2000000000000002</v>
      </c>
      <c r="C127" s="9" t="s">
        <v>24</v>
      </c>
      <c r="D127" s="104">
        <v>0.53200000000000003</v>
      </c>
      <c r="E127" s="104">
        <f t="shared" si="1"/>
        <v>0.53300000000000003</v>
      </c>
      <c r="F127" s="104">
        <v>0.53300000000000003</v>
      </c>
      <c r="G127" s="120"/>
      <c r="H127" s="8">
        <v>2.2000000000000002</v>
      </c>
      <c r="I127" s="9" t="s">
        <v>24</v>
      </c>
      <c r="J127" s="104">
        <f>'[3]power for double exponential di'!B125</f>
        <v>0.59899999999999998</v>
      </c>
      <c r="K127" s="104">
        <f>'[3]power for double exponential di'!C125</f>
        <v>0.6</v>
      </c>
      <c r="L127" s="104">
        <f>'[3]power for double exponential di'!D125</f>
        <v>0.59699999999999998</v>
      </c>
      <c r="M127" s="1"/>
      <c r="N127" s="114"/>
      <c r="O127" s="114"/>
      <c r="P127" s="145"/>
      <c r="Q127" s="145"/>
      <c r="R127" s="14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x14ac:dyDescent="0.35">
      <c r="A128" s="5" t="s">
        <v>29</v>
      </c>
      <c r="B128" s="27"/>
      <c r="C128" s="28"/>
      <c r="D128" s="131">
        <v>0.35599999999999998</v>
      </c>
      <c r="E128" s="131">
        <f t="shared" si="1"/>
        <v>0.52700000000000002</v>
      </c>
      <c r="F128" s="131">
        <v>0.52700000000000002</v>
      </c>
      <c r="G128" s="120"/>
      <c r="H128" s="27"/>
      <c r="I128" s="28"/>
      <c r="J128" s="131">
        <f>Normal!J129</f>
        <v>0.443</v>
      </c>
      <c r="K128" s="131">
        <f>Normal!K129</f>
        <v>0.49299999999999999</v>
      </c>
      <c r="L128" s="131">
        <f>Normal!L129</f>
        <v>0.60799999999999998</v>
      </c>
      <c r="M128" s="1"/>
      <c r="N128" s="114"/>
      <c r="O128" s="114"/>
      <c r="P128" s="145"/>
      <c r="Q128" s="145"/>
      <c r="R128" s="145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x14ac:dyDescent="0.35">
      <c r="A129" s="8"/>
      <c r="B129" s="8">
        <v>2.4</v>
      </c>
      <c r="C129" s="9" t="s">
        <v>24</v>
      </c>
      <c r="D129" s="104">
        <v>0.17399999999999999</v>
      </c>
      <c r="E129" s="104">
        <f t="shared" si="1"/>
        <v>0.30499999999999999</v>
      </c>
      <c r="F129" s="104">
        <v>0.30499999999999999</v>
      </c>
      <c r="G129" s="120"/>
      <c r="H129" s="8">
        <v>2.4</v>
      </c>
      <c r="I129" s="9" t="s">
        <v>24</v>
      </c>
      <c r="J129" s="104">
        <f>'[3]power for double exponential di'!B127</f>
        <v>0.223</v>
      </c>
      <c r="K129" s="104">
        <f>'[3]power for double exponential di'!C127</f>
        <v>0.27400000000000002</v>
      </c>
      <c r="L129" s="104">
        <f>'[3]power for double exponential di'!D127</f>
        <v>0.36099999999999999</v>
      </c>
      <c r="M129" s="1"/>
      <c r="N129" s="114"/>
      <c r="O129" s="114"/>
      <c r="P129" s="145"/>
      <c r="Q129" s="145"/>
      <c r="R129" s="14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x14ac:dyDescent="0.35">
      <c r="A130" s="5" t="s">
        <v>29</v>
      </c>
      <c r="B130" s="27"/>
      <c r="C130" s="28"/>
      <c r="D130" s="131">
        <v>7.0999999999999994E-2</v>
      </c>
      <c r="E130" s="131">
        <f t="shared" si="1"/>
        <v>0.215</v>
      </c>
      <c r="F130" s="131">
        <v>0.215</v>
      </c>
      <c r="G130" s="120"/>
      <c r="H130" s="27"/>
      <c r="I130" s="28"/>
      <c r="J130" s="131">
        <f>Normal!J131</f>
        <v>0.112</v>
      </c>
      <c r="K130" s="131">
        <f>Normal!K131</f>
        <v>0.17100000000000001</v>
      </c>
      <c r="L130" s="131">
        <f>Normal!L131</f>
        <v>0.27600000000000002</v>
      </c>
      <c r="M130" s="1"/>
      <c r="N130" s="114"/>
      <c r="O130" s="114"/>
      <c r="P130" s="145"/>
      <c r="Q130" s="145"/>
      <c r="R130" s="145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x14ac:dyDescent="0.35">
      <c r="A131" s="8"/>
      <c r="B131" s="8">
        <v>2.8</v>
      </c>
      <c r="C131" s="9" t="s">
        <v>24</v>
      </c>
      <c r="D131" s="104">
        <v>3.6999999999999998E-2</v>
      </c>
      <c r="E131" s="104">
        <f t="shared" si="1"/>
        <v>0.13400000000000001</v>
      </c>
      <c r="F131" s="104">
        <v>0.13400000000000001</v>
      </c>
      <c r="G131" s="120"/>
      <c r="H131" s="8">
        <v>2.8</v>
      </c>
      <c r="I131" s="9" t="s">
        <v>24</v>
      </c>
      <c r="J131" s="104">
        <f>'[3]power for double exponential di'!B129</f>
        <v>6.0999999999999999E-2</v>
      </c>
      <c r="K131" s="104">
        <f>'[3]power for double exponential di'!C129</f>
        <v>0.11</v>
      </c>
      <c r="L131" s="104">
        <f>'[3]power for double exponential di'!D129</f>
        <v>0.17899999999999999</v>
      </c>
      <c r="M131" s="1"/>
      <c r="N131" s="114"/>
      <c r="O131" s="114"/>
      <c r="P131" s="145"/>
      <c r="Q131" s="145"/>
      <c r="R131" s="14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x14ac:dyDescent="0.35">
      <c r="A132" s="5" t="s">
        <v>29</v>
      </c>
      <c r="B132" s="25"/>
      <c r="C132" s="26"/>
      <c r="D132" s="130">
        <v>0.95</v>
      </c>
      <c r="E132" s="130">
        <f t="shared" si="1"/>
        <v>0.98199999999999998</v>
      </c>
      <c r="F132" s="130">
        <v>0.98199999999999998</v>
      </c>
      <c r="G132" s="120"/>
      <c r="H132" s="25"/>
      <c r="I132" s="26"/>
      <c r="J132" s="130">
        <f>Normal!J133</f>
        <v>0.94799999999999995</v>
      </c>
      <c r="K132" s="130">
        <f>Normal!K133</f>
        <v>0.996</v>
      </c>
      <c r="L132" s="130">
        <f>Normal!L133</f>
        <v>0.97499999999999998</v>
      </c>
      <c r="M132" s="1"/>
      <c r="N132" s="114"/>
      <c r="O132" s="114"/>
      <c r="P132" s="145"/>
      <c r="Q132" s="145"/>
      <c r="R132" s="145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x14ac:dyDescent="0.35">
      <c r="A133" s="8"/>
      <c r="B133" s="8">
        <v>2.1</v>
      </c>
      <c r="C133" s="9" t="s">
        <v>25</v>
      </c>
      <c r="D133" s="104">
        <v>0.68200000000000005</v>
      </c>
      <c r="E133" s="104">
        <f t="shared" ref="E133:E163" si="2">F133</f>
        <v>0.81799999999999995</v>
      </c>
      <c r="F133" s="104">
        <v>0.81799999999999995</v>
      </c>
      <c r="G133" s="120"/>
      <c r="H133" s="8">
        <v>2.1</v>
      </c>
      <c r="I133" s="9" t="s">
        <v>25</v>
      </c>
      <c r="J133" s="104">
        <f>'[3]power for double exponential di'!B131</f>
        <v>0.60899999999999999</v>
      </c>
      <c r="K133" s="104">
        <f>'[3]power for double exponential di'!C131</f>
        <v>0.89100000000000001</v>
      </c>
      <c r="L133" s="104">
        <f>'[3]power for double exponential di'!D131</f>
        <v>0.72599999999999998</v>
      </c>
      <c r="M133" s="1"/>
      <c r="N133" s="114"/>
      <c r="O133" s="114"/>
      <c r="P133" s="145"/>
      <c r="Q133" s="145"/>
      <c r="R133" s="14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5" x14ac:dyDescent="0.35">
      <c r="A134" s="5" t="s">
        <v>29</v>
      </c>
      <c r="B134" s="40"/>
      <c r="C134" s="40"/>
      <c r="D134" s="123">
        <v>0.81799999999999995</v>
      </c>
      <c r="E134" s="123">
        <f t="shared" si="2"/>
        <v>0.81499999999999995</v>
      </c>
      <c r="F134" s="123">
        <v>0.81499999999999995</v>
      </c>
      <c r="G134" s="120"/>
      <c r="H134" s="40"/>
      <c r="I134" s="40"/>
      <c r="J134" s="123">
        <f>Normal!J135</f>
        <v>0.81</v>
      </c>
      <c r="K134" s="123">
        <f>Normal!K135</f>
        <v>0.80400000000000005</v>
      </c>
      <c r="L134" s="123">
        <f>Normal!L135</f>
        <v>0.80900000000000005</v>
      </c>
      <c r="M134" s="1"/>
      <c r="N134" s="114"/>
      <c r="O134" s="114"/>
      <c r="P134" s="145"/>
      <c r="Q134" s="145"/>
      <c r="R134" s="14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x14ac:dyDescent="0.35">
      <c r="A135" s="8"/>
      <c r="B135" s="8">
        <v>2.2000000000000002</v>
      </c>
      <c r="C135" s="9" t="s">
        <v>25</v>
      </c>
      <c r="D135" s="104">
        <v>0.53300000000000003</v>
      </c>
      <c r="E135" s="104">
        <f t="shared" si="2"/>
        <v>0.53300000000000003</v>
      </c>
      <c r="F135" s="104">
        <v>0.53300000000000003</v>
      </c>
      <c r="G135" s="120"/>
      <c r="H135" s="8">
        <v>2.2000000000000002</v>
      </c>
      <c r="I135" s="9" t="s">
        <v>25</v>
      </c>
      <c r="J135" s="104">
        <f>'[3]power for double exponential di'!B133</f>
        <v>0.503</v>
      </c>
      <c r="K135" s="104">
        <f>'[3]power for double exponential di'!C133</f>
        <v>0.50700000000000001</v>
      </c>
      <c r="L135" s="104">
        <f>'[3]power for double exponential di'!D133</f>
        <v>0.503</v>
      </c>
      <c r="M135" s="1"/>
      <c r="N135" s="114"/>
      <c r="O135" s="114"/>
      <c r="P135" s="145"/>
      <c r="Q135" s="145"/>
      <c r="R135" s="14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x14ac:dyDescent="0.35">
      <c r="A136" s="5" t="s">
        <v>29</v>
      </c>
      <c r="B136" s="25"/>
      <c r="C136" s="26"/>
      <c r="D136" s="130">
        <v>0.52500000000000002</v>
      </c>
      <c r="E136" s="130">
        <f t="shared" si="2"/>
        <v>0.375</v>
      </c>
      <c r="F136" s="130">
        <v>0.375</v>
      </c>
      <c r="G136" s="120"/>
      <c r="H136" s="25"/>
      <c r="I136" s="26"/>
      <c r="J136" s="130">
        <f>Normal!J137</f>
        <v>0.55000000000000004</v>
      </c>
      <c r="K136" s="130">
        <f>Normal!K137</f>
        <v>0.31</v>
      </c>
      <c r="L136" s="130">
        <f>Normal!L137</f>
        <v>0.42099999999999999</v>
      </c>
      <c r="M136" s="1"/>
      <c r="N136" s="114"/>
      <c r="O136" s="114"/>
      <c r="P136" s="145"/>
      <c r="Q136" s="145"/>
      <c r="R136" s="145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x14ac:dyDescent="0.35">
      <c r="A137" s="8"/>
      <c r="B137" s="8">
        <v>2.4</v>
      </c>
      <c r="C137" s="9" t="s">
        <v>25</v>
      </c>
      <c r="D137" s="104">
        <v>0.34399999999999997</v>
      </c>
      <c r="E137" s="104">
        <f t="shared" si="2"/>
        <v>0.222</v>
      </c>
      <c r="F137" s="104">
        <v>0.222</v>
      </c>
      <c r="G137" s="120"/>
      <c r="H137" s="8">
        <v>2.4</v>
      </c>
      <c r="I137" s="9" t="s">
        <v>25</v>
      </c>
      <c r="J137" s="104">
        <f>'[3]power for double exponential di'!B135</f>
        <v>0.36499999999999999</v>
      </c>
      <c r="K137" s="104">
        <f>'[3]power for double exponential di'!C135</f>
        <v>0.182</v>
      </c>
      <c r="L137" s="104">
        <f>'[3]power for double exponential di'!D135</f>
        <v>0.254</v>
      </c>
      <c r="M137" s="1"/>
      <c r="N137" s="114"/>
      <c r="O137" s="114"/>
      <c r="P137" s="145"/>
      <c r="Q137" s="145"/>
      <c r="R137" s="14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x14ac:dyDescent="0.35">
      <c r="A138" s="5" t="s">
        <v>29</v>
      </c>
      <c r="B138" s="25"/>
      <c r="C138" s="26"/>
      <c r="D138" s="130">
        <v>0.29399999999999998</v>
      </c>
      <c r="E138" s="130">
        <f t="shared" si="2"/>
        <v>0.13700000000000001</v>
      </c>
      <c r="F138" s="130">
        <v>0.13700000000000001</v>
      </c>
      <c r="G138" s="120"/>
      <c r="H138" s="25"/>
      <c r="I138" s="26"/>
      <c r="J138" s="130">
        <f>Normal!J139</f>
        <v>0.34100000000000003</v>
      </c>
      <c r="K138" s="130">
        <f>Normal!K139</f>
        <v>0.111</v>
      </c>
      <c r="L138" s="130">
        <f>Normal!L139</f>
        <v>0.182</v>
      </c>
      <c r="M138" s="1"/>
      <c r="N138" s="114"/>
      <c r="O138" s="114"/>
      <c r="P138" s="145"/>
      <c r="Q138" s="145"/>
      <c r="R138" s="145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x14ac:dyDescent="0.35">
      <c r="A139" s="8"/>
      <c r="B139" s="8">
        <v>2.8</v>
      </c>
      <c r="C139" s="9" t="s">
        <v>25</v>
      </c>
      <c r="D139" s="104">
        <v>0.22900000000000001</v>
      </c>
      <c r="E139" s="104">
        <f t="shared" si="2"/>
        <v>9.5000000000000001E-2</v>
      </c>
      <c r="F139" s="104">
        <v>9.5000000000000001E-2</v>
      </c>
      <c r="G139" s="120"/>
      <c r="H139" s="8">
        <v>2.8</v>
      </c>
      <c r="I139" s="9" t="s">
        <v>25</v>
      </c>
      <c r="J139" s="104">
        <f>'[3]power for double exponential di'!B137</f>
        <v>0.27200000000000002</v>
      </c>
      <c r="K139" s="104">
        <f>'[3]power for double exponential di'!C137</f>
        <v>8.1000000000000003E-2</v>
      </c>
      <c r="L139" s="104">
        <f>'[3]power for double exponential di'!D137</f>
        <v>0.13100000000000001</v>
      </c>
      <c r="M139" s="1"/>
      <c r="N139" s="114"/>
      <c r="O139" s="114"/>
      <c r="P139" s="145"/>
      <c r="Q139" s="145"/>
      <c r="R139" s="14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x14ac:dyDescent="0.35">
      <c r="A140" s="5" t="s">
        <v>29</v>
      </c>
      <c r="B140" s="5"/>
      <c r="C140" s="6"/>
      <c r="D140" s="121">
        <v>0.99399999999999999</v>
      </c>
      <c r="E140" s="121">
        <f t="shared" si="2"/>
        <v>0.99399999999999999</v>
      </c>
      <c r="F140" s="121">
        <v>0.99399999999999999</v>
      </c>
      <c r="G140" s="120"/>
      <c r="H140" s="5"/>
      <c r="I140" s="6"/>
      <c r="J140" s="121">
        <f>Normal!J141</f>
        <v>0.998</v>
      </c>
      <c r="K140" s="121">
        <f>Normal!K141</f>
        <v>1</v>
      </c>
      <c r="L140" s="121">
        <f>Normal!L141</f>
        <v>0.998</v>
      </c>
      <c r="M140" s="1"/>
      <c r="N140" s="114"/>
      <c r="O140" s="114"/>
      <c r="P140" s="145"/>
      <c r="Q140" s="145"/>
      <c r="R140" s="145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x14ac:dyDescent="0.35">
      <c r="A141" s="8"/>
      <c r="B141" s="8">
        <v>2.1</v>
      </c>
      <c r="C141" s="9" t="s">
        <v>26</v>
      </c>
      <c r="D141" s="104">
        <v>0.88</v>
      </c>
      <c r="E141" s="104">
        <f t="shared" si="2"/>
        <v>0.88</v>
      </c>
      <c r="F141" s="104">
        <v>0.88</v>
      </c>
      <c r="G141" s="120"/>
      <c r="H141" s="8">
        <v>2.1</v>
      </c>
      <c r="I141" s="9" t="s">
        <v>26</v>
      </c>
      <c r="J141" s="104">
        <f>'[3]power for double exponential di'!B139</f>
        <v>0.90300000000000002</v>
      </c>
      <c r="K141" s="104">
        <f>'[3]power for double exponential di'!C139</f>
        <v>0.96099999999999997</v>
      </c>
      <c r="L141" s="104">
        <f>'[3]power for double exponential di'!D139</f>
        <v>0.90200000000000002</v>
      </c>
      <c r="M141" s="1"/>
      <c r="N141" s="114"/>
      <c r="O141" s="114"/>
      <c r="P141" s="145"/>
      <c r="Q141" s="145"/>
      <c r="R141" s="14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5" x14ac:dyDescent="0.35">
      <c r="A142" s="5" t="s">
        <v>29</v>
      </c>
      <c r="B142" s="29"/>
      <c r="C142" s="29"/>
      <c r="D142" s="126">
        <v>0.94099999999999995</v>
      </c>
      <c r="E142" s="126">
        <f t="shared" si="2"/>
        <v>0.94099999999999995</v>
      </c>
      <c r="F142" s="126">
        <v>0.94099999999999995</v>
      </c>
      <c r="G142" s="120"/>
      <c r="H142" s="29"/>
      <c r="I142" s="29"/>
      <c r="J142" s="126">
        <f>Normal!J143</f>
        <v>0.96199999999999997</v>
      </c>
      <c r="K142" s="126">
        <f>Normal!K143</f>
        <v>0.96099999999999997</v>
      </c>
      <c r="L142" s="126">
        <f>Normal!L143</f>
        <v>0.96199999999999997</v>
      </c>
      <c r="M142" s="1"/>
      <c r="N142" s="114"/>
      <c r="O142" s="114"/>
      <c r="P142" s="145"/>
      <c r="Q142" s="145"/>
      <c r="R142" s="145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x14ac:dyDescent="0.35">
      <c r="A143" s="8"/>
      <c r="B143" s="8">
        <v>2.2000000000000002</v>
      </c>
      <c r="C143" s="9" t="s">
        <v>26</v>
      </c>
      <c r="D143" s="104">
        <v>0.70299999999999996</v>
      </c>
      <c r="E143" s="104">
        <f t="shared" si="2"/>
        <v>0.70299999999999996</v>
      </c>
      <c r="F143" s="104">
        <v>0.70299999999999996</v>
      </c>
      <c r="G143" s="120"/>
      <c r="H143" s="8">
        <v>2.2000000000000002</v>
      </c>
      <c r="I143" s="9" t="s">
        <v>26</v>
      </c>
      <c r="J143" s="104">
        <f>'[3]power for double exponential di'!B141</f>
        <v>0.73299999999999998</v>
      </c>
      <c r="K143" s="104">
        <f>'[3]power for double exponential di'!C141</f>
        <v>0.73299999999999998</v>
      </c>
      <c r="L143" s="104">
        <f>'[3]power for double exponential di'!D141</f>
        <v>0.73299999999999998</v>
      </c>
      <c r="M143" s="1"/>
      <c r="N143" s="114"/>
      <c r="O143" s="114"/>
      <c r="P143" s="145"/>
      <c r="Q143" s="145"/>
      <c r="R143" s="14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x14ac:dyDescent="0.35">
      <c r="A144" s="5" t="s">
        <v>29</v>
      </c>
      <c r="B144" s="5"/>
      <c r="C144" s="6"/>
      <c r="D144" s="121">
        <v>0.60399999999999998</v>
      </c>
      <c r="E144" s="121">
        <f t="shared" si="2"/>
        <v>0.60299999999999998</v>
      </c>
      <c r="F144" s="121">
        <v>0.60299999999999998</v>
      </c>
      <c r="G144" s="120"/>
      <c r="H144" s="5"/>
      <c r="I144" s="6"/>
      <c r="J144" s="121">
        <f>Normal!J145</f>
        <v>0.9</v>
      </c>
      <c r="K144" s="121">
        <f>Normal!K145</f>
        <v>0.6</v>
      </c>
      <c r="L144" s="121">
        <f>Normal!L145</f>
        <v>0.9</v>
      </c>
      <c r="M144" s="1"/>
      <c r="N144" s="114"/>
      <c r="O144" s="114"/>
      <c r="P144" s="145"/>
      <c r="Q144" s="145"/>
      <c r="R144" s="145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x14ac:dyDescent="0.35">
      <c r="A145" s="8"/>
      <c r="B145" s="8">
        <v>2.4</v>
      </c>
      <c r="C145" s="9" t="s">
        <v>26</v>
      </c>
      <c r="D145" s="104">
        <v>0.35599999999999998</v>
      </c>
      <c r="E145" s="104">
        <f t="shared" si="2"/>
        <v>0.35499999999999998</v>
      </c>
      <c r="F145" s="104">
        <v>0.35499999999999998</v>
      </c>
      <c r="G145" s="120"/>
      <c r="H145" s="8">
        <v>2.4</v>
      </c>
      <c r="I145" s="9" t="s">
        <v>26</v>
      </c>
      <c r="J145" s="104">
        <f>'[3]power for double exponential di'!B143</f>
        <v>0.40699999999999997</v>
      </c>
      <c r="K145" s="104">
        <f>'[3]power for double exponential di'!C143</f>
        <v>0.30299999999999999</v>
      </c>
      <c r="L145" s="104">
        <f>'[3]power for double exponential di'!D143</f>
        <v>0.40500000000000003</v>
      </c>
      <c r="M145" s="1"/>
      <c r="N145" s="114"/>
      <c r="O145" s="114"/>
      <c r="P145" s="145"/>
      <c r="Q145" s="145"/>
      <c r="R145" s="14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x14ac:dyDescent="0.35">
      <c r="A146" s="5" t="s">
        <v>29</v>
      </c>
      <c r="B146" s="5"/>
      <c r="C146" s="6"/>
      <c r="D146" s="121">
        <v>0.22800000000000001</v>
      </c>
      <c r="E146" s="121">
        <f t="shared" si="2"/>
        <v>0.22500000000000001</v>
      </c>
      <c r="F146" s="121">
        <v>0.22500000000000001</v>
      </c>
      <c r="G146" s="120"/>
      <c r="H146" s="5"/>
      <c r="I146" s="6"/>
      <c r="J146" s="121">
        <f>Normal!J147</f>
        <v>0.29099999999999998</v>
      </c>
      <c r="K146" s="121">
        <f>Normal!K147</f>
        <v>0.17799999999999999</v>
      </c>
      <c r="L146" s="121">
        <f>Normal!L147</f>
        <v>0.28699999999999998</v>
      </c>
      <c r="M146" s="1"/>
      <c r="N146" s="114"/>
      <c r="O146" s="114"/>
      <c r="P146" s="145"/>
      <c r="Q146" s="145"/>
      <c r="R146" s="145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x14ac:dyDescent="0.35">
      <c r="A147" s="8"/>
      <c r="B147" s="8">
        <v>2.8</v>
      </c>
      <c r="C147" s="9" t="s">
        <v>26</v>
      </c>
      <c r="D147" s="104">
        <v>0.14099999999999999</v>
      </c>
      <c r="E147" s="104">
        <f t="shared" si="2"/>
        <v>0.13900000000000001</v>
      </c>
      <c r="F147" s="104">
        <v>0.13900000000000001</v>
      </c>
      <c r="G147" s="120"/>
      <c r="H147" s="8">
        <v>2.8</v>
      </c>
      <c r="I147" s="9" t="s">
        <v>26</v>
      </c>
      <c r="J147" s="104">
        <f>'[3]power for double exponential di'!B145</f>
        <v>0.188</v>
      </c>
      <c r="K147" s="104">
        <f>'[3]power for double exponential di'!C145</f>
        <v>0.112</v>
      </c>
      <c r="L147" s="104">
        <f>'[3]power for double exponential di'!D145</f>
        <v>0.184</v>
      </c>
      <c r="M147" s="1"/>
      <c r="N147" s="114"/>
      <c r="O147" s="114"/>
      <c r="P147" s="145"/>
      <c r="Q147" s="145"/>
      <c r="R147" s="14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x14ac:dyDescent="0.35">
      <c r="A148" s="5" t="s">
        <v>29</v>
      </c>
      <c r="B148" s="25"/>
      <c r="C148" s="26"/>
      <c r="D148" s="130">
        <v>0.998</v>
      </c>
      <c r="E148" s="130">
        <f t="shared" si="2"/>
        <v>0.996</v>
      </c>
      <c r="F148" s="130">
        <v>0.996</v>
      </c>
      <c r="G148" s="120"/>
      <c r="H148" s="25"/>
      <c r="I148" s="26"/>
      <c r="J148" s="130">
        <f>Normal!J149</f>
        <v>1</v>
      </c>
      <c r="K148" s="130">
        <f>Normal!K149</f>
        <v>1</v>
      </c>
      <c r="L148" s="130">
        <f>Normal!L149</f>
        <v>1</v>
      </c>
      <c r="M148" s="1"/>
      <c r="N148" s="114"/>
      <c r="O148" s="114"/>
      <c r="P148" s="145"/>
      <c r="Q148" s="145"/>
      <c r="R148" s="14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x14ac:dyDescent="0.35">
      <c r="A149" s="8"/>
      <c r="B149" s="8">
        <v>2.1</v>
      </c>
      <c r="C149" s="9" t="s">
        <v>27</v>
      </c>
      <c r="D149" s="104">
        <v>0.93500000000000005</v>
      </c>
      <c r="E149" s="104">
        <f t="shared" si="2"/>
        <v>0.89900000000000002</v>
      </c>
      <c r="F149" s="104">
        <v>0.89900000000000002</v>
      </c>
      <c r="G149" s="120"/>
      <c r="H149" s="8">
        <v>2.1</v>
      </c>
      <c r="I149" s="9" t="s">
        <v>27</v>
      </c>
      <c r="J149" s="104">
        <f>'[3]power for double exponential di'!B147</f>
        <v>0.96699999999999997</v>
      </c>
      <c r="K149" s="104">
        <f>'[3]power for double exponential di'!C147</f>
        <v>0.97699999999999998</v>
      </c>
      <c r="L149" s="104">
        <f>'[3]power for double exponential di'!D147</f>
        <v>0.94799999999999995</v>
      </c>
      <c r="M149" s="1"/>
      <c r="N149" s="114"/>
      <c r="O149" s="114"/>
      <c r="P149" s="145"/>
      <c r="Q149" s="145"/>
      <c r="R149" s="14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5" x14ac:dyDescent="0.35">
      <c r="A150" s="5" t="s">
        <v>29</v>
      </c>
      <c r="B150" s="40"/>
      <c r="C150" s="40"/>
      <c r="D150" s="123">
        <v>0.97099999999999997</v>
      </c>
      <c r="E150" s="123">
        <f t="shared" si="2"/>
        <v>0.97099999999999997</v>
      </c>
      <c r="F150" s="123">
        <v>0.97099999999999997</v>
      </c>
      <c r="G150" s="120"/>
      <c r="H150" s="40"/>
      <c r="I150" s="40"/>
      <c r="J150" s="123">
        <f>Normal!J151</f>
        <v>0.98899999999999999</v>
      </c>
      <c r="K150" s="123">
        <f>Normal!K151</f>
        <v>0.98899999999999999</v>
      </c>
      <c r="L150" s="123">
        <f>Normal!L151</f>
        <v>0.98899999999999999</v>
      </c>
      <c r="M150" s="1"/>
      <c r="N150" s="114"/>
      <c r="O150" s="114"/>
      <c r="P150" s="145"/>
      <c r="Q150" s="145"/>
      <c r="R150" s="145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x14ac:dyDescent="0.35">
      <c r="A151" s="8"/>
      <c r="B151" s="8">
        <v>2.2000000000000002</v>
      </c>
      <c r="C151" s="9" t="s">
        <v>27</v>
      </c>
      <c r="D151" s="104">
        <v>0.78</v>
      </c>
      <c r="E151" s="104">
        <f t="shared" si="2"/>
        <v>0.77900000000000003</v>
      </c>
      <c r="F151" s="104">
        <v>0.77900000000000003</v>
      </c>
      <c r="G151" s="120"/>
      <c r="H151" s="8">
        <v>2.2000000000000002</v>
      </c>
      <c r="I151" s="9" t="s">
        <v>27</v>
      </c>
      <c r="J151" s="104">
        <f>'[3]power for double exponential di'!B149</f>
        <v>0.83899999999999997</v>
      </c>
      <c r="K151" s="104">
        <f>'[3]power for double exponential di'!C149</f>
        <v>0.83899999999999997</v>
      </c>
      <c r="L151" s="104">
        <f>'[3]power for double exponential di'!D149</f>
        <v>0.83899999999999997</v>
      </c>
      <c r="M151" s="1"/>
      <c r="N151" s="114"/>
      <c r="O151" s="114"/>
      <c r="P151" s="145"/>
      <c r="Q151" s="145"/>
      <c r="R151" s="14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x14ac:dyDescent="0.35">
      <c r="A152" s="5" t="s">
        <v>29</v>
      </c>
      <c r="B152" s="27"/>
      <c r="C152" s="28"/>
      <c r="D152" s="131">
        <v>0.65100000000000002</v>
      </c>
      <c r="E152" s="131">
        <f t="shared" si="2"/>
        <v>0.73899999999999999</v>
      </c>
      <c r="F152" s="131">
        <v>0.73899999999999999</v>
      </c>
      <c r="G152" s="120"/>
      <c r="H152" s="27"/>
      <c r="I152" s="28"/>
      <c r="J152" s="131">
        <f>Normal!J153</f>
        <v>0.73599999999999999</v>
      </c>
      <c r="K152" s="131">
        <f>Normal!K153</f>
        <v>0.70499999999999996</v>
      </c>
      <c r="L152" s="131">
        <f>Normal!L153</f>
        <v>0.80500000000000005</v>
      </c>
      <c r="M152" s="1"/>
      <c r="N152" s="114"/>
      <c r="O152" s="114"/>
      <c r="P152" s="145"/>
      <c r="Q152" s="145"/>
      <c r="R152" s="145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x14ac:dyDescent="0.35">
      <c r="A153" s="8"/>
      <c r="B153" s="8">
        <v>2.4</v>
      </c>
      <c r="C153" s="9" t="s">
        <v>27</v>
      </c>
      <c r="D153" s="104">
        <v>0.36</v>
      </c>
      <c r="E153" s="104">
        <f t="shared" si="2"/>
        <v>0.45600000000000002</v>
      </c>
      <c r="F153" s="104">
        <v>0.45600000000000002</v>
      </c>
      <c r="G153" s="120"/>
      <c r="H153" s="8">
        <v>2.4</v>
      </c>
      <c r="I153" s="9" t="s">
        <v>27</v>
      </c>
      <c r="J153" s="104">
        <f>'[3]power for double exponential di'!B151</f>
        <v>0.433</v>
      </c>
      <c r="K153" s="104">
        <f>'[3]power for double exponential di'!C151</f>
        <v>0.41199999999999998</v>
      </c>
      <c r="L153" s="104">
        <f>'[3]power for double exponential di'!D151</f>
        <v>0.52300000000000002</v>
      </c>
      <c r="M153" s="1"/>
      <c r="N153" s="114"/>
      <c r="O153" s="114"/>
      <c r="P153" s="145"/>
      <c r="Q153" s="145"/>
      <c r="R153" s="14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x14ac:dyDescent="0.35">
      <c r="A154" s="5" t="s">
        <v>29</v>
      </c>
      <c r="B154" s="27"/>
      <c r="C154" s="28"/>
      <c r="D154" s="131">
        <v>0.188</v>
      </c>
      <c r="E154" s="131">
        <f t="shared" si="2"/>
        <v>0.307</v>
      </c>
      <c r="F154" s="131">
        <v>0.307</v>
      </c>
      <c r="G154" s="120"/>
      <c r="H154" s="27"/>
      <c r="I154" s="28"/>
      <c r="J154" s="131">
        <f>Normal!J155</f>
        <v>0.26200000000000001</v>
      </c>
      <c r="K154" s="131">
        <f>Normal!K155</f>
        <v>0.247</v>
      </c>
      <c r="L154" s="131">
        <f>Normal!L155</f>
        <v>0.38100000000000001</v>
      </c>
      <c r="M154" s="1"/>
      <c r="N154" s="114"/>
      <c r="O154" s="114"/>
      <c r="P154" s="145"/>
      <c r="Q154" s="145"/>
      <c r="R154" s="14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x14ac:dyDescent="0.35">
      <c r="A155" s="8"/>
      <c r="B155" s="8">
        <v>2.8</v>
      </c>
      <c r="C155" s="9" t="s">
        <v>27</v>
      </c>
      <c r="D155" s="104">
        <v>9.8000000000000004E-2</v>
      </c>
      <c r="E155" s="104">
        <f t="shared" si="2"/>
        <v>0.18</v>
      </c>
      <c r="F155" s="104">
        <v>0.18</v>
      </c>
      <c r="G155" s="120"/>
      <c r="H155" s="8">
        <v>2.8</v>
      </c>
      <c r="I155" s="9" t="s">
        <v>27</v>
      </c>
      <c r="J155" s="104">
        <f>'[3]power for double exponential di'!B153</f>
        <v>0.14499999999999999</v>
      </c>
      <c r="K155" s="104">
        <f>'[3]power for double exponential di'!C153</f>
        <v>0.14399999999999999</v>
      </c>
      <c r="L155" s="104">
        <f>'[3]power for double exponential di'!D153</f>
        <v>0.23499999999999999</v>
      </c>
      <c r="M155" s="1"/>
      <c r="N155" s="114"/>
      <c r="O155" s="114"/>
      <c r="P155" s="145"/>
      <c r="Q155" s="145"/>
      <c r="R155" s="145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x14ac:dyDescent="0.35">
      <c r="A156" s="5" t="s">
        <v>29</v>
      </c>
      <c r="B156" s="25"/>
      <c r="C156" s="26"/>
      <c r="D156" s="130">
        <v>0.999</v>
      </c>
      <c r="E156" s="130">
        <f t="shared" si="2"/>
        <v>0.997</v>
      </c>
      <c r="F156" s="130">
        <v>0.997</v>
      </c>
      <c r="G156" s="120"/>
      <c r="H156" s="25"/>
      <c r="I156" s="26"/>
      <c r="J156" s="130">
        <f>Normal!J157</f>
        <v>1</v>
      </c>
      <c r="K156" s="130">
        <f>Normal!K157</f>
        <v>1</v>
      </c>
      <c r="L156" s="130">
        <f>Normal!L157</f>
        <v>1</v>
      </c>
      <c r="M156" s="1"/>
      <c r="N156" s="114"/>
      <c r="O156" s="114"/>
      <c r="P156" s="145"/>
      <c r="Q156" s="145"/>
      <c r="R156" s="145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x14ac:dyDescent="0.35">
      <c r="A157" s="8"/>
      <c r="B157" s="8">
        <v>2.1</v>
      </c>
      <c r="C157" s="9" t="s">
        <v>28</v>
      </c>
      <c r="D157" s="104">
        <v>0.95599999999999996</v>
      </c>
      <c r="E157" s="104">
        <f t="shared" si="2"/>
        <v>0.90800000000000003</v>
      </c>
      <c r="F157" s="104">
        <v>0.90800000000000003</v>
      </c>
      <c r="G157" s="120"/>
      <c r="H157" s="8">
        <v>2.1</v>
      </c>
      <c r="I157" s="9" t="s">
        <v>28</v>
      </c>
      <c r="J157" s="104">
        <f>'[3]power for double exponential di'!B155</f>
        <v>0.98499999999999999</v>
      </c>
      <c r="K157" s="104">
        <f>'[3]power for double exponential di'!C155</f>
        <v>0.98299999999999998</v>
      </c>
      <c r="L157" s="104">
        <f>'[3]power for double exponential di'!D155</f>
        <v>0.96599999999999997</v>
      </c>
      <c r="M157" s="1"/>
      <c r="N157" s="114"/>
      <c r="O157" s="114"/>
      <c r="P157" s="145"/>
      <c r="Q157" s="145"/>
      <c r="R157" s="14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5" x14ac:dyDescent="0.35">
      <c r="A158" s="5" t="s">
        <v>29</v>
      </c>
      <c r="B158" s="40"/>
      <c r="C158" s="40"/>
      <c r="D158" s="123">
        <v>0.98199999999999998</v>
      </c>
      <c r="E158" s="123">
        <f t="shared" si="2"/>
        <v>0.98199999999999998</v>
      </c>
      <c r="F158" s="123">
        <v>0.98199999999999998</v>
      </c>
      <c r="G158" s="120"/>
      <c r="H158" s="40"/>
      <c r="I158" s="40"/>
      <c r="J158" s="123">
        <f>Normal!J159</f>
        <v>0.996</v>
      </c>
      <c r="K158" s="123">
        <f>Normal!K159</f>
        <v>0.996</v>
      </c>
      <c r="L158" s="123">
        <f>Normal!L159</f>
        <v>0.996</v>
      </c>
      <c r="M158" s="1"/>
      <c r="N158" s="114"/>
      <c r="O158" s="114"/>
      <c r="P158" s="145"/>
      <c r="Q158" s="145"/>
      <c r="R158" s="145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x14ac:dyDescent="0.35">
      <c r="A159" s="8"/>
      <c r="B159" s="8">
        <v>2.2000000000000002</v>
      </c>
      <c r="C159" s="9" t="s">
        <v>28</v>
      </c>
      <c r="D159" s="104">
        <v>0.82</v>
      </c>
      <c r="E159" s="104">
        <f t="shared" si="2"/>
        <v>0.81899999999999995</v>
      </c>
      <c r="F159" s="104">
        <v>0.81899999999999995</v>
      </c>
      <c r="G159" s="120"/>
      <c r="H159" s="8">
        <v>2.2000000000000002</v>
      </c>
      <c r="I159" s="9" t="s">
        <v>28</v>
      </c>
      <c r="J159" s="104">
        <f>'[3]power for double exponential di'!B157</f>
        <v>0.89300000000000002</v>
      </c>
      <c r="K159" s="104">
        <f>'[3]power for double exponential di'!C157</f>
        <v>0.89300000000000002</v>
      </c>
      <c r="L159" s="104">
        <f>'[3]power for double exponential di'!D157</f>
        <v>0.89200000000000002</v>
      </c>
      <c r="M159" s="1"/>
      <c r="N159" s="114"/>
      <c r="O159" s="114"/>
      <c r="P159" s="145"/>
      <c r="Q159" s="145"/>
      <c r="R159" s="14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x14ac:dyDescent="0.35">
      <c r="A160" s="5" t="s">
        <v>29</v>
      </c>
      <c r="B160" s="27"/>
      <c r="C160" s="28"/>
      <c r="D160" s="131">
        <v>0.68300000000000005</v>
      </c>
      <c r="E160" s="131">
        <f t="shared" si="2"/>
        <v>0.82</v>
      </c>
      <c r="F160" s="131">
        <v>0.82</v>
      </c>
      <c r="G160" s="120"/>
      <c r="H160" s="27"/>
      <c r="I160" s="28"/>
      <c r="J160" s="131">
        <f>Normal!J161</f>
        <v>0.78300000000000003</v>
      </c>
      <c r="K160" s="131">
        <f>Normal!K161</f>
        <v>0.81100000000000005</v>
      </c>
      <c r="L160" s="131">
        <f>Normal!L161</f>
        <v>0.88400000000000001</v>
      </c>
      <c r="M160" s="1"/>
      <c r="N160" s="145"/>
      <c r="O160" s="145"/>
      <c r="P160" s="145"/>
      <c r="Q160" s="145"/>
      <c r="R160" s="145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x14ac:dyDescent="0.35">
      <c r="A161" s="8"/>
      <c r="B161" s="8">
        <v>2.4</v>
      </c>
      <c r="C161" s="9" t="s">
        <v>28</v>
      </c>
      <c r="D161" s="104">
        <v>0.36099999999999999</v>
      </c>
      <c r="E161" s="104">
        <f t="shared" si="2"/>
        <v>0.53200000000000003</v>
      </c>
      <c r="F161" s="104">
        <v>0.53200000000000003</v>
      </c>
      <c r="G161" s="120"/>
      <c r="H161" s="8">
        <v>2.4</v>
      </c>
      <c r="I161" s="9" t="s">
        <v>28</v>
      </c>
      <c r="J161" s="104">
        <f>'[3]power for double exponential di'!B159</f>
        <v>0.45100000000000001</v>
      </c>
      <c r="K161" s="104">
        <f>'[3]power for double exponential di'!C159</f>
        <v>0.503</v>
      </c>
      <c r="L161" s="104">
        <f>'[3]power for double exponential di'!D159</f>
        <v>0.61299999999999999</v>
      </c>
      <c r="M161" s="1"/>
      <c r="N161" s="145"/>
      <c r="O161" s="145"/>
      <c r="P161" s="145"/>
      <c r="Q161" s="145"/>
      <c r="R161" s="145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x14ac:dyDescent="0.35">
      <c r="A162" s="5" t="s">
        <v>29</v>
      </c>
      <c r="B162" s="27"/>
      <c r="C162" s="28"/>
      <c r="D162" s="131">
        <v>0.16200000000000001</v>
      </c>
      <c r="E162" s="131">
        <f t="shared" si="2"/>
        <v>0.38200000000000001</v>
      </c>
      <c r="F162" s="131">
        <v>0.38200000000000001</v>
      </c>
      <c r="G162" s="120"/>
      <c r="H162" s="27"/>
      <c r="I162" s="28"/>
      <c r="J162" s="131">
        <f>Normal!J163</f>
        <v>0.23799999999999999</v>
      </c>
      <c r="K162" s="131">
        <f>Normal!K163</f>
        <v>0.312</v>
      </c>
      <c r="L162" s="131">
        <f>Normal!L163</f>
        <v>0.46400000000000002</v>
      </c>
      <c r="M162" s="1"/>
      <c r="N162" s="145"/>
      <c r="O162" s="145"/>
      <c r="P162" s="145"/>
      <c r="Q162" s="145"/>
      <c r="R162" s="145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x14ac:dyDescent="0.35">
      <c r="A163" s="5"/>
      <c r="B163" s="27">
        <v>2.8</v>
      </c>
      <c r="C163" s="28" t="s">
        <v>28</v>
      </c>
      <c r="D163" s="99">
        <v>7.1999999999999995E-2</v>
      </c>
      <c r="E163" s="99">
        <f t="shared" si="2"/>
        <v>0.22</v>
      </c>
      <c r="F163" s="99">
        <v>0.22</v>
      </c>
      <c r="G163" s="1"/>
      <c r="H163" s="27">
        <v>2.8</v>
      </c>
      <c r="I163" s="28" t="s">
        <v>28</v>
      </c>
      <c r="J163" s="99">
        <f>'[3]power for double exponential di'!B161</f>
        <v>0.115</v>
      </c>
      <c r="K163" s="99">
        <f>'[3]power for double exponential di'!C161</f>
        <v>0.17599999999999999</v>
      </c>
      <c r="L163" s="99">
        <f>'[3]power for double exponential di'!D161</f>
        <v>0.28100000000000003</v>
      </c>
      <c r="M163" s="1"/>
      <c r="N163" s="145"/>
      <c r="O163" s="145"/>
      <c r="P163" s="145"/>
      <c r="Q163" s="145"/>
      <c r="R163" s="145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45"/>
      <c r="O164" s="145"/>
      <c r="P164" s="145"/>
      <c r="Q164" s="145"/>
      <c r="R164" s="145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45"/>
      <c r="O165" s="145"/>
      <c r="P165" s="145"/>
      <c r="Q165" s="145"/>
      <c r="Y165" s="1"/>
      <c r="Z165" s="1"/>
    </row>
    <row r="166" spans="1:30" ht="15" x14ac:dyDescent="0.35">
      <c r="A166" s="1"/>
      <c r="B166" s="5" t="s">
        <v>53</v>
      </c>
      <c r="C166" s="6"/>
      <c r="D166" s="103" t="s">
        <v>4</v>
      </c>
      <c r="E166" s="103"/>
      <c r="F166" s="103"/>
      <c r="G166" s="116"/>
      <c r="H166" s="5" t="s">
        <v>0</v>
      </c>
      <c r="I166" s="6"/>
      <c r="J166" s="103" t="s">
        <v>4</v>
      </c>
      <c r="K166" s="103"/>
      <c r="L166" s="103"/>
      <c r="M166" s="1"/>
      <c r="N166" s="145"/>
      <c r="O166" s="145"/>
      <c r="P166" s="145"/>
      <c r="Q166" s="145"/>
      <c r="R166" s="14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x14ac:dyDescent="0.35">
      <c r="A167" s="1"/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16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M167" s="1"/>
      <c r="N167" s="145"/>
      <c r="O167" s="145"/>
      <c r="P167" s="145"/>
      <c r="Q167" s="145"/>
      <c r="R167" s="14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x14ac:dyDescent="0.35">
      <c r="A168" s="1"/>
      <c r="B168" s="8"/>
      <c r="C168" s="9"/>
      <c r="D168" s="105"/>
      <c r="E168" s="106"/>
      <c r="F168" s="9"/>
      <c r="G168" s="116"/>
      <c r="H168" s="8"/>
      <c r="I168" s="9"/>
      <c r="J168" s="105"/>
      <c r="K168" s="106"/>
      <c r="L168" s="106"/>
      <c r="M168" s="1"/>
      <c r="N168" s="145"/>
      <c r="O168" s="145"/>
      <c r="P168" s="145"/>
      <c r="Q168" s="145"/>
      <c r="R168" s="14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5" x14ac:dyDescent="0.35">
      <c r="A169" s="1"/>
      <c r="B169" s="11">
        <v>2.1</v>
      </c>
      <c r="C169" s="11" t="s">
        <v>9</v>
      </c>
      <c r="D169" s="109">
        <f>(D5-D4)*100</f>
        <v>-26.5</v>
      </c>
      <c r="E169" s="109">
        <f>(E5-E4)*100</f>
        <v>-16.34</v>
      </c>
      <c r="F169" s="109">
        <f>(F5-F4)*100</f>
        <v>-16.34</v>
      </c>
      <c r="G169" s="116"/>
      <c r="H169" s="11">
        <v>2.1</v>
      </c>
      <c r="I169" s="11" t="s">
        <v>9</v>
      </c>
      <c r="J169" s="109">
        <f>(J5-J4)*100</f>
        <v>-9.1</v>
      </c>
      <c r="K169" s="109">
        <f>(K5-K4)*100</f>
        <v>-18.5</v>
      </c>
      <c r="L169" s="109">
        <f>(L5-L4)*100</f>
        <v>-12.599999999999998</v>
      </c>
      <c r="M169" s="1"/>
      <c r="N169" s="145"/>
      <c r="O169" s="145"/>
      <c r="P169" s="145"/>
      <c r="Q169" s="145"/>
      <c r="R169" s="14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x14ac:dyDescent="0.35">
      <c r="A170" s="1"/>
      <c r="B170" s="8"/>
      <c r="C170" s="9"/>
      <c r="D170" s="108"/>
      <c r="E170" s="107"/>
      <c r="F170" s="108"/>
      <c r="G170" s="116"/>
      <c r="H170" s="8"/>
      <c r="I170" s="9"/>
      <c r="J170" s="108"/>
      <c r="K170" s="107"/>
      <c r="L170" s="107"/>
      <c r="M170" s="1"/>
      <c r="N170" s="145"/>
      <c r="O170" s="145"/>
      <c r="P170" s="145"/>
      <c r="Q170" s="145"/>
      <c r="R170" s="14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5" x14ac:dyDescent="0.35">
      <c r="A171" s="1"/>
      <c r="B171" s="40">
        <v>2.2000000000000002</v>
      </c>
      <c r="C171" s="40" t="s">
        <v>9</v>
      </c>
      <c r="D171" s="110">
        <f>(D7-D6)*100</f>
        <v>-8.6100000000000012</v>
      </c>
      <c r="E171" s="110">
        <f>(E7-E6)*100</f>
        <v>-7.9800000000000013</v>
      </c>
      <c r="F171" s="110">
        <f>(F7-F6)*100</f>
        <v>-7.9800000000000013</v>
      </c>
      <c r="G171" s="116"/>
      <c r="H171" s="40">
        <v>2.2000000000000002</v>
      </c>
      <c r="I171" s="40" t="s">
        <v>9</v>
      </c>
      <c r="J171" s="110">
        <f>(J7-J6)*100</f>
        <v>-8.1999999999999993</v>
      </c>
      <c r="K171" s="110">
        <f>(K7-K6)*100</f>
        <v>-6.8999999999999977</v>
      </c>
      <c r="L171" s="110">
        <f>(L7-L6)*100</f>
        <v>-7.9999999999999991</v>
      </c>
      <c r="M171" s="1"/>
      <c r="N171" s="145"/>
      <c r="O171" s="145"/>
      <c r="P171" s="145"/>
      <c r="Q171" s="145"/>
      <c r="R171" s="14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x14ac:dyDescent="0.35">
      <c r="A172" s="1"/>
      <c r="B172" s="8"/>
      <c r="C172" s="9"/>
      <c r="D172" s="108"/>
      <c r="E172" s="107"/>
      <c r="F172" s="108"/>
      <c r="G172" s="116"/>
      <c r="H172" s="8"/>
      <c r="I172" s="9"/>
      <c r="J172" s="108"/>
      <c r="K172" s="107"/>
      <c r="L172" s="107"/>
      <c r="M172" s="1"/>
      <c r="N172" s="145"/>
      <c r="O172" s="145"/>
      <c r="P172" s="145"/>
      <c r="Q172" s="145"/>
      <c r="R172" s="14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5" x14ac:dyDescent="0.35">
      <c r="A173" s="1"/>
      <c r="B173" s="13">
        <v>2.4</v>
      </c>
      <c r="C173" s="14" t="s">
        <v>9</v>
      </c>
      <c r="D173" s="111">
        <f>(D9-D8)*100</f>
        <v>-20.599999999999998</v>
      </c>
      <c r="E173" s="111">
        <f>(E9-E8)*100</f>
        <v>-2.5699999999999985</v>
      </c>
      <c r="F173" s="111">
        <f>(F9-F8)*100</f>
        <v>-2.5699999999999985</v>
      </c>
      <c r="G173" s="116"/>
      <c r="H173" s="13">
        <v>2.4</v>
      </c>
      <c r="I173" s="14" t="s">
        <v>9</v>
      </c>
      <c r="J173" s="111">
        <f>(J9-J8)*100</f>
        <v>-4.7000000000000011</v>
      </c>
      <c r="K173" s="111">
        <f>(K9-K8)*100</f>
        <v>-2.2000000000000006</v>
      </c>
      <c r="L173" s="111">
        <f>(L9-L8)*100</f>
        <v>-3.2</v>
      </c>
      <c r="M173" s="1"/>
      <c r="N173" s="145"/>
      <c r="O173" s="145"/>
      <c r="P173" s="145"/>
      <c r="Q173" s="145"/>
      <c r="R173" s="14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x14ac:dyDescent="0.35">
      <c r="A174" s="1"/>
      <c r="B174" s="8"/>
      <c r="C174" s="9"/>
      <c r="D174" s="108"/>
      <c r="E174" s="107"/>
      <c r="F174" s="108"/>
      <c r="G174" s="116"/>
      <c r="H174" s="8"/>
      <c r="I174" s="9"/>
      <c r="J174" s="108"/>
      <c r="K174" s="107"/>
      <c r="L174" s="107"/>
      <c r="M174" s="1"/>
      <c r="N174" s="145"/>
      <c r="O174" s="145"/>
      <c r="P174" s="145"/>
      <c r="Q174" s="145"/>
      <c r="R174" s="14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5" x14ac:dyDescent="0.35">
      <c r="A175" s="1"/>
      <c r="B175" s="13">
        <v>2.8</v>
      </c>
      <c r="C175" s="14" t="s">
        <v>9</v>
      </c>
      <c r="D175" s="111">
        <f>(D11-D10)*100</f>
        <v>-1.4000000000000012</v>
      </c>
      <c r="E175" s="111">
        <f>(E11-E10)*100</f>
        <v>-1.1000000000000003</v>
      </c>
      <c r="F175" s="111">
        <f>(F11-F10)*100</f>
        <v>-1.1000000000000003</v>
      </c>
      <c r="G175" s="116"/>
      <c r="H175" s="13">
        <v>2.8</v>
      </c>
      <c r="I175" s="14" t="s">
        <v>9</v>
      </c>
      <c r="J175" s="111">
        <f>(J11-J10)*100</f>
        <v>-1.6000000000000014</v>
      </c>
      <c r="K175" s="111">
        <f>(K11-K10)*100</f>
        <v>-1.1000000000000003</v>
      </c>
      <c r="L175" s="111">
        <f>(L11-L10)*100</f>
        <v>-1.4</v>
      </c>
      <c r="M175" s="1"/>
      <c r="N175" s="145"/>
      <c r="O175" s="145"/>
      <c r="P175" s="145"/>
      <c r="Q175" s="145"/>
      <c r="R175" s="14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x14ac:dyDescent="0.35">
      <c r="A176" s="1"/>
      <c r="B176" s="8"/>
      <c r="C176" s="9"/>
      <c r="D176" s="108"/>
      <c r="E176" s="107"/>
      <c r="F176" s="108"/>
      <c r="G176" s="116"/>
      <c r="H176" s="8"/>
      <c r="I176" s="9"/>
      <c r="J176" s="108"/>
      <c r="K176" s="107"/>
      <c r="L176" s="107"/>
      <c r="M176" s="1"/>
      <c r="N176" s="145"/>
      <c r="O176" s="145"/>
      <c r="P176" s="145"/>
      <c r="Q176" s="145"/>
      <c r="R176" s="14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5" x14ac:dyDescent="0.35">
      <c r="A177" s="1"/>
      <c r="B177" s="16">
        <v>2.1</v>
      </c>
      <c r="C177" s="17" t="s">
        <v>10</v>
      </c>
      <c r="D177" s="112">
        <f>(D13-D12)*100</f>
        <v>-19.11</v>
      </c>
      <c r="E177" s="112">
        <f>(E13-E12)*100</f>
        <v>-18.96</v>
      </c>
      <c r="F177" s="112">
        <f>(F13-F12)*100</f>
        <v>-18.96</v>
      </c>
      <c r="G177" s="116"/>
      <c r="H177" s="16">
        <v>2.1</v>
      </c>
      <c r="I177" s="17" t="s">
        <v>10</v>
      </c>
      <c r="J177" s="112">
        <f>(J13-J12)*100</f>
        <v>-20.700000000000003</v>
      </c>
      <c r="K177" s="112">
        <f>(K13-K12)*100</f>
        <v>-23.9</v>
      </c>
      <c r="L177" s="112">
        <f>(L13-L12)*100</f>
        <v>-20.5</v>
      </c>
      <c r="M177" s="1"/>
      <c r="N177" s="145"/>
      <c r="O177" s="145"/>
      <c r="P177" s="145"/>
      <c r="Q177" s="145"/>
      <c r="R177" s="14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x14ac:dyDescent="0.35">
      <c r="A178" s="1"/>
      <c r="B178" s="8"/>
      <c r="C178" s="9"/>
      <c r="D178" s="108"/>
      <c r="E178" s="107"/>
      <c r="F178" s="108"/>
      <c r="G178" s="116"/>
      <c r="H178" s="8"/>
      <c r="I178" s="9"/>
      <c r="J178" s="108"/>
      <c r="K178" s="107"/>
      <c r="L178" s="107"/>
      <c r="M178" s="1"/>
      <c r="N178" s="145"/>
      <c r="O178" s="145"/>
      <c r="P178" s="145"/>
      <c r="Q178" s="145"/>
      <c r="R178" s="14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5" x14ac:dyDescent="0.35">
      <c r="A179" s="1"/>
      <c r="B179" s="29">
        <v>2.2000000000000002</v>
      </c>
      <c r="C179" s="29" t="s">
        <v>10</v>
      </c>
      <c r="D179" s="113">
        <f>(D15-D14)*100</f>
        <v>-13.240000000000004</v>
      </c>
      <c r="E179" s="113">
        <f>(E15-E14)*100</f>
        <v>-13.300000000000004</v>
      </c>
      <c r="F179" s="113">
        <f>(F15-F14)*100</f>
        <v>-13.300000000000004</v>
      </c>
      <c r="G179" s="116"/>
      <c r="H179" s="29">
        <v>2.2000000000000002</v>
      </c>
      <c r="I179" s="29" t="s">
        <v>10</v>
      </c>
      <c r="J179" s="113">
        <f>(J15-J14)*100</f>
        <v>-14.400000000000002</v>
      </c>
      <c r="K179" s="113">
        <f>(K15-K14)*100</f>
        <v>-13.3</v>
      </c>
      <c r="L179" s="113">
        <f>(L15-L14)*100</f>
        <v>-14.500000000000002</v>
      </c>
      <c r="M179" s="1"/>
      <c r="N179" s="145"/>
      <c r="O179" s="145"/>
      <c r="P179" s="145"/>
      <c r="Q179" s="145"/>
      <c r="R179" s="14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x14ac:dyDescent="0.35">
      <c r="A180" s="1"/>
      <c r="B180" s="8"/>
      <c r="C180" s="9"/>
      <c r="D180" s="108"/>
      <c r="E180" s="107"/>
      <c r="F180" s="108"/>
      <c r="G180" s="116"/>
      <c r="H180" s="8"/>
      <c r="I180" s="9"/>
      <c r="J180" s="108"/>
      <c r="K180" s="107"/>
      <c r="L180" s="107"/>
      <c r="M180" s="1"/>
      <c r="N180" s="145"/>
      <c r="O180" s="145"/>
      <c r="P180" s="145"/>
      <c r="Q180" s="145"/>
      <c r="R180" s="14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5" x14ac:dyDescent="0.35">
      <c r="A181" s="1"/>
      <c r="B181" s="16">
        <v>2.4</v>
      </c>
      <c r="C181" s="16" t="s">
        <v>10</v>
      </c>
      <c r="D181" s="112">
        <f>(D17-D16)*100</f>
        <v>-2.0900000000000003</v>
      </c>
      <c r="E181" s="112">
        <f>(E17-E16)*100</f>
        <v>-5.1100000000000003</v>
      </c>
      <c r="F181" s="112">
        <f>(F17-F16)*100</f>
        <v>-5.1100000000000003</v>
      </c>
      <c r="G181" s="116"/>
      <c r="H181" s="16">
        <v>2.4</v>
      </c>
      <c r="I181" s="16" t="s">
        <v>10</v>
      </c>
      <c r="J181" s="112">
        <f>(J17-J16)*100</f>
        <v>-6.2</v>
      </c>
      <c r="K181" s="112">
        <f>(K17-K16)*100</f>
        <v>-4.1000000000000005</v>
      </c>
      <c r="L181" s="112">
        <f>(L17-L16)*100</f>
        <v>-6</v>
      </c>
      <c r="M181" s="1"/>
      <c r="N181" s="145"/>
      <c r="O181" s="145"/>
      <c r="P181" s="145"/>
      <c r="Q181" s="145"/>
      <c r="R181" s="14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x14ac:dyDescent="0.35">
      <c r="A182" s="1"/>
      <c r="B182" s="8"/>
      <c r="C182" s="9"/>
      <c r="D182" s="108"/>
      <c r="E182" s="107"/>
      <c r="F182" s="108"/>
      <c r="G182" s="116"/>
      <c r="H182" s="8"/>
      <c r="I182" s="9"/>
      <c r="J182" s="108"/>
      <c r="K182" s="107"/>
      <c r="L182" s="107"/>
      <c r="M182" s="1"/>
      <c r="N182" s="145"/>
      <c r="O182" s="145"/>
      <c r="P182" s="145"/>
      <c r="Q182" s="145"/>
      <c r="R182" s="14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5" x14ac:dyDescent="0.35">
      <c r="A183" s="1"/>
      <c r="B183" s="16">
        <v>2.8</v>
      </c>
      <c r="C183" s="16" t="s">
        <v>10</v>
      </c>
      <c r="D183" s="112">
        <f>(D19-D18)*100</f>
        <v>-1.7000000000000002</v>
      </c>
      <c r="E183" s="112">
        <f>(E19-E18)*100</f>
        <v>-1.6</v>
      </c>
      <c r="F183" s="112">
        <f>(F19-F18)*100</f>
        <v>-1.6</v>
      </c>
      <c r="G183" s="116"/>
      <c r="H183" s="16">
        <v>2.8</v>
      </c>
      <c r="I183" s="16" t="s">
        <v>10</v>
      </c>
      <c r="J183" s="112">
        <f>(J19-J18)*100</f>
        <v>-2.2000000000000006</v>
      </c>
      <c r="K183" s="112">
        <f>(K19-K18)*100</f>
        <v>-1.4</v>
      </c>
      <c r="L183" s="112">
        <f>(L19-L18)*100</f>
        <v>-2.0000000000000004</v>
      </c>
      <c r="M183" s="1"/>
      <c r="N183" s="145"/>
      <c r="O183" s="145"/>
      <c r="P183" s="145"/>
      <c r="Q183" s="145"/>
      <c r="R183" s="14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x14ac:dyDescent="0.35">
      <c r="A184" s="1"/>
      <c r="B184" s="8"/>
      <c r="C184" s="9"/>
      <c r="D184" s="108"/>
      <c r="E184" s="107"/>
      <c r="F184" s="108"/>
      <c r="G184" s="116"/>
      <c r="H184" s="8"/>
      <c r="I184" s="9"/>
      <c r="J184" s="108"/>
      <c r="K184" s="107"/>
      <c r="L184" s="107"/>
      <c r="M184" s="1"/>
      <c r="N184" s="145"/>
      <c r="O184" s="145"/>
      <c r="P184" s="145"/>
      <c r="Q184" s="145"/>
      <c r="R184" s="14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5" x14ac:dyDescent="0.35">
      <c r="A185" s="1"/>
      <c r="B185" s="13">
        <v>2.1</v>
      </c>
      <c r="C185" s="13" t="s">
        <v>11</v>
      </c>
      <c r="D185" s="111">
        <f>(D21-D20)*100</f>
        <v>-61.8</v>
      </c>
      <c r="E185" s="111">
        <f>(E21-E20)*100</f>
        <v>-19.620000000000005</v>
      </c>
      <c r="F185" s="111">
        <f>(F21-F20)*100</f>
        <v>-19.620000000000005</v>
      </c>
      <c r="G185" s="116"/>
      <c r="H185" s="13">
        <v>2.1</v>
      </c>
      <c r="I185" s="13" t="s">
        <v>11</v>
      </c>
      <c r="J185" s="111">
        <f>(J21-J20)*100</f>
        <v>-25.4</v>
      </c>
      <c r="K185" s="111">
        <f>(K21-K20)*100</f>
        <v>-25.4</v>
      </c>
      <c r="L185" s="111">
        <f>(L21-L20)*100</f>
        <v>-24.200000000000006</v>
      </c>
      <c r="M185" s="1"/>
      <c r="N185" s="145"/>
      <c r="O185" s="145"/>
      <c r="P185" s="145"/>
      <c r="Q185" s="145"/>
      <c r="R185" s="14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x14ac:dyDescent="0.35">
      <c r="A186" s="1"/>
      <c r="B186" s="8"/>
      <c r="C186" s="9"/>
      <c r="D186" s="108"/>
      <c r="E186" s="107"/>
      <c r="F186" s="108"/>
      <c r="G186" s="116"/>
      <c r="H186" s="8"/>
      <c r="I186" s="9"/>
      <c r="J186" s="108"/>
      <c r="K186" s="107"/>
      <c r="L186" s="107"/>
      <c r="M186" s="1"/>
      <c r="N186" s="145"/>
      <c r="O186" s="145"/>
      <c r="P186" s="145"/>
      <c r="Q186" s="145"/>
      <c r="R186" s="14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5" x14ac:dyDescent="0.35">
      <c r="A187" s="1"/>
      <c r="B187" s="40">
        <v>2.2000000000000002</v>
      </c>
      <c r="C187" s="40" t="s">
        <v>11</v>
      </c>
      <c r="D187" s="110">
        <f>(D23-D22)*100</f>
        <v>-16.140000000000004</v>
      </c>
      <c r="E187" s="110">
        <f>(E23-E22)*100</f>
        <v>-15.870000000000001</v>
      </c>
      <c r="F187" s="110">
        <f>(F23-F22)*100</f>
        <v>-15.870000000000001</v>
      </c>
      <c r="G187" s="116"/>
      <c r="H187" s="40">
        <v>2.2000000000000002</v>
      </c>
      <c r="I187" s="40" t="s">
        <v>11</v>
      </c>
      <c r="J187" s="110">
        <f>(J23-J22)*100</f>
        <v>-18.5</v>
      </c>
      <c r="K187" s="110">
        <f>(K23-K22)*100</f>
        <v>-17.599999999999998</v>
      </c>
      <c r="L187" s="110">
        <f>(L23-L22)*100</f>
        <v>-18.5</v>
      </c>
      <c r="M187" s="1"/>
      <c r="N187" s="145"/>
      <c r="O187" s="145"/>
      <c r="P187" s="145"/>
      <c r="Q187" s="145"/>
      <c r="R187" s="14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x14ac:dyDescent="0.35">
      <c r="A188" s="1"/>
      <c r="B188" s="8"/>
      <c r="C188" s="9"/>
      <c r="D188" s="108"/>
      <c r="E188" s="107"/>
      <c r="F188" s="108"/>
      <c r="G188" s="116"/>
      <c r="H188" s="8"/>
      <c r="I188" s="9"/>
      <c r="J188" s="108"/>
      <c r="K188" s="107"/>
      <c r="L188" s="107"/>
      <c r="M188" s="1"/>
      <c r="N188" s="145"/>
      <c r="O188" s="145"/>
      <c r="P188" s="145"/>
      <c r="Q188" s="145"/>
      <c r="R188" s="14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5" x14ac:dyDescent="0.35">
      <c r="A189" s="1"/>
      <c r="B189" s="11">
        <v>2.4</v>
      </c>
      <c r="C189" s="11" t="s">
        <v>11</v>
      </c>
      <c r="D189" s="109">
        <f>(D25-D24)*100</f>
        <v>-14.6</v>
      </c>
      <c r="E189" s="109">
        <f>(E25-E24)*100</f>
        <v>-7.39</v>
      </c>
      <c r="F189" s="109">
        <f>(F25-F24)*100</f>
        <v>-7.39</v>
      </c>
      <c r="G189" s="116"/>
      <c r="H189" s="11">
        <v>2.4</v>
      </c>
      <c r="I189" s="11" t="s">
        <v>11</v>
      </c>
      <c r="J189" s="109">
        <f>(J25-J24)*100</f>
        <v>-7.1</v>
      </c>
      <c r="K189" s="109">
        <f>(K25-K24)*100</f>
        <v>-6.1999999999999984</v>
      </c>
      <c r="L189" s="109">
        <f>(L25-L24)*100</f>
        <v>-9</v>
      </c>
      <c r="M189" s="1"/>
      <c r="N189" s="145"/>
      <c r="O189" s="145"/>
      <c r="P189" s="145"/>
      <c r="Q189" s="145"/>
      <c r="R189" s="14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x14ac:dyDescent="0.35">
      <c r="A190" s="1"/>
      <c r="B190" s="8"/>
      <c r="C190" s="9"/>
      <c r="D190" s="108"/>
      <c r="E190" s="107"/>
      <c r="F190" s="108"/>
      <c r="G190" s="116"/>
      <c r="H190" s="8"/>
      <c r="I190" s="9"/>
      <c r="J190" s="108"/>
      <c r="K190" s="107"/>
      <c r="L190" s="107"/>
      <c r="M190" s="1"/>
      <c r="N190" s="145"/>
      <c r="O190" s="145"/>
      <c r="P190" s="145"/>
      <c r="Q190" s="145"/>
      <c r="R190" s="14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5" x14ac:dyDescent="0.35">
      <c r="A191" s="1"/>
      <c r="B191" s="11">
        <v>2.8</v>
      </c>
      <c r="C191" s="11" t="s">
        <v>11</v>
      </c>
      <c r="D191" s="109">
        <f>(D27-D26)*100</f>
        <v>-1.4000000000000006</v>
      </c>
      <c r="E191" s="109">
        <f>(E27-E26)*100</f>
        <v>-2.2000000000000006</v>
      </c>
      <c r="F191" s="109">
        <f>(F27-F26)*100</f>
        <v>-2.2000000000000006</v>
      </c>
      <c r="G191" s="116"/>
      <c r="H191" s="11">
        <v>2.8</v>
      </c>
      <c r="I191" s="11" t="s">
        <v>11</v>
      </c>
      <c r="J191" s="109">
        <f>(J27-J26)*100</f>
        <v>-1.9999999999999998</v>
      </c>
      <c r="K191" s="109">
        <f>(K27-K26)*100</f>
        <v>-1.9000000000000004</v>
      </c>
      <c r="L191" s="109">
        <f>(L27-L26)*100</f>
        <v>-3.0000000000000013</v>
      </c>
      <c r="M191" s="1"/>
      <c r="N191" s="145"/>
      <c r="O191" s="145"/>
      <c r="P191" s="145"/>
      <c r="Q191" s="145"/>
      <c r="R191" s="14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x14ac:dyDescent="0.35">
      <c r="A192" s="1"/>
      <c r="B192" s="8"/>
      <c r="C192" s="9"/>
      <c r="D192" s="108"/>
      <c r="E192" s="107"/>
      <c r="F192" s="108"/>
      <c r="G192" s="116"/>
      <c r="H192" s="8"/>
      <c r="I192" s="9"/>
      <c r="J192" s="108"/>
      <c r="K192" s="107"/>
      <c r="L192" s="107"/>
      <c r="M192" s="1"/>
      <c r="N192" s="145"/>
      <c r="O192" s="145"/>
      <c r="P192" s="145"/>
      <c r="Q192" s="145"/>
      <c r="R192" s="14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5" x14ac:dyDescent="0.35">
      <c r="A193" s="1"/>
      <c r="B193" s="13">
        <v>2.1</v>
      </c>
      <c r="C193" s="13" t="s">
        <v>12</v>
      </c>
      <c r="D193" s="111">
        <f>(D29-D28)*100</f>
        <v>-68.600000000000009</v>
      </c>
      <c r="E193" s="111">
        <f>(E29-E28)*100</f>
        <v>-19.740000000000002</v>
      </c>
      <c r="F193" s="111">
        <f>(F29-F28)*100</f>
        <v>-19.740000000000002</v>
      </c>
      <c r="G193" s="116"/>
      <c r="H193" s="13">
        <v>2.1</v>
      </c>
      <c r="I193" s="13" t="s">
        <v>12</v>
      </c>
      <c r="J193" s="111">
        <f>(J29-J28)*100</f>
        <v>-26.1</v>
      </c>
      <c r="K193" s="111">
        <f>(K29-K28)*100</f>
        <v>-25.900000000000006</v>
      </c>
      <c r="L193" s="111">
        <f>(L29-L28)*100</f>
        <v>-25.999999999999996</v>
      </c>
      <c r="M193" s="1"/>
      <c r="N193" s="145"/>
      <c r="O193" s="145"/>
      <c r="P193" s="145"/>
      <c r="Q193" s="145"/>
      <c r="R193" s="14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x14ac:dyDescent="0.35">
      <c r="A194" s="1"/>
      <c r="B194" s="8"/>
      <c r="C194" s="9"/>
      <c r="D194" s="108"/>
      <c r="E194" s="107"/>
      <c r="F194" s="108"/>
      <c r="G194" s="116"/>
      <c r="H194" s="8"/>
      <c r="I194" s="9"/>
      <c r="J194" s="108"/>
      <c r="K194" s="107"/>
      <c r="L194" s="107"/>
      <c r="M194" s="1"/>
      <c r="N194" s="145"/>
      <c r="O194" s="145"/>
      <c r="P194" s="145"/>
      <c r="Q194" s="145"/>
      <c r="R194" s="14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5" x14ac:dyDescent="0.35">
      <c r="A195" s="1"/>
      <c r="B195" s="40">
        <v>2.2000000000000002</v>
      </c>
      <c r="C195" s="40" t="s">
        <v>12</v>
      </c>
      <c r="D195" s="110">
        <f>(D31-D30)*100</f>
        <v>-17.880000000000003</v>
      </c>
      <c r="E195" s="110">
        <f>(E31-E30)*100</f>
        <v>-17.060000000000002</v>
      </c>
      <c r="F195" s="110">
        <f>(F31-F30)*100</f>
        <v>-17.060000000000002</v>
      </c>
      <c r="G195" s="116"/>
      <c r="H195" s="40">
        <v>2.2000000000000002</v>
      </c>
      <c r="I195" s="40" t="s">
        <v>12</v>
      </c>
      <c r="J195" s="110">
        <f>(J31-J30)*100</f>
        <v>-21.299999999999997</v>
      </c>
      <c r="K195" s="110">
        <f>(K31-K30)*100</f>
        <v>-20.099999999999994</v>
      </c>
      <c r="L195" s="110">
        <f>(L31-L30)*100</f>
        <v>-21.099999999999998</v>
      </c>
      <c r="M195" s="1"/>
      <c r="N195" s="145"/>
      <c r="O195" s="145"/>
      <c r="P195" s="145"/>
      <c r="Q195" s="145"/>
      <c r="R195" s="14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x14ac:dyDescent="0.35">
      <c r="A196" s="1"/>
      <c r="B196" s="8"/>
      <c r="C196" s="9"/>
      <c r="D196" s="108"/>
      <c r="E196" s="107"/>
      <c r="F196" s="108"/>
      <c r="G196" s="116"/>
      <c r="H196" s="8"/>
      <c r="I196" s="9"/>
      <c r="J196" s="108"/>
      <c r="K196" s="107"/>
      <c r="L196" s="107"/>
      <c r="M196" s="1"/>
      <c r="N196" s="145"/>
      <c r="O196" s="145"/>
      <c r="P196" s="145"/>
      <c r="Q196" s="145"/>
      <c r="R196" s="14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5" x14ac:dyDescent="0.35">
      <c r="A197" s="1"/>
      <c r="B197" s="11">
        <v>2.4</v>
      </c>
      <c r="C197" s="11" t="s">
        <v>12</v>
      </c>
      <c r="D197" s="109">
        <f>(D33-D32)*100</f>
        <v>-13.100000000000001</v>
      </c>
      <c r="E197" s="109">
        <f>(E33-E32)*100</f>
        <v>-9.3399999999999981</v>
      </c>
      <c r="F197" s="109">
        <f>(F33-F32)*100</f>
        <v>-9.3399999999999981</v>
      </c>
      <c r="G197" s="116"/>
      <c r="H197" s="11">
        <v>2.4</v>
      </c>
      <c r="I197" s="11" t="s">
        <v>12</v>
      </c>
      <c r="J197" s="109">
        <f>(J33-J32)*100</f>
        <v>-7.6000000000000014</v>
      </c>
      <c r="K197" s="109">
        <f>(K33-K32)*100</f>
        <v>-8.2999999999999989</v>
      </c>
      <c r="L197" s="109">
        <f>(L33-L32)*100</f>
        <v>-11.399999999999999</v>
      </c>
      <c r="M197" s="1"/>
      <c r="N197" s="145"/>
      <c r="O197" s="145"/>
      <c r="P197" s="145"/>
      <c r="Q197" s="145"/>
      <c r="R197" s="14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x14ac:dyDescent="0.35">
      <c r="A198" s="1"/>
      <c r="B198" s="8"/>
      <c r="C198" s="9"/>
      <c r="D198" s="108"/>
      <c r="E198" s="107"/>
      <c r="F198" s="108"/>
      <c r="G198" s="116"/>
      <c r="H198" s="8"/>
      <c r="I198" s="9"/>
      <c r="J198" s="108"/>
      <c r="K198" s="107"/>
      <c r="L198" s="107"/>
      <c r="M198" s="1"/>
      <c r="N198" s="145"/>
      <c r="O198" s="145"/>
      <c r="P198" s="145"/>
      <c r="Q198" s="145"/>
      <c r="R198" s="14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5" x14ac:dyDescent="0.35">
      <c r="A199" s="1"/>
      <c r="B199" s="11">
        <v>2.8</v>
      </c>
      <c r="C199" s="11" t="s">
        <v>12</v>
      </c>
      <c r="D199" s="109">
        <f>(D35-D34)*100</f>
        <v>-1.2</v>
      </c>
      <c r="E199" s="109">
        <f>(E35-E34)*100</f>
        <v>-3.1</v>
      </c>
      <c r="F199" s="109">
        <f>(F35-F34)*100</f>
        <v>-3.1</v>
      </c>
      <c r="G199" s="116"/>
      <c r="H199" s="11">
        <v>2.8</v>
      </c>
      <c r="I199" s="11" t="s">
        <v>12</v>
      </c>
      <c r="J199" s="109">
        <f>(J35-J34)*100</f>
        <v>-1.7000000000000002</v>
      </c>
      <c r="K199" s="109">
        <f>(K35-K34)*100</f>
        <v>-2.2999999999999994</v>
      </c>
      <c r="L199" s="109">
        <f>(L35-L34)*100</f>
        <v>-3.8999999999999995</v>
      </c>
      <c r="M199" s="1"/>
      <c r="N199" s="145"/>
      <c r="O199" s="145"/>
      <c r="P199" s="145"/>
      <c r="Q199" s="145"/>
      <c r="R199" s="14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x14ac:dyDescent="0.35">
      <c r="A200" s="1"/>
      <c r="B200" s="8"/>
      <c r="C200" s="9"/>
      <c r="D200" s="108"/>
      <c r="E200" s="107"/>
      <c r="F200" s="108"/>
      <c r="G200" s="116"/>
      <c r="H200" s="8"/>
      <c r="I200" s="9"/>
      <c r="J200" s="108"/>
      <c r="K200" s="107"/>
      <c r="L200" s="107"/>
      <c r="M200" s="1"/>
      <c r="N200" s="145"/>
      <c r="O200" s="145"/>
      <c r="P200" s="145"/>
      <c r="Q200" s="145"/>
      <c r="R200" s="14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5" x14ac:dyDescent="0.35">
      <c r="A201" s="1"/>
      <c r="B201" s="11">
        <v>2.1</v>
      </c>
      <c r="C201" s="11" t="s">
        <v>13</v>
      </c>
      <c r="D201" s="109">
        <f>(D37-D36)*100</f>
        <v>-41.4</v>
      </c>
      <c r="E201" s="109">
        <f>(E37-E36)*100</f>
        <v>-23.259999999999998</v>
      </c>
      <c r="F201" s="109">
        <f>(F37-F36)*100</f>
        <v>-23.259999999999998</v>
      </c>
      <c r="G201" s="116"/>
      <c r="H201" s="11">
        <v>2.1</v>
      </c>
      <c r="I201" s="11" t="s">
        <v>13</v>
      </c>
      <c r="J201" s="109">
        <f>(J37-J36)*100</f>
        <v>-17</v>
      </c>
      <c r="K201" s="109">
        <f>(K37-K36)*100</f>
        <v>-26</v>
      </c>
      <c r="L201" s="109">
        <f>(L37-L36)*100</f>
        <v>-21.3</v>
      </c>
      <c r="M201" s="1"/>
      <c r="N201" s="145"/>
      <c r="O201" s="145"/>
      <c r="P201" s="145"/>
      <c r="Q201" s="145"/>
      <c r="R201" s="14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x14ac:dyDescent="0.35">
      <c r="A202" s="1"/>
      <c r="B202" s="8"/>
      <c r="C202" s="9"/>
      <c r="D202" s="108"/>
      <c r="E202" s="107"/>
      <c r="F202" s="108"/>
      <c r="G202" s="116"/>
      <c r="H202" s="8"/>
      <c r="I202" s="9"/>
      <c r="J202" s="108"/>
      <c r="K202" s="107"/>
      <c r="L202" s="107"/>
      <c r="M202" s="1"/>
      <c r="N202" s="145"/>
      <c r="O202" s="145"/>
      <c r="P202" s="145"/>
      <c r="Q202" s="145"/>
      <c r="R202" s="14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5" x14ac:dyDescent="0.35">
      <c r="A203" s="1"/>
      <c r="B203" s="40">
        <v>2.2000000000000002</v>
      </c>
      <c r="C203" s="40" t="s">
        <v>13</v>
      </c>
      <c r="D203" s="110">
        <f>(D39-D38)*100</f>
        <v>-13.380000000000003</v>
      </c>
      <c r="E203" s="110">
        <f>(E39-E38)*100</f>
        <v>-12.610000000000001</v>
      </c>
      <c r="F203" s="110">
        <f>(F39-F38)*100</f>
        <v>-12.610000000000001</v>
      </c>
      <c r="G203" s="116"/>
      <c r="H203" s="40">
        <v>2.2000000000000002</v>
      </c>
      <c r="I203" s="40" t="s">
        <v>13</v>
      </c>
      <c r="J203" s="110">
        <f>(J39-J38)*100</f>
        <v>-13.200000000000001</v>
      </c>
      <c r="K203" s="110">
        <f>(K39-K38)*100</f>
        <v>-11.5</v>
      </c>
      <c r="L203" s="110">
        <f>(L39-L38)*100</f>
        <v>-12.7</v>
      </c>
      <c r="M203" s="1"/>
      <c r="N203" s="145"/>
      <c r="O203" s="145"/>
      <c r="P203" s="145"/>
      <c r="Q203" s="145"/>
      <c r="R203" s="14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x14ac:dyDescent="0.35">
      <c r="A204" s="1"/>
      <c r="B204" s="8"/>
      <c r="C204" s="9"/>
      <c r="D204" s="108"/>
      <c r="E204" s="107"/>
      <c r="F204" s="108"/>
      <c r="G204" s="116"/>
      <c r="H204" s="8"/>
      <c r="I204" s="9"/>
      <c r="J204" s="108"/>
      <c r="K204" s="107"/>
      <c r="L204" s="107"/>
      <c r="M204" s="1"/>
      <c r="N204" s="145"/>
      <c r="O204" s="145"/>
      <c r="P204" s="145"/>
      <c r="Q204" s="145"/>
      <c r="R204" s="14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5" x14ac:dyDescent="0.35">
      <c r="A205" s="1"/>
      <c r="B205" s="13">
        <v>2.4</v>
      </c>
      <c r="C205" s="13" t="s">
        <v>13</v>
      </c>
      <c r="D205" s="111">
        <f>(D41-D40)*100</f>
        <v>-25</v>
      </c>
      <c r="E205" s="111">
        <f>(E41-E40)*100</f>
        <v>-3.990000000000002</v>
      </c>
      <c r="F205" s="111">
        <f>(F41-F40)*100</f>
        <v>-3.990000000000002</v>
      </c>
      <c r="G205" s="116"/>
      <c r="H205" s="13">
        <v>2.4</v>
      </c>
      <c r="I205" s="13" t="s">
        <v>13</v>
      </c>
      <c r="J205" s="111">
        <f>(J41-J40)*100</f>
        <v>-6.7</v>
      </c>
      <c r="K205" s="111">
        <f>(K41-K40)*100</f>
        <v>-3.1</v>
      </c>
      <c r="L205" s="111">
        <f>(L41-L40)*100</f>
        <v>-4.7</v>
      </c>
      <c r="M205" s="1"/>
      <c r="N205" s="145"/>
      <c r="O205" s="145"/>
      <c r="P205" s="145"/>
      <c r="Q205" s="145"/>
      <c r="R205" s="14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x14ac:dyDescent="0.35">
      <c r="A206" s="1"/>
      <c r="B206" s="8"/>
      <c r="C206" s="9"/>
      <c r="D206" s="108"/>
      <c r="E206" s="107"/>
      <c r="F206" s="108"/>
      <c r="G206" s="116"/>
      <c r="H206" s="8"/>
      <c r="I206" s="9"/>
      <c r="J206" s="108"/>
      <c r="K206" s="107"/>
      <c r="L206" s="107"/>
      <c r="M206" s="1"/>
      <c r="N206" s="145"/>
      <c r="O206" s="145"/>
      <c r="P206" s="145"/>
      <c r="Q206" s="145"/>
      <c r="R206" s="14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5" x14ac:dyDescent="0.35">
      <c r="A207" s="1"/>
      <c r="B207" s="13">
        <v>2.8</v>
      </c>
      <c r="C207" s="13" t="s">
        <v>13</v>
      </c>
      <c r="D207" s="111">
        <f>(D43-D42)*100</f>
        <v>-1.9000000000000017</v>
      </c>
      <c r="E207" s="111">
        <f>(E43-E42)*100</f>
        <v>-1.2999999999999998</v>
      </c>
      <c r="F207" s="111">
        <f>(F43-F42)*100</f>
        <v>-1.2999999999999998</v>
      </c>
      <c r="G207" s="116"/>
      <c r="H207" s="13">
        <v>2.8</v>
      </c>
      <c r="I207" s="13" t="s">
        <v>13</v>
      </c>
      <c r="J207" s="111">
        <f>(J43-J42)*100</f>
        <v>-1.9999999999999991</v>
      </c>
      <c r="K207" s="111">
        <f>(K43-K42)*100</f>
        <v>-1.2000000000000004</v>
      </c>
      <c r="L207" s="111">
        <f>(L43-L42)*100</f>
        <v>-1.6</v>
      </c>
      <c r="M207" s="1"/>
      <c r="N207" s="145"/>
      <c r="O207" s="145"/>
      <c r="P207" s="145"/>
      <c r="Q207" s="145"/>
      <c r="R207" s="14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x14ac:dyDescent="0.35">
      <c r="A208" s="1"/>
      <c r="B208" s="8"/>
      <c r="C208" s="9"/>
      <c r="D208" s="108"/>
      <c r="E208" s="107"/>
      <c r="F208" s="108"/>
      <c r="G208" s="116"/>
      <c r="H208" s="8"/>
      <c r="I208" s="9"/>
      <c r="J208" s="108"/>
      <c r="K208" s="107"/>
      <c r="L208" s="107"/>
      <c r="M208" s="1"/>
      <c r="N208" s="145"/>
      <c r="O208" s="145"/>
      <c r="P208" s="145"/>
      <c r="Q208" s="145"/>
      <c r="R208" s="14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5" x14ac:dyDescent="0.35">
      <c r="A209" s="1"/>
      <c r="B209" s="16">
        <v>2.1</v>
      </c>
      <c r="C209" s="16" t="s">
        <v>14</v>
      </c>
      <c r="D209" s="112">
        <f>(D45-D44)*100</f>
        <v>-25.380000000000003</v>
      </c>
      <c r="E209" s="112">
        <f>(E45-E44)*100</f>
        <v>-25.35</v>
      </c>
      <c r="F209" s="112">
        <f>(F45-F44)*100</f>
        <v>-25.35</v>
      </c>
      <c r="G209" s="116"/>
      <c r="H209" s="16">
        <v>2.1</v>
      </c>
      <c r="I209" s="16" t="s">
        <v>14</v>
      </c>
      <c r="J209" s="112">
        <f>(J45-J44)*100</f>
        <v>-29.900000000000006</v>
      </c>
      <c r="K209" s="112">
        <f>(K45-K44)*100</f>
        <v>-29.000000000000004</v>
      </c>
      <c r="L209" s="112">
        <f>(L45-L44)*100</f>
        <v>-30.000000000000004</v>
      </c>
      <c r="M209" s="1"/>
      <c r="N209" s="145"/>
      <c r="O209" s="145"/>
      <c r="P209" s="145"/>
      <c r="Q209" s="145"/>
      <c r="R209" s="14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x14ac:dyDescent="0.35">
      <c r="A210" s="1"/>
      <c r="B210" s="8"/>
      <c r="C210" s="9"/>
      <c r="D210" s="108"/>
      <c r="E210" s="107"/>
      <c r="F210" s="108"/>
      <c r="G210" s="116"/>
      <c r="H210" s="8"/>
      <c r="I210" s="9"/>
      <c r="J210" s="108"/>
      <c r="K210" s="107"/>
      <c r="L210" s="107"/>
      <c r="M210" s="1"/>
      <c r="N210" s="145"/>
      <c r="O210" s="145"/>
      <c r="P210" s="145"/>
      <c r="Q210" s="145"/>
      <c r="R210" s="14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5" x14ac:dyDescent="0.35">
      <c r="A211" s="1"/>
      <c r="B211" s="29">
        <v>2.2000000000000002</v>
      </c>
      <c r="C211" s="29" t="s">
        <v>14</v>
      </c>
      <c r="D211" s="113">
        <f>(D47-D46)*100</f>
        <v>-19.679999999999996</v>
      </c>
      <c r="E211" s="113">
        <f>(E47-E46)*100</f>
        <v>-19.779999999999998</v>
      </c>
      <c r="F211" s="113">
        <f>(F47-F46)*100</f>
        <v>-19.779999999999998</v>
      </c>
      <c r="G211" s="116"/>
      <c r="H211" s="29">
        <v>2.2000000000000002</v>
      </c>
      <c r="I211" s="29" t="s">
        <v>14</v>
      </c>
      <c r="J211" s="113">
        <f>(J47-J46)*100</f>
        <v>-21.599999999999998</v>
      </c>
      <c r="K211" s="113">
        <f>(K47-K46)*100</f>
        <v>-20.599999999999994</v>
      </c>
      <c r="L211" s="113">
        <f>(L47-L46)*100</f>
        <v>-21.699999999999996</v>
      </c>
      <c r="M211" s="1"/>
      <c r="N211" s="145"/>
      <c r="O211" s="145"/>
      <c r="P211" s="145"/>
      <c r="Q211" s="145"/>
      <c r="R211" s="14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x14ac:dyDescent="0.35">
      <c r="A212" s="1"/>
      <c r="B212" s="8"/>
      <c r="C212" s="9"/>
      <c r="D212" s="108"/>
      <c r="E212" s="107"/>
      <c r="F212" s="108"/>
      <c r="G212" s="116"/>
      <c r="H212" s="8"/>
      <c r="I212" s="9"/>
      <c r="J212" s="108"/>
      <c r="K212" s="107"/>
      <c r="L212" s="107"/>
      <c r="M212" s="1"/>
      <c r="N212" s="145"/>
      <c r="O212" s="145"/>
      <c r="P212" s="145"/>
      <c r="Q212" s="145"/>
      <c r="R212" s="14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5" x14ac:dyDescent="0.35">
      <c r="A213" s="1"/>
      <c r="B213" s="16">
        <v>2.4</v>
      </c>
      <c r="C213" s="16" t="s">
        <v>14</v>
      </c>
      <c r="D213" s="112">
        <f>(D49-D48)*100</f>
        <v>-3.1700000000000008</v>
      </c>
      <c r="E213" s="112">
        <f>(E49-E48)*100</f>
        <v>-8.1199999999999992</v>
      </c>
      <c r="F213" s="112">
        <f>(F49-F48)*100</f>
        <v>-8.1199999999999992</v>
      </c>
      <c r="G213" s="116"/>
      <c r="H213" s="16">
        <v>2.4</v>
      </c>
      <c r="I213" s="16" t="s">
        <v>14</v>
      </c>
      <c r="J213" s="112">
        <f>(J49-J48)*100</f>
        <v>-9.7000000000000011</v>
      </c>
      <c r="K213" s="112">
        <f>(K49-K48)*100</f>
        <v>-6.7</v>
      </c>
      <c r="L213" s="112">
        <f>(L49-L48)*100</f>
        <v>-9.6</v>
      </c>
      <c r="M213" s="1"/>
      <c r="N213" s="145"/>
      <c r="O213" s="145"/>
      <c r="P213" s="145"/>
      <c r="Q213" s="145"/>
      <c r="R213" s="14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x14ac:dyDescent="0.35">
      <c r="A214" s="1"/>
      <c r="B214" s="8"/>
      <c r="C214" s="9"/>
      <c r="D214" s="108"/>
      <c r="E214" s="107"/>
      <c r="F214" s="108"/>
      <c r="G214" s="116"/>
      <c r="H214" s="8"/>
      <c r="I214" s="9"/>
      <c r="J214" s="108"/>
      <c r="K214" s="107"/>
      <c r="L214" s="107"/>
      <c r="M214" s="1"/>
      <c r="N214" s="145"/>
      <c r="O214" s="145"/>
      <c r="P214" s="145"/>
      <c r="Q214" s="145"/>
      <c r="R214" s="14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5" x14ac:dyDescent="0.35">
      <c r="A215" s="1"/>
      <c r="B215" s="16">
        <v>2.8</v>
      </c>
      <c r="C215" s="16" t="s">
        <v>14</v>
      </c>
      <c r="D215" s="112">
        <f>(D51-D50)*100</f>
        <v>-2.4999999999999996</v>
      </c>
      <c r="E215" s="112">
        <f>(E51-E50)*100</f>
        <v>-2.4000000000000008</v>
      </c>
      <c r="F215" s="112">
        <f>(F51-F50)*100</f>
        <v>-2.4000000000000008</v>
      </c>
      <c r="G215" s="116"/>
      <c r="H215" s="16">
        <v>2.8</v>
      </c>
      <c r="I215" s="16" t="s">
        <v>14</v>
      </c>
      <c r="J215" s="112">
        <f>(J51-J50)*100</f>
        <v>-2.9999999999999987</v>
      </c>
      <c r="K215" s="112">
        <f>(K51-K50)*100</f>
        <v>-1.9000000000000004</v>
      </c>
      <c r="L215" s="112">
        <f>(L51-L50)*100</f>
        <v>-2.8000000000000012</v>
      </c>
      <c r="M215" s="1"/>
      <c r="N215" s="145"/>
      <c r="O215" s="145"/>
      <c r="P215" s="145"/>
      <c r="Q215" s="145"/>
      <c r="R215" s="14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x14ac:dyDescent="0.35">
      <c r="A216" s="1"/>
      <c r="B216" s="8"/>
      <c r="C216" s="9"/>
      <c r="D216" s="108"/>
      <c r="E216" s="107"/>
      <c r="F216" s="108"/>
      <c r="G216" s="116"/>
      <c r="H216" s="8"/>
      <c r="I216" s="9"/>
      <c r="J216" s="108"/>
      <c r="K216" s="107"/>
      <c r="L216" s="107"/>
      <c r="M216" s="1"/>
      <c r="N216" s="145"/>
      <c r="O216" s="145"/>
      <c r="P216" s="145"/>
      <c r="Q216" s="145"/>
      <c r="R216" s="14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5" x14ac:dyDescent="0.35">
      <c r="A217" s="1"/>
      <c r="B217" s="13">
        <v>2.1</v>
      </c>
      <c r="C217" s="13" t="s">
        <v>15</v>
      </c>
      <c r="D217" s="111">
        <f>(D53-D52)*100</f>
        <v>-77.8</v>
      </c>
      <c r="E217" s="111">
        <f>(E53-E52)*100</f>
        <v>-25.79999999999999</v>
      </c>
      <c r="F217" s="111">
        <f>(F53-F52)*100</f>
        <v>-25.79999999999999</v>
      </c>
      <c r="G217" s="116"/>
      <c r="H217" s="13">
        <v>2.1</v>
      </c>
      <c r="I217" s="13" t="s">
        <v>15</v>
      </c>
      <c r="J217" s="111">
        <f>(J53-J52)*100</f>
        <v>-29.699999999999992</v>
      </c>
      <c r="K217" s="111">
        <f>(K53-K52)*100</f>
        <v>-28.599999999999991</v>
      </c>
      <c r="L217" s="111">
        <f>(L53-L52)*100</f>
        <v>-31.7</v>
      </c>
      <c r="M217" s="1"/>
      <c r="N217" s="145"/>
      <c r="O217" s="145"/>
      <c r="P217" s="145"/>
      <c r="Q217" s="145"/>
      <c r="R217" s="14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x14ac:dyDescent="0.35">
      <c r="A218" s="1"/>
      <c r="B218" s="8"/>
      <c r="C218" s="9"/>
      <c r="D218" s="108"/>
      <c r="E218" s="107"/>
      <c r="F218" s="108"/>
      <c r="G218" s="116"/>
      <c r="H218" s="8"/>
      <c r="I218" s="9"/>
      <c r="J218" s="108"/>
      <c r="K218" s="107"/>
      <c r="L218" s="107"/>
      <c r="M218" s="1"/>
      <c r="N218" s="145"/>
      <c r="O218" s="145"/>
      <c r="P218" s="145"/>
      <c r="Q218" s="145"/>
      <c r="R218" s="14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5" x14ac:dyDescent="0.35">
      <c r="A219" s="1"/>
      <c r="B219" s="40">
        <v>2.2000000000000002</v>
      </c>
      <c r="C219" s="40" t="s">
        <v>15</v>
      </c>
      <c r="D219" s="110">
        <f>(D55-D54)*100</f>
        <v>-22.620000000000008</v>
      </c>
      <c r="E219" s="110">
        <f>(E55-E54)*100</f>
        <v>-22.430000000000007</v>
      </c>
      <c r="F219" s="110">
        <f>(F55-F54)*100</f>
        <v>-22.430000000000007</v>
      </c>
      <c r="G219" s="116"/>
      <c r="H219" s="40">
        <v>2.2000000000000002</v>
      </c>
      <c r="I219" s="40" t="s">
        <v>15</v>
      </c>
      <c r="J219" s="110">
        <f>(J55-J54)*100</f>
        <v>-25.999999999999996</v>
      </c>
      <c r="K219" s="110">
        <f>(K55-K54)*100</f>
        <v>-25.099999999999994</v>
      </c>
      <c r="L219" s="110">
        <f>(L55-L54)*100</f>
        <v>-25.999999999999996</v>
      </c>
      <c r="M219" s="1"/>
      <c r="N219" s="145"/>
      <c r="O219" s="145"/>
      <c r="P219" s="145"/>
      <c r="Q219" s="145"/>
      <c r="R219" s="14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x14ac:dyDescent="0.35">
      <c r="A220" s="1"/>
      <c r="B220" s="8"/>
      <c r="C220" s="9"/>
      <c r="D220" s="108"/>
      <c r="E220" s="107"/>
      <c r="F220" s="108"/>
      <c r="G220" s="116"/>
      <c r="H220" s="8"/>
      <c r="I220" s="9"/>
      <c r="J220" s="108"/>
      <c r="K220" s="107"/>
      <c r="L220" s="107"/>
      <c r="M220" s="1"/>
      <c r="N220" s="145"/>
      <c r="O220" s="145"/>
      <c r="P220" s="145"/>
      <c r="Q220" s="145"/>
      <c r="R220" s="14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5" x14ac:dyDescent="0.35">
      <c r="A221" s="1"/>
      <c r="B221" s="11">
        <v>2.4</v>
      </c>
      <c r="C221" s="11" t="s">
        <v>15</v>
      </c>
      <c r="D221" s="109">
        <f>(D57-D56)*100</f>
        <v>-21.4</v>
      </c>
      <c r="E221" s="109">
        <f>(E57-E56)*100</f>
        <v>-11.589999999999998</v>
      </c>
      <c r="F221" s="109">
        <f>(F57-F56)*100</f>
        <v>-11.589999999999998</v>
      </c>
      <c r="G221" s="116"/>
      <c r="H221" s="11">
        <v>2.4</v>
      </c>
      <c r="I221" s="11" t="s">
        <v>15</v>
      </c>
      <c r="J221" s="109">
        <f>(J57-J56)*100</f>
        <v>-11.300000000000002</v>
      </c>
      <c r="K221" s="109">
        <f>(K57-K56)*100</f>
        <v>-10</v>
      </c>
      <c r="L221" s="109">
        <f>(L57-L56)*100</f>
        <v>-13.500000000000004</v>
      </c>
      <c r="M221" s="1"/>
      <c r="N221" s="145"/>
      <c r="O221" s="145"/>
      <c r="P221" s="145"/>
      <c r="Q221" s="145"/>
      <c r="R221" s="14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x14ac:dyDescent="0.35">
      <c r="A222" s="1"/>
      <c r="B222" s="8"/>
      <c r="C222" s="9"/>
      <c r="D222" s="108"/>
      <c r="E222" s="107"/>
      <c r="F222" s="108"/>
      <c r="G222" s="116"/>
      <c r="H222" s="8"/>
      <c r="I222" s="9"/>
      <c r="J222" s="108"/>
      <c r="K222" s="107"/>
      <c r="L222" s="107"/>
      <c r="M222" s="1"/>
      <c r="N222" s="145"/>
      <c r="O222" s="145"/>
      <c r="P222" s="145"/>
      <c r="Q222" s="145"/>
      <c r="R222" s="14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5" x14ac:dyDescent="0.35">
      <c r="A223" s="1"/>
      <c r="B223" s="11">
        <v>2.8</v>
      </c>
      <c r="C223" s="11" t="s">
        <v>15</v>
      </c>
      <c r="D223" s="109">
        <f>(D59-D58)*100</f>
        <v>-2.1999999999999997</v>
      </c>
      <c r="E223" s="109">
        <f>(E59-E58)*100</f>
        <v>-3.6000000000000005</v>
      </c>
      <c r="F223" s="109">
        <f>(F59-F58)*100</f>
        <v>-3.6000000000000005</v>
      </c>
      <c r="G223" s="116"/>
      <c r="H223" s="11">
        <v>2.8</v>
      </c>
      <c r="I223" s="11" t="s">
        <v>15</v>
      </c>
      <c r="J223" s="109">
        <f>(J59-J58)*100</f>
        <v>-3.1</v>
      </c>
      <c r="K223" s="109">
        <f>(K59-K58)*100</f>
        <v>-2.6999999999999997</v>
      </c>
      <c r="L223" s="109">
        <f>(L59-L58)*100</f>
        <v>-4.4000000000000012</v>
      </c>
      <c r="M223" s="1"/>
      <c r="N223" s="145"/>
      <c r="O223" s="145"/>
      <c r="P223" s="145"/>
      <c r="Q223" s="145"/>
      <c r="R223" s="14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x14ac:dyDescent="0.35">
      <c r="A224" s="1"/>
      <c r="B224" s="8"/>
      <c r="C224" s="9"/>
      <c r="D224" s="108"/>
      <c r="E224" s="107"/>
      <c r="F224" s="108"/>
      <c r="G224" s="116"/>
      <c r="H224" s="8"/>
      <c r="I224" s="9"/>
      <c r="J224" s="108"/>
      <c r="K224" s="107"/>
      <c r="L224" s="107"/>
      <c r="M224" s="1"/>
      <c r="N224" s="145"/>
      <c r="O224" s="145"/>
      <c r="P224" s="145"/>
      <c r="Q224" s="145"/>
      <c r="R224" s="14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5" x14ac:dyDescent="0.35">
      <c r="A225" s="1"/>
      <c r="B225" s="13">
        <v>2.1</v>
      </c>
      <c r="C225" s="13" t="s">
        <v>16</v>
      </c>
      <c r="D225" s="111">
        <f>(D61-D60)*100</f>
        <v>-83.2</v>
      </c>
      <c r="E225" s="111">
        <f>(E61-E60)*100</f>
        <v>-25.999999999999996</v>
      </c>
      <c r="F225" s="111">
        <f>(F61-F60)*100</f>
        <v>-25.999999999999996</v>
      </c>
      <c r="G225" s="116"/>
      <c r="H225" s="13">
        <v>2.1</v>
      </c>
      <c r="I225" s="13" t="s">
        <v>16</v>
      </c>
      <c r="J225" s="111">
        <f>(J61-J60)*100</f>
        <v>-26.5</v>
      </c>
      <c r="K225" s="111">
        <f>(K61-K60)*100</f>
        <v>-28.000000000000004</v>
      </c>
      <c r="L225" s="111">
        <f>(L61-L60)*100</f>
        <v>-31.900000000000006</v>
      </c>
      <c r="M225" s="1"/>
      <c r="N225" s="145"/>
      <c r="O225" s="145"/>
      <c r="P225" s="145"/>
      <c r="Q225" s="145"/>
      <c r="R225" s="14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x14ac:dyDescent="0.35">
      <c r="A226" s="1"/>
      <c r="B226" s="8"/>
      <c r="C226" s="9"/>
      <c r="D226" s="108"/>
      <c r="E226" s="107"/>
      <c r="F226" s="108"/>
      <c r="G226" s="116"/>
      <c r="H226" s="8"/>
      <c r="I226" s="9"/>
      <c r="J226" s="108"/>
      <c r="K226" s="107"/>
      <c r="L226" s="107"/>
      <c r="M226" s="1"/>
      <c r="N226" s="145"/>
      <c r="O226" s="145"/>
      <c r="P226" s="145"/>
      <c r="Q226" s="145"/>
      <c r="R226" s="14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5" x14ac:dyDescent="0.35">
      <c r="A227" s="1"/>
      <c r="B227" s="40">
        <v>2.2000000000000002</v>
      </c>
      <c r="C227" s="40" t="s">
        <v>16</v>
      </c>
      <c r="D227" s="110">
        <f>(D63-D62)*100</f>
        <v>-24.509999999999998</v>
      </c>
      <c r="E227" s="110">
        <f>(E63-E62)*100</f>
        <v>-23.809999999999992</v>
      </c>
      <c r="F227" s="110">
        <f>(F63-F62)*100</f>
        <v>-23.809999999999992</v>
      </c>
      <c r="G227" s="116"/>
      <c r="H227" s="40">
        <v>2.2000000000000002</v>
      </c>
      <c r="I227" s="40" t="s">
        <v>16</v>
      </c>
      <c r="J227" s="110">
        <f>(J63-J62)*100</f>
        <v>-28.300000000000004</v>
      </c>
      <c r="K227" s="110">
        <f>(K63-K62)*100</f>
        <v>-27.400000000000002</v>
      </c>
      <c r="L227" s="110">
        <f>(L63-L62)*100</f>
        <v>-28.200000000000003</v>
      </c>
      <c r="M227" s="1"/>
      <c r="N227" s="145"/>
      <c r="O227" s="145"/>
      <c r="P227" s="145"/>
      <c r="Q227" s="145"/>
      <c r="R227" s="14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x14ac:dyDescent="0.35">
      <c r="A228" s="1"/>
      <c r="B228" s="8"/>
      <c r="C228" s="9"/>
      <c r="D228" s="108"/>
      <c r="E228" s="107"/>
      <c r="F228" s="108"/>
      <c r="G228" s="116"/>
      <c r="H228" s="8"/>
      <c r="I228" s="9"/>
      <c r="J228" s="108"/>
      <c r="K228" s="107"/>
      <c r="L228" s="107"/>
      <c r="M228" s="1"/>
      <c r="N228" s="145"/>
      <c r="O228" s="145"/>
      <c r="P228" s="145"/>
      <c r="Q228" s="145"/>
      <c r="R228" s="14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5" x14ac:dyDescent="0.35">
      <c r="A229" s="1"/>
      <c r="B229" s="11">
        <v>2.4</v>
      </c>
      <c r="C229" s="11" t="s">
        <v>16</v>
      </c>
      <c r="D229" s="109">
        <f>(D65-D64)*100</f>
        <v>-20.3</v>
      </c>
      <c r="E229" s="109">
        <f>(E65-E64)*100</f>
        <v>-14.37</v>
      </c>
      <c r="F229" s="109">
        <f>(F65-F64)*100</f>
        <v>-14.37</v>
      </c>
      <c r="G229" s="116"/>
      <c r="H229" s="11">
        <v>2.4</v>
      </c>
      <c r="I229" s="11" t="s">
        <v>16</v>
      </c>
      <c r="J229" s="109">
        <f>(J65-J64)*100</f>
        <v>-12.6</v>
      </c>
      <c r="K229" s="109">
        <f>(K65-K64)*100</f>
        <v>-13.100000000000001</v>
      </c>
      <c r="L229" s="109">
        <f>(L65-L64)*100</f>
        <v>-17</v>
      </c>
      <c r="M229" s="1"/>
      <c r="N229" s="145"/>
      <c r="O229" s="145"/>
      <c r="P229" s="145"/>
      <c r="Q229" s="145"/>
      <c r="R229" s="14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x14ac:dyDescent="0.35">
      <c r="A230" s="1"/>
      <c r="B230" s="8"/>
      <c r="C230" s="9"/>
      <c r="D230" s="108"/>
      <c r="E230" s="107"/>
      <c r="F230" s="108"/>
      <c r="G230" s="116"/>
      <c r="H230" s="8"/>
      <c r="I230" s="9"/>
      <c r="J230" s="108"/>
      <c r="K230" s="107"/>
      <c r="L230" s="107"/>
      <c r="M230" s="1"/>
      <c r="N230" s="145"/>
      <c r="O230" s="145"/>
      <c r="P230" s="145"/>
      <c r="Q230" s="145"/>
      <c r="R230" s="14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5" x14ac:dyDescent="0.35">
      <c r="A231" s="1"/>
      <c r="B231" s="11">
        <v>2.8</v>
      </c>
      <c r="C231" s="11" t="s">
        <v>16</v>
      </c>
      <c r="D231" s="109">
        <f>(D67-D66)*100</f>
        <v>-1.7999999999999996</v>
      </c>
      <c r="E231" s="109">
        <f>(E67-E66)*100</f>
        <v>-4.7999999999999989</v>
      </c>
      <c r="F231" s="109">
        <f>(F67-F66)*100</f>
        <v>-4.7999999999999989</v>
      </c>
      <c r="G231" s="116"/>
      <c r="H231" s="11">
        <v>2.8</v>
      </c>
      <c r="I231" s="11" t="s">
        <v>16</v>
      </c>
      <c r="J231" s="109">
        <f>(J67-J66)*100</f>
        <v>-2.8000000000000003</v>
      </c>
      <c r="K231" s="109">
        <f>(K67-K66)*100</f>
        <v>-3.4999999999999991</v>
      </c>
      <c r="L231" s="109">
        <f>(L67-L66)*100</f>
        <v>-5.8999999999999995</v>
      </c>
      <c r="M231" s="1"/>
      <c r="N231" s="145"/>
      <c r="O231" s="145"/>
      <c r="P231" s="145"/>
      <c r="Q231" s="145"/>
      <c r="R231" s="14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x14ac:dyDescent="0.35">
      <c r="A232" s="1"/>
      <c r="B232" s="8"/>
      <c r="C232" s="9"/>
      <c r="D232" s="108"/>
      <c r="E232" s="107"/>
      <c r="F232" s="108"/>
      <c r="G232" s="116"/>
      <c r="H232" s="8"/>
      <c r="I232" s="9"/>
      <c r="J232" s="108"/>
      <c r="K232" s="107"/>
      <c r="L232" s="107"/>
      <c r="M232" s="1"/>
      <c r="N232" s="145"/>
      <c r="O232" s="145"/>
      <c r="P232" s="145"/>
      <c r="Q232" s="145"/>
      <c r="R232" s="14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5" x14ac:dyDescent="0.35">
      <c r="A233" s="1"/>
      <c r="B233" s="11">
        <v>2.1</v>
      </c>
      <c r="C233" s="11" t="s">
        <v>17</v>
      </c>
      <c r="D233" s="109">
        <f>(D69-D68)*100</f>
        <v>-55.300000000000004</v>
      </c>
      <c r="E233" s="109">
        <f>(E69-E68)*100</f>
        <v>-26.959999999999994</v>
      </c>
      <c r="F233" s="109">
        <f>(F69-F68)*100</f>
        <v>-26.959999999999994</v>
      </c>
      <c r="G233" s="116"/>
      <c r="H233" s="11">
        <v>2.1</v>
      </c>
      <c r="I233" s="11" t="s">
        <v>17</v>
      </c>
      <c r="J233" s="109">
        <f>(J69-J68)*100</f>
        <v>-25.6</v>
      </c>
      <c r="K233" s="109">
        <f>(K69-K68)*100</f>
        <v>-29.000000000000004</v>
      </c>
      <c r="L233" s="109">
        <f>(L69-L68)*100</f>
        <v>-28.7</v>
      </c>
      <c r="M233" s="1"/>
      <c r="N233" s="145"/>
      <c r="O233" s="145"/>
      <c r="P233" s="145"/>
      <c r="Q233" s="145"/>
      <c r="R233" s="14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x14ac:dyDescent="0.35">
      <c r="A234" s="1"/>
      <c r="B234" s="8"/>
      <c r="C234" s="9"/>
      <c r="D234" s="108"/>
      <c r="E234" s="107"/>
      <c r="F234" s="108"/>
      <c r="G234" s="116"/>
      <c r="H234" s="8"/>
      <c r="I234" s="9"/>
      <c r="J234" s="108"/>
      <c r="K234" s="107"/>
      <c r="L234" s="107"/>
      <c r="M234" s="1"/>
      <c r="N234" s="145"/>
      <c r="O234" s="145"/>
      <c r="P234" s="145"/>
      <c r="Q234" s="145"/>
      <c r="R234" s="14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5" x14ac:dyDescent="0.35">
      <c r="A235" s="1"/>
      <c r="B235" s="40">
        <v>2.2000000000000002</v>
      </c>
      <c r="C235" s="40" t="s">
        <v>17</v>
      </c>
      <c r="D235" s="110">
        <f>(D71-D70)*100</f>
        <v>-17.86</v>
      </c>
      <c r="E235" s="110">
        <f>(E71-E70)*100</f>
        <v>-17.149999999999999</v>
      </c>
      <c r="F235" s="110">
        <f>(F71-F70)*100</f>
        <v>-17.149999999999999</v>
      </c>
      <c r="G235" s="116"/>
      <c r="H235" s="40">
        <v>2.2000000000000002</v>
      </c>
      <c r="I235" s="40" t="s">
        <v>17</v>
      </c>
      <c r="J235" s="110">
        <f>(J71-J70)*100</f>
        <v>-17.8</v>
      </c>
      <c r="K235" s="110">
        <f>(K71-K70)*100</f>
        <v>-15.900000000000002</v>
      </c>
      <c r="L235" s="110">
        <f>(L71-L70)*100</f>
        <v>-17.400000000000002</v>
      </c>
      <c r="M235" s="1"/>
      <c r="N235" s="145"/>
      <c r="O235" s="145"/>
      <c r="P235" s="145"/>
      <c r="Q235" s="145"/>
      <c r="R235" s="14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x14ac:dyDescent="0.35">
      <c r="A236" s="1"/>
      <c r="B236" s="8"/>
      <c r="C236" s="9"/>
      <c r="D236" s="108"/>
      <c r="E236" s="107"/>
      <c r="F236" s="108"/>
      <c r="G236" s="116"/>
      <c r="H236" s="8"/>
      <c r="I236" s="9"/>
      <c r="J236" s="108"/>
      <c r="K236" s="107"/>
      <c r="L236" s="107"/>
      <c r="M236" s="1"/>
      <c r="N236" s="145"/>
      <c r="O236" s="145"/>
      <c r="P236" s="145"/>
      <c r="Q236" s="145"/>
      <c r="R236" s="14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5" x14ac:dyDescent="0.35">
      <c r="A237" s="1"/>
      <c r="B237" s="20">
        <v>2.4</v>
      </c>
      <c r="C237" s="20" t="s">
        <v>17</v>
      </c>
      <c r="D237" s="111">
        <f>(D73-D72)*100</f>
        <v>-29.4</v>
      </c>
      <c r="E237" s="111">
        <f>(E73-E72)*100</f>
        <v>-5.51</v>
      </c>
      <c r="F237" s="111">
        <f>(F73-F72)*100</f>
        <v>-5.51</v>
      </c>
      <c r="G237" s="116"/>
      <c r="H237" s="20">
        <v>2.4</v>
      </c>
      <c r="I237" s="20" t="s">
        <v>17</v>
      </c>
      <c r="J237" s="111">
        <f>(J73-J72)*100</f>
        <v>-8.9</v>
      </c>
      <c r="K237" s="111">
        <f>(K73-K72)*100</f>
        <v>-4.3999999999999986</v>
      </c>
      <c r="L237" s="111">
        <f>(L73-L72)*100</f>
        <v>-6.5</v>
      </c>
      <c r="M237" s="1"/>
      <c r="N237" s="145"/>
      <c r="O237" s="145"/>
      <c r="P237" s="145"/>
      <c r="Q237" s="145"/>
      <c r="R237" s="14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x14ac:dyDescent="0.35">
      <c r="A238" s="1"/>
      <c r="B238" s="8"/>
      <c r="C238" s="9"/>
      <c r="D238" s="108"/>
      <c r="E238" s="107"/>
      <c r="F238" s="108"/>
      <c r="G238" s="116"/>
      <c r="H238" s="8"/>
      <c r="I238" s="9"/>
      <c r="J238" s="108"/>
      <c r="K238" s="107"/>
      <c r="L238" s="107"/>
      <c r="M238" s="1"/>
      <c r="N238" s="145"/>
      <c r="O238" s="145"/>
      <c r="P238" s="145"/>
      <c r="Q238" s="145"/>
      <c r="R238" s="14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5" x14ac:dyDescent="0.35">
      <c r="A239" s="1"/>
      <c r="B239" s="20">
        <v>2.8</v>
      </c>
      <c r="C239" s="20" t="s">
        <v>17</v>
      </c>
      <c r="D239" s="111">
        <f>(D75-D74)*100</f>
        <v>-2.4999999999999996</v>
      </c>
      <c r="E239" s="111">
        <f>(E75-E74)*100</f>
        <v>-1.6</v>
      </c>
      <c r="F239" s="111">
        <f>(F75-F74)*100</f>
        <v>-1.6</v>
      </c>
      <c r="G239" s="116"/>
      <c r="H239" s="20">
        <v>2.8</v>
      </c>
      <c r="I239" s="20" t="s">
        <v>17</v>
      </c>
      <c r="J239" s="111">
        <f>(J75-J74)*100</f>
        <v>-2.6999999999999997</v>
      </c>
      <c r="K239" s="111">
        <f>(K75-K74)*100</f>
        <v>-1.2999999999999998</v>
      </c>
      <c r="L239" s="111">
        <f>(L75-L74)*100</f>
        <v>-1.9000000000000004</v>
      </c>
      <c r="M239" s="1"/>
      <c r="N239" s="145"/>
      <c r="O239" s="145"/>
      <c r="P239" s="145"/>
      <c r="Q239" s="145"/>
      <c r="R239" s="14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x14ac:dyDescent="0.35">
      <c r="A240" s="1"/>
      <c r="B240" s="8"/>
      <c r="C240" s="9"/>
      <c r="D240" s="108"/>
      <c r="E240" s="107"/>
      <c r="F240" s="108"/>
      <c r="G240" s="116"/>
      <c r="H240" s="8"/>
      <c r="I240" s="9"/>
      <c r="J240" s="108"/>
      <c r="K240" s="107"/>
      <c r="L240" s="107"/>
      <c r="M240" s="1"/>
      <c r="N240" s="145"/>
      <c r="O240" s="145"/>
      <c r="P240" s="145"/>
      <c r="Q240" s="145"/>
      <c r="R240" s="14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5" x14ac:dyDescent="0.35">
      <c r="A241" s="1"/>
      <c r="B241" s="19">
        <v>2.1</v>
      </c>
      <c r="C241" s="19" t="s">
        <v>18</v>
      </c>
      <c r="D241" s="112">
        <f>(D77-D76)*100</f>
        <v>-27.560000000000006</v>
      </c>
      <c r="E241" s="112">
        <f>(E77-E76)*100</f>
        <v>-27.690000000000005</v>
      </c>
      <c r="F241" s="112">
        <f>(F77-F76)*100</f>
        <v>-27.690000000000005</v>
      </c>
      <c r="G241" s="116"/>
      <c r="H241" s="19">
        <v>2.1</v>
      </c>
      <c r="I241" s="19" t="s">
        <v>18</v>
      </c>
      <c r="J241" s="112">
        <f>(J77-J76)*100</f>
        <v>-33.300000000000004</v>
      </c>
      <c r="K241" s="112">
        <f>(K77-K76)*100</f>
        <v>-27.3</v>
      </c>
      <c r="L241" s="112">
        <f>(L77-L76)*100</f>
        <v>-33.500000000000007</v>
      </c>
      <c r="M241" s="1"/>
      <c r="N241" s="145"/>
      <c r="O241" s="145"/>
      <c r="P241" s="145"/>
      <c r="Q241" s="145"/>
      <c r="R241" s="14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x14ac:dyDescent="0.35">
      <c r="A242" s="1"/>
      <c r="B242" s="8"/>
      <c r="C242" s="9"/>
      <c r="D242" s="108"/>
      <c r="E242" s="107"/>
      <c r="F242" s="108"/>
      <c r="G242" s="116"/>
      <c r="H242" s="8"/>
      <c r="I242" s="9"/>
      <c r="J242" s="108"/>
      <c r="K242" s="107"/>
      <c r="L242" s="107"/>
      <c r="M242" s="1"/>
      <c r="N242" s="145"/>
      <c r="O242" s="145"/>
      <c r="P242" s="145"/>
      <c r="Q242" s="145"/>
      <c r="R242" s="14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5" x14ac:dyDescent="0.35">
      <c r="A243" s="1"/>
      <c r="B243" s="29">
        <v>2.2000000000000002</v>
      </c>
      <c r="C243" s="29" t="s">
        <v>18</v>
      </c>
      <c r="D243" s="113">
        <f>(D79-D78)*100</f>
        <v>-24.36</v>
      </c>
      <c r="E243" s="113">
        <f>(E79-E78)*100</f>
        <v>-24.320000000000004</v>
      </c>
      <c r="F243" s="113">
        <f>(F79-F78)*100</f>
        <v>-24.320000000000004</v>
      </c>
      <c r="G243" s="116"/>
      <c r="H243" s="29">
        <v>2.2000000000000002</v>
      </c>
      <c r="I243" s="29" t="s">
        <v>18</v>
      </c>
      <c r="J243" s="113">
        <f>(J79-J78)*100</f>
        <v>-26.8</v>
      </c>
      <c r="K243" s="113">
        <f>(K79-K78)*100</f>
        <v>-25.900000000000002</v>
      </c>
      <c r="L243" s="113">
        <f>(L79-L78)*100</f>
        <v>-26.900000000000002</v>
      </c>
      <c r="M243" s="1"/>
      <c r="N243" s="145"/>
      <c r="O243" s="145"/>
      <c r="P243" s="145"/>
      <c r="Q243" s="145"/>
      <c r="R243" s="14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x14ac:dyDescent="0.35">
      <c r="A244" s="1"/>
      <c r="B244" s="8"/>
      <c r="C244" s="9"/>
      <c r="D244" s="108"/>
      <c r="E244" s="107"/>
      <c r="F244" s="108"/>
      <c r="G244" s="116"/>
      <c r="H244" s="8"/>
      <c r="I244" s="9"/>
      <c r="J244" s="108"/>
      <c r="K244" s="107"/>
      <c r="L244" s="107"/>
      <c r="M244" s="1"/>
      <c r="N244" s="145"/>
      <c r="O244" s="145"/>
      <c r="P244" s="145"/>
      <c r="Q244" s="145"/>
      <c r="R244" s="14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5" x14ac:dyDescent="0.35">
      <c r="A245" s="1"/>
      <c r="B245" s="19">
        <v>2.4</v>
      </c>
      <c r="C245" s="19" t="s">
        <v>18</v>
      </c>
      <c r="D245" s="112">
        <f>(D81-D80)*100</f>
        <v>-4.5999999999999988</v>
      </c>
      <c r="E245" s="112">
        <f>(E81-E80)*100</f>
        <v>-11.19</v>
      </c>
      <c r="F245" s="112">
        <f>(F81-F80)*100</f>
        <v>-11.19</v>
      </c>
      <c r="G245" s="116"/>
      <c r="H245" s="19">
        <v>2.4</v>
      </c>
      <c r="I245" s="19" t="s">
        <v>18</v>
      </c>
      <c r="J245" s="112">
        <f>(J81-J80)*100</f>
        <v>-13.000000000000004</v>
      </c>
      <c r="K245" s="112">
        <f>(K81-K80)*100</f>
        <v>-9.4</v>
      </c>
      <c r="L245" s="112">
        <f>(L81-L80)*100</f>
        <v>-13</v>
      </c>
      <c r="M245" s="1"/>
      <c r="N245" s="145"/>
      <c r="O245" s="145"/>
      <c r="P245" s="145"/>
      <c r="Q245" s="145"/>
      <c r="R245" s="14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x14ac:dyDescent="0.35">
      <c r="A246" s="1"/>
      <c r="B246" s="8"/>
      <c r="C246" s="9"/>
      <c r="D246" s="108"/>
      <c r="E246" s="107"/>
      <c r="F246" s="108"/>
      <c r="G246" s="116"/>
      <c r="H246" s="8"/>
      <c r="I246" s="9"/>
      <c r="J246" s="108"/>
      <c r="K246" s="107"/>
      <c r="L246" s="107"/>
      <c r="M246" s="1"/>
      <c r="N246" s="145"/>
      <c r="O246" s="145"/>
      <c r="P246" s="145"/>
      <c r="Q246" s="145"/>
      <c r="R246" s="14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5" x14ac:dyDescent="0.35">
      <c r="A247" s="1"/>
      <c r="B247" s="19">
        <v>2.8</v>
      </c>
      <c r="C247" s="19" t="s">
        <v>18</v>
      </c>
      <c r="D247" s="112">
        <f>(D83-D82)*100</f>
        <v>-3.2</v>
      </c>
      <c r="E247" s="112">
        <f>(E83-E82)*100</f>
        <v>-3.1</v>
      </c>
      <c r="F247" s="112">
        <f>(F83-F82)*100</f>
        <v>-3.1</v>
      </c>
      <c r="G247" s="116"/>
      <c r="H247" s="19">
        <v>2.8</v>
      </c>
      <c r="I247" s="19" t="s">
        <v>18</v>
      </c>
      <c r="J247" s="112">
        <f>(J83-J82)*100</f>
        <v>-4.0000000000000009</v>
      </c>
      <c r="K247" s="112">
        <f>(K83-K82)*100</f>
        <v>-2.4000000000000008</v>
      </c>
      <c r="L247" s="112">
        <f>(L83-L82)*100</f>
        <v>-3.8999999999999995</v>
      </c>
      <c r="M247" s="1"/>
      <c r="N247" s="145"/>
      <c r="O247" s="145"/>
      <c r="P247" s="145"/>
      <c r="Q247" s="145"/>
      <c r="R247" s="14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x14ac:dyDescent="0.35">
      <c r="A248" s="1"/>
      <c r="B248" s="8"/>
      <c r="C248" s="9"/>
      <c r="D248" s="108"/>
      <c r="E248" s="107"/>
      <c r="F248" s="108"/>
      <c r="G248" s="116"/>
      <c r="H248" s="8"/>
      <c r="I248" s="9"/>
      <c r="J248" s="108"/>
      <c r="K248" s="107"/>
      <c r="L248" s="107"/>
      <c r="M248" s="1"/>
      <c r="N248" s="145"/>
      <c r="O248" s="145"/>
      <c r="P248" s="145"/>
      <c r="Q248" s="145"/>
      <c r="R248" s="14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5" x14ac:dyDescent="0.35">
      <c r="A249" s="1"/>
      <c r="B249" s="20">
        <v>2.1</v>
      </c>
      <c r="C249" s="20" t="s">
        <v>19</v>
      </c>
      <c r="D249" s="111">
        <f>(D85-D84)*100</f>
        <v>-87.9</v>
      </c>
      <c r="E249" s="111">
        <f>(E85-E84)*100</f>
        <v>-27.609999999999989</v>
      </c>
      <c r="F249" s="111">
        <f>(F85-F84)*100</f>
        <v>-27.609999999999989</v>
      </c>
      <c r="G249" s="116"/>
      <c r="H249" s="20">
        <v>2.1</v>
      </c>
      <c r="I249" s="20" t="s">
        <v>19</v>
      </c>
      <c r="J249" s="111">
        <f>(J85-J84)*100</f>
        <v>-27.400000000000002</v>
      </c>
      <c r="K249" s="111">
        <f>(K85-K84)*100</f>
        <v>-25</v>
      </c>
      <c r="L249" s="111">
        <f>(L85-L84)*100</f>
        <v>-31.699999999999996</v>
      </c>
      <c r="M249" s="1"/>
      <c r="N249" s="145"/>
      <c r="O249" s="145"/>
      <c r="P249" s="145"/>
      <c r="Q249" s="145"/>
      <c r="R249" s="14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x14ac:dyDescent="0.35">
      <c r="A250" s="1"/>
      <c r="B250" s="8"/>
      <c r="C250" s="9"/>
      <c r="D250" s="108"/>
      <c r="E250" s="107"/>
      <c r="F250" s="108"/>
      <c r="G250" s="116"/>
      <c r="H250" s="8"/>
      <c r="I250" s="9"/>
      <c r="J250" s="108"/>
      <c r="K250" s="107"/>
      <c r="L250" s="107"/>
      <c r="M250" s="1"/>
      <c r="N250" s="145"/>
      <c r="O250" s="145"/>
      <c r="P250" s="145"/>
      <c r="Q250" s="145"/>
      <c r="R250" s="14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5" x14ac:dyDescent="0.35">
      <c r="A251" s="1"/>
      <c r="B251" s="40">
        <v>2.2000000000000002</v>
      </c>
      <c r="C251" s="40" t="s">
        <v>19</v>
      </c>
      <c r="D251" s="110">
        <f>(D87-D86)*100</f>
        <v>-26.69</v>
      </c>
      <c r="E251" s="110">
        <f>(E87-E86)*100</f>
        <v>-26.520000000000003</v>
      </c>
      <c r="F251" s="110">
        <f>(F87-F86)*100</f>
        <v>-26.520000000000003</v>
      </c>
      <c r="G251" s="116"/>
      <c r="H251" s="40">
        <v>2.2000000000000002</v>
      </c>
      <c r="I251" s="40" t="s">
        <v>19</v>
      </c>
      <c r="J251" s="110">
        <f>(J87-J86)*100</f>
        <v>-30</v>
      </c>
      <c r="K251" s="110">
        <f>(K87-K86)*100</f>
        <v>-29.299999999999997</v>
      </c>
      <c r="L251" s="110">
        <f>(L87-L86)*100</f>
        <v>-30</v>
      </c>
      <c r="M251" s="1"/>
      <c r="N251" s="145"/>
      <c r="O251" s="145"/>
      <c r="P251" s="145"/>
      <c r="Q251" s="145"/>
      <c r="R251" s="14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x14ac:dyDescent="0.35">
      <c r="A252" s="1"/>
      <c r="B252" s="8"/>
      <c r="C252" s="9"/>
      <c r="D252" s="108"/>
      <c r="E252" s="107"/>
      <c r="F252" s="108"/>
      <c r="G252" s="116"/>
      <c r="H252" s="8"/>
      <c r="I252" s="9"/>
      <c r="J252" s="108"/>
      <c r="K252" s="107"/>
      <c r="L252" s="107"/>
      <c r="M252" s="1"/>
      <c r="N252" s="145"/>
      <c r="O252" s="145"/>
      <c r="P252" s="145"/>
      <c r="Q252" s="145"/>
      <c r="R252" s="14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5" x14ac:dyDescent="0.35">
      <c r="A253" s="1"/>
      <c r="B253" s="7">
        <v>2.4</v>
      </c>
      <c r="C253" s="7" t="s">
        <v>19</v>
      </c>
      <c r="D253" s="109">
        <f>(D89-D88)*100</f>
        <v>-28.4</v>
      </c>
      <c r="E253" s="109">
        <f>(E89-E88)*100</f>
        <v>-15.580000000000002</v>
      </c>
      <c r="F253" s="109">
        <f>(F89-F88)*100</f>
        <v>-15.580000000000002</v>
      </c>
      <c r="G253" s="116"/>
      <c r="H253" s="7">
        <v>2.4</v>
      </c>
      <c r="I253" s="7" t="s">
        <v>19</v>
      </c>
      <c r="J253" s="109">
        <f>(J89-J88)*100</f>
        <v>-15.599999999999998</v>
      </c>
      <c r="K253" s="109">
        <f>(K89-K88)*100</f>
        <v>-13.8</v>
      </c>
      <c r="L253" s="109">
        <f>(L89-L88)*100</f>
        <v>-17.599999999999998</v>
      </c>
      <c r="M253" s="1"/>
      <c r="N253" s="145"/>
      <c r="O253" s="145"/>
      <c r="P253" s="145"/>
      <c r="Q253" s="145"/>
      <c r="R253" s="14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x14ac:dyDescent="0.35">
      <c r="A254" s="1"/>
      <c r="B254" s="8"/>
      <c r="C254" s="9"/>
      <c r="D254" s="108"/>
      <c r="E254" s="107"/>
      <c r="F254" s="108"/>
      <c r="G254" s="116"/>
      <c r="H254" s="8"/>
      <c r="I254" s="9"/>
      <c r="J254" s="108"/>
      <c r="K254" s="107"/>
      <c r="L254" s="107"/>
      <c r="M254" s="1"/>
      <c r="N254" s="145"/>
      <c r="O254" s="145"/>
      <c r="P254" s="145"/>
      <c r="Q254" s="145"/>
      <c r="R254" s="14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5" x14ac:dyDescent="0.35">
      <c r="A255" s="1"/>
      <c r="B255" s="7">
        <v>2.8</v>
      </c>
      <c r="C255" s="7" t="s">
        <v>19</v>
      </c>
      <c r="D255" s="109">
        <f>(D91-D90)*100</f>
        <v>-3.1</v>
      </c>
      <c r="E255" s="109">
        <f>(E91-E90)*100</f>
        <v>-4.7999999999999989</v>
      </c>
      <c r="F255" s="109">
        <f>(F91-F90)*100</f>
        <v>-4.7999999999999989</v>
      </c>
      <c r="G255" s="116"/>
      <c r="H255" s="7">
        <v>2.8</v>
      </c>
      <c r="I255" s="7" t="s">
        <v>19</v>
      </c>
      <c r="J255" s="109">
        <f>(J91-J90)*100</f>
        <v>-4.1999999999999993</v>
      </c>
      <c r="K255" s="109">
        <f>(K91-K90)*100</f>
        <v>-3.5999999999999992</v>
      </c>
      <c r="L255" s="109">
        <f>(L91-L90)*100</f>
        <v>-6</v>
      </c>
      <c r="M255" s="1"/>
      <c r="N255" s="145"/>
      <c r="O255" s="145"/>
      <c r="P255" s="145"/>
      <c r="Q255" s="145"/>
      <c r="R255" s="14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x14ac:dyDescent="0.35">
      <c r="A256" s="1"/>
      <c r="B256" s="8"/>
      <c r="C256" s="9"/>
      <c r="D256" s="108"/>
      <c r="E256" s="107"/>
      <c r="F256" s="108"/>
      <c r="G256" s="116"/>
      <c r="H256" s="8"/>
      <c r="I256" s="9"/>
      <c r="J256" s="108"/>
      <c r="K256" s="107"/>
      <c r="L256" s="107"/>
      <c r="M256" s="1"/>
      <c r="N256" s="145"/>
      <c r="O256" s="145"/>
      <c r="P256" s="145"/>
      <c r="Q256" s="145"/>
      <c r="R256" s="14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5" x14ac:dyDescent="0.35">
      <c r="A257" s="1"/>
      <c r="B257" s="20">
        <v>2.1</v>
      </c>
      <c r="C257" s="20" t="s">
        <v>20</v>
      </c>
      <c r="D257" s="111">
        <f>(D93-D92)*100</f>
        <v>-91.4</v>
      </c>
      <c r="E257" s="111">
        <f>(E93-E92)*100</f>
        <v>-27.379999999999992</v>
      </c>
      <c r="F257" s="111">
        <f>(F93-F92)*100</f>
        <v>-27.379999999999992</v>
      </c>
      <c r="G257" s="116"/>
      <c r="H257" s="20">
        <v>2.1</v>
      </c>
      <c r="I257" s="20" t="s">
        <v>20</v>
      </c>
      <c r="J257" s="111">
        <f>(J93-J92)*100</f>
        <v>-21.4</v>
      </c>
      <c r="K257" s="111">
        <f>(K93-K92)*100</f>
        <v>-23.4</v>
      </c>
      <c r="L257" s="111">
        <f>(L93-L92)*100</f>
        <v>-29.800000000000004</v>
      </c>
      <c r="M257" s="1"/>
      <c r="N257" s="145"/>
      <c r="O257" s="145"/>
      <c r="P257" s="145"/>
      <c r="Q257" s="145"/>
      <c r="R257" s="14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x14ac:dyDescent="0.35">
      <c r="A258" s="1"/>
      <c r="B258" s="8"/>
      <c r="C258" s="9"/>
      <c r="D258" s="108"/>
      <c r="E258" s="107"/>
      <c r="F258" s="108"/>
      <c r="G258" s="116"/>
      <c r="H258" s="8"/>
      <c r="I258" s="9"/>
      <c r="J258" s="108"/>
      <c r="K258" s="107"/>
      <c r="L258" s="107"/>
      <c r="M258" s="1"/>
      <c r="N258" s="145"/>
      <c r="O258" s="145"/>
      <c r="P258" s="145"/>
      <c r="Q258" s="145"/>
      <c r="R258" s="14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5" x14ac:dyDescent="0.35">
      <c r="A259" s="1"/>
      <c r="B259" s="40">
        <v>2.2000000000000002</v>
      </c>
      <c r="C259" s="40" t="s">
        <v>20</v>
      </c>
      <c r="D259" s="110">
        <f>(D95-D94)*100</f>
        <v>-27.749999999999996</v>
      </c>
      <c r="E259" s="110">
        <f>(E95-E94)*100</f>
        <v>-27.319999999999993</v>
      </c>
      <c r="F259" s="110">
        <f>(F95-F94)*100</f>
        <v>-27.319999999999993</v>
      </c>
      <c r="G259" s="116"/>
      <c r="H259" s="40">
        <v>2.2000000000000002</v>
      </c>
      <c r="I259" s="40" t="s">
        <v>20</v>
      </c>
      <c r="J259" s="110">
        <f>(J95-J94)*100</f>
        <v>-30.600000000000005</v>
      </c>
      <c r="K259" s="110">
        <f>(K95-K94)*100</f>
        <v>-29.900000000000006</v>
      </c>
      <c r="L259" s="110">
        <f>(L95-L94)*100</f>
        <v>-30.500000000000004</v>
      </c>
      <c r="M259" s="1"/>
      <c r="N259" s="145"/>
      <c r="O259" s="145"/>
      <c r="P259" s="145"/>
      <c r="Q259" s="145"/>
      <c r="R259" s="14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x14ac:dyDescent="0.35">
      <c r="A260" s="1"/>
      <c r="B260" s="8"/>
      <c r="C260" s="9"/>
      <c r="D260" s="108"/>
      <c r="E260" s="107"/>
      <c r="F260" s="108"/>
      <c r="G260" s="116"/>
      <c r="H260" s="8"/>
      <c r="I260" s="9"/>
      <c r="J260" s="108"/>
      <c r="K260" s="107"/>
      <c r="L260" s="107"/>
      <c r="M260" s="1"/>
      <c r="N260" s="145"/>
      <c r="O260" s="145"/>
      <c r="P260" s="145"/>
      <c r="Q260" s="145"/>
      <c r="R260" s="14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5" x14ac:dyDescent="0.35">
      <c r="A261" s="1"/>
      <c r="B261" s="7">
        <v>2.4</v>
      </c>
      <c r="C261" s="7" t="s">
        <v>20</v>
      </c>
      <c r="D261" s="109">
        <f>(D97-D96)*100</f>
        <v>-27.800000000000004</v>
      </c>
      <c r="E261" s="109">
        <f>(E97-E96)*100</f>
        <v>-18.53</v>
      </c>
      <c r="F261" s="109">
        <f>(F97-F96)*100</f>
        <v>-18.53</v>
      </c>
      <c r="G261" s="116"/>
      <c r="H261" s="7">
        <v>2.4</v>
      </c>
      <c r="I261" s="7" t="s">
        <v>20</v>
      </c>
      <c r="J261" s="109">
        <f>(J97-J96)*100</f>
        <v>-17.5</v>
      </c>
      <c r="K261" s="109">
        <f>(K97-K96)*100</f>
        <v>-17.8</v>
      </c>
      <c r="L261" s="109">
        <f>(L97-L96)*100</f>
        <v>-21.500000000000004</v>
      </c>
      <c r="M261" s="1"/>
      <c r="N261" s="145"/>
      <c r="O261" s="145"/>
      <c r="P261" s="145"/>
      <c r="Q261" s="145"/>
      <c r="R261" s="14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x14ac:dyDescent="0.35">
      <c r="A262" s="1"/>
      <c r="B262" s="8"/>
      <c r="C262" s="9"/>
      <c r="D262" s="108"/>
      <c r="E262" s="107"/>
      <c r="F262" s="108"/>
      <c r="G262" s="116"/>
      <c r="H262" s="8"/>
      <c r="I262" s="9"/>
      <c r="J262" s="108"/>
      <c r="K262" s="107"/>
      <c r="L262" s="107"/>
      <c r="M262" s="1"/>
      <c r="N262" s="145"/>
      <c r="O262" s="145"/>
      <c r="P262" s="145"/>
      <c r="Q262" s="145"/>
      <c r="R262" s="14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5" x14ac:dyDescent="0.35">
      <c r="A263" s="1"/>
      <c r="B263" s="7">
        <v>2.8</v>
      </c>
      <c r="C263" s="7" t="s">
        <v>20</v>
      </c>
      <c r="D263" s="109">
        <f>(D99-D98)*100</f>
        <v>-2.6</v>
      </c>
      <c r="E263" s="109">
        <f>(E99-E98)*100</f>
        <v>-6.4999999999999991</v>
      </c>
      <c r="F263" s="109">
        <f>(F99-F98)*100</f>
        <v>-6.4999999999999991</v>
      </c>
      <c r="G263" s="116"/>
      <c r="H263" s="7">
        <v>2.8</v>
      </c>
      <c r="I263" s="7" t="s">
        <v>20</v>
      </c>
      <c r="J263" s="109">
        <f>(J99-J98)*100</f>
        <v>-3.9</v>
      </c>
      <c r="K263" s="109">
        <f>(K99-K98)*100</f>
        <v>-4.7999999999999989</v>
      </c>
      <c r="L263" s="109">
        <f>(L99-L98)*100</f>
        <v>-7.8999999999999986</v>
      </c>
      <c r="M263" s="1"/>
      <c r="N263" s="145"/>
      <c r="O263" s="145"/>
      <c r="P263" s="145"/>
      <c r="Q263" s="145"/>
      <c r="R263" s="14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x14ac:dyDescent="0.35">
      <c r="A264" s="1"/>
      <c r="B264" s="8"/>
      <c r="C264" s="9"/>
      <c r="D264" s="108"/>
      <c r="E264" s="107"/>
      <c r="F264" s="108"/>
      <c r="G264" s="116"/>
      <c r="H264" s="8"/>
      <c r="I264" s="9"/>
      <c r="J264" s="108"/>
      <c r="K264" s="107"/>
      <c r="L264" s="107"/>
      <c r="M264" s="1"/>
      <c r="N264" s="145"/>
      <c r="O264" s="145"/>
      <c r="P264" s="145"/>
      <c r="Q264" s="145"/>
      <c r="R264" s="14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5" x14ac:dyDescent="0.35">
      <c r="A265" s="1"/>
      <c r="B265" s="7">
        <v>2.1</v>
      </c>
      <c r="C265" s="7" t="s">
        <v>21</v>
      </c>
      <c r="D265" s="109">
        <f>(D101-D100)*100</f>
        <v>-30.400000000000006</v>
      </c>
      <c r="E265" s="109">
        <f>(E101-E100)*100</f>
        <v>-28.099999999999991</v>
      </c>
      <c r="F265" s="109">
        <f>(F101-F100)*100</f>
        <v>-28.099999999999991</v>
      </c>
      <c r="G265" s="116"/>
      <c r="H265" s="7">
        <v>2.1</v>
      </c>
      <c r="I265" s="7" t="s">
        <v>21</v>
      </c>
      <c r="J265" s="109">
        <f>(J101-J100)*100</f>
        <v>-32.4</v>
      </c>
      <c r="K265" s="109">
        <f>(K101-K100)*100</f>
        <v>-28.200000000000003</v>
      </c>
      <c r="L265" s="109">
        <f>(L101-L100)*100</f>
        <v>-33.5</v>
      </c>
      <c r="M265" s="1"/>
      <c r="N265" s="145"/>
      <c r="O265" s="145"/>
      <c r="P265" s="145"/>
      <c r="Q265" s="145"/>
      <c r="R265" s="14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x14ac:dyDescent="0.35">
      <c r="A266" s="1"/>
      <c r="B266" s="8"/>
      <c r="C266" s="9"/>
      <c r="D266" s="108"/>
      <c r="E266" s="107"/>
      <c r="F266" s="108"/>
      <c r="G266" s="116"/>
      <c r="H266" s="8"/>
      <c r="I266" s="9"/>
      <c r="J266" s="108"/>
      <c r="K266" s="107"/>
      <c r="L266" s="107"/>
      <c r="M266" s="1"/>
      <c r="N266" s="145"/>
      <c r="O266" s="145"/>
      <c r="P266" s="145"/>
      <c r="Q266" s="145"/>
      <c r="R266" s="14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5" x14ac:dyDescent="0.35">
      <c r="A267" s="1"/>
      <c r="B267" s="40">
        <v>2.2000000000000002</v>
      </c>
      <c r="C267" s="40" t="s">
        <v>21</v>
      </c>
      <c r="D267" s="110">
        <f>(D103-D102)*100</f>
        <v>-21.6</v>
      </c>
      <c r="E267" s="110">
        <f>(E103-E102)*100</f>
        <v>-20.900000000000002</v>
      </c>
      <c r="F267" s="110">
        <f>(F103-F102)*100</f>
        <v>-20.900000000000002</v>
      </c>
      <c r="G267" s="116"/>
      <c r="H267" s="40">
        <v>2.2000000000000002</v>
      </c>
      <c r="I267" s="40" t="s">
        <v>21</v>
      </c>
      <c r="J267" s="110">
        <f>(J103-J102)*100</f>
        <v>-21.999999999999996</v>
      </c>
      <c r="K267" s="110">
        <f>(K103-K102)*100</f>
        <v>-20.100000000000001</v>
      </c>
      <c r="L267" s="110">
        <f>(L103-L102)*100</f>
        <v>-21.499999999999996</v>
      </c>
      <c r="M267" s="1"/>
      <c r="N267" s="145"/>
      <c r="O267" s="145"/>
      <c r="P267" s="145"/>
      <c r="Q267" s="145"/>
      <c r="R267" s="14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x14ac:dyDescent="0.35">
      <c r="A268" s="1"/>
      <c r="B268" s="8"/>
      <c r="C268" s="9"/>
      <c r="D268" s="108"/>
      <c r="E268" s="107"/>
      <c r="F268" s="108"/>
      <c r="G268" s="116"/>
      <c r="H268" s="8"/>
      <c r="I268" s="9"/>
      <c r="J268" s="108"/>
      <c r="K268" s="107"/>
      <c r="L268" s="107"/>
      <c r="M268" s="1"/>
      <c r="N268" s="145"/>
      <c r="O268" s="145"/>
      <c r="P268" s="145"/>
      <c r="Q268" s="145"/>
      <c r="R268" s="14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5" x14ac:dyDescent="0.35">
      <c r="A269" s="1"/>
      <c r="B269" s="20">
        <v>2.4</v>
      </c>
      <c r="C269" s="20" t="s">
        <v>21</v>
      </c>
      <c r="D269" s="111">
        <f>(D105-D104)*100</f>
        <v>-10.200000000000003</v>
      </c>
      <c r="E269" s="111">
        <f>(E105-E104)*100</f>
        <v>-7.1999999999999984</v>
      </c>
      <c r="F269" s="111">
        <f>(F105-F104)*100</f>
        <v>-7.1999999999999984</v>
      </c>
      <c r="G269" s="116"/>
      <c r="H269" s="20">
        <v>2.4</v>
      </c>
      <c r="I269" s="20" t="s">
        <v>21</v>
      </c>
      <c r="J269" s="111">
        <f>(J105-J104)*100</f>
        <v>-10.799999999999999</v>
      </c>
      <c r="K269" s="111">
        <f>(K105-K104)*100</f>
        <v>-5.7000000000000011</v>
      </c>
      <c r="L269" s="111">
        <f>(L105-L104)*100</f>
        <v>-8.3999999999999986</v>
      </c>
      <c r="M269" s="1"/>
      <c r="N269" s="145"/>
      <c r="O269" s="145"/>
      <c r="P269" s="145"/>
      <c r="Q269" s="145"/>
      <c r="R269" s="14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x14ac:dyDescent="0.35">
      <c r="A270" s="1"/>
      <c r="B270" s="8"/>
      <c r="C270" s="9"/>
      <c r="D270" s="108"/>
      <c r="E270" s="107"/>
      <c r="F270" s="108"/>
      <c r="G270" s="116"/>
      <c r="H270" s="8"/>
      <c r="I270" s="9"/>
      <c r="J270" s="108"/>
      <c r="K270" s="107"/>
      <c r="L270" s="107"/>
      <c r="M270" s="1"/>
      <c r="N270" s="145"/>
      <c r="O270" s="145"/>
      <c r="P270" s="145"/>
      <c r="Q270" s="145"/>
      <c r="R270" s="14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5" x14ac:dyDescent="0.35">
      <c r="A271" s="1"/>
      <c r="B271" s="20">
        <v>2.8</v>
      </c>
      <c r="C271" s="20" t="s">
        <v>21</v>
      </c>
      <c r="D271" s="111">
        <f>(D107-D106)*100</f>
        <v>-3.1</v>
      </c>
      <c r="E271" s="111">
        <f>(E107-E106)*100</f>
        <v>-1.9000000000000004</v>
      </c>
      <c r="F271" s="111">
        <f>(F107-F106)*100</f>
        <v>-1.9000000000000004</v>
      </c>
      <c r="G271" s="116"/>
      <c r="H271" s="20">
        <v>2.8</v>
      </c>
      <c r="I271" s="20" t="s">
        <v>21</v>
      </c>
      <c r="J271" s="111">
        <f>(J107-J106)*100</f>
        <v>-3.5000000000000031</v>
      </c>
      <c r="K271" s="111">
        <f>(K107-K106)*100</f>
        <v>-1.6</v>
      </c>
      <c r="L271" s="111">
        <f>(L107-L106)*100</f>
        <v>-2.4999999999999996</v>
      </c>
      <c r="M271" s="1"/>
      <c r="N271" s="145"/>
      <c r="O271" s="145"/>
      <c r="P271" s="145"/>
      <c r="Q271" s="145"/>
      <c r="R271" s="14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x14ac:dyDescent="0.35">
      <c r="A272" s="1"/>
      <c r="B272" s="8"/>
      <c r="C272" s="9"/>
      <c r="D272" s="108"/>
      <c r="E272" s="107"/>
      <c r="F272" s="108"/>
      <c r="G272" s="116"/>
      <c r="H272" s="8"/>
      <c r="I272" s="9"/>
      <c r="J272" s="108"/>
      <c r="K272" s="107"/>
      <c r="L272" s="107"/>
      <c r="M272" s="1"/>
      <c r="N272" s="145"/>
      <c r="O272" s="145"/>
      <c r="P272" s="145"/>
      <c r="Q272" s="145"/>
      <c r="R272" s="14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5" x14ac:dyDescent="0.35">
      <c r="A273" s="1"/>
      <c r="B273" s="19">
        <v>2.1</v>
      </c>
      <c r="C273" s="19" t="s">
        <v>22</v>
      </c>
      <c r="D273" s="112">
        <f>(D109-D108)*100</f>
        <v>-26.900000000000002</v>
      </c>
      <c r="E273" s="112">
        <f>(E109-E108)*100</f>
        <v>-27</v>
      </c>
      <c r="F273" s="112">
        <f>(F109-F108)*100</f>
        <v>-27</v>
      </c>
      <c r="G273" s="116"/>
      <c r="H273" s="19">
        <v>2.1</v>
      </c>
      <c r="I273" s="19" t="s">
        <v>22</v>
      </c>
      <c r="J273" s="112">
        <f>(J109-J108)*100</f>
        <v>-32.000000000000007</v>
      </c>
      <c r="K273" s="112">
        <f>(K109-K108)*100</f>
        <v>-22.599999999999998</v>
      </c>
      <c r="L273" s="112">
        <f>(L109-L108)*100</f>
        <v>-32.200000000000003</v>
      </c>
      <c r="M273" s="1"/>
      <c r="N273" s="145"/>
      <c r="O273" s="145"/>
      <c r="P273" s="145"/>
      <c r="Q273" s="145"/>
      <c r="R273" s="14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x14ac:dyDescent="0.35">
      <c r="A274" s="1"/>
      <c r="B274" s="8"/>
      <c r="C274" s="9"/>
      <c r="D274" s="108"/>
      <c r="E274" s="107"/>
      <c r="F274" s="108"/>
      <c r="G274" s="116"/>
      <c r="H274" s="8"/>
      <c r="I274" s="9"/>
      <c r="J274" s="108"/>
      <c r="K274" s="107"/>
      <c r="L274" s="107"/>
      <c r="M274" s="1"/>
      <c r="N274" s="145"/>
      <c r="O274" s="145"/>
      <c r="P274" s="145"/>
      <c r="Q274" s="145"/>
      <c r="R274" s="14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5" x14ac:dyDescent="0.35">
      <c r="A275" s="1"/>
      <c r="B275" s="29">
        <v>2.2000000000000002</v>
      </c>
      <c r="C275" s="29" t="s">
        <v>22</v>
      </c>
      <c r="D275" s="113">
        <f>(D111-D110)*100</f>
        <v>-27.099999999999998</v>
      </c>
      <c r="E275" s="113">
        <f>(E111-E110)*100</f>
        <v>-27.099999999999998</v>
      </c>
      <c r="F275" s="113">
        <f>(F111-F110)*100</f>
        <v>-27.099999999999998</v>
      </c>
      <c r="G275" s="116"/>
      <c r="H275" s="29">
        <v>2.2000000000000002</v>
      </c>
      <c r="I275" s="29" t="s">
        <v>22</v>
      </c>
      <c r="J275" s="113">
        <f>(J111-J110)*100</f>
        <v>-29.799999999999997</v>
      </c>
      <c r="K275" s="113">
        <f>(K111-K110)*100</f>
        <v>-28.999999999999996</v>
      </c>
      <c r="L275" s="113">
        <f>(L111-L110)*100</f>
        <v>-29.7</v>
      </c>
      <c r="M275" s="1"/>
      <c r="N275" s="145"/>
      <c r="O275" s="145"/>
      <c r="P275" s="145"/>
      <c r="Q275" s="145"/>
      <c r="R275" s="14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x14ac:dyDescent="0.35">
      <c r="A276" s="1"/>
      <c r="B276" s="8"/>
      <c r="C276" s="9"/>
      <c r="D276" s="108"/>
      <c r="E276" s="107"/>
      <c r="F276" s="108"/>
      <c r="G276" s="116"/>
      <c r="H276" s="8"/>
      <c r="I276" s="9"/>
      <c r="J276" s="108"/>
      <c r="K276" s="107"/>
      <c r="L276" s="107"/>
      <c r="M276" s="1"/>
      <c r="N276" s="145"/>
      <c r="O276" s="145"/>
      <c r="P276" s="145"/>
      <c r="Q276" s="145"/>
      <c r="R276" s="14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5" x14ac:dyDescent="0.35">
      <c r="A277" s="1"/>
      <c r="B277" s="19">
        <v>2.4</v>
      </c>
      <c r="C277" s="19" t="s">
        <v>22</v>
      </c>
      <c r="D277" s="112">
        <f>(D113-D112)*100</f>
        <v>-14.099999999999998</v>
      </c>
      <c r="E277" s="112">
        <f>(E113-E112)*100</f>
        <v>-14.099999999999998</v>
      </c>
      <c r="F277" s="112">
        <f>(F113-F112)*100</f>
        <v>-14.099999999999998</v>
      </c>
      <c r="G277" s="116"/>
      <c r="H277" s="19">
        <v>2.4</v>
      </c>
      <c r="I277" s="19" t="s">
        <v>22</v>
      </c>
      <c r="J277" s="112">
        <f>(J113-J112)*100</f>
        <v>-16.000000000000004</v>
      </c>
      <c r="K277" s="112">
        <f>(K113-K112)*100</f>
        <v>-12.199999999999998</v>
      </c>
      <c r="L277" s="112">
        <f>(L113-L112)*100</f>
        <v>-15.900000000000002</v>
      </c>
      <c r="M277" s="1"/>
      <c r="N277" s="145"/>
      <c r="O277" s="145"/>
      <c r="P277" s="145"/>
      <c r="Q277" s="145"/>
      <c r="R277" s="14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x14ac:dyDescent="0.35">
      <c r="A278" s="1"/>
      <c r="B278" s="8"/>
      <c r="C278" s="9"/>
      <c r="D278" s="108"/>
      <c r="E278" s="107"/>
      <c r="F278" s="108"/>
      <c r="G278" s="116"/>
      <c r="H278" s="8"/>
      <c r="I278" s="9"/>
      <c r="J278" s="108"/>
      <c r="K278" s="107"/>
      <c r="L278" s="107"/>
      <c r="M278" s="1"/>
      <c r="N278" s="145"/>
      <c r="O278" s="145"/>
      <c r="P278" s="145"/>
      <c r="Q278" s="145"/>
      <c r="R278" s="14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5" x14ac:dyDescent="0.35">
      <c r="A279" s="1"/>
      <c r="B279" s="19">
        <v>2.8</v>
      </c>
      <c r="C279" s="19" t="s">
        <v>22</v>
      </c>
      <c r="D279" s="112">
        <f>(D115-D114)*100</f>
        <v>-4.2000000000000011</v>
      </c>
      <c r="E279" s="112">
        <f>(E115-E114)*100</f>
        <v>-4.1000000000000005</v>
      </c>
      <c r="F279" s="112">
        <f>(F115-F114)*100</f>
        <v>-4.1000000000000005</v>
      </c>
      <c r="G279" s="116"/>
      <c r="H279" s="19">
        <v>2.8</v>
      </c>
      <c r="I279" s="19" t="s">
        <v>22</v>
      </c>
      <c r="J279" s="112">
        <f>(J115-J114)*100</f>
        <v>-5.1999999999999993</v>
      </c>
      <c r="K279" s="112">
        <f>(K115-K114)*100</f>
        <v>-3.1</v>
      </c>
      <c r="L279" s="112">
        <f>(L115-L114)*100</f>
        <v>-5.0999999999999988</v>
      </c>
      <c r="M279" s="1"/>
      <c r="N279" s="145"/>
      <c r="O279" s="145"/>
      <c r="P279" s="145"/>
      <c r="Q279" s="145"/>
      <c r="R279" s="14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x14ac:dyDescent="0.35">
      <c r="A280" s="1"/>
      <c r="B280" s="8"/>
      <c r="C280" s="9"/>
      <c r="D280" s="108"/>
      <c r="E280" s="107"/>
      <c r="F280" s="108"/>
      <c r="G280" s="116"/>
      <c r="H280" s="8"/>
      <c r="I280" s="9"/>
      <c r="J280" s="108"/>
      <c r="K280" s="107"/>
      <c r="L280" s="107"/>
      <c r="M280" s="1"/>
      <c r="N280" s="145"/>
      <c r="O280" s="145"/>
      <c r="P280" s="145"/>
      <c r="Q280" s="145"/>
      <c r="R280" s="14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5" x14ac:dyDescent="0.35">
      <c r="A281" s="1"/>
      <c r="B281" s="25">
        <v>2.1</v>
      </c>
      <c r="C281" s="26" t="s">
        <v>23</v>
      </c>
      <c r="D281" s="111">
        <f>(D117-D116)*100</f>
        <v>-21.600000000000009</v>
      </c>
      <c r="E281" s="111">
        <f>(E117-E116)*100</f>
        <v>-26.1</v>
      </c>
      <c r="F281" s="111">
        <f>(F117-F116)*100</f>
        <v>-26.1</v>
      </c>
      <c r="G281" s="116"/>
      <c r="H281" s="25">
        <v>2.1</v>
      </c>
      <c r="I281" s="26" t="s">
        <v>23</v>
      </c>
      <c r="J281" s="111">
        <f>(J117-J116)*100</f>
        <v>-22.199999999999996</v>
      </c>
      <c r="K281" s="111">
        <f>(K117-K116)*100</f>
        <v>-19.199999999999996</v>
      </c>
      <c r="L281" s="111">
        <f>(L117-L116)*100</f>
        <v>-27.499999999999993</v>
      </c>
      <c r="M281" s="1"/>
      <c r="N281" s="145"/>
      <c r="O281" s="145"/>
      <c r="P281" s="145"/>
      <c r="Q281" s="145"/>
      <c r="R281" s="14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x14ac:dyDescent="0.35">
      <c r="A282" s="1"/>
      <c r="B282" s="8"/>
      <c r="C282" s="9"/>
      <c r="D282" s="108"/>
      <c r="E282" s="107"/>
      <c r="F282" s="108"/>
      <c r="G282" s="116"/>
      <c r="H282" s="8"/>
      <c r="I282" s="9"/>
      <c r="J282" s="108"/>
      <c r="K282" s="107"/>
      <c r="L282" s="107"/>
      <c r="M282" s="1"/>
      <c r="N282" s="145"/>
      <c r="O282" s="145"/>
      <c r="P282" s="145"/>
      <c r="Q282" s="145"/>
      <c r="R282" s="14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5" x14ac:dyDescent="0.35">
      <c r="A283" s="1"/>
      <c r="B283" s="40">
        <v>2.2000000000000002</v>
      </c>
      <c r="C283" s="40" t="s">
        <v>23</v>
      </c>
      <c r="D283" s="110">
        <f>(D119-D118)*100</f>
        <v>-28.500000000000004</v>
      </c>
      <c r="E283" s="110">
        <f>(E119-E118)*100</f>
        <v>-28.400000000000002</v>
      </c>
      <c r="F283" s="110">
        <f>(F119-F118)*100</f>
        <v>-28.400000000000002</v>
      </c>
      <c r="G283" s="116"/>
      <c r="H283" s="40">
        <v>2.2000000000000002</v>
      </c>
      <c r="I283" s="40" t="s">
        <v>23</v>
      </c>
      <c r="J283" s="110">
        <f>(J119-J118)*100</f>
        <v>-30.499999999999993</v>
      </c>
      <c r="K283" s="110">
        <f>(K119-K118)*100</f>
        <v>-29.999999999999993</v>
      </c>
      <c r="L283" s="110">
        <f>(L119-L118)*100</f>
        <v>-30.499999999999993</v>
      </c>
      <c r="M283" s="1"/>
      <c r="N283" s="145"/>
      <c r="O283" s="145"/>
      <c r="P283" s="145"/>
      <c r="Q283" s="145"/>
      <c r="R283" s="14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x14ac:dyDescent="0.35">
      <c r="A284" s="1"/>
      <c r="B284" s="8"/>
      <c r="C284" s="9"/>
      <c r="D284" s="108"/>
      <c r="E284" s="107"/>
      <c r="F284" s="108"/>
      <c r="G284" s="116"/>
      <c r="H284" s="8"/>
      <c r="I284" s="9"/>
      <c r="J284" s="108"/>
      <c r="K284" s="107"/>
      <c r="L284" s="107"/>
      <c r="M284" s="1"/>
      <c r="N284" s="145"/>
      <c r="O284" s="145"/>
      <c r="P284" s="145"/>
      <c r="Q284" s="145"/>
      <c r="R284" s="14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5" x14ac:dyDescent="0.35">
      <c r="A285" s="1"/>
      <c r="B285" s="27">
        <v>2.4</v>
      </c>
      <c r="C285" s="28" t="s">
        <v>23</v>
      </c>
      <c r="D285" s="109">
        <f>(D121-D120)*100</f>
        <v>-16.499999999999996</v>
      </c>
      <c r="E285" s="109">
        <f>(E121-E120)*100</f>
        <v>-18.899999999999999</v>
      </c>
      <c r="F285" s="109">
        <f>(F121-F120)*100</f>
        <v>-18.899999999999999</v>
      </c>
      <c r="G285" s="116"/>
      <c r="H285" s="27">
        <v>2.4</v>
      </c>
      <c r="I285" s="28" t="s">
        <v>23</v>
      </c>
      <c r="J285" s="109">
        <f>(J121-J120)*100</f>
        <v>-19.499999999999996</v>
      </c>
      <c r="K285" s="109">
        <f>(K121-K120)*100</f>
        <v>-17.600000000000001</v>
      </c>
      <c r="L285" s="109">
        <f>(L121-L120)*100</f>
        <v>-21.3</v>
      </c>
      <c r="M285" s="1"/>
      <c r="N285" s="145"/>
      <c r="O285" s="145"/>
      <c r="P285" s="145"/>
      <c r="Q285" s="145"/>
      <c r="R285" s="14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x14ac:dyDescent="0.35">
      <c r="A286" s="1"/>
      <c r="B286" s="8"/>
      <c r="C286" s="9"/>
      <c r="D286" s="108"/>
      <c r="E286" s="107"/>
      <c r="F286" s="108"/>
      <c r="G286" s="116"/>
      <c r="H286" s="8"/>
      <c r="I286" s="9"/>
      <c r="J286" s="108"/>
      <c r="K286" s="107"/>
      <c r="L286" s="107"/>
      <c r="M286" s="1"/>
      <c r="N286" s="145"/>
      <c r="O286" s="145"/>
      <c r="P286" s="145"/>
      <c r="Q286" s="145"/>
      <c r="R286" s="14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5" x14ac:dyDescent="0.35">
      <c r="A287" s="1"/>
      <c r="B287" s="27">
        <v>2.8</v>
      </c>
      <c r="C287" s="28" t="s">
        <v>23</v>
      </c>
      <c r="D287" s="109">
        <f>(D123-D122)*100</f>
        <v>-4</v>
      </c>
      <c r="E287" s="109">
        <f>(E123-E122)*100</f>
        <v>-6.1999999999999984</v>
      </c>
      <c r="F287" s="109">
        <f>(F123-F122)*100</f>
        <v>-6.1999999999999984</v>
      </c>
      <c r="G287" s="116"/>
      <c r="H287" s="27">
        <v>2.8</v>
      </c>
      <c r="I287" s="28" t="s">
        <v>23</v>
      </c>
      <c r="J287" s="109">
        <f>(J123-J122)*100</f>
        <v>-5.2999999999999989</v>
      </c>
      <c r="K287" s="109">
        <f>(K123-K122)*100</f>
        <v>-4.5999999999999988</v>
      </c>
      <c r="L287" s="109">
        <f>(L123-L122)*100</f>
        <v>-7.4000000000000012</v>
      </c>
      <c r="M287" s="1"/>
      <c r="N287" s="145"/>
      <c r="O287" s="145"/>
      <c r="P287" s="145"/>
      <c r="Q287" s="145"/>
      <c r="R287" s="14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x14ac:dyDescent="0.35">
      <c r="A288" s="1"/>
      <c r="B288" s="8"/>
      <c r="C288" s="9"/>
      <c r="D288" s="108"/>
      <c r="E288" s="107"/>
      <c r="F288" s="108"/>
      <c r="G288" s="116"/>
      <c r="H288" s="8"/>
      <c r="I288" s="9"/>
      <c r="J288" s="108"/>
      <c r="K288" s="107"/>
      <c r="L288" s="107"/>
      <c r="M288" s="1"/>
      <c r="N288" s="145"/>
      <c r="O288" s="145"/>
      <c r="P288" s="145"/>
      <c r="Q288" s="145"/>
      <c r="R288" s="14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5" x14ac:dyDescent="0.35">
      <c r="A289" s="1"/>
      <c r="B289" s="25">
        <v>2.1</v>
      </c>
      <c r="C289" s="26" t="s">
        <v>24</v>
      </c>
      <c r="D289" s="111">
        <f>(D125-D124)*100</f>
        <v>-18.299999999999994</v>
      </c>
      <c r="E289" s="111">
        <f>(E125-E124)*100</f>
        <v>-25.7</v>
      </c>
      <c r="F289" s="111">
        <f>(F125-F124)*100</f>
        <v>-25.7</v>
      </c>
      <c r="G289" s="116"/>
      <c r="H289" s="25">
        <v>2.1</v>
      </c>
      <c r="I289" s="26" t="s">
        <v>24</v>
      </c>
      <c r="J289" s="111">
        <f>(J125-J124)*100</f>
        <v>-15.400000000000002</v>
      </c>
      <c r="K289" s="111">
        <f>(K125-K124)*100</f>
        <v>-17.099999999999994</v>
      </c>
      <c r="L289" s="111">
        <f>(L125-L124)*100</f>
        <v>-24</v>
      </c>
      <c r="M289" s="1"/>
      <c r="N289" s="145"/>
      <c r="O289" s="145"/>
      <c r="P289" s="145"/>
      <c r="Q289" s="145"/>
      <c r="R289" s="14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x14ac:dyDescent="0.35">
      <c r="A290" s="1"/>
      <c r="B290" s="8"/>
      <c r="C290" s="9"/>
      <c r="D290" s="108"/>
      <c r="E290" s="107"/>
      <c r="F290" s="108"/>
      <c r="G290" s="116"/>
      <c r="H290" s="8"/>
      <c r="I290" s="9"/>
      <c r="J290" s="108"/>
      <c r="K290" s="107"/>
      <c r="L290" s="107"/>
      <c r="M290" s="1"/>
      <c r="N290" s="145"/>
      <c r="O290" s="145"/>
      <c r="P290" s="145"/>
      <c r="Q290" s="145"/>
      <c r="R290" s="14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5" x14ac:dyDescent="0.35">
      <c r="A291" s="1"/>
      <c r="B291" s="40">
        <v>2.2000000000000002</v>
      </c>
      <c r="C291" s="40" t="s">
        <v>24</v>
      </c>
      <c r="D291" s="110">
        <f>(D127-D126)*100</f>
        <v>-28.599999999999991</v>
      </c>
      <c r="E291" s="110">
        <f>(E127-E126)*100</f>
        <v>-28.199999999999992</v>
      </c>
      <c r="F291" s="110">
        <f>(F127-F126)*100</f>
        <v>-28.199999999999992</v>
      </c>
      <c r="G291" s="116"/>
      <c r="H291" s="40">
        <v>2.2000000000000002</v>
      </c>
      <c r="I291" s="40" t="s">
        <v>24</v>
      </c>
      <c r="J291" s="110">
        <f>(J127-J126)*100</f>
        <v>-29.200000000000003</v>
      </c>
      <c r="K291" s="110">
        <f>(K127-K126)*100</f>
        <v>-28.800000000000004</v>
      </c>
      <c r="L291" s="110">
        <f>(L127-L126)*100</f>
        <v>-29.300000000000004</v>
      </c>
      <c r="M291" s="1"/>
      <c r="N291" s="145"/>
      <c r="O291" s="145"/>
      <c r="P291" s="145"/>
      <c r="Q291" s="145"/>
      <c r="R291" s="14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x14ac:dyDescent="0.35">
      <c r="A292" s="1"/>
      <c r="B292" s="8"/>
      <c r="C292" s="9"/>
      <c r="D292" s="108"/>
      <c r="E292" s="107"/>
      <c r="F292" s="108"/>
      <c r="G292" s="116"/>
      <c r="H292" s="8"/>
      <c r="I292" s="9"/>
      <c r="J292" s="108"/>
      <c r="K292" s="107"/>
      <c r="L292" s="107"/>
      <c r="M292" s="1"/>
      <c r="N292" s="145"/>
      <c r="O292" s="145"/>
      <c r="P292" s="145"/>
      <c r="Q292" s="145"/>
      <c r="R292" s="14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5" x14ac:dyDescent="0.35">
      <c r="A293" s="1"/>
      <c r="B293" s="27">
        <v>2.4</v>
      </c>
      <c r="C293" s="28" t="s">
        <v>24</v>
      </c>
      <c r="D293" s="109">
        <f>(D129-D128)*100</f>
        <v>-18.2</v>
      </c>
      <c r="E293" s="109">
        <f>(E129-E128)*100</f>
        <v>-22.200000000000003</v>
      </c>
      <c r="F293" s="109">
        <f>(F129-F128)*100</f>
        <v>-22.200000000000003</v>
      </c>
      <c r="G293" s="116"/>
      <c r="H293" s="27">
        <v>2.4</v>
      </c>
      <c r="I293" s="28" t="s">
        <v>24</v>
      </c>
      <c r="J293" s="109">
        <f>(J129-J128)*100</f>
        <v>-22</v>
      </c>
      <c r="K293" s="109">
        <f>(K129-K128)*100</f>
        <v>-21.9</v>
      </c>
      <c r="L293" s="109">
        <f>(L129-L128)*100</f>
        <v>-24.7</v>
      </c>
      <c r="M293" s="1"/>
      <c r="N293" s="145"/>
      <c r="O293" s="145"/>
      <c r="P293" s="145"/>
      <c r="Q293" s="145"/>
      <c r="R293" s="14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x14ac:dyDescent="0.35">
      <c r="A294" s="1"/>
      <c r="B294" s="8"/>
      <c r="C294" s="9"/>
      <c r="D294" s="108"/>
      <c r="E294" s="107"/>
      <c r="F294" s="108"/>
      <c r="G294" s="116"/>
      <c r="H294" s="8"/>
      <c r="I294" s="9"/>
      <c r="J294" s="108"/>
      <c r="K294" s="107"/>
      <c r="L294" s="107"/>
      <c r="M294" s="1"/>
      <c r="N294" s="145"/>
      <c r="O294" s="145"/>
      <c r="P294" s="145"/>
      <c r="Q294" s="145"/>
      <c r="R294" s="14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5" x14ac:dyDescent="0.35">
      <c r="A295" s="1"/>
      <c r="B295" s="27">
        <v>2.8</v>
      </c>
      <c r="C295" s="28" t="s">
        <v>24</v>
      </c>
      <c r="D295" s="109">
        <f>(D131-D130)*100</f>
        <v>-3.3999999999999995</v>
      </c>
      <c r="E295" s="109">
        <f>(E131-E130)*100</f>
        <v>-8.1</v>
      </c>
      <c r="F295" s="109">
        <f>(F131-F130)*100</f>
        <v>-8.1</v>
      </c>
      <c r="G295" s="116"/>
      <c r="H295" s="27">
        <v>2.8</v>
      </c>
      <c r="I295" s="28" t="s">
        <v>24</v>
      </c>
      <c r="J295" s="109">
        <f>(J131-J130)*100</f>
        <v>-5.1000000000000005</v>
      </c>
      <c r="K295" s="109">
        <f>(K131-K130)*100</f>
        <v>-6.1000000000000014</v>
      </c>
      <c r="L295" s="109">
        <f>(L131-L130)*100</f>
        <v>-9.7000000000000028</v>
      </c>
      <c r="M295" s="1"/>
      <c r="N295" s="145"/>
      <c r="O295" s="145"/>
      <c r="P295" s="145"/>
      <c r="Q295" s="145"/>
      <c r="R295" s="14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x14ac:dyDescent="0.35">
      <c r="A296" s="1"/>
      <c r="B296" s="8"/>
      <c r="C296" s="9"/>
      <c r="D296" s="108"/>
      <c r="E296" s="107"/>
      <c r="F296" s="108"/>
      <c r="G296" s="116"/>
      <c r="H296" s="8"/>
      <c r="I296" s="9"/>
      <c r="J296" s="108"/>
      <c r="K296" s="107"/>
      <c r="L296" s="107"/>
      <c r="M296" s="1"/>
      <c r="N296" s="145"/>
      <c r="O296" s="145"/>
      <c r="P296" s="145"/>
      <c r="Q296" s="145"/>
      <c r="R296" s="14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5" x14ac:dyDescent="0.35">
      <c r="A297" s="1"/>
      <c r="B297" s="25">
        <v>2.1</v>
      </c>
      <c r="C297" s="26" t="s">
        <v>25</v>
      </c>
      <c r="D297" s="111">
        <f>(D133-D132)*100</f>
        <v>-26.79999999999999</v>
      </c>
      <c r="E297" s="111">
        <f>(E133-E132)*100</f>
        <v>-16.400000000000002</v>
      </c>
      <c r="F297" s="111">
        <f>(F133-F132)*100</f>
        <v>-16.400000000000002</v>
      </c>
      <c r="G297" s="116"/>
      <c r="H297" s="25">
        <v>2.1</v>
      </c>
      <c r="I297" s="26" t="s">
        <v>25</v>
      </c>
      <c r="J297" s="111">
        <f>(J133-J132)*100</f>
        <v>-33.9</v>
      </c>
      <c r="K297" s="111">
        <f>(K133-K132)*100</f>
        <v>-10.499999999999998</v>
      </c>
      <c r="L297" s="111">
        <f>(L133-L132)*100</f>
        <v>-24.9</v>
      </c>
      <c r="M297" s="1"/>
      <c r="N297" s="145"/>
      <c r="O297" s="145"/>
      <c r="P297" s="145"/>
      <c r="Q297" s="145"/>
      <c r="R297" s="14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x14ac:dyDescent="0.35">
      <c r="A298" s="1"/>
      <c r="B298" s="8"/>
      <c r="C298" s="9"/>
      <c r="D298" s="108"/>
      <c r="E298" s="107"/>
      <c r="F298" s="108"/>
      <c r="G298" s="116"/>
      <c r="H298" s="8"/>
      <c r="I298" s="9"/>
      <c r="J298" s="108"/>
      <c r="K298" s="107"/>
      <c r="L298" s="107"/>
      <c r="M298" s="1"/>
      <c r="N298" s="145"/>
      <c r="O298" s="145"/>
      <c r="P298" s="145"/>
      <c r="Q298" s="145"/>
      <c r="R298" s="14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5" x14ac:dyDescent="0.35">
      <c r="A299" s="1"/>
      <c r="B299" s="40">
        <v>2.2000000000000002</v>
      </c>
      <c r="C299" s="40" t="s">
        <v>25</v>
      </c>
      <c r="D299" s="110">
        <f>(D135-D134)*100</f>
        <v>-28.499999999999993</v>
      </c>
      <c r="E299" s="110">
        <f>(E135-E134)*100</f>
        <v>-28.199999999999992</v>
      </c>
      <c r="F299" s="110">
        <f>(F135-F134)*100</f>
        <v>-28.199999999999992</v>
      </c>
      <c r="G299" s="116"/>
      <c r="H299" s="40">
        <v>2.2000000000000002</v>
      </c>
      <c r="I299" s="40" t="s">
        <v>25</v>
      </c>
      <c r="J299" s="110">
        <f>(J135-J134)*100</f>
        <v>-30.700000000000006</v>
      </c>
      <c r="K299" s="110">
        <f>(K135-K134)*100</f>
        <v>-29.700000000000003</v>
      </c>
      <c r="L299" s="110">
        <f>(L135-L134)*100</f>
        <v>-30.600000000000005</v>
      </c>
      <c r="M299" s="1"/>
      <c r="N299" s="145"/>
      <c r="O299" s="145"/>
      <c r="P299" s="145"/>
      <c r="Q299" s="145"/>
      <c r="R299" s="14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x14ac:dyDescent="0.35">
      <c r="A300" s="1"/>
      <c r="B300" s="8"/>
      <c r="C300" s="9"/>
      <c r="D300" s="108"/>
      <c r="E300" s="107"/>
      <c r="F300" s="108"/>
      <c r="G300" s="116"/>
      <c r="H300" s="8"/>
      <c r="I300" s="9"/>
      <c r="J300" s="108"/>
      <c r="K300" s="107"/>
      <c r="L300" s="107"/>
      <c r="M300" s="1"/>
      <c r="N300" s="145"/>
      <c r="O300" s="145"/>
      <c r="P300" s="145"/>
      <c r="Q300" s="145"/>
      <c r="R300" s="14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5" x14ac:dyDescent="0.35">
      <c r="A301" s="1"/>
      <c r="B301" s="25">
        <v>2.4</v>
      </c>
      <c r="C301" s="26" t="s">
        <v>25</v>
      </c>
      <c r="D301" s="111">
        <f>(D137-D136)*100</f>
        <v>-18.100000000000005</v>
      </c>
      <c r="E301" s="111">
        <f>(E137-E136)*100</f>
        <v>-15.299999999999999</v>
      </c>
      <c r="F301" s="111">
        <f>(F137-F136)*100</f>
        <v>-15.299999999999999</v>
      </c>
      <c r="G301" s="116"/>
      <c r="H301" s="25">
        <v>2.4</v>
      </c>
      <c r="I301" s="26" t="s">
        <v>25</v>
      </c>
      <c r="J301" s="111">
        <f>(J137-J136)*100</f>
        <v>-18.500000000000007</v>
      </c>
      <c r="K301" s="111">
        <f>(K137-K136)*100</f>
        <v>-12.8</v>
      </c>
      <c r="L301" s="111">
        <f>(L137-L136)*100</f>
        <v>-16.7</v>
      </c>
      <c r="M301" s="1"/>
      <c r="N301" s="145"/>
      <c r="O301" s="145"/>
      <c r="P301" s="145"/>
      <c r="Q301" s="145"/>
      <c r="R301" s="14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x14ac:dyDescent="0.35">
      <c r="A302" s="1"/>
      <c r="B302" s="8"/>
      <c r="C302" s="9"/>
      <c r="D302" s="108"/>
      <c r="E302" s="107"/>
      <c r="F302" s="108"/>
      <c r="G302" s="116"/>
      <c r="H302" s="8"/>
      <c r="I302" s="9"/>
      <c r="J302" s="108"/>
      <c r="K302" s="107"/>
      <c r="L302" s="107"/>
      <c r="M302" s="1"/>
      <c r="N302" s="145"/>
      <c r="O302" s="145"/>
      <c r="P302" s="145"/>
      <c r="Q302" s="145"/>
      <c r="R302" s="14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5" x14ac:dyDescent="0.35">
      <c r="A303" s="1"/>
      <c r="B303" s="25">
        <v>2.8</v>
      </c>
      <c r="C303" s="26" t="s">
        <v>25</v>
      </c>
      <c r="D303" s="111">
        <f>(D139-D138)*100</f>
        <v>-6.4999999999999973</v>
      </c>
      <c r="E303" s="111">
        <f>(E139-E138)*100</f>
        <v>-4.2000000000000011</v>
      </c>
      <c r="F303" s="111">
        <f>(F139-F138)*100</f>
        <v>-4.2000000000000011</v>
      </c>
      <c r="G303" s="116"/>
      <c r="H303" s="25">
        <v>2.8</v>
      </c>
      <c r="I303" s="26" t="s">
        <v>25</v>
      </c>
      <c r="J303" s="111">
        <f>(J139-J138)*100</f>
        <v>-6.9</v>
      </c>
      <c r="K303" s="111">
        <f>(K139-K138)*100</f>
        <v>-3</v>
      </c>
      <c r="L303" s="111">
        <f>(L139-L138)*100</f>
        <v>-5.0999999999999988</v>
      </c>
      <c r="M303" s="1"/>
      <c r="N303" s="145"/>
      <c r="O303" s="145"/>
      <c r="P303" s="145"/>
      <c r="Q303" s="145"/>
      <c r="R303" s="14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x14ac:dyDescent="0.35">
      <c r="A304" s="1"/>
      <c r="B304" s="8"/>
      <c r="C304" s="9"/>
      <c r="D304" s="108"/>
      <c r="E304" s="107"/>
      <c r="F304" s="108"/>
      <c r="G304" s="116"/>
      <c r="H304" s="8"/>
      <c r="I304" s="9"/>
      <c r="J304" s="108"/>
      <c r="K304" s="107"/>
      <c r="L304" s="107"/>
      <c r="M304" s="1"/>
      <c r="N304" s="145"/>
      <c r="O304" s="145"/>
      <c r="P304" s="145"/>
      <c r="Q304" s="145"/>
      <c r="R304" s="14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5" x14ac:dyDescent="0.35">
      <c r="A305" s="1"/>
      <c r="B305" s="5">
        <v>2.1</v>
      </c>
      <c r="C305" s="6" t="s">
        <v>26</v>
      </c>
      <c r="D305" s="112">
        <f>(D141-D140)*100</f>
        <v>-11.399999999999999</v>
      </c>
      <c r="E305" s="112">
        <f>(E141-E140)*100</f>
        <v>-11.399999999999999</v>
      </c>
      <c r="F305" s="112">
        <f>(F141-F140)*100</f>
        <v>-11.399999999999999</v>
      </c>
      <c r="G305" s="116"/>
      <c r="H305" s="5">
        <v>2.1</v>
      </c>
      <c r="I305" s="6" t="s">
        <v>26</v>
      </c>
      <c r="J305" s="112">
        <f>(J141-J140)*100</f>
        <v>-9.4999999999999964</v>
      </c>
      <c r="K305" s="112">
        <f>(K141-K140)*100</f>
        <v>-3.9000000000000035</v>
      </c>
      <c r="L305" s="112">
        <f>(L141-L140)*100</f>
        <v>-9.5999999999999979</v>
      </c>
      <c r="M305" s="1"/>
      <c r="N305" s="145"/>
      <c r="O305" s="145"/>
      <c r="P305" s="145"/>
      <c r="Q305" s="145"/>
      <c r="R305" s="14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x14ac:dyDescent="0.35">
      <c r="A306" s="1"/>
      <c r="B306" s="8"/>
      <c r="C306" s="9"/>
      <c r="D306" s="108"/>
      <c r="E306" s="107"/>
      <c r="F306" s="108"/>
      <c r="G306" s="116"/>
      <c r="H306" s="8"/>
      <c r="I306" s="9"/>
      <c r="J306" s="108"/>
      <c r="K306" s="107"/>
      <c r="L306" s="107"/>
      <c r="M306" s="1"/>
      <c r="N306" s="145"/>
      <c r="O306" s="145"/>
      <c r="P306" s="145"/>
      <c r="Q306" s="145"/>
      <c r="R306" s="14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5" x14ac:dyDescent="0.35">
      <c r="A307" s="1"/>
      <c r="B307" s="29">
        <v>2.2000000000000002</v>
      </c>
      <c r="C307" s="29" t="s">
        <v>26</v>
      </c>
      <c r="D307" s="113">
        <f>(D143-D142)*100</f>
        <v>-23.799999999999997</v>
      </c>
      <c r="E307" s="113">
        <f>(E143-E142)*100</f>
        <v>-23.799999999999997</v>
      </c>
      <c r="F307" s="113">
        <f>(F143-F142)*100</f>
        <v>-23.799999999999997</v>
      </c>
      <c r="G307" s="116"/>
      <c r="H307" s="29">
        <v>2.2000000000000002</v>
      </c>
      <c r="I307" s="29" t="s">
        <v>26</v>
      </c>
      <c r="J307" s="113">
        <f>(J143-J142)*100</f>
        <v>-22.9</v>
      </c>
      <c r="K307" s="113">
        <f>(K143-K142)*100</f>
        <v>-22.799999999999997</v>
      </c>
      <c r="L307" s="113">
        <f>(L143-L142)*100</f>
        <v>-22.9</v>
      </c>
      <c r="M307" s="1"/>
      <c r="N307" s="145"/>
      <c r="O307" s="145"/>
      <c r="P307" s="145"/>
      <c r="Q307" s="145"/>
      <c r="R307" s="14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x14ac:dyDescent="0.35">
      <c r="A308" s="1"/>
      <c r="B308" s="8"/>
      <c r="C308" s="9"/>
      <c r="D308" s="108"/>
      <c r="E308" s="107"/>
      <c r="F308" s="108"/>
      <c r="G308" s="116"/>
      <c r="H308" s="8"/>
      <c r="I308" s="9"/>
      <c r="J308" s="108"/>
      <c r="K308" s="107"/>
      <c r="L308" s="107"/>
      <c r="M308" s="1"/>
      <c r="N308" s="145"/>
      <c r="O308" s="145"/>
      <c r="P308" s="145"/>
      <c r="Q308" s="145"/>
      <c r="R308" s="14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5" x14ac:dyDescent="0.35">
      <c r="A309" s="1"/>
      <c r="B309" s="5">
        <v>2.4</v>
      </c>
      <c r="C309" s="6" t="s">
        <v>26</v>
      </c>
      <c r="D309" s="112">
        <f>(D145-D144)*100</f>
        <v>-24.8</v>
      </c>
      <c r="E309" s="112">
        <f>(E145-E144)*100</f>
        <v>-24.8</v>
      </c>
      <c r="F309" s="112">
        <f>(F145-F144)*100</f>
        <v>-24.8</v>
      </c>
      <c r="G309" s="116"/>
      <c r="H309" s="5">
        <v>2.4</v>
      </c>
      <c r="I309" s="6" t="s">
        <v>26</v>
      </c>
      <c r="J309" s="112">
        <f>(J145-J144)*100</f>
        <v>-49.300000000000004</v>
      </c>
      <c r="K309" s="112">
        <f>(K145-K144)*100</f>
        <v>-29.7</v>
      </c>
      <c r="L309" s="112">
        <f>(L145-L144)*100</f>
        <v>-49.5</v>
      </c>
      <c r="M309" s="1"/>
      <c r="N309" s="145"/>
      <c r="O309" s="145"/>
      <c r="P309" s="145"/>
      <c r="Q309" s="145"/>
      <c r="R309" s="14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x14ac:dyDescent="0.35">
      <c r="A310" s="1"/>
      <c r="B310" s="8"/>
      <c r="C310" s="9"/>
      <c r="D310" s="108"/>
      <c r="E310" s="107"/>
      <c r="F310" s="108"/>
      <c r="G310" s="116"/>
      <c r="H310" s="8"/>
      <c r="I310" s="9"/>
      <c r="J310" s="108"/>
      <c r="K310" s="107"/>
      <c r="L310" s="107"/>
      <c r="M310" s="1"/>
      <c r="N310" s="145"/>
      <c r="O310" s="145"/>
      <c r="P310" s="145"/>
      <c r="Q310" s="145"/>
      <c r="R310" s="14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5" x14ac:dyDescent="0.35">
      <c r="A311" s="1"/>
      <c r="B311" s="5">
        <v>2.8</v>
      </c>
      <c r="C311" s="6" t="s">
        <v>26</v>
      </c>
      <c r="D311" s="112">
        <f>(D147-D146)*100</f>
        <v>-8.7000000000000028</v>
      </c>
      <c r="E311" s="112">
        <f>(E147-E146)*100</f>
        <v>-8.6</v>
      </c>
      <c r="F311" s="112">
        <f>(F147-F146)*100</f>
        <v>-8.6</v>
      </c>
      <c r="G311" s="116"/>
      <c r="H311" s="5">
        <v>2.8</v>
      </c>
      <c r="I311" s="6" t="s">
        <v>26</v>
      </c>
      <c r="J311" s="112">
        <f>(J147-J146)*100</f>
        <v>-10.299999999999997</v>
      </c>
      <c r="K311" s="112">
        <f>(K147-K146)*100</f>
        <v>-6.5999999999999988</v>
      </c>
      <c r="L311" s="112">
        <f>(L147-L146)*100</f>
        <v>-10.299999999999997</v>
      </c>
      <c r="M311" s="1"/>
      <c r="N311" s="145"/>
      <c r="O311" s="145"/>
      <c r="P311" s="145"/>
      <c r="Q311" s="145"/>
      <c r="R311" s="14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x14ac:dyDescent="0.35">
      <c r="A312" s="1"/>
      <c r="B312" s="8"/>
      <c r="C312" s="9"/>
      <c r="D312" s="108"/>
      <c r="E312" s="107"/>
      <c r="F312" s="108"/>
      <c r="G312" s="116"/>
      <c r="H312" s="8"/>
      <c r="I312" s="9"/>
      <c r="J312" s="108"/>
      <c r="K312" s="107"/>
      <c r="L312" s="107"/>
      <c r="M312" s="1"/>
      <c r="N312" s="145"/>
      <c r="O312" s="145"/>
      <c r="P312" s="145"/>
      <c r="Q312" s="145"/>
      <c r="R312" s="14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5" x14ac:dyDescent="0.35">
      <c r="A313" s="1"/>
      <c r="B313" s="25">
        <v>2.1</v>
      </c>
      <c r="C313" s="26" t="s">
        <v>27</v>
      </c>
      <c r="D313" s="111">
        <f>(D149-D148)*100</f>
        <v>-6.2999999999999945</v>
      </c>
      <c r="E313" s="111">
        <f>(E149-E148)*100</f>
        <v>-9.6999999999999975</v>
      </c>
      <c r="F313" s="111">
        <f>(F149-F148)*100</f>
        <v>-9.6999999999999975</v>
      </c>
      <c r="G313" s="116"/>
      <c r="H313" s="25">
        <v>2.1</v>
      </c>
      <c r="I313" s="26" t="s">
        <v>27</v>
      </c>
      <c r="J313" s="111">
        <f>(J149-J148)*100</f>
        <v>-3.3000000000000029</v>
      </c>
      <c r="K313" s="111">
        <f>(K149-K148)*100</f>
        <v>-2.300000000000002</v>
      </c>
      <c r="L313" s="111">
        <f>(L149-L148)*100</f>
        <v>-5.2000000000000046</v>
      </c>
      <c r="M313" s="1"/>
      <c r="N313" s="145"/>
      <c r="O313" s="145"/>
      <c r="P313" s="145"/>
      <c r="Q313" s="145"/>
      <c r="R313" s="14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x14ac:dyDescent="0.35">
      <c r="A314" s="1"/>
      <c r="B314" s="8"/>
      <c r="C314" s="9"/>
      <c r="D314" s="108"/>
      <c r="E314" s="107"/>
      <c r="F314" s="108"/>
      <c r="G314" s="116"/>
      <c r="H314" s="8"/>
      <c r="I314" s="9"/>
      <c r="J314" s="108"/>
      <c r="K314" s="107"/>
      <c r="L314" s="107"/>
      <c r="M314" s="1"/>
      <c r="N314" s="145"/>
      <c r="O314" s="145"/>
      <c r="P314" s="145"/>
      <c r="Q314" s="145"/>
      <c r="R314" s="14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5" x14ac:dyDescent="0.35">
      <c r="A315" s="1"/>
      <c r="B315" s="40">
        <v>2.2000000000000002</v>
      </c>
      <c r="C315" s="40" t="s">
        <v>27</v>
      </c>
      <c r="D315" s="110">
        <f>(D151-D150)*100</f>
        <v>-19.099999999999994</v>
      </c>
      <c r="E315" s="110">
        <f>(E151-E150)*100</f>
        <v>-19.199999999999996</v>
      </c>
      <c r="F315" s="110">
        <f>(F151-F150)*100</f>
        <v>-19.199999999999996</v>
      </c>
      <c r="G315" s="116"/>
      <c r="H315" s="40">
        <v>2.2000000000000002</v>
      </c>
      <c r="I315" s="40" t="s">
        <v>27</v>
      </c>
      <c r="J315" s="110">
        <f>(J151-J150)*100</f>
        <v>-15.000000000000002</v>
      </c>
      <c r="K315" s="110">
        <f>(K151-K150)*100</f>
        <v>-15.000000000000002</v>
      </c>
      <c r="L315" s="110">
        <f>(L151-L150)*100</f>
        <v>-15.000000000000002</v>
      </c>
      <c r="M315" s="1"/>
      <c r="N315" s="145"/>
      <c r="O315" s="145"/>
      <c r="P315" s="145"/>
      <c r="Q315" s="145"/>
      <c r="R315" s="14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x14ac:dyDescent="0.35">
      <c r="A316" s="1"/>
      <c r="B316" s="8"/>
      <c r="C316" s="9"/>
      <c r="D316" s="108"/>
      <c r="E316" s="107"/>
      <c r="F316" s="108"/>
      <c r="G316" s="116"/>
      <c r="H316" s="8"/>
      <c r="I316" s="9"/>
      <c r="J316" s="108"/>
      <c r="K316" s="107"/>
      <c r="L316" s="107"/>
      <c r="M316" s="1"/>
      <c r="N316" s="145"/>
      <c r="O316" s="145"/>
      <c r="P316" s="145"/>
      <c r="Q316" s="145"/>
      <c r="R316" s="14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5" x14ac:dyDescent="0.35">
      <c r="A317" s="1"/>
      <c r="B317" s="27">
        <v>2.4</v>
      </c>
      <c r="C317" s="28" t="s">
        <v>27</v>
      </c>
      <c r="D317" s="109">
        <f>(D153-D152)*100</f>
        <v>-29.100000000000005</v>
      </c>
      <c r="E317" s="109">
        <f>(E153-E152)*100</f>
        <v>-28.299999999999997</v>
      </c>
      <c r="F317" s="109">
        <f>(F153-F152)*100</f>
        <v>-28.299999999999997</v>
      </c>
      <c r="G317" s="116"/>
      <c r="H317" s="27">
        <v>2.4</v>
      </c>
      <c r="I317" s="28" t="s">
        <v>27</v>
      </c>
      <c r="J317" s="109">
        <f>(J153-J152)*100</f>
        <v>-30.3</v>
      </c>
      <c r="K317" s="109">
        <f>(K153-K152)*100</f>
        <v>-29.299999999999997</v>
      </c>
      <c r="L317" s="109">
        <f>(L153-L152)*100</f>
        <v>-28.200000000000003</v>
      </c>
      <c r="M317" s="1"/>
      <c r="N317" s="145"/>
      <c r="O317" s="145"/>
      <c r="P317" s="145"/>
      <c r="Q317" s="145"/>
      <c r="R317" s="145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x14ac:dyDescent="0.35">
      <c r="A318" s="1"/>
      <c r="B318" s="8"/>
      <c r="C318" s="9"/>
      <c r="D318" s="108"/>
      <c r="E318" s="107"/>
      <c r="F318" s="108"/>
      <c r="G318" s="116"/>
      <c r="H318" s="8"/>
      <c r="I318" s="9"/>
      <c r="J318" s="108"/>
      <c r="K318" s="107"/>
      <c r="L318" s="107"/>
      <c r="M318" s="1"/>
      <c r="N318" s="145"/>
      <c r="O318" s="145"/>
      <c r="P318" s="145"/>
      <c r="Q318" s="145"/>
      <c r="R318" s="14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5" x14ac:dyDescent="0.35">
      <c r="A319" s="1"/>
      <c r="B319" s="27">
        <v>2.8</v>
      </c>
      <c r="C319" s="28" t="s">
        <v>27</v>
      </c>
      <c r="D319" s="109">
        <f>(D155-D154)*100</f>
        <v>-9</v>
      </c>
      <c r="E319" s="109">
        <f>(E155-E154)*100</f>
        <v>-12.7</v>
      </c>
      <c r="F319" s="109">
        <f>(F155-F154)*100</f>
        <v>-12.7</v>
      </c>
      <c r="G319" s="116"/>
      <c r="H319" s="27">
        <v>2.8</v>
      </c>
      <c r="I319" s="28" t="s">
        <v>27</v>
      </c>
      <c r="J319" s="109">
        <f>(J155-J154)*100</f>
        <v>-11.700000000000003</v>
      </c>
      <c r="K319" s="109">
        <f>(K155-K154)*100</f>
        <v>-10.3</v>
      </c>
      <c r="L319" s="109">
        <f>(L155-L154)*100</f>
        <v>-14.600000000000001</v>
      </c>
      <c r="M319" s="1"/>
      <c r="N319" s="145"/>
      <c r="O319" s="145"/>
      <c r="P319" s="145"/>
      <c r="Q319" s="145"/>
      <c r="R319" s="14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x14ac:dyDescent="0.35">
      <c r="A320" s="1"/>
      <c r="B320" s="8"/>
      <c r="C320" s="9"/>
      <c r="D320" s="108"/>
      <c r="E320" s="107"/>
      <c r="F320" s="108"/>
      <c r="G320" s="116"/>
      <c r="H320" s="8"/>
      <c r="I320" s="9"/>
      <c r="J320" s="108"/>
      <c r="K320" s="107"/>
      <c r="L320" s="107"/>
      <c r="M320" s="1"/>
      <c r="N320" s="145"/>
      <c r="O320" s="145"/>
      <c r="P320" s="145"/>
      <c r="Q320" s="145"/>
      <c r="R320" s="14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41" ht="15.5" x14ac:dyDescent="0.35">
      <c r="A321" s="1"/>
      <c r="B321" s="25">
        <v>2.1</v>
      </c>
      <c r="C321" s="26" t="s">
        <v>28</v>
      </c>
      <c r="D321" s="111">
        <f>(D157-D156)*100</f>
        <v>-4.3000000000000043</v>
      </c>
      <c r="E321" s="111">
        <f>(E157-E156)*100</f>
        <v>-8.8999999999999968</v>
      </c>
      <c r="F321" s="111">
        <f>(F157-F156)*100</f>
        <v>-8.8999999999999968</v>
      </c>
      <c r="G321" s="116"/>
      <c r="H321" s="25">
        <v>2.1</v>
      </c>
      <c r="I321" s="26" t="s">
        <v>28</v>
      </c>
      <c r="J321" s="111">
        <f>(J157-J156)*100</f>
        <v>-1.5000000000000013</v>
      </c>
      <c r="K321" s="111">
        <f>(K157-K156)*100</f>
        <v>-1.7000000000000015</v>
      </c>
      <c r="L321" s="111">
        <f>(L157-L156)*100</f>
        <v>-3.400000000000003</v>
      </c>
      <c r="M321" s="1"/>
      <c r="N321" s="145"/>
      <c r="O321" s="145"/>
      <c r="P321" s="145"/>
      <c r="Q321" s="145"/>
      <c r="R321" s="14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41" ht="15" x14ac:dyDescent="0.35">
      <c r="A322" s="1"/>
      <c r="B322" s="8"/>
      <c r="C322" s="9"/>
      <c r="D322" s="108"/>
      <c r="E322" s="107"/>
      <c r="F322" s="108"/>
      <c r="G322" s="116"/>
      <c r="H322" s="8"/>
      <c r="I322" s="9"/>
      <c r="J322" s="108"/>
      <c r="K322" s="107"/>
      <c r="L322" s="107"/>
      <c r="M322" s="1"/>
      <c r="N322" s="145"/>
      <c r="O322" s="145"/>
      <c r="P322" s="145"/>
      <c r="Q322" s="145"/>
      <c r="R322" s="14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41" ht="15.5" x14ac:dyDescent="0.35">
      <c r="A323" s="1"/>
      <c r="B323" s="40">
        <v>2.2000000000000002</v>
      </c>
      <c r="C323" s="40" t="s">
        <v>28</v>
      </c>
      <c r="D323" s="110">
        <f>(D159-D158)*100</f>
        <v>-16.200000000000003</v>
      </c>
      <c r="E323" s="110">
        <f>(E159-E158)*100</f>
        <v>-16.300000000000004</v>
      </c>
      <c r="F323" s="110">
        <f>(F159-F158)*100</f>
        <v>-16.300000000000004</v>
      </c>
      <c r="G323" s="116"/>
      <c r="H323" s="40">
        <v>2.2000000000000002</v>
      </c>
      <c r="I323" s="40" t="s">
        <v>28</v>
      </c>
      <c r="J323" s="110">
        <f>(J159-J158)*100</f>
        <v>-10.299999999999997</v>
      </c>
      <c r="K323" s="110">
        <f>(K159-K158)*100</f>
        <v>-10.299999999999997</v>
      </c>
      <c r="L323" s="110">
        <f>(L159-L158)*100</f>
        <v>-10.399999999999999</v>
      </c>
      <c r="M323" s="1"/>
      <c r="N323" s="145"/>
      <c r="O323" s="145"/>
      <c r="P323" s="145"/>
      <c r="Q323" s="145"/>
      <c r="R323" s="14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41" ht="15" x14ac:dyDescent="0.35">
      <c r="A324" s="1"/>
      <c r="B324" s="8"/>
      <c r="C324" s="9"/>
      <c r="D324" s="108"/>
      <c r="E324" s="107"/>
      <c r="F324" s="108"/>
      <c r="G324" s="116"/>
      <c r="H324" s="8"/>
      <c r="I324" s="9"/>
      <c r="J324" s="108"/>
      <c r="K324" s="107"/>
      <c r="L324" s="107"/>
      <c r="M324" s="1"/>
      <c r="N324" s="145"/>
      <c r="O324" s="145"/>
      <c r="P324" s="145"/>
      <c r="Q324" s="145"/>
      <c r="R324" s="14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41" ht="15.5" x14ac:dyDescent="0.35">
      <c r="A325" s="1"/>
      <c r="B325" s="27">
        <v>2.4</v>
      </c>
      <c r="C325" s="28" t="s">
        <v>28</v>
      </c>
      <c r="D325" s="109">
        <f>(D161-D160)*100</f>
        <v>-32.200000000000003</v>
      </c>
      <c r="E325" s="109">
        <f>(E161-E160)*100</f>
        <v>-28.799999999999994</v>
      </c>
      <c r="F325" s="109">
        <f>(F161-F160)*100</f>
        <v>-28.799999999999994</v>
      </c>
      <c r="G325" s="116"/>
      <c r="H325" s="27">
        <v>2.4</v>
      </c>
      <c r="I325" s="28" t="s">
        <v>28</v>
      </c>
      <c r="J325" s="109">
        <f>(J161-J160)*100</f>
        <v>-33.200000000000003</v>
      </c>
      <c r="K325" s="109">
        <f>(K161-K160)*100</f>
        <v>-30.800000000000004</v>
      </c>
      <c r="L325" s="109">
        <f>(L161-L160)*100</f>
        <v>-27.1</v>
      </c>
      <c r="M325" s="1"/>
      <c r="N325" s="145"/>
      <c r="O325" s="145"/>
      <c r="P325" s="145"/>
      <c r="Q325" s="145"/>
      <c r="R325" s="14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41" ht="15" x14ac:dyDescent="0.35">
      <c r="A326" s="1"/>
      <c r="B326" s="8"/>
      <c r="C326" s="9"/>
      <c r="D326" s="108"/>
      <c r="E326" s="107"/>
      <c r="F326" s="108"/>
      <c r="G326" s="116"/>
      <c r="H326" s="8"/>
      <c r="I326" s="9"/>
      <c r="J326" s="108"/>
      <c r="K326" s="107"/>
      <c r="L326" s="107"/>
      <c r="M326" s="1"/>
      <c r="N326" s="145"/>
      <c r="O326" s="145"/>
      <c r="P326" s="145"/>
      <c r="Q326" s="145"/>
      <c r="R326" s="14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41" ht="15.5" x14ac:dyDescent="0.35">
      <c r="A327" s="1"/>
      <c r="B327" s="27">
        <v>2.8</v>
      </c>
      <c r="C327" s="28" t="s">
        <v>28</v>
      </c>
      <c r="D327" s="109">
        <f>(D163-D162)*100</f>
        <v>-9.0000000000000018</v>
      </c>
      <c r="E327" s="109">
        <f>(E163-E162)*100</f>
        <v>-16.2</v>
      </c>
      <c r="F327" s="109">
        <f>(F163-F162)*100</f>
        <v>-16.2</v>
      </c>
      <c r="G327" s="116"/>
      <c r="H327" s="27">
        <v>2.8</v>
      </c>
      <c r="I327" s="28" t="s">
        <v>28</v>
      </c>
      <c r="J327" s="109">
        <f>(J163-J162)*100</f>
        <v>-12.299999999999999</v>
      </c>
      <c r="K327" s="109">
        <f>(K163-K162)*100</f>
        <v>-13.600000000000001</v>
      </c>
      <c r="L327" s="109">
        <f>(L163-L162)*100</f>
        <v>-18.3</v>
      </c>
      <c r="M327" s="1"/>
      <c r="N327" s="145"/>
      <c r="O327" s="145"/>
      <c r="P327" s="145"/>
      <c r="Q327" s="145"/>
      <c r="R327" s="14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4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45"/>
      <c r="O328" s="145"/>
      <c r="P328" s="145"/>
      <c r="Q328" s="145"/>
      <c r="R328" s="14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35">
      <c r="A329" s="115"/>
      <c r="B329" s="166" t="s">
        <v>30</v>
      </c>
      <c r="C329" s="166"/>
      <c r="D329" s="166"/>
      <c r="E329" s="166"/>
      <c r="F329" s="166"/>
      <c r="G329" s="115"/>
      <c r="H329" s="167" t="s">
        <v>31</v>
      </c>
      <c r="I329" s="167"/>
      <c r="J329" s="167"/>
      <c r="K329" s="167"/>
      <c r="L329" s="167"/>
      <c r="M329" s="115"/>
      <c r="N329" s="160" t="s">
        <v>32</v>
      </c>
      <c r="O329" s="160"/>
      <c r="P329" s="160"/>
      <c r="Q329" s="160"/>
      <c r="R329" s="160"/>
      <c r="S329" s="115"/>
      <c r="T329" s="161" t="s">
        <v>33</v>
      </c>
      <c r="U329" s="161"/>
      <c r="V329" s="161"/>
      <c r="W329" s="161"/>
      <c r="X329" s="161"/>
      <c r="Y329" s="115"/>
      <c r="Z329" s="162" t="s">
        <v>34</v>
      </c>
      <c r="AA329" s="162"/>
      <c r="AB329" s="162"/>
      <c r="AC329" s="162"/>
      <c r="AD329" s="162"/>
      <c r="AO329" s="1"/>
    </row>
    <row r="330" spans="1:41" x14ac:dyDescent="0.35">
      <c r="A330" s="115"/>
      <c r="B330" s="115"/>
      <c r="C330" s="115"/>
      <c r="D330" s="115"/>
      <c r="E330" s="115"/>
      <c r="F330" s="115"/>
      <c r="G330" s="115"/>
      <c r="H330" s="69"/>
      <c r="I330" s="115"/>
      <c r="J330" s="115"/>
      <c r="K330" s="115"/>
      <c r="L330" s="115"/>
      <c r="M330" s="115"/>
      <c r="N330" s="145"/>
      <c r="O330" s="145"/>
      <c r="P330" s="145"/>
      <c r="Q330" s="145"/>
      <c r="R330" s="14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35">
      <c r="A331" s="11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1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E331" s="1"/>
    </row>
    <row r="332" spans="1:41" x14ac:dyDescent="0.35">
      <c r="A332" s="11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15"/>
      <c r="Z332" s="2" t="s">
        <v>38</v>
      </c>
      <c r="AA332" s="3"/>
      <c r="AB332" s="4"/>
      <c r="AC332" s="4"/>
      <c r="AD332" s="33"/>
      <c r="AE332" s="1"/>
    </row>
    <row r="333" spans="1:41" x14ac:dyDescent="0.35">
      <c r="A333" s="115"/>
      <c r="B333" s="51" t="s">
        <v>39</v>
      </c>
      <c r="C333" s="58" t="s">
        <v>6</v>
      </c>
      <c r="D333" s="59">
        <f>MIN($D$169,$D$189,$D$191,$D$197,$D$199)</f>
        <v>-26.5</v>
      </c>
      <c r="E333" s="59">
        <f>MIN($J$169,$J$189,$J$191,$J$197,$J$199)</f>
        <v>-9.1</v>
      </c>
      <c r="F333" s="68">
        <f>MIN(D333:E333)</f>
        <v>-26.5</v>
      </c>
      <c r="G333" s="69"/>
      <c r="H333" s="70" t="s">
        <v>39</v>
      </c>
      <c r="I333" s="71" t="s">
        <v>6</v>
      </c>
      <c r="J333" s="60">
        <f>MIN($D$173,$D$175,$D$185,$D$193)</f>
        <v>-68.600000000000009</v>
      </c>
      <c r="K333" s="60">
        <f>MIN($J$173,$J$175,$J$185,$J$193)</f>
        <v>-26.1</v>
      </c>
      <c r="L333" s="72">
        <f>MIN(K333:K333)</f>
        <v>-26.1</v>
      </c>
      <c r="M333" s="69"/>
      <c r="N333" s="70" t="s">
        <v>39</v>
      </c>
      <c r="O333" s="71" t="s">
        <v>6</v>
      </c>
      <c r="P333" s="42">
        <f>MIN($D$177,$D$181,$D$183)</f>
        <v>-19.11</v>
      </c>
      <c r="Q333" s="42">
        <f>MIN($J$177,$J$181,$J$183)</f>
        <v>-20.700000000000003</v>
      </c>
      <c r="R333" s="73">
        <f>MIN(Q333:Q333)</f>
        <v>-20.700000000000003</v>
      </c>
      <c r="S333" s="69"/>
      <c r="T333" s="70" t="s">
        <v>39</v>
      </c>
      <c r="U333" s="71" t="s">
        <v>6</v>
      </c>
      <c r="V333" s="60">
        <f>MIN($D$171,$D$187,$D$195)</f>
        <v>-17.880000000000003</v>
      </c>
      <c r="W333" s="60">
        <f>MIN($J$171,$J$187,$J$195)</f>
        <v>-21.299999999999997</v>
      </c>
      <c r="X333" s="61">
        <f>MIN(W333:W333)</f>
        <v>-21.299999999999997</v>
      </c>
      <c r="Y333" s="115"/>
      <c r="Z333" s="2" t="s">
        <v>39</v>
      </c>
      <c r="AA333" s="34" t="s">
        <v>6</v>
      </c>
      <c r="AB333" s="39">
        <f>$D$179</f>
        <v>-13.240000000000004</v>
      </c>
      <c r="AC333" s="39">
        <f>$J$179</f>
        <v>-14.400000000000002</v>
      </c>
      <c r="AD333" s="35">
        <f>MIN($AC333:$AC333)</f>
        <v>-14.400000000000002</v>
      </c>
      <c r="AE333" s="1"/>
    </row>
    <row r="334" spans="1:41" x14ac:dyDescent="0.35">
      <c r="A334" s="115"/>
      <c r="B334" s="51"/>
      <c r="C334" s="52" t="s">
        <v>7</v>
      </c>
      <c r="D334" s="59">
        <f>MAX($D$169,$D$189,$D$191,$D$197,$D$199)</f>
        <v>-1.2</v>
      </c>
      <c r="E334" s="59">
        <f>MAX($J$169,$J$189,$J$191,$J$197,$J$199)</f>
        <v>-1.7000000000000002</v>
      </c>
      <c r="F334" s="74">
        <f>MAX(E334:E334)</f>
        <v>-1.7000000000000002</v>
      </c>
      <c r="G334" s="69"/>
      <c r="H334" s="70"/>
      <c r="I334" s="75" t="s">
        <v>7</v>
      </c>
      <c r="J334" s="60">
        <f>MAX($D$173,$D$175,$D$185,$D$193)</f>
        <v>-1.4000000000000012</v>
      </c>
      <c r="K334" s="60">
        <f>MAX($J$173,$J$175,$J$185,$J$193)</f>
        <v>-1.6000000000000014</v>
      </c>
      <c r="L334" s="76">
        <f>MAX(K334:K334)</f>
        <v>-1.6000000000000014</v>
      </c>
      <c r="M334" s="69"/>
      <c r="N334" s="70"/>
      <c r="O334" s="75" t="s">
        <v>7</v>
      </c>
      <c r="P334" s="42">
        <f>MAX($D$177,$D$181,$D$183)</f>
        <v>-1.7000000000000002</v>
      </c>
      <c r="Q334" s="42">
        <f>MAX($J$177,$J$181,$J$183)</f>
        <v>-2.2000000000000006</v>
      </c>
      <c r="R334" s="77">
        <f>MAX(Q334:Q334)</f>
        <v>-2.2000000000000006</v>
      </c>
      <c r="S334" s="69"/>
      <c r="T334" s="70"/>
      <c r="U334" s="75" t="s">
        <v>7</v>
      </c>
      <c r="V334" s="60">
        <f>MAX($D$171,$D$187,$D$195)</f>
        <v>-8.6100000000000012</v>
      </c>
      <c r="W334" s="60">
        <f>MAX($J$171,$J$187,$J$195)</f>
        <v>-8.1999999999999993</v>
      </c>
      <c r="X334" s="57">
        <f>MAX(W334:W334)</f>
        <v>-8.1999999999999993</v>
      </c>
      <c r="Y334" s="115"/>
      <c r="Z334" s="2" t="s">
        <v>40</v>
      </c>
      <c r="AA334" s="34" t="s">
        <v>6</v>
      </c>
      <c r="AB334" s="39">
        <f>$D$211</f>
        <v>-19.679999999999996</v>
      </c>
      <c r="AC334" s="39">
        <f>$J$211</f>
        <v>-21.599999999999998</v>
      </c>
      <c r="AD334" s="35">
        <f>MIN($AC334:$AC334)</f>
        <v>-21.599999999999998</v>
      </c>
      <c r="AE334" s="1"/>
    </row>
    <row r="335" spans="1:41" x14ac:dyDescent="0.35">
      <c r="A335" s="115"/>
      <c r="B335" s="51" t="s">
        <v>40</v>
      </c>
      <c r="C335" s="58" t="s">
        <v>6</v>
      </c>
      <c r="D335" s="59">
        <f>MIN($D$201,$D$221,$D$223,$D$229,$D$231)</f>
        <v>-41.4</v>
      </c>
      <c r="E335" s="59">
        <f>MIN($J$201,$J$221,$J$223,$J$229,$J$231)</f>
        <v>-17</v>
      </c>
      <c r="F335" s="68">
        <f>MIN(D335:E335)</f>
        <v>-41.4</v>
      </c>
      <c r="G335" s="69"/>
      <c r="H335" s="70" t="s">
        <v>40</v>
      </c>
      <c r="I335" s="71" t="s">
        <v>6</v>
      </c>
      <c r="J335" s="60">
        <f>MIN($D$205,$D$207,$D$217,$D$225)</f>
        <v>-83.2</v>
      </c>
      <c r="K335" s="60">
        <f>MIN($J$205,$J$207,$J$217,$J$225)</f>
        <v>-29.699999999999992</v>
      </c>
      <c r="L335" s="72">
        <f>MIN(K335:K335)</f>
        <v>-29.699999999999992</v>
      </c>
      <c r="M335" s="69"/>
      <c r="N335" s="70" t="s">
        <v>40</v>
      </c>
      <c r="O335" s="71" t="s">
        <v>6</v>
      </c>
      <c r="P335" s="42">
        <f>MIN($D$211,$D$215,$D$217)</f>
        <v>-77.8</v>
      </c>
      <c r="Q335" s="42">
        <f>MIN($J$211,$J$215,$J$217)</f>
        <v>-29.699999999999992</v>
      </c>
      <c r="R335" s="73">
        <f>MIN(Q335:Q335)</f>
        <v>-29.699999999999992</v>
      </c>
      <c r="S335" s="69"/>
      <c r="T335" s="70" t="s">
        <v>40</v>
      </c>
      <c r="U335" s="71" t="s">
        <v>6</v>
      </c>
      <c r="V335" s="60">
        <f>MIN($D$203,$D$219,$D$227)</f>
        <v>-24.509999999999998</v>
      </c>
      <c r="W335" s="60">
        <f>MIN($J$203,$J$219,$J$227)</f>
        <v>-28.300000000000004</v>
      </c>
      <c r="X335" s="61">
        <f>MIN(W335:W335)</f>
        <v>-28.300000000000004</v>
      </c>
      <c r="Y335" s="115"/>
      <c r="Z335" s="2" t="s">
        <v>41</v>
      </c>
      <c r="AA335" s="34" t="s">
        <v>6</v>
      </c>
      <c r="AB335" s="39">
        <f>$D$243</f>
        <v>-24.36</v>
      </c>
      <c r="AC335" s="39">
        <f>$J$243</f>
        <v>-26.8</v>
      </c>
      <c r="AD335" s="35">
        <f>MIN($AC335:$AC335)</f>
        <v>-26.8</v>
      </c>
      <c r="AE335" s="1"/>
    </row>
    <row r="336" spans="1:41" x14ac:dyDescent="0.35">
      <c r="A336" s="115"/>
      <c r="B336" s="51"/>
      <c r="C336" s="52" t="s">
        <v>7</v>
      </c>
      <c r="D336" s="59">
        <f>MAX($D$201,$D$221,$D$223,$D$229,$D$231)</f>
        <v>-1.7999999999999996</v>
      </c>
      <c r="E336" s="59">
        <f>MAX($J$201,$J$221,$J$223,$J$229,$J$231)</f>
        <v>-2.8000000000000003</v>
      </c>
      <c r="F336" s="74">
        <f>MAX(E336:E336)</f>
        <v>-2.8000000000000003</v>
      </c>
      <c r="G336" s="69"/>
      <c r="H336" s="70"/>
      <c r="I336" s="75" t="s">
        <v>7</v>
      </c>
      <c r="J336" s="60">
        <f>MAX($D$205,$D$207,$D$217,$D$225)</f>
        <v>-1.9000000000000017</v>
      </c>
      <c r="K336" s="60">
        <f>MAX($J$205,$J$207,$J$217,$J$225)</f>
        <v>-1.9999999999999991</v>
      </c>
      <c r="L336" s="76">
        <f>MAX(K336:K336)</f>
        <v>-1.9999999999999991</v>
      </c>
      <c r="M336" s="69"/>
      <c r="N336" s="70"/>
      <c r="O336" s="75" t="s">
        <v>7</v>
      </c>
      <c r="P336" s="42">
        <f>MAX($D$211,$D$215,$D$217)</f>
        <v>-2.4999999999999996</v>
      </c>
      <c r="Q336" s="42">
        <f>MAX($J$211,$J$215,$J$217)</f>
        <v>-2.9999999999999987</v>
      </c>
      <c r="R336" s="77">
        <f>MAX(Q336:Q336)</f>
        <v>-2.9999999999999987</v>
      </c>
      <c r="S336" s="69"/>
      <c r="T336" s="70"/>
      <c r="U336" s="75" t="s">
        <v>7</v>
      </c>
      <c r="V336" s="60">
        <f>MAX($D$203,$D$219,$D$227)</f>
        <v>-13.380000000000003</v>
      </c>
      <c r="W336" s="60">
        <f>MAX($J$203,$J$219,$J$227)</f>
        <v>-13.200000000000001</v>
      </c>
      <c r="X336" s="57">
        <f>MAX(W336:W336)</f>
        <v>-13.200000000000001</v>
      </c>
      <c r="Y336" s="115"/>
      <c r="Z336" s="2" t="s">
        <v>42</v>
      </c>
      <c r="AA336" s="34" t="s">
        <v>6</v>
      </c>
      <c r="AB336" s="39">
        <f>$D$275</f>
        <v>-27.099999999999998</v>
      </c>
      <c r="AC336" s="39">
        <f>$J$275</f>
        <v>-29.799999999999997</v>
      </c>
      <c r="AD336" s="35">
        <f>MIN($AC336:$AC336)</f>
        <v>-29.799999999999997</v>
      </c>
      <c r="AE336" s="1"/>
    </row>
    <row r="337" spans="1:31" x14ac:dyDescent="0.35">
      <c r="A337" s="115"/>
      <c r="B337" s="51" t="s">
        <v>41</v>
      </c>
      <c r="C337" s="58" t="s">
        <v>6</v>
      </c>
      <c r="D337" s="59">
        <f>MIN($D$233,$D$253,$D$255,$D$261,$D$263)</f>
        <v>-55.300000000000004</v>
      </c>
      <c r="E337" s="59">
        <f>MIN($J$233,$J$253,$J$255,$J$261,$J$263)</f>
        <v>-25.6</v>
      </c>
      <c r="F337" s="68">
        <f>MIN(E337:E337)</f>
        <v>-25.6</v>
      </c>
      <c r="G337" s="69"/>
      <c r="H337" s="70" t="s">
        <v>41</v>
      </c>
      <c r="I337" s="71" t="s">
        <v>6</v>
      </c>
      <c r="J337" s="60">
        <f>MIN($D$237,$D$239,$D$249,$D$257)</f>
        <v>-91.4</v>
      </c>
      <c r="K337" s="60">
        <f>MIN($J$237,$J$239,$J$249,$J$257)</f>
        <v>-27.400000000000002</v>
      </c>
      <c r="L337" s="72">
        <f>MIN(K337:K337)</f>
        <v>-27.400000000000002</v>
      </c>
      <c r="M337" s="69"/>
      <c r="N337" s="70" t="s">
        <v>41</v>
      </c>
      <c r="O337" s="71" t="s">
        <v>6</v>
      </c>
      <c r="P337" s="42">
        <f>MIN($D$245,$D$249,$D$251)</f>
        <v>-87.9</v>
      </c>
      <c r="Q337" s="42">
        <f>MIN($J$245,$J$249,$J$251)</f>
        <v>-30</v>
      </c>
      <c r="R337" s="73">
        <f>MIN(Q337:Q337)</f>
        <v>-30</v>
      </c>
      <c r="S337" s="69"/>
      <c r="T337" s="70" t="s">
        <v>41</v>
      </c>
      <c r="U337" s="71" t="s">
        <v>6</v>
      </c>
      <c r="V337" s="60">
        <f>MIN($D$235,$D$251,$D$259)</f>
        <v>-27.749999999999996</v>
      </c>
      <c r="W337" s="60">
        <f>MIN($J$235,$J$251,$J$259)</f>
        <v>-30.600000000000005</v>
      </c>
      <c r="X337" s="61">
        <f>MIN(W337:W337)</f>
        <v>-30.600000000000005</v>
      </c>
      <c r="Y337" s="115"/>
      <c r="Z337" s="2" t="s">
        <v>43</v>
      </c>
      <c r="AA337" s="34" t="s">
        <v>6</v>
      </c>
      <c r="AB337" s="39">
        <f>$D$307</f>
        <v>-23.799999999999997</v>
      </c>
      <c r="AC337" s="39">
        <f>$J$307</f>
        <v>-22.9</v>
      </c>
      <c r="AD337" s="35">
        <f>MIN($AC337:$AC337)</f>
        <v>-22.9</v>
      </c>
      <c r="AE337" s="1"/>
    </row>
    <row r="338" spans="1:31" x14ac:dyDescent="0.35">
      <c r="A338" s="115"/>
      <c r="B338" s="51"/>
      <c r="C338" s="52" t="s">
        <v>7</v>
      </c>
      <c r="D338" s="59">
        <f>MAX($D$233,$D$253,$D$255,$D$261,$D$263)</f>
        <v>-2.6</v>
      </c>
      <c r="E338" s="59">
        <f>MAX($J$233,$J$253,$J$255,$J$261,$J$263)</f>
        <v>-3.9</v>
      </c>
      <c r="F338" s="74">
        <f>MAX(E338:E338)</f>
        <v>-3.9</v>
      </c>
      <c r="G338" s="69"/>
      <c r="H338" s="70"/>
      <c r="I338" s="75" t="s">
        <v>7</v>
      </c>
      <c r="J338" s="60">
        <f>MAX($D$237,$D$239,$D$249,$D$257)</f>
        <v>-2.4999999999999996</v>
      </c>
      <c r="K338" s="60">
        <f>MAX($J$237,$J$239,$J$249,$J$257)</f>
        <v>-2.6999999999999997</v>
      </c>
      <c r="L338" s="76">
        <f>MAX(K338:K338)</f>
        <v>-2.6999999999999997</v>
      </c>
      <c r="M338" s="69"/>
      <c r="N338" s="70"/>
      <c r="O338" s="75" t="s">
        <v>7</v>
      </c>
      <c r="P338" s="42">
        <f>MAX($D$245,$D$249,$D$251)</f>
        <v>-4.5999999999999988</v>
      </c>
      <c r="Q338" s="42">
        <f>MAX($J$245,$J$249,$J$251)</f>
        <v>-13.000000000000004</v>
      </c>
      <c r="R338" s="77">
        <f>MAX(Q338:Q338)</f>
        <v>-13.000000000000004</v>
      </c>
      <c r="S338" s="69"/>
      <c r="T338" s="70"/>
      <c r="U338" s="75" t="s">
        <v>7</v>
      </c>
      <c r="V338" s="60">
        <f>MAX($D$235,$D$251,$D$259)</f>
        <v>-17.86</v>
      </c>
      <c r="W338" s="60">
        <f>MAX($J$235,$J$251,$J$259)</f>
        <v>-17.8</v>
      </c>
      <c r="X338" s="57">
        <f>MAX(W338:W338)</f>
        <v>-17.8</v>
      </c>
      <c r="Y338" s="115"/>
      <c r="Z338" s="36"/>
      <c r="AA338" s="41" t="s">
        <v>6</v>
      </c>
      <c r="AB338" s="38">
        <f>MIN(AB333:AB337)</f>
        <v>-27.099999999999998</v>
      </c>
      <c r="AC338" s="38">
        <f>MIN(AC333:AC337)</f>
        <v>-29.799999999999997</v>
      </c>
      <c r="AD338" s="38">
        <f>MIN(AD333:AD337)</f>
        <v>-29.799999999999997</v>
      </c>
      <c r="AE338" s="1"/>
    </row>
    <row r="339" spans="1:31" x14ac:dyDescent="0.35">
      <c r="A339" s="115"/>
      <c r="B339" s="51" t="s">
        <v>42</v>
      </c>
      <c r="C339" s="58" t="s">
        <v>6</v>
      </c>
      <c r="D339" s="59">
        <f>MIN($D$265,$D$285,$D$287,$D$293,$D$295)</f>
        <v>-30.400000000000006</v>
      </c>
      <c r="E339" s="59">
        <f>MIN($J$265,$J$285,$J$287,$J$293,$J$295)</f>
        <v>-32.4</v>
      </c>
      <c r="F339" s="68">
        <f>MIN(E339:E339)</f>
        <v>-32.4</v>
      </c>
      <c r="G339" s="69"/>
      <c r="H339" s="70" t="s">
        <v>42</v>
      </c>
      <c r="I339" s="71" t="s">
        <v>6</v>
      </c>
      <c r="J339" s="60">
        <f>MIN($D$269,$D$271,$D$281,$D$289)</f>
        <v>-21.600000000000009</v>
      </c>
      <c r="K339" s="60">
        <f>MIN($J$269,$J$271,$J$281,$J$289)</f>
        <v>-22.199999999999996</v>
      </c>
      <c r="L339" s="72">
        <f>MIN(K339:K339)</f>
        <v>-22.199999999999996</v>
      </c>
      <c r="M339" s="69"/>
      <c r="N339" s="70" t="s">
        <v>42</v>
      </c>
      <c r="O339" s="71" t="s">
        <v>6</v>
      </c>
      <c r="P339" s="42">
        <f>MIN($D$279,$D$283,$D$285)</f>
        <v>-28.500000000000004</v>
      </c>
      <c r="Q339" s="42">
        <f>MIN($J$279,$J$283,$J$285)</f>
        <v>-30.499999999999993</v>
      </c>
      <c r="R339" s="73">
        <f>MIN(Q339:Q339)</f>
        <v>-30.499999999999993</v>
      </c>
      <c r="S339" s="69"/>
      <c r="T339" s="70" t="s">
        <v>42</v>
      </c>
      <c r="U339" s="71" t="s">
        <v>6</v>
      </c>
      <c r="V339" s="60">
        <f>MIN($D$267,$D$283,$D$291)</f>
        <v>-28.599999999999991</v>
      </c>
      <c r="W339" s="60">
        <f>MIN($J$267,$J$283,$J$291)</f>
        <v>-30.499999999999993</v>
      </c>
      <c r="X339" s="61">
        <f>MIN(W339:W339)</f>
        <v>-30.499999999999993</v>
      </c>
      <c r="Y339" s="115"/>
      <c r="Z339" s="36"/>
      <c r="AA339" s="41" t="s">
        <v>7</v>
      </c>
      <c r="AB339" s="38">
        <f>MAX(AB333:AB337)</f>
        <v>-13.240000000000004</v>
      </c>
      <c r="AC339" s="38">
        <f>MAX(AC333:AC337)</f>
        <v>-14.400000000000002</v>
      </c>
      <c r="AD339" s="38">
        <f>MAX(AD333:AD337)</f>
        <v>-14.400000000000002</v>
      </c>
      <c r="AE339" s="1"/>
    </row>
    <row r="340" spans="1:31" x14ac:dyDescent="0.35">
      <c r="A340" s="115"/>
      <c r="B340" s="51"/>
      <c r="C340" s="52" t="s">
        <v>7</v>
      </c>
      <c r="D340" s="59">
        <f>MAX($D$265,$D$285,$D$287,$D$293,$D$295)</f>
        <v>-3.3999999999999995</v>
      </c>
      <c r="E340" s="59">
        <f>MAX($J$265,$J$285,$J$287,$J$293,$J$295)</f>
        <v>-5.1000000000000005</v>
      </c>
      <c r="F340" s="74">
        <f>MAX(E340:E340)</f>
        <v>-5.1000000000000005</v>
      </c>
      <c r="G340" s="69"/>
      <c r="H340" s="70"/>
      <c r="I340" s="75" t="s">
        <v>7</v>
      </c>
      <c r="J340" s="60">
        <f>MAX($D$269,$D$271,$D$281,$D$289)</f>
        <v>-3.1</v>
      </c>
      <c r="K340" s="60">
        <f>MAX($J$269,$J$271,$J$281,$J$289)</f>
        <v>-3.5000000000000031</v>
      </c>
      <c r="L340" s="76">
        <f>MAX(K340:K340)</f>
        <v>-3.5000000000000031</v>
      </c>
      <c r="M340" s="69"/>
      <c r="N340" s="70"/>
      <c r="O340" s="75" t="s">
        <v>7</v>
      </c>
      <c r="P340" s="42">
        <f>MAX($D$279,$D$283,$D$285)</f>
        <v>-4.2000000000000011</v>
      </c>
      <c r="Q340" s="42">
        <f>MAX($J$279,$J$283,$J$285)</f>
        <v>-5.1999999999999993</v>
      </c>
      <c r="R340" s="77">
        <f>MAX(Q340:Q340)</f>
        <v>-5.1999999999999993</v>
      </c>
      <c r="S340" s="69"/>
      <c r="T340" s="70"/>
      <c r="U340" s="75" t="s">
        <v>7</v>
      </c>
      <c r="V340" s="60">
        <f>MAX($D$267,$D$283,$D$291)</f>
        <v>-21.6</v>
      </c>
      <c r="W340" s="60">
        <f>MAX($J$267,$J$283,$J$291)</f>
        <v>-21.999999999999996</v>
      </c>
      <c r="X340" s="57">
        <f>MAX(W340:W340)</f>
        <v>-21.999999999999996</v>
      </c>
      <c r="Y340" s="115"/>
      <c r="Z340" s="115"/>
      <c r="AA340" s="115"/>
      <c r="AB340" s="115"/>
      <c r="AC340" s="115"/>
      <c r="AD340" s="115"/>
      <c r="AE340" s="1"/>
    </row>
    <row r="341" spans="1:31" x14ac:dyDescent="0.35">
      <c r="A341" s="115"/>
      <c r="B341" s="51" t="s">
        <v>43</v>
      </c>
      <c r="C341" s="58" t="s">
        <v>6</v>
      </c>
      <c r="D341" s="59">
        <f>MIN($D$317,$D$319,$D$325,$D$327)</f>
        <v>-32.200000000000003</v>
      </c>
      <c r="E341" s="59">
        <f>MIN($J$317,$J$319,$J$325,$J$327)</f>
        <v>-33.200000000000003</v>
      </c>
      <c r="F341" s="68">
        <f>MIN(E341:E341)</f>
        <v>-33.200000000000003</v>
      </c>
      <c r="G341" s="69"/>
      <c r="H341" s="70" t="s">
        <v>43</v>
      </c>
      <c r="I341" s="71" t="s">
        <v>6</v>
      </c>
      <c r="J341" s="60">
        <f>MIN($D$301,$D$303,$D$313,$D$321)</f>
        <v>-18.100000000000005</v>
      </c>
      <c r="K341" s="60">
        <f>MIN($J$301,$J$303,$J$313,$J$321)</f>
        <v>-18.500000000000007</v>
      </c>
      <c r="L341" s="72">
        <f>MIN(K341:K341)</f>
        <v>-18.500000000000007</v>
      </c>
      <c r="M341" s="69"/>
      <c r="N341" s="70" t="s">
        <v>43</v>
      </c>
      <c r="O341" s="71" t="s">
        <v>6</v>
      </c>
      <c r="P341" s="42">
        <f>MIN($D$313,$D$317,$D$319)</f>
        <v>-29.100000000000005</v>
      </c>
      <c r="Q341" s="42">
        <f>MIN($J$313,$J$317,$J$319)</f>
        <v>-30.3</v>
      </c>
      <c r="R341" s="73">
        <f>MIN(Q341:Q341)</f>
        <v>-30.3</v>
      </c>
      <c r="S341" s="69"/>
      <c r="T341" s="70" t="s">
        <v>43</v>
      </c>
      <c r="U341" s="71" t="s">
        <v>6</v>
      </c>
      <c r="V341" s="60">
        <f>MIN($D$299,$D$315,$D$323)</f>
        <v>-28.499999999999993</v>
      </c>
      <c r="W341" s="60">
        <f>MIN($J$299,$J$315,$J$323)</f>
        <v>-30.700000000000006</v>
      </c>
      <c r="X341" s="61">
        <f>MIN(W341:W341)</f>
        <v>-30.700000000000006</v>
      </c>
      <c r="Y341" s="115"/>
      <c r="Z341" s="115"/>
      <c r="AA341" s="115"/>
      <c r="AB341" s="115"/>
      <c r="AC341" s="115"/>
      <c r="AD341" s="115"/>
      <c r="AE341" s="1"/>
    </row>
    <row r="342" spans="1:31" x14ac:dyDescent="0.35">
      <c r="A342" s="115"/>
      <c r="B342" s="51"/>
      <c r="C342" s="52" t="s">
        <v>7</v>
      </c>
      <c r="D342" s="59">
        <f>MAX($D$317,$D$319,$D$325,$D$327)</f>
        <v>-9</v>
      </c>
      <c r="E342" s="59">
        <f>MAX($J$317,$J$319,$J$325,$J$327)</f>
        <v>-11.700000000000003</v>
      </c>
      <c r="F342" s="74">
        <f>MAX(E342:E342)</f>
        <v>-11.700000000000003</v>
      </c>
      <c r="G342" s="69"/>
      <c r="H342" s="70"/>
      <c r="I342" s="75" t="s">
        <v>7</v>
      </c>
      <c r="J342" s="60">
        <f>MAX($D$301,$D$303,$D$313,$D$321)</f>
        <v>-4.3000000000000043</v>
      </c>
      <c r="K342" s="60">
        <f>MAX($J$301,$J$303,$J$313,$J$321)</f>
        <v>-1.5000000000000013</v>
      </c>
      <c r="L342" s="76">
        <f>MAX(K342:K342)</f>
        <v>-1.5000000000000013</v>
      </c>
      <c r="M342" s="69"/>
      <c r="N342" s="70"/>
      <c r="O342" s="75" t="s">
        <v>7</v>
      </c>
      <c r="P342" s="42">
        <f>MAX($D$313,$D$317,$D$319)</f>
        <v>-6.2999999999999945</v>
      </c>
      <c r="Q342" s="42">
        <f>MAX($J$313,$J$317,$J$319)</f>
        <v>-3.3000000000000029</v>
      </c>
      <c r="R342" s="77">
        <f>MAX(Q342:Q342)</f>
        <v>-3.3000000000000029</v>
      </c>
      <c r="S342" s="69"/>
      <c r="T342" s="70"/>
      <c r="U342" s="75" t="s">
        <v>7</v>
      </c>
      <c r="V342" s="60">
        <f>MAX($D$299,$D$315,$D$323)</f>
        <v>-16.200000000000003</v>
      </c>
      <c r="W342" s="60">
        <f>MAX($J$299,$J$315,$J$323)</f>
        <v>-10.299999999999997</v>
      </c>
      <c r="X342" s="57">
        <f>MAX(W342:W342)</f>
        <v>-10.299999999999997</v>
      </c>
      <c r="Y342" s="115"/>
      <c r="Z342" s="115"/>
      <c r="AA342" s="115"/>
      <c r="AB342" s="115"/>
      <c r="AC342" s="115"/>
      <c r="AD342" s="115"/>
      <c r="AE342" s="1"/>
    </row>
    <row r="343" spans="1:31" x14ac:dyDescent="0.35">
      <c r="A343" s="115"/>
      <c r="B343" s="62"/>
      <c r="C343" s="63" t="s">
        <v>44</v>
      </c>
      <c r="D343" s="78">
        <f>MIN(D333:D342)</f>
        <v>-55.300000000000004</v>
      </c>
      <c r="E343" s="78">
        <f>MIN(E333:E342)</f>
        <v>-33.200000000000003</v>
      </c>
      <c r="F343" s="79">
        <f>MIN(E343:E343)</f>
        <v>-33.200000000000003</v>
      </c>
      <c r="G343" s="69"/>
      <c r="H343" s="80"/>
      <c r="I343" s="64" t="s">
        <v>44</v>
      </c>
      <c r="J343" s="64">
        <f>MIN(J333:J342)</f>
        <v>-91.4</v>
      </c>
      <c r="K343" s="64">
        <f>MIN(K333:K342)</f>
        <v>-29.699999999999992</v>
      </c>
      <c r="L343" s="81">
        <f>MIN(K343:K343)</f>
        <v>-29.699999999999992</v>
      </c>
      <c r="M343" s="69"/>
      <c r="N343" s="82"/>
      <c r="O343" s="83" t="s">
        <v>44</v>
      </c>
      <c r="P343" s="83">
        <f>MIN(P333:P342)</f>
        <v>-87.9</v>
      </c>
      <c r="Q343" s="83">
        <f>MIN(Q333:Q342)</f>
        <v>-30.499999999999993</v>
      </c>
      <c r="R343" s="84">
        <f>MIN(Q343:Q343)</f>
        <v>-30.499999999999993</v>
      </c>
      <c r="S343" s="69"/>
      <c r="T343" s="85"/>
      <c r="U343" s="86" t="s">
        <v>37</v>
      </c>
      <c r="V343" s="86">
        <f>MIN(V333:V342)</f>
        <v>-28.599999999999991</v>
      </c>
      <c r="W343" s="86">
        <f>MIN(W333:W342)</f>
        <v>-30.700000000000006</v>
      </c>
      <c r="X343" s="87">
        <f>MIN(W343:W343)</f>
        <v>-30.700000000000006</v>
      </c>
      <c r="Y343" s="115"/>
      <c r="Z343" s="115"/>
      <c r="AA343" s="115"/>
      <c r="AB343" s="115"/>
      <c r="AC343" s="115"/>
      <c r="AD343" s="115"/>
      <c r="AE343" s="1"/>
    </row>
    <row r="344" spans="1:31" x14ac:dyDescent="0.35">
      <c r="A344" s="115"/>
      <c r="B344" s="65"/>
      <c r="C344" s="66" t="s">
        <v>45</v>
      </c>
      <c r="D344" s="88">
        <f>MAX(D333:D342)</f>
        <v>-1.2</v>
      </c>
      <c r="E344" s="88">
        <f>MAX(E333:E342)</f>
        <v>-1.7000000000000002</v>
      </c>
      <c r="F344" s="89">
        <f>MAX(E344:E344)</f>
        <v>-1.7000000000000002</v>
      </c>
      <c r="G344" s="69"/>
      <c r="H344" s="90"/>
      <c r="I344" s="67" t="s">
        <v>45</v>
      </c>
      <c r="J344" s="67">
        <f>MAX(J333:J342)</f>
        <v>-1.4000000000000012</v>
      </c>
      <c r="K344" s="67">
        <f>MAX(K333:K342)</f>
        <v>-1.5000000000000013</v>
      </c>
      <c r="L344" s="81">
        <f>MIN(K344:K344)</f>
        <v>-1.5000000000000013</v>
      </c>
      <c r="M344" s="69"/>
      <c r="N344" s="91"/>
      <c r="O344" s="92" t="s">
        <v>45</v>
      </c>
      <c r="P344" s="92">
        <f>MAX(P333:P342)</f>
        <v>-1.7000000000000002</v>
      </c>
      <c r="Q344" s="92">
        <f>MAX(Q333:Q342)</f>
        <v>-2.2000000000000006</v>
      </c>
      <c r="R344" s="84">
        <f>MIN(Q344:Q344)</f>
        <v>-2.2000000000000006</v>
      </c>
      <c r="S344" s="69"/>
      <c r="T344" s="93"/>
      <c r="U344" s="94"/>
      <c r="V344" s="94">
        <f>MAX(V333:V342)</f>
        <v>-8.6100000000000012</v>
      </c>
      <c r="W344" s="94">
        <f>MAX(W333:W342)</f>
        <v>-8.1999999999999993</v>
      </c>
      <c r="X344" s="87">
        <f>MIN(W344:W344)</f>
        <v>-8.1999999999999993</v>
      </c>
      <c r="Y344" s="115"/>
      <c r="Z344" s="115"/>
      <c r="AA344" s="115"/>
      <c r="AB344" s="115"/>
      <c r="AC344" s="115"/>
      <c r="AD344" s="115"/>
      <c r="AE344" s="1"/>
    </row>
    <row r="345" spans="1:31" x14ac:dyDescent="0.35">
      <c r="A345" s="11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15"/>
      <c r="AC345" s="115"/>
      <c r="AD345" s="115"/>
      <c r="AE345" s="1"/>
    </row>
    <row r="346" spans="1:31" x14ac:dyDescent="0.35">
      <c r="A346" s="11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15"/>
      <c r="Z346" s="115"/>
      <c r="AA346" s="115"/>
      <c r="AB346" s="115"/>
      <c r="AC346" s="115"/>
      <c r="AD346" s="115"/>
      <c r="AE346" s="1"/>
    </row>
    <row r="347" spans="1:31" x14ac:dyDescent="0.35">
      <c r="A347" s="11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1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E347" s="1"/>
    </row>
    <row r="348" spans="1:31" x14ac:dyDescent="0.35">
      <c r="A348" s="115"/>
      <c r="B348" s="51" t="s">
        <v>39</v>
      </c>
      <c r="C348" s="58" t="s">
        <v>6</v>
      </c>
      <c r="D348" s="97">
        <f>MIN($E$169,$E$189,$E$191,$E$197,$E$199)</f>
        <v>-16.34</v>
      </c>
      <c r="E348" s="97">
        <f>MIN($K$169,$K$189,$K$191,$K$197,$K$199)</f>
        <v>-18.5</v>
      </c>
      <c r="F348" s="68">
        <f>MIN(E348:E348)</f>
        <v>-18.5</v>
      </c>
      <c r="G348" s="69"/>
      <c r="H348" s="70" t="s">
        <v>39</v>
      </c>
      <c r="I348" s="71" t="s">
        <v>6</v>
      </c>
      <c r="J348" s="42">
        <f>MIN($E$173,$E$175,$E$185,$E$193)</f>
        <v>-19.740000000000002</v>
      </c>
      <c r="K348" s="42">
        <f>MIN($K$173,$K$175,$K$185,$K$193)</f>
        <v>-25.900000000000006</v>
      </c>
      <c r="L348" s="72">
        <f>MIN(K348:K348)</f>
        <v>-25.900000000000006</v>
      </c>
      <c r="M348" s="69"/>
      <c r="N348" s="70" t="s">
        <v>39</v>
      </c>
      <c r="O348" s="71" t="s">
        <v>6</v>
      </c>
      <c r="P348" s="42">
        <f>MIN($E$177,$E$181,$E$183)</f>
        <v>-18.96</v>
      </c>
      <c r="Q348" s="42">
        <f>MIN($K$177,$K$181,$K$183)</f>
        <v>-23.9</v>
      </c>
      <c r="R348" s="73">
        <f>MIN(Q348:Q348)</f>
        <v>-23.9</v>
      </c>
      <c r="S348" s="69"/>
      <c r="T348" s="70" t="s">
        <v>39</v>
      </c>
      <c r="U348" s="71" t="s">
        <v>6</v>
      </c>
      <c r="V348" s="42">
        <f>MIN($E$171,$E$187,$E$195)</f>
        <v>-17.060000000000002</v>
      </c>
      <c r="W348" s="42">
        <f>MIN($K$171,$K$187,$K$195)</f>
        <v>-20.099999999999994</v>
      </c>
      <c r="X348" s="95">
        <f>MIN(W348:W348)</f>
        <v>-20.099999999999994</v>
      </c>
      <c r="Y348" s="115"/>
      <c r="Z348" s="2" t="s">
        <v>38</v>
      </c>
      <c r="AA348" s="3"/>
      <c r="AB348" s="115"/>
      <c r="AC348" s="4"/>
      <c r="AD348" s="33"/>
      <c r="AE348" s="1"/>
    </row>
    <row r="349" spans="1:31" x14ac:dyDescent="0.35">
      <c r="A349" s="115"/>
      <c r="B349" s="51"/>
      <c r="C349" s="52" t="s">
        <v>7</v>
      </c>
      <c r="D349" s="97">
        <f>MAX($E$169,$E$189,$E$191,$E$197,$E$199)</f>
        <v>-2.2000000000000006</v>
      </c>
      <c r="E349" s="97">
        <f>MAX($K$169,$K$189,$K$191,$K$197,$K$199)</f>
        <v>-1.9000000000000004</v>
      </c>
      <c r="F349" s="74">
        <f>MAX(E349:E349)</f>
        <v>-1.9000000000000004</v>
      </c>
      <c r="G349" s="69"/>
      <c r="H349" s="70"/>
      <c r="I349" s="75" t="s">
        <v>7</v>
      </c>
      <c r="J349" s="42">
        <f>MAX($E$173,$E$175,$E$185,$E$193)</f>
        <v>-1.1000000000000003</v>
      </c>
      <c r="K349" s="42">
        <f>MAX($K$173,$K$175,$K$185,$K$193)</f>
        <v>-1.1000000000000003</v>
      </c>
      <c r="L349" s="76">
        <f>MAX(K349:K349)</f>
        <v>-1.1000000000000003</v>
      </c>
      <c r="M349" s="69"/>
      <c r="N349" s="70"/>
      <c r="O349" s="75" t="s">
        <v>7</v>
      </c>
      <c r="P349" s="42">
        <f>MAX($E$177,$E$181,$E$183)</f>
        <v>-1.6</v>
      </c>
      <c r="Q349" s="42">
        <f>MAX($K$177,$K$181,$K$183)</f>
        <v>-1.4</v>
      </c>
      <c r="R349" s="77">
        <f>MAX(Q349:Q349)</f>
        <v>-1.4</v>
      </c>
      <c r="S349" s="69"/>
      <c r="T349" s="70"/>
      <c r="U349" s="75" t="s">
        <v>7</v>
      </c>
      <c r="V349" s="42">
        <f>MAX($E$171,$E$187,$E$195)</f>
        <v>-7.9800000000000013</v>
      </c>
      <c r="W349" s="42">
        <f>MAX($K$171,$K$187,$K$195)</f>
        <v>-6.8999999999999977</v>
      </c>
      <c r="X349" s="96">
        <f>MAX(W349:W349)</f>
        <v>-6.8999999999999977</v>
      </c>
      <c r="Y349" s="115"/>
      <c r="Z349" s="2" t="s">
        <v>39</v>
      </c>
      <c r="AA349" s="34" t="s">
        <v>6</v>
      </c>
      <c r="AB349" s="39">
        <f>$E$179</f>
        <v>-13.300000000000004</v>
      </c>
      <c r="AC349" s="39">
        <f>$K$179</f>
        <v>-13.3</v>
      </c>
      <c r="AD349" s="35">
        <f>MIN($AC349:$AC349)</f>
        <v>-13.3</v>
      </c>
      <c r="AE349" s="1"/>
    </row>
    <row r="350" spans="1:31" x14ac:dyDescent="0.35">
      <c r="A350" s="115"/>
      <c r="B350" s="51" t="s">
        <v>40</v>
      </c>
      <c r="C350" s="58" t="s">
        <v>6</v>
      </c>
      <c r="D350" s="97">
        <f>MIN($E$201,$E$221,$E$223,$E$229,$E$231)</f>
        <v>-23.259999999999998</v>
      </c>
      <c r="E350" s="97">
        <f>MIN($K$201,$K$221,$K$223,$K$229,$K$231)</f>
        <v>-26</v>
      </c>
      <c r="F350" s="68">
        <f>MIN(E350:E350)</f>
        <v>-26</v>
      </c>
      <c r="G350" s="69"/>
      <c r="H350" s="70" t="s">
        <v>40</v>
      </c>
      <c r="I350" s="71" t="s">
        <v>6</v>
      </c>
      <c r="J350" s="42">
        <f>MIN($E$205,$E$207,$E$217,$E$225)</f>
        <v>-25.999999999999996</v>
      </c>
      <c r="K350" s="42">
        <f>MIN($K$205,$K$207,$K$217,$K$225)</f>
        <v>-28.599999999999991</v>
      </c>
      <c r="L350" s="72">
        <f>MIN(K350:K350)</f>
        <v>-28.599999999999991</v>
      </c>
      <c r="M350" s="69"/>
      <c r="N350" s="70" t="s">
        <v>40</v>
      </c>
      <c r="O350" s="71" t="s">
        <v>6</v>
      </c>
      <c r="P350" s="42">
        <f>MIN($E$211,$E$215,$E$217)</f>
        <v>-25.79999999999999</v>
      </c>
      <c r="Q350" s="42">
        <f>MIN($K$211,$K$215,$K$217)</f>
        <v>-28.599999999999991</v>
      </c>
      <c r="R350" s="73">
        <f>MIN(Q350:Q350)</f>
        <v>-28.599999999999991</v>
      </c>
      <c r="S350" s="69"/>
      <c r="T350" s="70" t="s">
        <v>40</v>
      </c>
      <c r="U350" s="71" t="s">
        <v>6</v>
      </c>
      <c r="V350" s="42">
        <f>MIN($E$203,$E$219,$E$227)</f>
        <v>-23.809999999999992</v>
      </c>
      <c r="W350" s="42">
        <f>MIN($K$203,$K$219,$K$227)</f>
        <v>-27.400000000000002</v>
      </c>
      <c r="X350" s="95">
        <f>MIN(W350:W350)</f>
        <v>-27.400000000000002</v>
      </c>
      <c r="Y350" s="115"/>
      <c r="Z350" s="2" t="s">
        <v>40</v>
      </c>
      <c r="AA350" s="34" t="s">
        <v>6</v>
      </c>
      <c r="AB350" s="39">
        <f>$E$211</f>
        <v>-19.779999999999998</v>
      </c>
      <c r="AC350" s="39">
        <f>$K$211</f>
        <v>-20.599999999999994</v>
      </c>
      <c r="AD350" s="35">
        <f>MIN($AC350:$AC350)</f>
        <v>-20.599999999999994</v>
      </c>
      <c r="AE350" s="1"/>
    </row>
    <row r="351" spans="1:31" x14ac:dyDescent="0.35">
      <c r="A351" s="115"/>
      <c r="B351" s="51"/>
      <c r="C351" s="52" t="s">
        <v>7</v>
      </c>
      <c r="D351" s="97">
        <f>MAX($E$201,$E$221,$E$223,$E$229,$E$231)</f>
        <v>-3.6000000000000005</v>
      </c>
      <c r="E351" s="97">
        <f>MAX($K$201,$K$221,$K$223,$K$229,$K$231)</f>
        <v>-2.6999999999999997</v>
      </c>
      <c r="F351" s="74">
        <f>MAX(E351:E351)</f>
        <v>-2.6999999999999997</v>
      </c>
      <c r="G351" s="69"/>
      <c r="H351" s="70"/>
      <c r="I351" s="75" t="s">
        <v>7</v>
      </c>
      <c r="J351" s="42">
        <f>MAX($E$205,$E$207,$E$217,$E$225)</f>
        <v>-1.2999999999999998</v>
      </c>
      <c r="K351" s="42">
        <f>MAX($K$205,$K$207,$K$217,$K$225)</f>
        <v>-1.2000000000000004</v>
      </c>
      <c r="L351" s="76">
        <f>MAX(K351:K351)</f>
        <v>-1.2000000000000004</v>
      </c>
      <c r="M351" s="69"/>
      <c r="N351" s="70"/>
      <c r="O351" s="75" t="s">
        <v>7</v>
      </c>
      <c r="P351" s="42">
        <f>MAX($E$211,$E$215,$E$217)</f>
        <v>-2.4000000000000008</v>
      </c>
      <c r="Q351" s="42">
        <f>MAX($K$211,$K$215,$K$217)</f>
        <v>-1.9000000000000004</v>
      </c>
      <c r="R351" s="77">
        <f>MAX(Q351:Q351)</f>
        <v>-1.9000000000000004</v>
      </c>
      <c r="S351" s="69"/>
      <c r="T351" s="70"/>
      <c r="U351" s="75" t="s">
        <v>7</v>
      </c>
      <c r="V351" s="42">
        <f>MAX($E$203,$E$219,$E$227)</f>
        <v>-12.610000000000001</v>
      </c>
      <c r="W351" s="42">
        <f>MAX($K$203,$K$219,$K$227)</f>
        <v>-11.5</v>
      </c>
      <c r="X351" s="96">
        <f>MAX(W351:W351)</f>
        <v>-11.5</v>
      </c>
      <c r="Y351" s="115"/>
      <c r="Z351" s="2" t="s">
        <v>41</v>
      </c>
      <c r="AA351" s="34" t="s">
        <v>6</v>
      </c>
      <c r="AB351" s="39">
        <f>$E$243</f>
        <v>-24.320000000000004</v>
      </c>
      <c r="AC351" s="39">
        <f>$K$243</f>
        <v>-25.900000000000002</v>
      </c>
      <c r="AD351" s="35">
        <f>MIN($AC351:$AC351)</f>
        <v>-25.900000000000002</v>
      </c>
      <c r="AE351" s="1"/>
    </row>
    <row r="352" spans="1:31" x14ac:dyDescent="0.35">
      <c r="A352" s="115"/>
      <c r="B352" s="51" t="s">
        <v>41</v>
      </c>
      <c r="C352" s="58" t="s">
        <v>6</v>
      </c>
      <c r="D352" s="97">
        <f>MIN($E$233,$E$253,$E$255,$E$261,$E$263)</f>
        <v>-26.959999999999994</v>
      </c>
      <c r="E352" s="97">
        <f>MIN($K$233,$K$253,$K$255,$K$261,$K$263)</f>
        <v>-29.000000000000004</v>
      </c>
      <c r="F352" s="68">
        <f>MIN(E352:E352)</f>
        <v>-29.000000000000004</v>
      </c>
      <c r="G352" s="69"/>
      <c r="H352" s="70" t="s">
        <v>41</v>
      </c>
      <c r="I352" s="71" t="s">
        <v>6</v>
      </c>
      <c r="J352" s="42">
        <f>MIN($E$237,$E$239,$E$249,$E$257)</f>
        <v>-27.609999999999989</v>
      </c>
      <c r="K352" s="42">
        <f>MIN($K$237,$K$239,$K$249,$K$257)</f>
        <v>-25</v>
      </c>
      <c r="L352" s="72">
        <f>MIN(K352:K352)</f>
        <v>-25</v>
      </c>
      <c r="M352" s="69"/>
      <c r="N352" s="70" t="s">
        <v>41</v>
      </c>
      <c r="O352" s="71" t="s">
        <v>6</v>
      </c>
      <c r="P352" s="42">
        <f>MIN($E$245,$E$249,$E$251)</f>
        <v>-27.609999999999989</v>
      </c>
      <c r="Q352" s="42">
        <f>MIN($K$245,$K$249,$K$251)</f>
        <v>-29.299999999999997</v>
      </c>
      <c r="R352" s="73">
        <f>MIN(Q352:Q352)</f>
        <v>-29.299999999999997</v>
      </c>
      <c r="S352" s="69"/>
      <c r="T352" s="70" t="s">
        <v>41</v>
      </c>
      <c r="U352" s="71" t="s">
        <v>6</v>
      </c>
      <c r="V352" s="42">
        <f>MIN($E$235,$E$251,$E$259)</f>
        <v>-27.319999999999993</v>
      </c>
      <c r="W352" s="42">
        <f>MIN($K$235,$K$251,$K$259)</f>
        <v>-29.900000000000006</v>
      </c>
      <c r="X352" s="95">
        <f>MIN(W352:W352)</f>
        <v>-29.900000000000006</v>
      </c>
      <c r="Y352" s="115"/>
      <c r="Z352" s="2" t="s">
        <v>42</v>
      </c>
      <c r="AA352" s="34" t="s">
        <v>6</v>
      </c>
      <c r="AB352" s="39">
        <f>$E$275</f>
        <v>-27.099999999999998</v>
      </c>
      <c r="AC352" s="39">
        <f>$K$275</f>
        <v>-28.999999999999996</v>
      </c>
      <c r="AD352" s="35">
        <f>MIN($AC352:$AC352)</f>
        <v>-28.999999999999996</v>
      </c>
      <c r="AE352" s="1"/>
    </row>
    <row r="353" spans="1:31" x14ac:dyDescent="0.35">
      <c r="A353" s="115"/>
      <c r="B353" s="51"/>
      <c r="C353" s="52" t="s">
        <v>7</v>
      </c>
      <c r="D353" s="97">
        <f>MAX($E$233,$E$253,$E$255,$E$261,$E$263)</f>
        <v>-4.7999999999999989</v>
      </c>
      <c r="E353" s="97">
        <f>MAX($K$233,$K$253,$K$255,$K$261,$K$263)</f>
        <v>-3.5999999999999992</v>
      </c>
      <c r="F353" s="74">
        <f>MAX(E353:E353)</f>
        <v>-3.5999999999999992</v>
      </c>
      <c r="G353" s="69"/>
      <c r="H353" s="70"/>
      <c r="I353" s="75" t="s">
        <v>7</v>
      </c>
      <c r="J353" s="42">
        <f>MAX($E$237,$E$239,$E$249,$E$257)</f>
        <v>-1.6</v>
      </c>
      <c r="K353" s="42">
        <f>MAX($K$237,$K$239,$K$249,$K$257)</f>
        <v>-1.2999999999999998</v>
      </c>
      <c r="L353" s="76">
        <f>MAX(K353:K353)</f>
        <v>-1.2999999999999998</v>
      </c>
      <c r="M353" s="69"/>
      <c r="N353" s="70"/>
      <c r="O353" s="75" t="s">
        <v>7</v>
      </c>
      <c r="P353" s="42">
        <f>MAX($E$245,$E$249,$E$251)</f>
        <v>-11.19</v>
      </c>
      <c r="Q353" s="42">
        <f>MAX($K$245,$K$249,$K$251)</f>
        <v>-9.4</v>
      </c>
      <c r="R353" s="77">
        <f>MAX(Q353:Q353)</f>
        <v>-9.4</v>
      </c>
      <c r="S353" s="69"/>
      <c r="T353" s="70"/>
      <c r="U353" s="75" t="s">
        <v>7</v>
      </c>
      <c r="V353" s="42">
        <f>MAX($E$235,$E$251,$E$259)</f>
        <v>-17.149999999999999</v>
      </c>
      <c r="W353" s="42">
        <f>MAX($K$235,$K$251,$K$259)</f>
        <v>-15.900000000000002</v>
      </c>
      <c r="X353" s="96">
        <f>MAX(W353:W353)</f>
        <v>-15.900000000000002</v>
      </c>
      <c r="Y353" s="115"/>
      <c r="Z353" s="2" t="s">
        <v>43</v>
      </c>
      <c r="AA353" s="34" t="s">
        <v>6</v>
      </c>
      <c r="AB353" s="39">
        <f>$E$307</f>
        <v>-23.799999999999997</v>
      </c>
      <c r="AC353" s="39">
        <f>$K$307</f>
        <v>-22.799999999999997</v>
      </c>
      <c r="AD353" s="35">
        <f>MIN($AC353:$AC353)</f>
        <v>-22.799999999999997</v>
      </c>
      <c r="AE353" s="1"/>
    </row>
    <row r="354" spans="1:31" x14ac:dyDescent="0.35">
      <c r="A354" s="115"/>
      <c r="B354" s="51" t="s">
        <v>42</v>
      </c>
      <c r="C354" s="58" t="s">
        <v>6</v>
      </c>
      <c r="D354" s="97">
        <f>MIN($E$265,$E$285,$E$287,$E$293,$E$295)</f>
        <v>-28.099999999999991</v>
      </c>
      <c r="E354" s="97">
        <f>MIN($K$265,$K$285,$K$287,$K$293,$K$295)</f>
        <v>-28.200000000000003</v>
      </c>
      <c r="F354" s="68">
        <f>MIN(E354:E354)</f>
        <v>-28.200000000000003</v>
      </c>
      <c r="G354" s="69"/>
      <c r="H354" s="70" t="s">
        <v>42</v>
      </c>
      <c r="I354" s="71" t="s">
        <v>6</v>
      </c>
      <c r="J354" s="42">
        <f>MIN($E$269,$E$271,$E$281,$E$289)</f>
        <v>-26.1</v>
      </c>
      <c r="K354" s="42">
        <f>MIN($K$269,$K$271,$K$281,$K$289)</f>
        <v>-19.199999999999996</v>
      </c>
      <c r="L354" s="72">
        <f>MIN(K354:K354)</f>
        <v>-19.199999999999996</v>
      </c>
      <c r="M354" s="69"/>
      <c r="N354" s="70" t="s">
        <v>42</v>
      </c>
      <c r="O354" s="71" t="s">
        <v>6</v>
      </c>
      <c r="P354" s="42">
        <f>MIN($E$279,$E$283,$E$285)</f>
        <v>-28.400000000000002</v>
      </c>
      <c r="Q354" s="42">
        <f>MIN($K$279,$K$283,$K$285)</f>
        <v>-29.999999999999993</v>
      </c>
      <c r="R354" s="73">
        <f>MIN(Q354:Q354)</f>
        <v>-29.999999999999993</v>
      </c>
      <c r="S354" s="69"/>
      <c r="T354" s="70" t="s">
        <v>42</v>
      </c>
      <c r="U354" s="71" t="s">
        <v>6</v>
      </c>
      <c r="V354" s="42">
        <f>MIN($E$267,$E$283,$E$291)</f>
        <v>-28.400000000000002</v>
      </c>
      <c r="W354" s="42">
        <f>MIN($K$267,$K$283,$K$291)</f>
        <v>-29.999999999999993</v>
      </c>
      <c r="X354" s="95">
        <f>MIN(W354:W354)</f>
        <v>-29.999999999999993</v>
      </c>
      <c r="Y354" s="115"/>
      <c r="Z354" s="36"/>
      <c r="AA354" s="37" t="s">
        <v>6</v>
      </c>
      <c r="AB354" s="38">
        <f>MIN(AB349:AB353)</f>
        <v>-27.099999999999998</v>
      </c>
      <c r="AC354" s="38">
        <f>MIN(AC349:AC353)</f>
        <v>-28.999999999999996</v>
      </c>
      <c r="AD354" s="38">
        <f>MIN(AC354:AC354)</f>
        <v>-28.999999999999996</v>
      </c>
      <c r="AE354" s="1"/>
    </row>
    <row r="355" spans="1:31" x14ac:dyDescent="0.35">
      <c r="A355" s="115"/>
      <c r="B355" s="51"/>
      <c r="C355" s="52" t="s">
        <v>7</v>
      </c>
      <c r="D355" s="97">
        <f>MAX($E$265,$E$285,$E$287,$E$293,$E$295)</f>
        <v>-6.1999999999999984</v>
      </c>
      <c r="E355" s="97">
        <f>MAX($K$265,$K$285,$K$287,$K$293,$K$295)</f>
        <v>-4.5999999999999988</v>
      </c>
      <c r="F355" s="74">
        <f>MAX(E355:E355)</f>
        <v>-4.5999999999999988</v>
      </c>
      <c r="G355" s="69"/>
      <c r="H355" s="70"/>
      <c r="I355" s="75" t="s">
        <v>7</v>
      </c>
      <c r="J355" s="42">
        <f>MAX($E$269,$E$271,$E$281,$E$289)</f>
        <v>-1.9000000000000004</v>
      </c>
      <c r="K355" s="42">
        <f>MAX($K$269,$K$271,$K$281,$K$289)</f>
        <v>-1.6</v>
      </c>
      <c r="L355" s="76">
        <f>MAX(K355:K355)</f>
        <v>-1.6</v>
      </c>
      <c r="M355" s="69"/>
      <c r="N355" s="70"/>
      <c r="O355" s="75" t="s">
        <v>7</v>
      </c>
      <c r="P355" s="42">
        <f>MAX($E$279,$E$283,$E$285)</f>
        <v>-4.1000000000000005</v>
      </c>
      <c r="Q355" s="42">
        <f>MAX($K$279,$K$283,$K$285)</f>
        <v>-3.1</v>
      </c>
      <c r="R355" s="77">
        <f>MAX(Q355:Q355)</f>
        <v>-3.1</v>
      </c>
      <c r="S355" s="69"/>
      <c r="T355" s="70"/>
      <c r="U355" s="75" t="s">
        <v>7</v>
      </c>
      <c r="V355" s="42">
        <f>MAX($E$267,$E$283,$E$291)</f>
        <v>-20.900000000000002</v>
      </c>
      <c r="W355" s="42">
        <f>MAX($K$267,$K$283,$K$291)</f>
        <v>-20.100000000000001</v>
      </c>
      <c r="X355" s="96">
        <f>MAX(W355:W355)</f>
        <v>-20.100000000000001</v>
      </c>
      <c r="Y355" s="115"/>
      <c r="Z355" s="36"/>
      <c r="AA355" s="37" t="s">
        <v>7</v>
      </c>
      <c r="AB355" s="38">
        <f>MAX(AB349:AB353)</f>
        <v>-13.300000000000004</v>
      </c>
      <c r="AC355" s="38">
        <f>MAX(AC349:AC353)</f>
        <v>-13.3</v>
      </c>
      <c r="AD355" s="38">
        <f>MAX(AC355:AC355)</f>
        <v>-13.3</v>
      </c>
      <c r="AE355" s="1"/>
    </row>
    <row r="356" spans="1:31" x14ac:dyDescent="0.35">
      <c r="A356" s="115"/>
      <c r="B356" s="51" t="s">
        <v>43</v>
      </c>
      <c r="C356" s="58" t="s">
        <v>6</v>
      </c>
      <c r="D356" s="97">
        <f>MIN($E$297,$E$317,$E$319,$E$325,$E$327)</f>
        <v>-28.799999999999994</v>
      </c>
      <c r="E356" s="97">
        <f>MIN($K$297,$K$317,$K$319,$K$325,$K$327)</f>
        <v>-30.800000000000004</v>
      </c>
      <c r="F356" s="68">
        <f>MIN(E356:E356)</f>
        <v>-30.800000000000004</v>
      </c>
      <c r="G356" s="69"/>
      <c r="H356" s="70" t="s">
        <v>43</v>
      </c>
      <c r="I356" s="71" t="s">
        <v>6</v>
      </c>
      <c r="J356" s="42">
        <f>MIN($E$301,$E$303,$E$313,$E$321)</f>
        <v>-15.299999999999999</v>
      </c>
      <c r="K356" s="42">
        <f>MIN($K$301,$K$303,$K$313,$K$321)</f>
        <v>-12.8</v>
      </c>
      <c r="L356" s="72">
        <f>MIN(K356:K356)</f>
        <v>-12.8</v>
      </c>
      <c r="M356" s="69"/>
      <c r="N356" s="70" t="s">
        <v>43</v>
      </c>
      <c r="O356" s="71" t="s">
        <v>6</v>
      </c>
      <c r="P356" s="42">
        <f>MIN($E$313,$E$317,$E$319)</f>
        <v>-28.299999999999997</v>
      </c>
      <c r="Q356" s="42">
        <f>MIN($K$313,$K$317,$K$319)</f>
        <v>-29.299999999999997</v>
      </c>
      <c r="R356" s="73">
        <f>MIN(Q356:Q356)</f>
        <v>-29.299999999999997</v>
      </c>
      <c r="S356" s="69"/>
      <c r="T356" s="70" t="s">
        <v>43</v>
      </c>
      <c r="U356" s="71" t="s">
        <v>6</v>
      </c>
      <c r="V356" s="42">
        <f>MIN($E$299,$E$315,$E$323)</f>
        <v>-28.199999999999992</v>
      </c>
      <c r="W356" s="42">
        <f>MIN($K$299,$K$315,$K$323)</f>
        <v>-29.700000000000003</v>
      </c>
      <c r="X356" s="95">
        <f>MIN(W356:W356)</f>
        <v>-29.700000000000003</v>
      </c>
      <c r="Y356" s="115"/>
      <c r="Z356" s="115"/>
      <c r="AA356" s="115"/>
      <c r="AB356" s="115"/>
      <c r="AC356" s="115"/>
      <c r="AD356" s="115"/>
      <c r="AE356" s="1"/>
    </row>
    <row r="357" spans="1:31" x14ac:dyDescent="0.35">
      <c r="A357" s="115"/>
      <c r="B357" s="51"/>
      <c r="C357" s="52" t="s">
        <v>7</v>
      </c>
      <c r="D357" s="97">
        <f>MAX($E$297,$E$317,$E$319,$E$325,$E$327)</f>
        <v>-12.7</v>
      </c>
      <c r="E357" s="97">
        <f>MAX($K$297,$K$317,$K$319,$K$325,$K$327)</f>
        <v>-10.3</v>
      </c>
      <c r="F357" s="74">
        <f>MAX(E357:E357)</f>
        <v>-10.3</v>
      </c>
      <c r="G357" s="69"/>
      <c r="H357" s="70"/>
      <c r="I357" s="75" t="s">
        <v>7</v>
      </c>
      <c r="J357" s="42">
        <f>MAX($E$301,$E$303,$E$313,$E$321)</f>
        <v>-4.2000000000000011</v>
      </c>
      <c r="K357" s="42">
        <f>MAX($K$301,$K$303,$K$313,$K$321)</f>
        <v>-1.7000000000000015</v>
      </c>
      <c r="L357" s="76">
        <f>MAX(K357:K357)</f>
        <v>-1.7000000000000015</v>
      </c>
      <c r="M357" s="69"/>
      <c r="N357" s="70"/>
      <c r="O357" s="75" t="s">
        <v>7</v>
      </c>
      <c r="P357" s="42">
        <f>MAX($E$313,$E$317,$E$319)</f>
        <v>-9.6999999999999975</v>
      </c>
      <c r="Q357" s="42">
        <f>MAX($K$313,$K$317,$K$319)</f>
        <v>-2.300000000000002</v>
      </c>
      <c r="R357" s="77">
        <f>MAX(Q357:Q357)</f>
        <v>-2.300000000000002</v>
      </c>
      <c r="S357" s="69"/>
      <c r="T357" s="70"/>
      <c r="U357" s="75" t="s">
        <v>7</v>
      </c>
      <c r="V357" s="42">
        <f>MAX($E$299,$E$315,$E$323)</f>
        <v>-16.300000000000004</v>
      </c>
      <c r="W357" s="42">
        <f>MAX($K$299,$K$315,$K$323)</f>
        <v>-10.299999999999997</v>
      </c>
      <c r="X357" s="96">
        <f>MAX(W357:W357)</f>
        <v>-10.299999999999997</v>
      </c>
      <c r="Y357" s="115"/>
      <c r="Z357" s="115"/>
      <c r="AA357" s="115"/>
      <c r="AB357" s="115"/>
      <c r="AC357" s="115"/>
      <c r="AD357" s="115"/>
      <c r="AE357" s="1"/>
    </row>
    <row r="358" spans="1:31" x14ac:dyDescent="0.35">
      <c r="A358" s="115"/>
      <c r="B358" s="62"/>
      <c r="C358" s="63" t="s">
        <v>44</v>
      </c>
      <c r="D358" s="78">
        <f t="shared" ref="D358" si="3">MIN(D348:D357)</f>
        <v>-28.799999999999994</v>
      </c>
      <c r="E358" s="78">
        <f>MIN(E348:E357)</f>
        <v>-30.800000000000004</v>
      </c>
      <c r="F358" s="79">
        <f>MIN(E358:E358)</f>
        <v>-30.800000000000004</v>
      </c>
      <c r="G358" s="69"/>
      <c r="H358" s="80"/>
      <c r="I358" s="64" t="s">
        <v>44</v>
      </c>
      <c r="J358" s="64">
        <f>MIN(J348:J357)</f>
        <v>-27.609999999999989</v>
      </c>
      <c r="K358" s="64">
        <f>MIN(K348:K357)</f>
        <v>-28.599999999999991</v>
      </c>
      <c r="L358" s="81">
        <f>MIN(K358:K358)</f>
        <v>-28.599999999999991</v>
      </c>
      <c r="M358" s="69"/>
      <c r="N358" s="82"/>
      <c r="O358" s="83" t="s">
        <v>44</v>
      </c>
      <c r="P358" s="83">
        <f t="shared" ref="P358" si="4">MIN(P348:P357)</f>
        <v>-28.400000000000002</v>
      </c>
      <c r="Q358" s="83">
        <f>MIN(Q348:Q357)</f>
        <v>-29.999999999999993</v>
      </c>
      <c r="R358" s="84">
        <f>MIN(Q358:Q358)</f>
        <v>-29.999999999999993</v>
      </c>
      <c r="S358" s="69"/>
      <c r="T358" s="85"/>
      <c r="U358" s="86" t="s">
        <v>37</v>
      </c>
      <c r="V358" s="86">
        <f t="shared" ref="V358" si="5">MIN(V348:V357)</f>
        <v>-28.400000000000002</v>
      </c>
      <c r="W358" s="86">
        <f>MIN(W348:W357)</f>
        <v>-29.999999999999993</v>
      </c>
      <c r="X358" s="87">
        <f>MIN(W358:W358)</f>
        <v>-29.999999999999993</v>
      </c>
      <c r="Y358" s="115"/>
      <c r="Z358" s="115"/>
      <c r="AA358" s="115"/>
      <c r="AB358" s="115"/>
      <c r="AC358" s="115"/>
      <c r="AD358" s="115"/>
      <c r="AE358" s="1"/>
    </row>
    <row r="359" spans="1:31" x14ac:dyDescent="0.35">
      <c r="A359" s="115"/>
      <c r="B359" s="65"/>
      <c r="C359" s="66" t="s">
        <v>45</v>
      </c>
      <c r="D359" s="88">
        <f t="shared" ref="D359" si="6">MAX(D348:D357)</f>
        <v>-2.2000000000000006</v>
      </c>
      <c r="E359" s="88">
        <f>MAX(E348:E357)</f>
        <v>-1.9000000000000004</v>
      </c>
      <c r="F359" s="89">
        <f>MAX(E359:E359)</f>
        <v>-1.9000000000000004</v>
      </c>
      <c r="G359" s="69"/>
      <c r="H359" s="90"/>
      <c r="I359" s="67" t="s">
        <v>45</v>
      </c>
      <c r="J359" s="67">
        <f>MAX(J348:J357)</f>
        <v>-1.1000000000000003</v>
      </c>
      <c r="K359" s="67">
        <f>MAX(K348:K357)</f>
        <v>-1.1000000000000003</v>
      </c>
      <c r="L359" s="81">
        <f>MIN(K359:K359)</f>
        <v>-1.1000000000000003</v>
      </c>
      <c r="M359" s="69"/>
      <c r="N359" s="91"/>
      <c r="O359" s="92" t="s">
        <v>45</v>
      </c>
      <c r="P359" s="92">
        <f t="shared" ref="P359" si="7">MAX(P348:P357)</f>
        <v>-1.6</v>
      </c>
      <c r="Q359" s="92">
        <f>MAX(Q348:Q357)</f>
        <v>-1.4</v>
      </c>
      <c r="R359" s="84">
        <f>MIN(Q359:Q359)</f>
        <v>-1.4</v>
      </c>
      <c r="S359" s="69"/>
      <c r="T359" s="93"/>
      <c r="U359" s="94"/>
      <c r="V359" s="94">
        <f t="shared" ref="V359" si="8">MAX(V348:V357)</f>
        <v>-7.9800000000000013</v>
      </c>
      <c r="W359" s="94">
        <f>MAX(W348:W357)</f>
        <v>-6.8999999999999977</v>
      </c>
      <c r="X359" s="87">
        <f>MIN(W359:W359)</f>
        <v>-6.8999999999999977</v>
      </c>
      <c r="Y359" s="115"/>
      <c r="Z359" s="115"/>
      <c r="AA359" s="115"/>
      <c r="AB359" s="115"/>
      <c r="AC359" s="115"/>
      <c r="AD359" s="115"/>
      <c r="AE359" s="1"/>
    </row>
    <row r="360" spans="1:31" x14ac:dyDescent="0.35">
      <c r="A360" s="11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15"/>
      <c r="Z360" s="115"/>
      <c r="AA360" s="115"/>
      <c r="AB360" s="115"/>
      <c r="AC360" s="115"/>
      <c r="AD360" s="115"/>
      <c r="AE360" s="1"/>
    </row>
    <row r="361" spans="1:31" x14ac:dyDescent="0.35">
      <c r="A361" s="11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15"/>
      <c r="Z361" s="115"/>
      <c r="AA361" s="115"/>
      <c r="AB361" s="115"/>
      <c r="AC361" s="115"/>
      <c r="AD361" s="115"/>
      <c r="AE361" s="1"/>
    </row>
    <row r="362" spans="1:31" x14ac:dyDescent="0.35">
      <c r="A362" s="11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1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E362" s="1"/>
    </row>
    <row r="363" spans="1:31" x14ac:dyDescent="0.35">
      <c r="A363" s="115"/>
      <c r="B363" s="51" t="s">
        <v>39</v>
      </c>
      <c r="C363" s="58" t="s">
        <v>6</v>
      </c>
      <c r="D363" s="42">
        <f>MIN($F$169,$F$189,$F$191,$F$197,$F$199)</f>
        <v>-16.34</v>
      </c>
      <c r="E363" s="42">
        <f>MIN($L$169,$L$189,$L$191,$L$197,$L$199)</f>
        <v>-12.599999999999998</v>
      </c>
      <c r="F363" s="68">
        <f>MIN(E363:E363)</f>
        <v>-12.599999999999998</v>
      </c>
      <c r="G363" s="69"/>
      <c r="H363" s="70" t="s">
        <v>39</v>
      </c>
      <c r="I363" s="71" t="s">
        <v>6</v>
      </c>
      <c r="J363" s="42">
        <f>MIN($F$173,$F$175,$F$185,$F$193)</f>
        <v>-19.740000000000002</v>
      </c>
      <c r="K363" s="42">
        <f>MIN($L$173,$L$175,$L$185,$L$193)</f>
        <v>-25.999999999999996</v>
      </c>
      <c r="L363" s="72">
        <f>MIN(K363:K363)</f>
        <v>-25.999999999999996</v>
      </c>
      <c r="M363" s="69"/>
      <c r="N363" s="70" t="s">
        <v>39</v>
      </c>
      <c r="O363" s="71" t="s">
        <v>6</v>
      </c>
      <c r="P363" s="42">
        <f>MIN($F$177,$F$181,$F$183)</f>
        <v>-18.96</v>
      </c>
      <c r="Q363" s="42">
        <f>MIN($L$177,$L$181,$L$183)</f>
        <v>-20.5</v>
      </c>
      <c r="R363" s="73">
        <f>MIN(Q363:Q363)</f>
        <v>-20.5</v>
      </c>
      <c r="S363" s="69"/>
      <c r="T363" s="70" t="s">
        <v>39</v>
      </c>
      <c r="U363" s="71" t="s">
        <v>6</v>
      </c>
      <c r="V363" s="42">
        <f>MIN($F$171,$F$187,$F$195)</f>
        <v>-17.060000000000002</v>
      </c>
      <c r="W363" s="42">
        <f>MIN($L$171,$L$187,$L$195)</f>
        <v>-21.099999999999998</v>
      </c>
      <c r="X363" s="95">
        <f>MIN(W363:W363)</f>
        <v>-21.099999999999998</v>
      </c>
      <c r="Y363" s="115"/>
      <c r="Z363" s="2" t="s">
        <v>38</v>
      </c>
      <c r="AA363" s="3"/>
      <c r="AB363" s="4"/>
      <c r="AC363" s="4"/>
      <c r="AD363" s="33"/>
      <c r="AE363" s="1"/>
    </row>
    <row r="364" spans="1:31" x14ac:dyDescent="0.35">
      <c r="A364" s="115"/>
      <c r="B364" s="51"/>
      <c r="C364" s="52" t="s">
        <v>7</v>
      </c>
      <c r="D364" s="42">
        <f>MAX($F$169,$F$189,$F$191,$F$197,$F$199)</f>
        <v>-2.2000000000000006</v>
      </c>
      <c r="E364" s="42">
        <f>MAX($L$169,$L$189,$L$191,$L$197,$L$199)</f>
        <v>-3.0000000000000013</v>
      </c>
      <c r="F364" s="74">
        <f>MAX(E364:E364)</f>
        <v>-3.0000000000000013</v>
      </c>
      <c r="G364" s="69"/>
      <c r="H364" s="70"/>
      <c r="I364" s="75" t="s">
        <v>7</v>
      </c>
      <c r="J364" s="42">
        <f>MAX($F$173,$F$175,$F$185,$F$193)</f>
        <v>-1.1000000000000003</v>
      </c>
      <c r="K364" s="42">
        <f>MAX($L$173,$L$175,$L$185,$L$193)</f>
        <v>-1.4</v>
      </c>
      <c r="L364" s="76">
        <f>MAX(K364:K364)</f>
        <v>-1.4</v>
      </c>
      <c r="M364" s="69"/>
      <c r="N364" s="70"/>
      <c r="O364" s="75" t="s">
        <v>7</v>
      </c>
      <c r="P364" s="42">
        <f>MAX($F$177,$F$181,$F$183)</f>
        <v>-1.6</v>
      </c>
      <c r="Q364" s="42">
        <f>MAX($L$177,$L$181,$L$183)</f>
        <v>-2.0000000000000004</v>
      </c>
      <c r="R364" s="77">
        <f>MAX(Q364:Q364)</f>
        <v>-2.0000000000000004</v>
      </c>
      <c r="S364" s="69"/>
      <c r="T364" s="70"/>
      <c r="U364" s="75" t="s">
        <v>7</v>
      </c>
      <c r="V364" s="42">
        <f>MAX($F$171,$F$187,$F$195)</f>
        <v>-7.9800000000000013</v>
      </c>
      <c r="W364" s="42">
        <f>MAX($L$171,$L$187,$L$195)</f>
        <v>-7.9999999999999991</v>
      </c>
      <c r="X364" s="96">
        <f>MAX(W364:W364)</f>
        <v>-7.9999999999999991</v>
      </c>
      <c r="Y364" s="115"/>
      <c r="Z364" s="2" t="s">
        <v>39</v>
      </c>
      <c r="AA364" s="34" t="s">
        <v>6</v>
      </c>
      <c r="AB364" s="39">
        <f>$F$179</f>
        <v>-13.300000000000004</v>
      </c>
      <c r="AC364" s="39">
        <f>$L$179</f>
        <v>-14.500000000000002</v>
      </c>
      <c r="AD364" s="35">
        <f>MIN($AC364:$AC364)</f>
        <v>-14.500000000000002</v>
      </c>
      <c r="AE364" s="1"/>
    </row>
    <row r="365" spans="1:31" x14ac:dyDescent="0.35">
      <c r="A365" s="115"/>
      <c r="B365" s="51" t="s">
        <v>40</v>
      </c>
      <c r="C365" s="58" t="s">
        <v>6</v>
      </c>
      <c r="D365" s="42">
        <f>MIN($F$201,$F$221,$F$223,$F$229,$F$231)</f>
        <v>-23.259999999999998</v>
      </c>
      <c r="E365" s="42">
        <f>MIN($L$201,$L$221,$L$223,$L$229,$L$231)</f>
        <v>-21.3</v>
      </c>
      <c r="F365" s="68">
        <f>MIN(E365:E365)</f>
        <v>-21.3</v>
      </c>
      <c r="G365" s="69"/>
      <c r="H365" s="70" t="s">
        <v>40</v>
      </c>
      <c r="I365" s="71" t="s">
        <v>6</v>
      </c>
      <c r="J365" s="42">
        <f>MIN($F$205,$F$207,$F$217,$F$225)</f>
        <v>-25.999999999999996</v>
      </c>
      <c r="K365" s="42">
        <f>MIN($L$205,$L$207,$L$217,$L$225)</f>
        <v>-31.900000000000006</v>
      </c>
      <c r="L365" s="72">
        <f>MIN(K365:K365)</f>
        <v>-31.900000000000006</v>
      </c>
      <c r="M365" s="69"/>
      <c r="N365" s="70" t="s">
        <v>40</v>
      </c>
      <c r="O365" s="71" t="s">
        <v>6</v>
      </c>
      <c r="P365" s="42">
        <f>MIN($F$211,$F$215,$F$217)</f>
        <v>-25.79999999999999</v>
      </c>
      <c r="Q365" s="42">
        <f>MIN($L$211,$L$215,$L$217)</f>
        <v>-31.7</v>
      </c>
      <c r="R365" s="73">
        <f>MIN(Q365:Q365)</f>
        <v>-31.7</v>
      </c>
      <c r="S365" s="69"/>
      <c r="T365" s="70" t="s">
        <v>40</v>
      </c>
      <c r="U365" s="71" t="s">
        <v>6</v>
      </c>
      <c r="V365" s="42">
        <f>MIN($F$203,$F$219,$F$227)</f>
        <v>-23.809999999999992</v>
      </c>
      <c r="W365" s="42">
        <f>MIN($L$203,$L$219,$L$227)</f>
        <v>-28.200000000000003</v>
      </c>
      <c r="X365" s="95">
        <f>MIN(W365:W365)</f>
        <v>-28.200000000000003</v>
      </c>
      <c r="Y365" s="115"/>
      <c r="Z365" s="2" t="s">
        <v>40</v>
      </c>
      <c r="AA365" s="34" t="s">
        <v>6</v>
      </c>
      <c r="AB365" s="39">
        <f>$F$211</f>
        <v>-19.779999999999998</v>
      </c>
      <c r="AC365" s="39">
        <f>$L$211</f>
        <v>-21.699999999999996</v>
      </c>
      <c r="AD365" s="35">
        <f>MIN($AC365:$AC365)</f>
        <v>-21.699999999999996</v>
      </c>
      <c r="AE365" s="1"/>
    </row>
    <row r="366" spans="1:31" x14ac:dyDescent="0.35">
      <c r="A366" s="115"/>
      <c r="B366" s="51"/>
      <c r="C366" s="52" t="s">
        <v>7</v>
      </c>
      <c r="D366" s="42">
        <f>MAX($F$201,$F$221,$F$223,$F$229,$F$231)</f>
        <v>-3.6000000000000005</v>
      </c>
      <c r="E366" s="42">
        <f>MAX($L$201,$L$221,$L$223,$L$229,$L$231)</f>
        <v>-4.4000000000000012</v>
      </c>
      <c r="F366" s="74">
        <f>MAX(E366:E366)</f>
        <v>-4.4000000000000012</v>
      </c>
      <c r="G366" s="69"/>
      <c r="H366" s="70"/>
      <c r="I366" s="75" t="s">
        <v>7</v>
      </c>
      <c r="J366" s="42">
        <f>MAX($F$205,$F$207,$F$217,$F$225)</f>
        <v>-1.2999999999999998</v>
      </c>
      <c r="K366" s="42">
        <f>MAX($L$205,$L$207,$L$217,$L$225)</f>
        <v>-1.6</v>
      </c>
      <c r="L366" s="76">
        <f>MAX(K366:K366)</f>
        <v>-1.6</v>
      </c>
      <c r="M366" s="69"/>
      <c r="N366" s="70"/>
      <c r="O366" s="75" t="s">
        <v>7</v>
      </c>
      <c r="P366" s="42">
        <f>MAX($F$211,$F$215,$F$217)</f>
        <v>-2.4000000000000008</v>
      </c>
      <c r="Q366" s="42">
        <f>MAX($L$211,$L$215,$L$217)</f>
        <v>-2.8000000000000012</v>
      </c>
      <c r="R366" s="77">
        <f>MAX(Q366:Q366)</f>
        <v>-2.8000000000000012</v>
      </c>
      <c r="S366" s="69"/>
      <c r="T366" s="70"/>
      <c r="U366" s="75" t="s">
        <v>7</v>
      </c>
      <c r="V366" s="42">
        <f>MAX($F$203,$F$219,$F$227)</f>
        <v>-12.610000000000001</v>
      </c>
      <c r="W366" s="42">
        <f>MAX($L$203,$L$219,$L$227)</f>
        <v>-12.7</v>
      </c>
      <c r="X366" s="96">
        <f>MAX(W366:W366)</f>
        <v>-12.7</v>
      </c>
      <c r="Y366" s="115"/>
      <c r="Z366" s="2" t="s">
        <v>41</v>
      </c>
      <c r="AA366" s="34" t="s">
        <v>6</v>
      </c>
      <c r="AB366" s="39">
        <f>$F$243</f>
        <v>-24.320000000000004</v>
      </c>
      <c r="AC366" s="39">
        <f>$L$243</f>
        <v>-26.900000000000002</v>
      </c>
      <c r="AD366" s="35">
        <f>MIN($AC366:$AC366)</f>
        <v>-26.900000000000002</v>
      </c>
      <c r="AE366" s="1"/>
    </row>
    <row r="367" spans="1:31" x14ac:dyDescent="0.35">
      <c r="A367" s="115"/>
      <c r="B367" s="51" t="s">
        <v>41</v>
      </c>
      <c r="C367" s="58" t="s">
        <v>6</v>
      </c>
      <c r="D367" s="42">
        <f>MIN($F$233,$F$253,$F$255,$F$261,$F$263)</f>
        <v>-26.959999999999994</v>
      </c>
      <c r="E367" s="42">
        <f>MIN($L$233,$L$253,$L$255,$L$261,$L$263)</f>
        <v>-28.7</v>
      </c>
      <c r="F367" s="68">
        <f>MIN(E367:E367)</f>
        <v>-28.7</v>
      </c>
      <c r="G367" s="69"/>
      <c r="H367" s="70" t="s">
        <v>41</v>
      </c>
      <c r="I367" s="71" t="s">
        <v>6</v>
      </c>
      <c r="J367" s="42">
        <f>MIN($F$237,$F$239,$F$249,$F$257)</f>
        <v>-27.609999999999989</v>
      </c>
      <c r="K367" s="42">
        <f>MIN($L$237,$L$239,$L$249,$L$257)</f>
        <v>-31.699999999999996</v>
      </c>
      <c r="L367" s="72">
        <f>MIN(K367:K367)</f>
        <v>-31.699999999999996</v>
      </c>
      <c r="M367" s="69"/>
      <c r="N367" s="70" t="s">
        <v>41</v>
      </c>
      <c r="O367" s="71" t="s">
        <v>6</v>
      </c>
      <c r="P367" s="42">
        <f>MIN($F$245,$F$249,$F$251)</f>
        <v>-27.609999999999989</v>
      </c>
      <c r="Q367" s="42">
        <f>MIN($L$245,$L$249,$L$251)</f>
        <v>-31.699999999999996</v>
      </c>
      <c r="R367" s="73">
        <f>MIN(Q367:Q367)</f>
        <v>-31.699999999999996</v>
      </c>
      <c r="S367" s="69"/>
      <c r="T367" s="70" t="s">
        <v>41</v>
      </c>
      <c r="U367" s="71" t="s">
        <v>6</v>
      </c>
      <c r="V367" s="42">
        <f>MIN($F$235,$F$251,$F$259)</f>
        <v>-27.319999999999993</v>
      </c>
      <c r="W367" s="42">
        <f>MIN($L$235,$L$251,$L$259)</f>
        <v>-30.500000000000004</v>
      </c>
      <c r="X367" s="95">
        <f>MIN(W367:W367)</f>
        <v>-30.500000000000004</v>
      </c>
      <c r="Y367" s="115"/>
      <c r="Z367" s="2" t="s">
        <v>42</v>
      </c>
      <c r="AA367" s="34" t="s">
        <v>6</v>
      </c>
      <c r="AB367" s="39">
        <f>$F$275</f>
        <v>-27.099999999999998</v>
      </c>
      <c r="AC367" s="39">
        <f>$L$275</f>
        <v>-29.7</v>
      </c>
      <c r="AD367" s="35">
        <f>MIN($AC367:$AC367)</f>
        <v>-29.7</v>
      </c>
      <c r="AE367" s="1"/>
    </row>
    <row r="368" spans="1:31" x14ac:dyDescent="0.35">
      <c r="A368" s="115"/>
      <c r="B368" s="51"/>
      <c r="C368" s="52" t="s">
        <v>7</v>
      </c>
      <c r="D368" s="42">
        <f>MAX($F$233,$F$253,$F$255,$F$261,$F$263)</f>
        <v>-4.7999999999999989</v>
      </c>
      <c r="E368" s="42">
        <f>MAX($L$233,$L$253,$L$255,$L$261,$L$263)</f>
        <v>-6</v>
      </c>
      <c r="F368" s="74">
        <f>MAX(E368:E368)</f>
        <v>-6</v>
      </c>
      <c r="G368" s="69"/>
      <c r="H368" s="70"/>
      <c r="I368" s="75" t="s">
        <v>7</v>
      </c>
      <c r="J368" s="42">
        <f>MAX($F$237,$F$239,$F$249,$F$257)</f>
        <v>-1.6</v>
      </c>
      <c r="K368" s="42">
        <f>MAX($L$237,$L$239,$L$249,$L$257)</f>
        <v>-1.9000000000000004</v>
      </c>
      <c r="L368" s="76">
        <f>MAX(K368:K368)</f>
        <v>-1.9000000000000004</v>
      </c>
      <c r="M368" s="69"/>
      <c r="N368" s="70"/>
      <c r="O368" s="75" t="s">
        <v>7</v>
      </c>
      <c r="P368" s="42">
        <f>MAX($F$245,$F$249,$F$251)</f>
        <v>-11.19</v>
      </c>
      <c r="Q368" s="42">
        <f>MAX($L$245,$L$249,$L$251)</f>
        <v>-13</v>
      </c>
      <c r="R368" s="77">
        <f>MAX(Q368:Q368)</f>
        <v>-13</v>
      </c>
      <c r="S368" s="69"/>
      <c r="T368" s="70"/>
      <c r="U368" s="75" t="s">
        <v>7</v>
      </c>
      <c r="V368" s="42">
        <f>MAX($F$235,$F$251,$F$259)</f>
        <v>-17.149999999999999</v>
      </c>
      <c r="W368" s="42">
        <f>MAX($L$235,$L$251,$L$259)</f>
        <v>-17.400000000000002</v>
      </c>
      <c r="X368" s="96">
        <f>MAX(W368:W368)</f>
        <v>-17.400000000000002</v>
      </c>
      <c r="Y368" s="115"/>
      <c r="Z368" s="2" t="s">
        <v>43</v>
      </c>
      <c r="AA368" s="34" t="s">
        <v>6</v>
      </c>
      <c r="AB368" s="39">
        <f>$F$307</f>
        <v>-23.799999999999997</v>
      </c>
      <c r="AC368" s="39">
        <f>$L$307</f>
        <v>-22.9</v>
      </c>
      <c r="AD368" s="35">
        <f>MIN($AC368:$AC368)</f>
        <v>-22.9</v>
      </c>
      <c r="AE368" s="1"/>
    </row>
    <row r="369" spans="1:33" x14ac:dyDescent="0.35">
      <c r="A369" s="115"/>
      <c r="B369" s="51" t="s">
        <v>42</v>
      </c>
      <c r="C369" s="58" t="s">
        <v>6</v>
      </c>
      <c r="D369" s="42">
        <f>MIN($F$265,$F$285,$F$287,$F$293,$F$295)</f>
        <v>-28.099999999999991</v>
      </c>
      <c r="E369" s="42">
        <f>MIN($L$265,$L$285,$L$287,$L$293,$L$295)</f>
        <v>-33.5</v>
      </c>
      <c r="F369" s="68">
        <f>MIN(E369:E369)</f>
        <v>-33.5</v>
      </c>
      <c r="G369" s="69"/>
      <c r="H369" s="70" t="s">
        <v>42</v>
      </c>
      <c r="I369" s="71" t="s">
        <v>6</v>
      </c>
      <c r="J369" s="42">
        <f>MIN($F$269,$F$271,$F$281,$F$289)</f>
        <v>-26.1</v>
      </c>
      <c r="K369" s="42">
        <f>MIN($L$269,$L$271,$L$281,$L$289)</f>
        <v>-27.499999999999993</v>
      </c>
      <c r="L369" s="72">
        <f>MIN(K369:K369)</f>
        <v>-27.499999999999993</v>
      </c>
      <c r="M369" s="69"/>
      <c r="N369" s="70" t="s">
        <v>42</v>
      </c>
      <c r="O369" s="71" t="s">
        <v>6</v>
      </c>
      <c r="P369" s="42">
        <f>MIN($F$279,$F$283,$F$285)</f>
        <v>-28.400000000000002</v>
      </c>
      <c r="Q369" s="42">
        <f>MIN($L$279,$L$283,$L$285)</f>
        <v>-30.499999999999993</v>
      </c>
      <c r="R369" s="73">
        <f>MIN(Q369:Q369)</f>
        <v>-30.499999999999993</v>
      </c>
      <c r="S369" s="69"/>
      <c r="T369" s="70" t="s">
        <v>42</v>
      </c>
      <c r="U369" s="71" t="s">
        <v>6</v>
      </c>
      <c r="V369" s="42">
        <f>MIN($F$267,$F$283,$F$291)</f>
        <v>-28.400000000000002</v>
      </c>
      <c r="W369" s="42">
        <f>MIN($L$267,$L$283,$L$291)</f>
        <v>-30.499999999999993</v>
      </c>
      <c r="X369" s="95">
        <f>MIN(W369:W369)</f>
        <v>-30.499999999999993</v>
      </c>
      <c r="Y369" s="115"/>
      <c r="Z369" s="36"/>
      <c r="AA369" s="37" t="s">
        <v>6</v>
      </c>
      <c r="AB369" s="38">
        <f>MIN(AB364:AB368)</f>
        <v>-27.099999999999998</v>
      </c>
      <c r="AC369" s="38">
        <f>MIN(AC364:AC368)</f>
        <v>-29.7</v>
      </c>
      <c r="AD369" s="38">
        <f>MIN(AC369:AC369)</f>
        <v>-29.7</v>
      </c>
      <c r="AE369" s="1"/>
    </row>
    <row r="370" spans="1:33" x14ac:dyDescent="0.35">
      <c r="A370" s="115"/>
      <c r="B370" s="51"/>
      <c r="C370" s="52" t="s">
        <v>7</v>
      </c>
      <c r="D370" s="42">
        <f>MAX($F$265,$F$285,$F$287,$F$293,$F$295)</f>
        <v>-6.1999999999999984</v>
      </c>
      <c r="E370" s="42">
        <f>MAX($L$265,$L$285,$L$287,$L$293,$L$295)</f>
        <v>-7.4000000000000012</v>
      </c>
      <c r="F370" s="74">
        <f>MAX(E370:E370)</f>
        <v>-7.4000000000000012</v>
      </c>
      <c r="G370" s="69"/>
      <c r="H370" s="70"/>
      <c r="I370" s="75" t="s">
        <v>7</v>
      </c>
      <c r="J370" s="42">
        <f>MAX($F$269,$F$271,$F$281,$F$289)</f>
        <v>-1.9000000000000004</v>
      </c>
      <c r="K370" s="42">
        <f>MAX($L$269,$L$271,$L$281,$L$289)</f>
        <v>-2.4999999999999996</v>
      </c>
      <c r="L370" s="76">
        <f>MAX(K370:K370)</f>
        <v>-2.4999999999999996</v>
      </c>
      <c r="M370" s="69"/>
      <c r="N370" s="70"/>
      <c r="O370" s="75" t="s">
        <v>7</v>
      </c>
      <c r="P370" s="42">
        <f>MAX($F$279,$F$283,$F$285)</f>
        <v>-4.1000000000000005</v>
      </c>
      <c r="Q370" s="42">
        <f>MAX($L$279,$L$283,$L$285)</f>
        <v>-5.0999999999999988</v>
      </c>
      <c r="R370" s="77">
        <f>MAX(Q370:Q370)</f>
        <v>-5.0999999999999988</v>
      </c>
      <c r="S370" s="69"/>
      <c r="T370" s="70"/>
      <c r="U370" s="75" t="s">
        <v>7</v>
      </c>
      <c r="V370" s="42">
        <f>MAX($F$267,$F$283,$F$291)</f>
        <v>-20.900000000000002</v>
      </c>
      <c r="W370" s="42">
        <f>MAX($L$267,$L$283,$L$291)</f>
        <v>-21.499999999999996</v>
      </c>
      <c r="X370" s="96">
        <f>MAX(W370:W370)</f>
        <v>-21.499999999999996</v>
      </c>
      <c r="Y370" s="115"/>
      <c r="Z370" s="36"/>
      <c r="AA370" s="37" t="s">
        <v>7</v>
      </c>
      <c r="AB370" s="38">
        <f>MAX(AB364:AB368)</f>
        <v>-13.300000000000004</v>
      </c>
      <c r="AC370" s="38">
        <f>MAX(AC364:AC368)</f>
        <v>-14.500000000000002</v>
      </c>
      <c r="AD370" s="38">
        <f>MAX(AC370:AC370)</f>
        <v>-14.500000000000002</v>
      </c>
      <c r="AE370" s="1"/>
    </row>
    <row r="371" spans="1:33" x14ac:dyDescent="0.35">
      <c r="A371" s="115"/>
      <c r="B371" s="51" t="s">
        <v>43</v>
      </c>
      <c r="C371" s="58" t="s">
        <v>6</v>
      </c>
      <c r="D371" s="42">
        <f>MIN($F$297,$F$317,$F$319,$F$325,$F$327)</f>
        <v>-28.799999999999994</v>
      </c>
      <c r="E371" s="42">
        <f>MIN($L$297,$L$317,$L$319,$L$325,$L$327)</f>
        <v>-28.200000000000003</v>
      </c>
      <c r="F371" s="68">
        <f>MIN(E371:E371)</f>
        <v>-28.200000000000003</v>
      </c>
      <c r="G371" s="69"/>
      <c r="H371" s="70" t="s">
        <v>43</v>
      </c>
      <c r="I371" s="71" t="s">
        <v>6</v>
      </c>
      <c r="J371" s="42">
        <f>MIN($F$301,$F$303,$F$313,$F$321)</f>
        <v>-15.299999999999999</v>
      </c>
      <c r="K371" s="42">
        <f>MIN($L$301,$L$303,$L$313,$L$321)</f>
        <v>-16.7</v>
      </c>
      <c r="L371" s="72">
        <f>MIN(K371:K371)</f>
        <v>-16.7</v>
      </c>
      <c r="M371" s="69"/>
      <c r="N371" s="70" t="s">
        <v>43</v>
      </c>
      <c r="O371" s="71" t="s">
        <v>6</v>
      </c>
      <c r="P371" s="42">
        <f>MIN($F$313,$F$317,$F$319)</f>
        <v>-28.299999999999997</v>
      </c>
      <c r="Q371" s="42">
        <f>MIN($L$313,$L$317,$L$319)</f>
        <v>-28.200000000000003</v>
      </c>
      <c r="R371" s="73">
        <f>MIN(Q371:Q371)</f>
        <v>-28.200000000000003</v>
      </c>
      <c r="S371" s="69"/>
      <c r="T371" s="70" t="s">
        <v>43</v>
      </c>
      <c r="U371" s="71" t="s">
        <v>6</v>
      </c>
      <c r="V371" s="42">
        <f>MIN($F$299,$F$315,$F$323)</f>
        <v>-28.199999999999992</v>
      </c>
      <c r="W371" s="42">
        <f>MIN($L$299,$L$315,$L$323)</f>
        <v>-30.600000000000005</v>
      </c>
      <c r="X371" s="95">
        <f>MIN(W371:W371)</f>
        <v>-30.600000000000005</v>
      </c>
      <c r="Y371" s="115"/>
      <c r="Z371" s="115"/>
      <c r="AA371" s="115"/>
      <c r="AB371" s="115"/>
      <c r="AC371" s="115"/>
      <c r="AD371" s="115"/>
      <c r="AE371" s="1"/>
      <c r="AF371" s="1"/>
      <c r="AG371" s="1"/>
    </row>
    <row r="372" spans="1:33" x14ac:dyDescent="0.35">
      <c r="A372" s="115"/>
      <c r="B372" s="51"/>
      <c r="C372" s="52" t="s">
        <v>7</v>
      </c>
      <c r="D372" s="42">
        <f>MAX($F$297,$F$317,$F$319,$F$325,$F$327)</f>
        <v>-12.7</v>
      </c>
      <c r="E372" s="42">
        <f>MAX($L$297,$L$317,$L$319,$L$325,$L$327)</f>
        <v>-14.600000000000001</v>
      </c>
      <c r="F372" s="74">
        <f>MAX(E372:E372)</f>
        <v>-14.600000000000001</v>
      </c>
      <c r="G372" s="69"/>
      <c r="H372" s="70"/>
      <c r="I372" s="75" t="s">
        <v>7</v>
      </c>
      <c r="J372" s="42">
        <f>MAX($F$301,$F$303,$F$313,$F$321)</f>
        <v>-4.2000000000000011</v>
      </c>
      <c r="K372" s="42">
        <f>MAX($L$301,$L$303,$L$313,$L$321)</f>
        <v>-3.400000000000003</v>
      </c>
      <c r="L372" s="76">
        <f>MAX(K372:K372)</f>
        <v>-3.400000000000003</v>
      </c>
      <c r="M372" s="69"/>
      <c r="N372" s="70"/>
      <c r="O372" s="75" t="s">
        <v>7</v>
      </c>
      <c r="P372" s="42">
        <f>MAX($F$313,$F$317,$F$319)</f>
        <v>-9.6999999999999975</v>
      </c>
      <c r="Q372" s="42">
        <f>MAX($L$313,$L$317,$L$319)</f>
        <v>-5.2000000000000046</v>
      </c>
      <c r="R372" s="77">
        <f>MAX(Q372:Q372)</f>
        <v>-5.2000000000000046</v>
      </c>
      <c r="S372" s="69"/>
      <c r="T372" s="70"/>
      <c r="U372" s="75" t="s">
        <v>7</v>
      </c>
      <c r="V372" s="42">
        <f>MAX($F$299,$F$315,$F$323)</f>
        <v>-16.300000000000004</v>
      </c>
      <c r="W372" s="42">
        <f>MAX($L$299,$L$315,$L$323)</f>
        <v>-10.399999999999999</v>
      </c>
      <c r="X372" s="96">
        <f>MAX(W372:W372)</f>
        <v>-10.399999999999999</v>
      </c>
      <c r="Y372" s="115"/>
      <c r="Z372" s="115"/>
      <c r="AA372" s="115"/>
      <c r="AB372" s="115"/>
      <c r="AC372" s="115"/>
      <c r="AD372" s="115"/>
      <c r="AE372" s="1"/>
      <c r="AF372" s="1"/>
      <c r="AG372" s="1"/>
    </row>
    <row r="373" spans="1:33" x14ac:dyDescent="0.35">
      <c r="A373" s="115"/>
      <c r="B373" s="62"/>
      <c r="C373" s="63" t="s">
        <v>44</v>
      </c>
      <c r="D373" s="78">
        <f>MIN(D363:D372)</f>
        <v>-28.799999999999994</v>
      </c>
      <c r="E373" s="78">
        <f>MIN(E363:E372)</f>
        <v>-33.5</v>
      </c>
      <c r="F373" s="79">
        <f>MIN(E373:E373)</f>
        <v>-33.5</v>
      </c>
      <c r="G373" s="69"/>
      <c r="H373" s="80"/>
      <c r="I373" s="64" t="s">
        <v>44</v>
      </c>
      <c r="J373" s="64">
        <f>MIN(J363:J372)</f>
        <v>-27.609999999999989</v>
      </c>
      <c r="K373" s="64">
        <f>MIN(K363:K372)</f>
        <v>-31.900000000000006</v>
      </c>
      <c r="L373" s="81">
        <f>MIN(K373:K373)</f>
        <v>-31.900000000000006</v>
      </c>
      <c r="M373" s="69"/>
      <c r="N373" s="82"/>
      <c r="O373" s="83" t="s">
        <v>44</v>
      </c>
      <c r="P373" s="83">
        <f>MIN(P363:P372)</f>
        <v>-28.400000000000002</v>
      </c>
      <c r="Q373" s="83">
        <f>MIN(Q363:Q372)</f>
        <v>-31.7</v>
      </c>
      <c r="R373" s="84">
        <f>MIN(Q373:Q373)</f>
        <v>-31.7</v>
      </c>
      <c r="S373" s="69"/>
      <c r="T373" s="85"/>
      <c r="U373" s="86" t="s">
        <v>37</v>
      </c>
      <c r="V373" s="86">
        <f>MIN(V363:V372)</f>
        <v>-28.400000000000002</v>
      </c>
      <c r="W373" s="86">
        <f>MIN(W363:W372)</f>
        <v>-30.600000000000005</v>
      </c>
      <c r="X373" s="87">
        <f>MIN(W373:W373)</f>
        <v>-30.600000000000005</v>
      </c>
      <c r="Y373" s="115"/>
      <c r="Z373" s="115"/>
      <c r="AA373" s="115"/>
      <c r="AB373" s="115"/>
      <c r="AC373" s="115"/>
      <c r="AD373" s="115"/>
      <c r="AE373" s="1"/>
      <c r="AF373" s="1"/>
      <c r="AG373" s="1"/>
    </row>
    <row r="374" spans="1:33" x14ac:dyDescent="0.35">
      <c r="A374" s="115"/>
      <c r="B374" s="65"/>
      <c r="C374" s="66" t="s">
        <v>45</v>
      </c>
      <c r="D374" s="88">
        <f>MAX(D363:D372)</f>
        <v>-2.2000000000000006</v>
      </c>
      <c r="E374" s="88">
        <f>MAX(E363:E372)</f>
        <v>-3.0000000000000013</v>
      </c>
      <c r="F374" s="89">
        <f>MAX(E374:E374)</f>
        <v>-3.0000000000000013</v>
      </c>
      <c r="G374" s="69"/>
      <c r="H374" s="90"/>
      <c r="I374" s="67" t="s">
        <v>45</v>
      </c>
      <c r="J374" s="67">
        <f>MAX(J363:J372)</f>
        <v>-1.1000000000000003</v>
      </c>
      <c r="K374" s="67">
        <f>MAX(K363:K372)</f>
        <v>-1.4</v>
      </c>
      <c r="L374" s="81">
        <f>MIN(K374:K374)</f>
        <v>-1.4</v>
      </c>
      <c r="M374" s="69"/>
      <c r="N374" s="91"/>
      <c r="O374" s="92" t="s">
        <v>45</v>
      </c>
      <c r="P374" s="92">
        <f>MAX(P363:P372)</f>
        <v>-1.6</v>
      </c>
      <c r="Q374" s="92">
        <f>MAX(Q363:Q372)</f>
        <v>-2.0000000000000004</v>
      </c>
      <c r="R374" s="84">
        <f>MIN(Q374:Q374)</f>
        <v>-2.0000000000000004</v>
      </c>
      <c r="S374" s="69"/>
      <c r="T374" s="93"/>
      <c r="U374" s="94"/>
      <c r="V374" s="94">
        <f>MAX(V363:V372)</f>
        <v>-7.9800000000000013</v>
      </c>
      <c r="W374" s="94">
        <f>MAX(W363:W372)</f>
        <v>-7.9999999999999991</v>
      </c>
      <c r="X374" s="87">
        <f>MIN(W374:W374)</f>
        <v>-7.9999999999999991</v>
      </c>
      <c r="Y374" s="115"/>
      <c r="Z374" s="115"/>
      <c r="AA374" s="115"/>
      <c r="AB374" s="115"/>
      <c r="AC374" s="115"/>
      <c r="AD374" s="115"/>
      <c r="AE374" s="1"/>
      <c r="AF374" s="1"/>
      <c r="AG374" s="1"/>
    </row>
    <row r="375" spans="1:33" x14ac:dyDescent="0.35">
      <c r="G375" s="47"/>
      <c r="M375" s="47"/>
    </row>
    <row r="376" spans="1:33" x14ac:dyDescent="0.35">
      <c r="G376" s="1"/>
      <c r="M376" s="1"/>
    </row>
    <row r="377" spans="1:33" x14ac:dyDescent="0.35">
      <c r="G377" s="1"/>
      <c r="M377" s="1"/>
    </row>
    <row r="378" spans="1:33" x14ac:dyDescent="0.35">
      <c r="G378" s="1"/>
      <c r="M378" s="1"/>
    </row>
    <row r="379" spans="1:33" x14ac:dyDescent="0.35">
      <c r="G379" s="1"/>
      <c r="M379" s="1"/>
    </row>
    <row r="380" spans="1:33" x14ac:dyDescent="0.35">
      <c r="G380" s="1"/>
      <c r="M380" s="1"/>
    </row>
    <row r="381" spans="1:33" x14ac:dyDescent="0.35">
      <c r="G381" s="1"/>
      <c r="M381" s="1"/>
    </row>
    <row r="382" spans="1:33" x14ac:dyDescent="0.35">
      <c r="G382" s="1"/>
      <c r="M382" s="1"/>
    </row>
    <row r="383" spans="1:33" x14ac:dyDescent="0.35">
      <c r="G383" s="1"/>
      <c r="M383" s="1"/>
    </row>
    <row r="384" spans="1:33" x14ac:dyDescent="0.35">
      <c r="G384" s="1"/>
      <c r="M384" s="1"/>
    </row>
    <row r="385" spans="7:13" x14ac:dyDescent="0.35">
      <c r="G385" s="1"/>
      <c r="M385" s="1"/>
    </row>
    <row r="386" spans="7:13" x14ac:dyDescent="0.35">
      <c r="G386" s="1"/>
      <c r="M386" s="1"/>
    </row>
    <row r="387" spans="7:13" x14ac:dyDescent="0.35">
      <c r="G387" s="1"/>
      <c r="M387" s="1"/>
    </row>
    <row r="388" spans="7:13" x14ac:dyDescent="0.35">
      <c r="G388" s="1"/>
      <c r="M388" s="1"/>
    </row>
    <row r="389" spans="7:13" x14ac:dyDescent="0.35">
      <c r="G389" s="1"/>
      <c r="M389" s="1"/>
    </row>
    <row r="390" spans="7:13" x14ac:dyDescent="0.35">
      <c r="G390" s="1"/>
      <c r="M390" s="1"/>
    </row>
    <row r="391" spans="7:13" x14ac:dyDescent="0.35">
      <c r="G391" s="1"/>
      <c r="M391" s="1"/>
    </row>
    <row r="392" spans="7:13" x14ac:dyDescent="0.35">
      <c r="G392" s="1"/>
      <c r="M392" s="1"/>
    </row>
    <row r="393" spans="7:13" x14ac:dyDescent="0.35">
      <c r="G393" s="1"/>
      <c r="M393" s="1"/>
    </row>
    <row r="394" spans="7:13" x14ac:dyDescent="0.35">
      <c r="G394" s="1"/>
      <c r="M394" s="1"/>
    </row>
    <row r="395" spans="7:13" x14ac:dyDescent="0.35">
      <c r="G395" s="1"/>
      <c r="M395" s="1"/>
    </row>
    <row r="396" spans="7:13" x14ac:dyDescent="0.35">
      <c r="G396" s="1"/>
      <c r="M396" s="1"/>
    </row>
    <row r="397" spans="7:13" x14ac:dyDescent="0.35">
      <c r="G397" s="1"/>
      <c r="M397" s="1"/>
    </row>
  </sheetData>
  <mergeCells count="56"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  <mergeCell ref="Y31:Z31"/>
    <mergeCell ref="Y32:Z32"/>
    <mergeCell ref="Y33:Z33"/>
    <mergeCell ref="Y34:Z34"/>
    <mergeCell ref="Y35:Z35"/>
    <mergeCell ref="Y26:Z26"/>
    <mergeCell ref="Y27:Z27"/>
    <mergeCell ref="Y28:Z28"/>
    <mergeCell ref="Y29:Z29"/>
    <mergeCell ref="Y30:Z30"/>
    <mergeCell ref="Y21:Z21"/>
    <mergeCell ref="Y22:Z22"/>
    <mergeCell ref="Y23:Z23"/>
    <mergeCell ref="Y24:Z24"/>
    <mergeCell ref="Y25:Z25"/>
    <mergeCell ref="Y16:Z16"/>
    <mergeCell ref="Y17:Z17"/>
    <mergeCell ref="Y18:Z18"/>
    <mergeCell ref="Y19:Z19"/>
    <mergeCell ref="Y20:Z20"/>
    <mergeCell ref="Y11:Z11"/>
    <mergeCell ref="Y12:Z12"/>
    <mergeCell ref="Y13:Z13"/>
    <mergeCell ref="Y14:Z14"/>
    <mergeCell ref="Y15:Z15"/>
    <mergeCell ref="Y6:Z6"/>
    <mergeCell ref="Y7:Z7"/>
    <mergeCell ref="Y8:Z8"/>
    <mergeCell ref="Y9:Z9"/>
    <mergeCell ref="Y10:Z10"/>
    <mergeCell ref="N1:O1"/>
    <mergeCell ref="Q1:R1"/>
    <mergeCell ref="Z329:AD329"/>
    <mergeCell ref="B329:F329"/>
    <mergeCell ref="H329:L329"/>
    <mergeCell ref="T329:X329"/>
    <mergeCell ref="D1:F1"/>
    <mergeCell ref="Y1:AN1"/>
    <mergeCell ref="Y2:AN2"/>
    <mergeCell ref="Y3:Z3"/>
    <mergeCell ref="AC3:AN3"/>
    <mergeCell ref="Y4:Z4"/>
    <mergeCell ref="AC4:AF4"/>
    <mergeCell ref="AG4:AJ4"/>
    <mergeCell ref="AK4:AN4"/>
    <mergeCell ref="Z5:AA5"/>
  </mergeCells>
  <conditionalFormatting sqref="AA335">
    <cfRule type="duplicateValues" dxfId="291" priority="25"/>
  </conditionalFormatting>
  <conditionalFormatting sqref="AA337">
    <cfRule type="duplicateValues" dxfId="290" priority="26"/>
  </conditionalFormatting>
  <conditionalFormatting sqref="AA351">
    <cfRule type="duplicateValues" dxfId="289" priority="22"/>
  </conditionalFormatting>
  <conditionalFormatting sqref="AA352">
    <cfRule type="duplicateValues" dxfId="288" priority="23"/>
  </conditionalFormatting>
  <conditionalFormatting sqref="AA353">
    <cfRule type="duplicateValues" dxfId="287" priority="24"/>
  </conditionalFormatting>
  <conditionalFormatting sqref="AA366">
    <cfRule type="duplicateValues" dxfId="286" priority="19"/>
  </conditionalFormatting>
  <conditionalFormatting sqref="AA367">
    <cfRule type="duplicateValues" dxfId="285" priority="20"/>
  </conditionalFormatting>
  <conditionalFormatting sqref="AA368">
    <cfRule type="duplicateValues" dxfId="284" priority="21"/>
  </conditionalFormatting>
  <conditionalFormatting sqref="U341:U342">
    <cfRule type="duplicateValues" dxfId="283" priority="18"/>
  </conditionalFormatting>
  <conditionalFormatting sqref="U352:U353">
    <cfRule type="duplicateValues" dxfId="282" priority="17"/>
  </conditionalFormatting>
  <conditionalFormatting sqref="U354:U355">
    <cfRule type="duplicateValues" dxfId="281" priority="16"/>
  </conditionalFormatting>
  <conditionalFormatting sqref="U356:U357">
    <cfRule type="duplicateValues" dxfId="280" priority="15"/>
  </conditionalFormatting>
  <conditionalFormatting sqref="O352:O353">
    <cfRule type="duplicateValues" dxfId="279" priority="14"/>
  </conditionalFormatting>
  <conditionalFormatting sqref="O354:O355">
    <cfRule type="duplicateValues" dxfId="278" priority="13"/>
  </conditionalFormatting>
  <conditionalFormatting sqref="O356:O357">
    <cfRule type="duplicateValues" dxfId="277" priority="12"/>
  </conditionalFormatting>
  <conditionalFormatting sqref="U339">
    <cfRule type="duplicateValues" dxfId="276" priority="27"/>
  </conditionalFormatting>
  <conditionalFormatting sqref="U337">
    <cfRule type="duplicateValues" dxfId="275" priority="28"/>
  </conditionalFormatting>
  <conditionalFormatting sqref="U340">
    <cfRule type="duplicateValues" dxfId="274" priority="11"/>
  </conditionalFormatting>
  <conditionalFormatting sqref="U338">
    <cfRule type="duplicateValues" dxfId="273" priority="10"/>
  </conditionalFormatting>
  <conditionalFormatting sqref="U336">
    <cfRule type="duplicateValues" dxfId="272" priority="9"/>
  </conditionalFormatting>
  <conditionalFormatting sqref="U334">
    <cfRule type="duplicateValues" dxfId="271" priority="8"/>
  </conditionalFormatting>
  <conditionalFormatting sqref="U367:U368">
    <cfRule type="duplicateValues" dxfId="270" priority="7"/>
  </conditionalFormatting>
  <conditionalFormatting sqref="U369:U370">
    <cfRule type="duplicateValues" dxfId="269" priority="6"/>
  </conditionalFormatting>
  <conditionalFormatting sqref="U371:U372">
    <cfRule type="duplicateValues" dxfId="268" priority="5"/>
  </conditionalFormatting>
  <conditionalFormatting sqref="O367:O368">
    <cfRule type="duplicateValues" dxfId="267" priority="4"/>
  </conditionalFormatting>
  <conditionalFormatting sqref="O369:O370">
    <cfRule type="duplicateValues" dxfId="266" priority="3"/>
  </conditionalFormatting>
  <conditionalFormatting sqref="O371:O372">
    <cfRule type="duplicateValues" dxfId="265" priority="2"/>
  </conditionalFormatting>
  <conditionalFormatting sqref="AC6:AN45">
    <cfRule type="cellIs" dxfId="264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B6F0-1999-4154-AA53-E77F304E254D}">
  <dimension ref="A1:AN397"/>
  <sheetViews>
    <sheetView topLeftCell="A37" workbookViewId="0">
      <selection activeCell="Y1" sqref="Y1:AN45"/>
    </sheetView>
  </sheetViews>
  <sheetFormatPr baseColWidth="10" defaultRowHeight="14.5" x14ac:dyDescent="0.35"/>
  <sheetData>
    <row r="1" spans="1:40" ht="15.5" customHeight="1" x14ac:dyDescent="0.35">
      <c r="A1" s="18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"/>
      <c r="N1" s="169"/>
      <c r="O1" s="169"/>
      <c r="P1" s="145"/>
      <c r="Q1" s="169"/>
      <c r="R1" s="169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</row>
    <row r="2" spans="1:40" ht="15.5" customHeight="1" x14ac:dyDescent="0.35">
      <c r="A2" s="5"/>
      <c r="B2" s="5" t="s">
        <v>53</v>
      </c>
      <c r="C2" s="6"/>
      <c r="D2" s="163" t="s">
        <v>56</v>
      </c>
      <c r="E2" s="164"/>
      <c r="F2" s="165"/>
      <c r="G2" s="145"/>
      <c r="H2" s="5" t="s">
        <v>0</v>
      </c>
      <c r="I2" s="6"/>
      <c r="J2" s="142" t="s">
        <v>52</v>
      </c>
      <c r="K2" s="143"/>
      <c r="L2" s="144"/>
      <c r="M2" s="1"/>
      <c r="N2" s="145"/>
      <c r="O2" s="145"/>
      <c r="P2" s="145"/>
      <c r="Q2" s="145"/>
      <c r="R2" s="145"/>
      <c r="S2" s="1"/>
      <c r="T2" s="1"/>
      <c r="U2" s="114"/>
      <c r="V2" s="1"/>
      <c r="W2" s="114"/>
      <c r="X2" s="1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</row>
    <row r="3" spans="1:40" ht="15.5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45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45"/>
      <c r="O3" s="114"/>
      <c r="P3" s="145"/>
      <c r="Q3" s="145"/>
      <c r="R3" s="145"/>
      <c r="S3" s="1"/>
      <c r="T3" s="1"/>
      <c r="U3" s="114"/>
      <c r="V3" s="1"/>
      <c r="W3" s="114"/>
      <c r="X3" s="1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</row>
    <row r="4" spans="1:40" ht="15" x14ac:dyDescent="0.35">
      <c r="A4" s="5" t="s">
        <v>29</v>
      </c>
      <c r="B4" s="8"/>
      <c r="C4" s="9"/>
      <c r="D4" s="104">
        <v>0.26500000000000001</v>
      </c>
      <c r="E4" s="104">
        <v>0.41899999999999998</v>
      </c>
      <c r="F4" s="104">
        <v>0.41899999999999998</v>
      </c>
      <c r="G4" s="145"/>
      <c r="H4" s="8"/>
      <c r="I4" s="9"/>
      <c r="J4" s="104">
        <f>'Doublex when sd is different'!J4</f>
        <v>0.192</v>
      </c>
      <c r="K4" s="104">
        <f>'Doublex when sd is different'!K4</f>
        <v>0.46300000000000002</v>
      </c>
      <c r="L4" s="104">
        <f>'Doublex when sd is different'!L4</f>
        <v>0.28199999999999997</v>
      </c>
      <c r="M4" s="1"/>
      <c r="N4" s="145"/>
      <c r="O4" s="114"/>
      <c r="P4" s="145"/>
      <c r="Q4" s="145"/>
      <c r="R4" s="145"/>
      <c r="S4" s="1"/>
      <c r="T4" s="1"/>
      <c r="U4" s="1"/>
      <c r="V4" s="1"/>
      <c r="W4" s="1"/>
      <c r="X4" s="1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</row>
    <row r="5" spans="1:40" ht="15.5" x14ac:dyDescent="0.35">
      <c r="A5" s="16"/>
      <c r="B5" s="11">
        <v>2.1</v>
      </c>
      <c r="C5" s="11" t="s">
        <v>9</v>
      </c>
      <c r="D5" s="122">
        <v>0.35699999999999998</v>
      </c>
      <c r="E5" s="122">
        <v>0.496</v>
      </c>
      <c r="F5" s="122">
        <v>0.496</v>
      </c>
      <c r="G5" s="145"/>
      <c r="H5" s="11">
        <v>2.1</v>
      </c>
      <c r="I5" s="11" t="s">
        <v>9</v>
      </c>
      <c r="J5" s="122">
        <f>'[4]power for mixed normal distribu'!B3</f>
        <v>0.248</v>
      </c>
      <c r="K5" s="122">
        <f>'[4]power for mixed normal distribu'!C3</f>
        <v>0.57199999999999995</v>
      </c>
      <c r="L5" s="122">
        <f>'[4]power for mixed normal distribu'!D3</f>
        <v>0.33700000000000002</v>
      </c>
      <c r="M5" s="1"/>
      <c r="N5" s="145"/>
      <c r="O5" s="145"/>
      <c r="P5" s="145"/>
      <c r="Q5" s="145"/>
      <c r="R5" s="145"/>
      <c r="S5" s="1"/>
      <c r="T5" s="1"/>
      <c r="U5" s="1"/>
      <c r="V5" s="1"/>
      <c r="W5" s="1"/>
      <c r="X5" s="1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ht="15" x14ac:dyDescent="0.35">
      <c r="A6" s="8" t="s">
        <v>29</v>
      </c>
      <c r="B6" s="8"/>
      <c r="C6" s="9"/>
      <c r="D6" s="104">
        <v>0.23899999999999999</v>
      </c>
      <c r="E6" s="104">
        <v>0.23200000000000001</v>
      </c>
      <c r="F6" s="104">
        <v>0.23200000000000001</v>
      </c>
      <c r="G6" s="145"/>
      <c r="H6" s="8"/>
      <c r="I6" s="9"/>
      <c r="J6" s="104">
        <f>'Doublex when sd is different'!J6</f>
        <v>0.214</v>
      </c>
      <c r="K6" s="104">
        <f>'Doublex when sd is different'!K6</f>
        <v>0.20899999999999999</v>
      </c>
      <c r="L6" s="104">
        <f>'Doublex when sd is different'!L6</f>
        <v>0.20899999999999999</v>
      </c>
      <c r="M6" s="1"/>
      <c r="N6" s="145"/>
      <c r="O6" s="145"/>
      <c r="P6" s="145"/>
      <c r="Q6" s="145"/>
      <c r="R6" s="145"/>
      <c r="S6" s="1"/>
      <c r="T6" s="1"/>
      <c r="U6" s="1"/>
      <c r="V6" s="1"/>
      <c r="W6" s="1"/>
      <c r="X6" s="1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</row>
    <row r="7" spans="1:40" ht="15.5" x14ac:dyDescent="0.35">
      <c r="A7" s="16"/>
      <c r="B7" s="40">
        <v>2.2000000000000002</v>
      </c>
      <c r="C7" s="40" t="s">
        <v>9</v>
      </c>
      <c r="D7" s="123">
        <v>0.29799999999999999</v>
      </c>
      <c r="E7" s="123">
        <v>0.29899999999999999</v>
      </c>
      <c r="F7" s="123">
        <v>0.29899999999999999</v>
      </c>
      <c r="G7" s="145"/>
      <c r="H7" s="40">
        <v>2.2000000000000002</v>
      </c>
      <c r="I7" s="40" t="s">
        <v>9</v>
      </c>
      <c r="J7" s="123">
        <f>'[4]power for mixed normal distribu'!B5</f>
        <v>0.247</v>
      </c>
      <c r="K7" s="123">
        <f>'[4]power for mixed normal distribu'!C5</f>
        <v>0.28799999999999998</v>
      </c>
      <c r="L7" s="123">
        <f>'[4]power for mixed normal distribu'!D5</f>
        <v>0.246</v>
      </c>
      <c r="M7" s="1"/>
      <c r="N7" s="114"/>
      <c r="O7" s="114"/>
      <c r="P7" s="145"/>
      <c r="Q7" s="145"/>
      <c r="R7" s="145"/>
      <c r="S7" s="1"/>
      <c r="T7" s="1"/>
      <c r="U7" s="1"/>
      <c r="V7" s="1"/>
      <c r="W7" s="1"/>
      <c r="X7" s="1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</row>
    <row r="8" spans="1:40" ht="15" x14ac:dyDescent="0.35">
      <c r="A8" s="8" t="s">
        <v>29</v>
      </c>
      <c r="B8" s="8"/>
      <c r="C8" s="9"/>
      <c r="D8" s="104">
        <v>0.20599999999999999</v>
      </c>
      <c r="E8" s="104">
        <v>0.107</v>
      </c>
      <c r="F8" s="104">
        <v>0.107</v>
      </c>
      <c r="G8" s="145"/>
      <c r="H8" s="8"/>
      <c r="I8" s="9"/>
      <c r="J8" s="104">
        <f>'Doublex when sd is different'!J8</f>
        <v>0.22</v>
      </c>
      <c r="K8" s="104">
        <f>'Doublex when sd is different'!K8</f>
        <v>9.5000000000000001E-2</v>
      </c>
      <c r="L8" s="104">
        <f>'Doublex when sd is different'!L8</f>
        <v>0.124</v>
      </c>
      <c r="M8" s="1"/>
      <c r="N8" s="114"/>
      <c r="O8" s="114"/>
      <c r="P8" s="145"/>
      <c r="Q8" s="145"/>
      <c r="R8" s="145"/>
      <c r="S8" s="1"/>
      <c r="T8" s="1"/>
      <c r="U8" s="1"/>
      <c r="V8" s="1"/>
      <c r="W8" s="1"/>
      <c r="X8" s="1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</row>
    <row r="9" spans="1:40" ht="15.5" x14ac:dyDescent="0.35">
      <c r="A9" s="16"/>
      <c r="B9" s="13">
        <v>2.4</v>
      </c>
      <c r="C9" s="14" t="s">
        <v>9</v>
      </c>
      <c r="D9" s="124">
        <v>0.23100000000000001</v>
      </c>
      <c r="E9" s="124">
        <v>0.13</v>
      </c>
      <c r="F9" s="124">
        <v>0.13</v>
      </c>
      <c r="G9" s="145"/>
      <c r="H9" s="13">
        <v>2.4</v>
      </c>
      <c r="I9" s="14" t="s">
        <v>9</v>
      </c>
      <c r="J9" s="124">
        <f>'[4]power for mixed normal distribu'!B7</f>
        <v>0.23699999999999999</v>
      </c>
      <c r="K9" s="124">
        <f>'[4]power for mixed normal distribu'!C7</f>
        <v>0.113</v>
      </c>
      <c r="L9" s="124">
        <f>'[4]power for mixed normal distribu'!D7</f>
        <v>0.14099999999999999</v>
      </c>
      <c r="M9" s="1"/>
      <c r="N9" s="114"/>
      <c r="O9" s="114"/>
      <c r="P9" s="145"/>
      <c r="Q9" s="145"/>
      <c r="R9" s="145"/>
      <c r="S9" s="1"/>
      <c r="T9" s="1"/>
      <c r="U9" s="1"/>
      <c r="V9" s="1"/>
      <c r="W9" s="1"/>
      <c r="X9" s="1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</row>
    <row r="10" spans="1:40" ht="15" x14ac:dyDescent="0.35">
      <c r="A10" s="8" t="s">
        <v>29</v>
      </c>
      <c r="B10" s="8"/>
      <c r="C10" s="9"/>
      <c r="D10" s="104">
        <v>0.192</v>
      </c>
      <c r="E10" s="104">
        <v>6.5000000000000002E-2</v>
      </c>
      <c r="F10" s="104">
        <v>6.5000000000000002E-2</v>
      </c>
      <c r="G10" s="145"/>
      <c r="H10" s="8"/>
      <c r="I10" s="9"/>
      <c r="J10" s="104">
        <f>'Doublex when sd is different'!J10</f>
        <v>0.23200000000000001</v>
      </c>
      <c r="K10" s="104">
        <f>'Doublex when sd is different'!K10</f>
        <v>6.2E-2</v>
      </c>
      <c r="L10" s="104">
        <f>'Doublex when sd is different'!L10</f>
        <v>8.5999999999999993E-2</v>
      </c>
      <c r="M10" s="1"/>
      <c r="N10" s="114"/>
      <c r="O10" s="114"/>
      <c r="P10" s="145"/>
      <c r="Q10" s="145"/>
      <c r="R10" s="145"/>
      <c r="S10" s="1"/>
      <c r="T10" s="1"/>
      <c r="U10" s="1"/>
      <c r="V10" s="1"/>
      <c r="W10" s="1"/>
      <c r="X10" s="1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</row>
    <row r="11" spans="1:40" ht="15.5" x14ac:dyDescent="0.35">
      <c r="A11" s="16"/>
      <c r="B11" s="13">
        <v>2.8</v>
      </c>
      <c r="C11" s="14" t="s">
        <v>9</v>
      </c>
      <c r="D11" s="124">
        <v>0.19500000000000001</v>
      </c>
      <c r="E11" s="124">
        <v>6.4000000000000001E-2</v>
      </c>
      <c r="F11" s="124">
        <v>6.4000000000000001E-2</v>
      </c>
      <c r="G11" s="145"/>
      <c r="H11" s="13">
        <v>2.8</v>
      </c>
      <c r="I11" s="14" t="s">
        <v>9</v>
      </c>
      <c r="J11" s="124">
        <f>'[4]power for mixed normal distribu'!B9</f>
        <v>0.23499999999999999</v>
      </c>
      <c r="K11" s="124">
        <f>'[4]power for mixed normal distribu'!C9</f>
        <v>5.7000000000000002E-2</v>
      </c>
      <c r="L11" s="124">
        <f>'[4]power for mixed normal distribu'!D9</f>
        <v>8.3000000000000004E-2</v>
      </c>
      <c r="M11" s="1"/>
      <c r="N11" s="114"/>
      <c r="O11" s="114"/>
      <c r="P11" s="145"/>
      <c r="Q11" s="145"/>
      <c r="R11" s="145"/>
      <c r="S11" s="1"/>
      <c r="T11" s="1"/>
      <c r="U11" s="1"/>
      <c r="V11" s="1"/>
      <c r="W11" s="1"/>
      <c r="X11" s="1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</row>
    <row r="12" spans="1:40" ht="15" x14ac:dyDescent="0.35">
      <c r="A12" s="8" t="s">
        <v>29</v>
      </c>
      <c r="B12" s="8"/>
      <c r="C12" s="9"/>
      <c r="D12" s="104">
        <v>0.498</v>
      </c>
      <c r="E12" s="104">
        <v>0.48899999999999999</v>
      </c>
      <c r="F12" s="104">
        <v>0.48899999999999999</v>
      </c>
      <c r="G12" s="145"/>
      <c r="H12" s="8"/>
      <c r="I12" s="9"/>
      <c r="J12" s="104">
        <f>'Doublex when sd is different'!J12</f>
        <v>0.45200000000000001</v>
      </c>
      <c r="K12" s="104">
        <f>'Doublex when sd is different'!K12</f>
        <v>0.59299999999999997</v>
      </c>
      <c r="L12" s="104">
        <f>'Doublex when sd is different'!L12</f>
        <v>0.443</v>
      </c>
      <c r="M12" s="1"/>
      <c r="N12" s="114"/>
      <c r="O12" s="114"/>
      <c r="P12" s="145"/>
      <c r="Q12" s="145"/>
      <c r="R12" s="145"/>
      <c r="S12" s="1"/>
      <c r="T12" s="1"/>
      <c r="U12" s="1"/>
      <c r="V12" s="1"/>
      <c r="W12" s="1"/>
      <c r="X12" s="1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</row>
    <row r="13" spans="1:40" ht="15.5" x14ac:dyDescent="0.35">
      <c r="A13" s="16"/>
      <c r="B13" s="16">
        <v>2.1</v>
      </c>
      <c r="C13" s="17" t="s">
        <v>10</v>
      </c>
      <c r="D13" s="125">
        <v>0.57199999999999995</v>
      </c>
      <c r="E13" s="125">
        <v>0.56299999999999994</v>
      </c>
      <c r="F13" s="125">
        <v>0.56299999999999994</v>
      </c>
      <c r="G13" s="145"/>
      <c r="H13" s="16">
        <v>2.1</v>
      </c>
      <c r="I13" s="17" t="s">
        <v>10</v>
      </c>
      <c r="J13" s="125">
        <f>'[4]power for mixed normal distribu'!B11</f>
        <v>0.51</v>
      </c>
      <c r="K13" s="125">
        <f>'[4]power for mixed normal distribu'!C11</f>
        <v>0.67900000000000005</v>
      </c>
      <c r="L13" s="125">
        <f>'[4]power for mixed normal distribu'!D11</f>
        <v>0.498</v>
      </c>
      <c r="M13" s="1"/>
      <c r="N13" s="114"/>
      <c r="O13" s="114"/>
      <c r="P13" s="145"/>
      <c r="Q13" s="145"/>
      <c r="R13" s="145"/>
      <c r="S13" s="1"/>
      <c r="T13" s="1"/>
      <c r="U13" s="1"/>
      <c r="V13" s="1"/>
      <c r="W13" s="1"/>
      <c r="X13" s="1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</row>
    <row r="14" spans="1:40" ht="15" x14ac:dyDescent="0.35">
      <c r="A14" s="8" t="s">
        <v>29</v>
      </c>
      <c r="B14" s="8"/>
      <c r="C14" s="9"/>
      <c r="D14" s="104">
        <v>0.33800000000000002</v>
      </c>
      <c r="E14" s="104">
        <v>0.33700000000000002</v>
      </c>
      <c r="F14" s="104">
        <v>0.33700000000000002</v>
      </c>
      <c r="G14" s="145"/>
      <c r="H14" s="8"/>
      <c r="I14" s="9"/>
      <c r="J14" s="104">
        <f>'Doublex when sd is different'!J14</f>
        <v>0.33800000000000002</v>
      </c>
      <c r="K14" s="104">
        <f>'Doublex when sd is different'!K14</f>
        <v>0.32900000000000001</v>
      </c>
      <c r="L14" s="104">
        <f>'Doublex when sd is different'!L14</f>
        <v>0.33600000000000002</v>
      </c>
      <c r="M14" s="1"/>
      <c r="N14" s="114"/>
      <c r="O14" s="114"/>
      <c r="P14" s="145"/>
      <c r="Q14" s="145"/>
      <c r="R14" s="145"/>
      <c r="S14" s="1"/>
      <c r="T14" s="1"/>
      <c r="U14" s="1"/>
      <c r="V14" s="1"/>
      <c r="W14" s="1"/>
      <c r="X14" s="1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</row>
    <row r="15" spans="1:40" ht="15.5" x14ac:dyDescent="0.35">
      <c r="A15" s="16"/>
      <c r="B15" s="29">
        <v>2.2000000000000002</v>
      </c>
      <c r="C15" s="29" t="s">
        <v>10</v>
      </c>
      <c r="D15" s="126">
        <v>0.39900000000000002</v>
      </c>
      <c r="E15" s="126">
        <v>0.39500000000000002</v>
      </c>
      <c r="F15" s="126">
        <v>0.39500000000000002</v>
      </c>
      <c r="G15" s="145"/>
      <c r="H15" s="29">
        <v>2.2000000000000002</v>
      </c>
      <c r="I15" s="29" t="s">
        <v>10</v>
      </c>
      <c r="J15" s="126">
        <f>'[4]power for mixed normal distribu'!B13</f>
        <v>0.38500000000000001</v>
      </c>
      <c r="K15" s="126">
        <f>'[4]power for mixed normal distribu'!C13</f>
        <v>0.40899999999999997</v>
      </c>
      <c r="L15" s="126">
        <f>'[4]power for mixed normal distribu'!D13</f>
        <v>0.378</v>
      </c>
      <c r="M15" s="1"/>
      <c r="N15" s="114"/>
      <c r="O15" s="114"/>
      <c r="P15" s="145"/>
      <c r="Q15" s="145"/>
      <c r="R15" s="145"/>
      <c r="S15" s="1"/>
      <c r="T15" s="1"/>
      <c r="U15" s="1"/>
      <c r="V15" s="1"/>
      <c r="W15" s="1"/>
      <c r="X15" s="1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</row>
    <row r="16" spans="1:40" ht="15" x14ac:dyDescent="0.35">
      <c r="A16" s="8" t="s">
        <v>29</v>
      </c>
      <c r="B16" s="8"/>
      <c r="C16" s="9"/>
      <c r="D16" s="104">
        <v>0.16800000000000001</v>
      </c>
      <c r="E16" s="104">
        <v>0.16200000000000001</v>
      </c>
      <c r="F16" s="104">
        <v>0.16200000000000001</v>
      </c>
      <c r="G16" s="145"/>
      <c r="H16" s="8"/>
      <c r="I16" s="9"/>
      <c r="J16" s="104">
        <f>'Doublex when sd is different'!J16</f>
        <v>0.19600000000000001</v>
      </c>
      <c r="K16" s="104">
        <f>'Doublex when sd is different'!K16</f>
        <v>0.13600000000000001</v>
      </c>
      <c r="L16" s="104">
        <f>'Doublex when sd is different'!L16</f>
        <v>0.188</v>
      </c>
      <c r="M16" s="1"/>
      <c r="N16" s="114"/>
      <c r="O16" s="114"/>
      <c r="P16" s="145"/>
      <c r="Q16" s="145"/>
      <c r="R16" s="145"/>
      <c r="S16" s="1"/>
      <c r="T16" s="1"/>
      <c r="U16" s="1"/>
      <c r="V16" s="1"/>
      <c r="W16" s="1"/>
      <c r="X16" s="1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</row>
    <row r="17" spans="1:40" ht="15.5" x14ac:dyDescent="0.35">
      <c r="A17" s="16"/>
      <c r="B17" s="16">
        <v>2.4</v>
      </c>
      <c r="C17" s="16" t="s">
        <v>10</v>
      </c>
      <c r="D17" s="125">
        <v>0.20399999999999999</v>
      </c>
      <c r="E17" s="125">
        <v>0.19700000000000001</v>
      </c>
      <c r="F17" s="125">
        <v>0.19700000000000001</v>
      </c>
      <c r="G17" s="145"/>
      <c r="H17" s="16">
        <v>2.4</v>
      </c>
      <c r="I17" s="16" t="s">
        <v>10</v>
      </c>
      <c r="J17" s="125">
        <f>'[4]power for mixed normal distribu'!B15</f>
        <v>0.23100000000000001</v>
      </c>
      <c r="K17" s="125">
        <f>'[4]power for mixed normal distribu'!C15</f>
        <v>0.16700000000000001</v>
      </c>
      <c r="L17" s="125">
        <f>'[4]power for mixed normal distribu'!D15</f>
        <v>0.222</v>
      </c>
      <c r="M17" s="1"/>
      <c r="N17" s="114"/>
      <c r="O17" s="114"/>
      <c r="P17" s="145"/>
      <c r="Q17" s="145"/>
      <c r="R17" s="145"/>
      <c r="S17" s="1"/>
      <c r="T17" s="1"/>
      <c r="U17" s="1"/>
      <c r="V17" s="1"/>
      <c r="W17" s="1"/>
      <c r="X17" s="1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</row>
    <row r="18" spans="1:40" ht="15" x14ac:dyDescent="0.35">
      <c r="A18" s="8" t="s">
        <v>29</v>
      </c>
      <c r="B18" s="8"/>
      <c r="C18" s="9"/>
      <c r="D18" s="104">
        <v>8.8999999999999996E-2</v>
      </c>
      <c r="E18" s="104">
        <v>8.2000000000000003E-2</v>
      </c>
      <c r="F18" s="104">
        <v>8.2000000000000003E-2</v>
      </c>
      <c r="G18" s="145"/>
      <c r="H18" s="8"/>
      <c r="I18" s="9"/>
      <c r="J18" s="104">
        <f>'Doublex when sd is different'!J18</f>
        <v>0.124</v>
      </c>
      <c r="K18" s="104">
        <f>'Doublex when sd is different'!K18</f>
        <v>7.2999999999999995E-2</v>
      </c>
      <c r="L18" s="104">
        <f>'Doublex when sd is different'!L18</f>
        <v>0.111</v>
      </c>
      <c r="M18" s="1"/>
      <c r="N18" s="114"/>
      <c r="O18" s="114"/>
      <c r="P18" s="145"/>
      <c r="Q18" s="145"/>
      <c r="R18" s="145"/>
      <c r="S18" s="1"/>
      <c r="T18" s="1"/>
      <c r="U18" s="1"/>
      <c r="V18" s="1"/>
      <c r="W18" s="1"/>
      <c r="X18" s="1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</row>
    <row r="19" spans="1:40" ht="15.5" x14ac:dyDescent="0.35">
      <c r="A19" s="16"/>
      <c r="B19" s="16">
        <v>2.8</v>
      </c>
      <c r="C19" s="16" t="s">
        <v>10</v>
      </c>
      <c r="D19" s="125">
        <v>9.7000000000000003E-2</v>
      </c>
      <c r="E19" s="125">
        <v>8.8999999999999996E-2</v>
      </c>
      <c r="F19" s="125">
        <v>8.8999999999999996E-2</v>
      </c>
      <c r="G19" s="145"/>
      <c r="H19" s="16">
        <v>2.8</v>
      </c>
      <c r="I19" s="16" t="s">
        <v>10</v>
      </c>
      <c r="J19" s="125">
        <f>'[4]power for mixed normal distribu'!B17</f>
        <v>0.13300000000000001</v>
      </c>
      <c r="K19" s="125">
        <f>'[4]power for mixed normal distribu'!C17</f>
        <v>7.1999999999999995E-2</v>
      </c>
      <c r="L19" s="125">
        <f>'[4]power for mixed normal distribu'!D17</f>
        <v>0.11899999999999999</v>
      </c>
      <c r="M19" s="1"/>
      <c r="N19" s="114"/>
      <c r="O19" s="114"/>
      <c r="P19" s="145"/>
      <c r="Q19" s="145"/>
      <c r="R19" s="145"/>
      <c r="S19" s="1"/>
      <c r="T19" s="1"/>
      <c r="U19" s="1"/>
      <c r="V19" s="1"/>
      <c r="W19" s="1"/>
      <c r="X19" s="1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</row>
    <row r="20" spans="1:40" ht="15" x14ac:dyDescent="0.35">
      <c r="A20" s="8" t="s">
        <v>29</v>
      </c>
      <c r="B20" s="8"/>
      <c r="C20" s="9"/>
      <c r="D20" s="104">
        <v>0.61799999999999999</v>
      </c>
      <c r="E20" s="104">
        <v>0.51300000000000001</v>
      </c>
      <c r="F20" s="104">
        <v>0.51300000000000001</v>
      </c>
      <c r="G20" s="145"/>
      <c r="H20" s="8"/>
      <c r="I20" s="9"/>
      <c r="J20" s="104">
        <f>'Doublex when sd is different'!J20</f>
        <v>0.627</v>
      </c>
      <c r="K20" s="104">
        <f>'Doublex when sd is different'!K20</f>
        <v>0.64700000000000002</v>
      </c>
      <c r="L20" s="104">
        <f>'Doublex when sd is different'!L20</f>
        <v>0.53200000000000003</v>
      </c>
      <c r="M20" s="1"/>
      <c r="N20" s="114"/>
      <c r="O20" s="114"/>
      <c r="P20" s="145"/>
      <c r="Q20" s="145"/>
      <c r="R20" s="145"/>
      <c r="S20" s="1"/>
      <c r="T20" s="1"/>
      <c r="U20" s="1"/>
      <c r="V20" s="1"/>
      <c r="W20" s="1"/>
      <c r="X20" s="1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</row>
    <row r="21" spans="1:40" ht="15.5" x14ac:dyDescent="0.35">
      <c r="A21" s="16"/>
      <c r="B21" s="13">
        <v>2.1</v>
      </c>
      <c r="C21" s="13" t="s">
        <v>11</v>
      </c>
      <c r="D21" s="124">
        <v>0.66800000000000004</v>
      </c>
      <c r="E21" s="124">
        <v>0.59099999999999997</v>
      </c>
      <c r="F21" s="124">
        <v>0.59099999999999997</v>
      </c>
      <c r="G21" s="145"/>
      <c r="H21" s="13">
        <v>2.1</v>
      </c>
      <c r="I21" s="13" t="s">
        <v>11</v>
      </c>
      <c r="J21" s="124">
        <f>'[4]power for mixed normal distribu'!B19</f>
        <v>0.66500000000000004</v>
      </c>
      <c r="K21" s="124">
        <f>'[4]power for mixed normal distribu'!C19</f>
        <v>0.73199999999999998</v>
      </c>
      <c r="L21" s="124">
        <f>'[4]power for mixed normal distribu'!D19</f>
        <v>0.58099999999999996</v>
      </c>
      <c r="M21" s="1"/>
      <c r="N21" s="114"/>
      <c r="O21" s="114"/>
      <c r="P21" s="145"/>
      <c r="Q21" s="145"/>
      <c r="R21" s="145"/>
      <c r="S21" s="1"/>
      <c r="T21" s="1"/>
      <c r="U21" s="1"/>
      <c r="V21" s="1"/>
      <c r="W21" s="1"/>
      <c r="X21" s="1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</row>
    <row r="22" spans="1:40" ht="15" x14ac:dyDescent="0.35">
      <c r="A22" s="8" t="s">
        <v>29</v>
      </c>
      <c r="B22" s="8"/>
      <c r="C22" s="9"/>
      <c r="D22" s="104">
        <v>0.39700000000000002</v>
      </c>
      <c r="E22" s="104">
        <v>0.39400000000000002</v>
      </c>
      <c r="F22" s="104">
        <v>0.39400000000000002</v>
      </c>
      <c r="G22" s="145"/>
      <c r="H22" s="8"/>
      <c r="I22" s="9"/>
      <c r="J22" s="104">
        <f>'Doublex when sd is different'!J22</f>
        <v>0.42399999999999999</v>
      </c>
      <c r="K22" s="104">
        <f>'Doublex when sd is different'!K22</f>
        <v>0.41299999999999998</v>
      </c>
      <c r="L22" s="104">
        <f>'Doublex when sd is different'!L22</f>
        <v>0.42099999999999999</v>
      </c>
      <c r="M22" s="1"/>
      <c r="N22" s="114"/>
      <c r="O22" s="114"/>
      <c r="P22" s="145"/>
      <c r="Q22" s="145"/>
      <c r="R22" s="145"/>
      <c r="S22" s="1"/>
      <c r="T22" s="1"/>
      <c r="U22" s="1"/>
      <c r="V22" s="1"/>
      <c r="W22" s="1"/>
      <c r="X22" s="1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</row>
    <row r="23" spans="1:40" ht="15.5" x14ac:dyDescent="0.35">
      <c r="A23" s="16"/>
      <c r="B23" s="40">
        <v>2.2000000000000002</v>
      </c>
      <c r="C23" s="40" t="s">
        <v>11</v>
      </c>
      <c r="D23" s="123">
        <v>0.44900000000000001</v>
      </c>
      <c r="E23" s="123">
        <v>0.45</v>
      </c>
      <c r="F23" s="123">
        <v>0.45</v>
      </c>
      <c r="G23" s="145"/>
      <c r="H23" s="40">
        <v>2.2000000000000002</v>
      </c>
      <c r="I23" s="40" t="s">
        <v>11</v>
      </c>
      <c r="J23" s="123">
        <f>'[4]power for mixed normal distribu'!B21</f>
        <v>0.46700000000000003</v>
      </c>
      <c r="K23" s="123">
        <f>'[4]power for mixed normal distribu'!C21</f>
        <v>0.48599999999999999</v>
      </c>
      <c r="L23" s="123">
        <f>'[4]power for mixed normal distribu'!D21</f>
        <v>0.45900000000000002</v>
      </c>
      <c r="M23" s="1"/>
      <c r="N23" s="114"/>
      <c r="O23" s="114"/>
      <c r="P23" s="145"/>
      <c r="Q23" s="145"/>
      <c r="R23" s="145"/>
      <c r="S23" s="1"/>
      <c r="T23" s="1"/>
      <c r="U23" s="1"/>
      <c r="V23" s="1"/>
      <c r="W23" s="1"/>
      <c r="X23" s="1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</row>
    <row r="24" spans="1:40" ht="15" x14ac:dyDescent="0.35">
      <c r="A24" s="8" t="s">
        <v>29</v>
      </c>
      <c r="B24" s="8"/>
      <c r="C24" s="9"/>
      <c r="D24" s="104">
        <v>0.14599999999999999</v>
      </c>
      <c r="E24" s="104">
        <v>0.20699999999999999</v>
      </c>
      <c r="F24" s="104">
        <v>0.20699999999999999</v>
      </c>
      <c r="G24" s="145"/>
      <c r="H24" s="8"/>
      <c r="I24" s="9"/>
      <c r="J24" s="104">
        <f>'Doublex when sd is different'!J24</f>
        <v>0.18099999999999999</v>
      </c>
      <c r="K24" s="104">
        <f>'Doublex when sd is different'!K24</f>
        <v>0.17599999999999999</v>
      </c>
      <c r="L24" s="104">
        <f>'Doublex when sd is different'!L24</f>
        <v>0.245</v>
      </c>
      <c r="M24" s="1"/>
      <c r="N24" s="114"/>
      <c r="O24" s="114"/>
      <c r="P24" s="145"/>
      <c r="Q24" s="145"/>
      <c r="R24" s="145"/>
      <c r="S24" s="1"/>
      <c r="T24" s="1"/>
      <c r="U24" s="1"/>
      <c r="V24" s="1"/>
      <c r="W24" s="1"/>
      <c r="X24" s="1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</row>
    <row r="25" spans="1:40" ht="15.5" x14ac:dyDescent="0.35">
      <c r="A25" s="16"/>
      <c r="B25" s="11">
        <v>2.4</v>
      </c>
      <c r="C25" s="11" t="s">
        <v>11</v>
      </c>
      <c r="D25" s="122">
        <v>0.182</v>
      </c>
      <c r="E25" s="122">
        <v>0.24399999999999999</v>
      </c>
      <c r="F25" s="122">
        <v>0.24399999999999999</v>
      </c>
      <c r="G25" s="145"/>
      <c r="H25" s="11">
        <v>2.4</v>
      </c>
      <c r="I25" s="11" t="s">
        <v>11</v>
      </c>
      <c r="J25" s="122">
        <f>'[4]power for mixed normal distribu'!B23</f>
        <v>0.217</v>
      </c>
      <c r="K25" s="122">
        <f>'[4]power for mixed normal distribu'!C23</f>
        <v>0.21099999999999999</v>
      </c>
      <c r="L25" s="122">
        <f>'[4]power for mixed normal distribu'!D23</f>
        <v>0.27600000000000002</v>
      </c>
      <c r="M25" s="1"/>
      <c r="N25" s="114"/>
      <c r="O25" s="114"/>
      <c r="P25" s="145"/>
      <c r="Q25" s="145"/>
      <c r="R25" s="145"/>
      <c r="S25" s="1"/>
      <c r="T25" s="1"/>
      <c r="U25" s="1"/>
      <c r="V25" s="1"/>
      <c r="W25" s="1"/>
      <c r="X25" s="1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</row>
    <row r="26" spans="1:40" ht="15" x14ac:dyDescent="0.35">
      <c r="A26" s="8" t="s">
        <v>29</v>
      </c>
      <c r="B26" s="8"/>
      <c r="C26" s="9"/>
      <c r="D26" s="104">
        <v>0.05</v>
      </c>
      <c r="E26" s="104">
        <v>9.7000000000000003E-2</v>
      </c>
      <c r="F26" s="104">
        <v>9.7000000000000003E-2</v>
      </c>
      <c r="G26" s="145"/>
      <c r="H26" s="8"/>
      <c r="I26" s="9"/>
      <c r="J26" s="104">
        <f>'Doublex when sd is different'!J26</f>
        <v>7.5999999999999998E-2</v>
      </c>
      <c r="K26" s="104">
        <f>'Doublex when sd is different'!K26</f>
        <v>8.3000000000000004E-2</v>
      </c>
      <c r="L26" s="104">
        <f>'Doublex when sd is different'!L26</f>
        <v>0.13200000000000001</v>
      </c>
      <c r="M26" s="1"/>
      <c r="N26" s="114"/>
      <c r="O26" s="114"/>
      <c r="P26" s="145"/>
      <c r="Q26" s="145"/>
      <c r="R26" s="145"/>
      <c r="S26" s="1"/>
      <c r="T26" s="1"/>
      <c r="U26" s="1"/>
      <c r="V26" s="1"/>
      <c r="W26" s="1"/>
      <c r="X26" s="1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</row>
    <row r="27" spans="1:40" ht="15.5" x14ac:dyDescent="0.35">
      <c r="A27" s="16"/>
      <c r="B27" s="11">
        <v>2.8</v>
      </c>
      <c r="C27" s="11" t="s">
        <v>11</v>
      </c>
      <c r="D27" s="122">
        <v>5.6000000000000001E-2</v>
      </c>
      <c r="E27" s="122">
        <v>0.109</v>
      </c>
      <c r="F27" s="122">
        <v>0.109</v>
      </c>
      <c r="G27" s="145"/>
      <c r="H27" s="11">
        <v>2.8</v>
      </c>
      <c r="I27" s="11" t="s">
        <v>11</v>
      </c>
      <c r="J27" s="122">
        <f>'[4]power for mixed normal distribu'!B25</f>
        <v>8.5000000000000006E-2</v>
      </c>
      <c r="K27" s="122">
        <f>'[4]power for mixed normal distribu'!C25</f>
        <v>8.5999999999999993E-2</v>
      </c>
      <c r="L27" s="122">
        <f>'[4]power for mixed normal distribu'!D25</f>
        <v>0.14599999999999999</v>
      </c>
      <c r="M27" s="1"/>
      <c r="N27" s="114"/>
      <c r="O27" s="114"/>
      <c r="P27" s="145"/>
      <c r="Q27" s="145"/>
      <c r="R27" s="145"/>
      <c r="S27" s="1"/>
      <c r="T27" s="1"/>
      <c r="U27" s="1"/>
      <c r="V27" s="1"/>
      <c r="W27" s="1"/>
      <c r="X27" s="1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</row>
    <row r="28" spans="1:40" ht="15" x14ac:dyDescent="0.35">
      <c r="A28" s="8" t="s">
        <v>29</v>
      </c>
      <c r="B28" s="8"/>
      <c r="C28" s="9"/>
      <c r="D28" s="104">
        <v>0.68600000000000005</v>
      </c>
      <c r="E28" s="104">
        <v>0.52500000000000002</v>
      </c>
      <c r="F28" s="104">
        <v>0.52500000000000002</v>
      </c>
      <c r="G28" s="145"/>
      <c r="H28" s="8"/>
      <c r="I28" s="9"/>
      <c r="J28" s="104">
        <f>'Doublex when sd is different'!J28</f>
        <v>0.73199999999999998</v>
      </c>
      <c r="K28" s="104">
        <f>'Doublex when sd is different'!K28</f>
        <v>0.67700000000000005</v>
      </c>
      <c r="L28" s="104">
        <f>'Doublex when sd is different'!L28</f>
        <v>0.58599999999999997</v>
      </c>
      <c r="M28" s="1"/>
      <c r="N28" s="114"/>
      <c r="O28" s="114"/>
      <c r="P28" s="145"/>
      <c r="Q28" s="145"/>
      <c r="R28" s="145"/>
      <c r="S28" s="1"/>
      <c r="T28" s="1"/>
      <c r="U28" s="1"/>
      <c r="V28" s="1"/>
      <c r="W28" s="1"/>
      <c r="X28" s="1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</row>
    <row r="29" spans="1:40" ht="15.5" x14ac:dyDescent="0.35">
      <c r="A29" s="16"/>
      <c r="B29" s="13">
        <v>2.1</v>
      </c>
      <c r="C29" s="13" t="s">
        <v>12</v>
      </c>
      <c r="D29" s="124">
        <v>0.72199999999999998</v>
      </c>
      <c r="E29" s="124">
        <v>0.60799999999999998</v>
      </c>
      <c r="F29" s="124">
        <v>0.60799999999999998</v>
      </c>
      <c r="G29" s="145"/>
      <c r="H29" s="13">
        <v>2.1</v>
      </c>
      <c r="I29" s="13" t="s">
        <v>12</v>
      </c>
      <c r="J29" s="124">
        <f>'[4]power for mixed normal distribu'!B27</f>
        <v>0.753</v>
      </c>
      <c r="K29" s="124">
        <f>'[4]power for mixed normal distribu'!C27</f>
        <v>0.76100000000000001</v>
      </c>
      <c r="L29" s="124">
        <f>'[4]power for mixed normal distribu'!D27</f>
        <v>0.628</v>
      </c>
      <c r="M29" s="1"/>
      <c r="N29" s="114"/>
      <c r="O29" s="114"/>
      <c r="P29" s="145"/>
      <c r="Q29" s="145"/>
      <c r="R29" s="145"/>
      <c r="S29" s="1"/>
      <c r="T29" s="1"/>
      <c r="U29" s="1"/>
      <c r="V29" s="1"/>
      <c r="W29" s="1"/>
      <c r="X29" s="1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</row>
    <row r="30" spans="1:40" ht="15" x14ac:dyDescent="0.35">
      <c r="A30" s="8" t="s">
        <v>29</v>
      </c>
      <c r="B30" s="8"/>
      <c r="C30" s="9"/>
      <c r="D30" s="104">
        <v>0.435</v>
      </c>
      <c r="E30" s="104">
        <v>0.42799999999999999</v>
      </c>
      <c r="F30" s="104">
        <v>0.42799999999999999</v>
      </c>
      <c r="G30" s="145"/>
      <c r="H30" s="8"/>
      <c r="I30" s="9"/>
      <c r="J30" s="104">
        <f>'Doublex when sd is different'!J30</f>
        <v>0.48699999999999999</v>
      </c>
      <c r="K30" s="104">
        <f>'Doublex when sd is different'!K30</f>
        <v>0.47199999999999998</v>
      </c>
      <c r="L30" s="104">
        <f>'Doublex when sd is different'!L30</f>
        <v>0.48099999999999998</v>
      </c>
      <c r="M30" s="1"/>
      <c r="N30" s="114"/>
      <c r="O30" s="114"/>
      <c r="P30" s="145"/>
      <c r="Q30" s="145"/>
      <c r="R30" s="145"/>
      <c r="S30" s="1"/>
      <c r="T30" s="1"/>
      <c r="U30" s="1"/>
      <c r="V30" s="1"/>
      <c r="W30" s="1"/>
      <c r="X30" s="1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</row>
    <row r="31" spans="1:40" ht="15.5" x14ac:dyDescent="0.35">
      <c r="A31" s="16"/>
      <c r="B31" s="40">
        <v>2.2000000000000002</v>
      </c>
      <c r="C31" s="40" t="s">
        <v>12</v>
      </c>
      <c r="D31" s="123">
        <v>0.47799999999999998</v>
      </c>
      <c r="E31" s="123">
        <v>0.48799999999999999</v>
      </c>
      <c r="F31" s="123">
        <v>0.48799999999999999</v>
      </c>
      <c r="G31" s="145"/>
      <c r="H31" s="40">
        <v>2.2000000000000002</v>
      </c>
      <c r="I31" s="40" t="s">
        <v>12</v>
      </c>
      <c r="J31" s="123">
        <f>'[4]power for mixed normal distribu'!B29</f>
        <v>0.52300000000000002</v>
      </c>
      <c r="K31" s="123">
        <f>'[4]power for mixed normal distribu'!C29</f>
        <v>0.54500000000000004</v>
      </c>
      <c r="L31" s="123">
        <f>'[4]power for mixed normal distribu'!D29</f>
        <v>0.51700000000000002</v>
      </c>
      <c r="M31" s="1"/>
      <c r="N31" s="114"/>
      <c r="O31" s="114"/>
      <c r="P31" s="145"/>
      <c r="Q31" s="145"/>
      <c r="R31" s="145"/>
      <c r="S31" s="1"/>
      <c r="T31" s="1"/>
      <c r="U31" s="1"/>
      <c r="V31" s="1"/>
      <c r="W31" s="1"/>
      <c r="X31" s="1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</row>
    <row r="32" spans="1:40" ht="15" x14ac:dyDescent="0.35">
      <c r="A32" s="8" t="s">
        <v>29</v>
      </c>
      <c r="B32" s="8"/>
      <c r="C32" s="9"/>
      <c r="D32" s="104">
        <v>0.13100000000000001</v>
      </c>
      <c r="E32" s="104">
        <v>0.245</v>
      </c>
      <c r="F32" s="104">
        <v>0.245</v>
      </c>
      <c r="G32" s="145"/>
      <c r="H32" s="8"/>
      <c r="I32" s="9"/>
      <c r="J32" s="104">
        <f>'Doublex when sd is different'!J32</f>
        <v>0.16900000000000001</v>
      </c>
      <c r="K32" s="104">
        <f>'Doublex when sd is different'!K32</f>
        <v>0.21299999999999999</v>
      </c>
      <c r="L32" s="104">
        <f>'Doublex when sd is different'!L32</f>
        <v>0.29199999999999998</v>
      </c>
      <c r="M32" s="1"/>
      <c r="N32" s="114"/>
      <c r="O32" s="114"/>
      <c r="P32" s="145"/>
      <c r="Q32" s="145"/>
      <c r="R32" s="145"/>
      <c r="S32" s="1"/>
      <c r="T32" s="1"/>
      <c r="U32" s="1"/>
      <c r="V32" s="1"/>
      <c r="W32" s="1"/>
      <c r="X32" s="1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</row>
    <row r="33" spans="1:40" ht="15.5" x14ac:dyDescent="0.35">
      <c r="A33" s="16"/>
      <c r="B33" s="11">
        <v>2.4</v>
      </c>
      <c r="C33" s="11" t="s">
        <v>12</v>
      </c>
      <c r="D33" s="122">
        <v>0.16400000000000001</v>
      </c>
      <c r="E33" s="122">
        <v>0.28000000000000003</v>
      </c>
      <c r="F33" s="122">
        <v>0.28000000000000003</v>
      </c>
      <c r="G33" s="145"/>
      <c r="H33" s="11">
        <v>2.4</v>
      </c>
      <c r="I33" s="11" t="s">
        <v>12</v>
      </c>
      <c r="J33" s="122">
        <f>'[4]power for mixed normal distribu'!B31</f>
        <v>0.20499999999999999</v>
      </c>
      <c r="K33" s="122">
        <f>'[4]power for mixed normal distribu'!C31</f>
        <v>0.25</v>
      </c>
      <c r="L33" s="122">
        <f>'[4]power for mixed normal distribu'!D31</f>
        <v>0.32100000000000001</v>
      </c>
      <c r="M33" s="1"/>
      <c r="N33" s="114"/>
      <c r="O33" s="114"/>
      <c r="P33" s="145"/>
      <c r="Q33" s="145"/>
      <c r="R33" s="145"/>
      <c r="S33" s="1"/>
      <c r="T33" s="1"/>
      <c r="U33" s="1"/>
      <c r="V33" s="1"/>
      <c r="W33" s="1"/>
      <c r="X33" s="1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</row>
    <row r="34" spans="1:40" ht="15" x14ac:dyDescent="0.35">
      <c r="A34" s="8" t="s">
        <v>29</v>
      </c>
      <c r="B34" s="8"/>
      <c r="C34" s="9"/>
      <c r="D34" s="104">
        <v>3.1E-2</v>
      </c>
      <c r="E34" s="104">
        <v>0.113</v>
      </c>
      <c r="F34" s="104">
        <v>0.113</v>
      </c>
      <c r="G34" s="145"/>
      <c r="H34" s="8"/>
      <c r="I34" s="9"/>
      <c r="J34" s="104">
        <f>'Doublex when sd is different'!J34</f>
        <v>0.05</v>
      </c>
      <c r="K34" s="104">
        <f>'Doublex when sd is different'!K34</f>
        <v>9.2999999999999999E-2</v>
      </c>
      <c r="L34" s="104">
        <f>'Doublex when sd is different'!L34</f>
        <v>0.151</v>
      </c>
      <c r="M34" s="1"/>
      <c r="N34" s="114"/>
      <c r="O34" s="114"/>
      <c r="P34" s="145"/>
      <c r="Q34" s="145"/>
      <c r="R34" s="145"/>
      <c r="S34" s="1"/>
      <c r="T34" s="1"/>
      <c r="U34" s="1"/>
      <c r="V34" s="1"/>
      <c r="W34" s="1"/>
      <c r="X34" s="1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</row>
    <row r="35" spans="1:40" ht="15.5" x14ac:dyDescent="0.35">
      <c r="A35" s="16"/>
      <c r="B35" s="11">
        <v>2.8</v>
      </c>
      <c r="C35" s="11" t="s">
        <v>12</v>
      </c>
      <c r="D35" s="122">
        <v>3.5999999999999997E-2</v>
      </c>
      <c r="E35" s="122">
        <v>0.126</v>
      </c>
      <c r="F35" s="122">
        <v>0.126</v>
      </c>
      <c r="G35" s="145"/>
      <c r="H35" s="11">
        <v>2.8</v>
      </c>
      <c r="I35" s="11" t="s">
        <v>12</v>
      </c>
      <c r="J35" s="122">
        <f>'[4]power for mixed normal distribu'!B33</f>
        <v>5.8000000000000003E-2</v>
      </c>
      <c r="K35" s="122">
        <f>'[4]power for mixed normal distribu'!C33</f>
        <v>9.9000000000000005E-2</v>
      </c>
      <c r="L35" s="122">
        <f>'[4]power for mixed normal distribu'!D33</f>
        <v>0.16700000000000001</v>
      </c>
      <c r="M35" s="1"/>
      <c r="N35" s="114"/>
      <c r="O35" s="114"/>
      <c r="P35" s="145"/>
      <c r="Q35" s="145"/>
      <c r="R35" s="145"/>
      <c r="S35" s="1"/>
      <c r="T35" s="1"/>
      <c r="U35" s="1"/>
      <c r="V35" s="1"/>
      <c r="W35" s="1"/>
      <c r="X35" s="1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</row>
    <row r="36" spans="1:40" ht="15" x14ac:dyDescent="0.35">
      <c r="A36" s="8" t="s">
        <v>29</v>
      </c>
      <c r="B36" s="8"/>
      <c r="C36" s="9"/>
      <c r="D36" s="104">
        <v>0.41399999999999998</v>
      </c>
      <c r="E36" s="104">
        <v>0.58799999999999997</v>
      </c>
      <c r="F36" s="104">
        <v>0.58799999999999997</v>
      </c>
      <c r="G36" s="145"/>
      <c r="H36" s="8"/>
      <c r="I36" s="9"/>
      <c r="J36" s="104">
        <f>'Doublex when sd is different'!J36</f>
        <v>0.32</v>
      </c>
      <c r="K36" s="104">
        <f>'Doublex when sd is different'!K36</f>
        <v>0.65700000000000003</v>
      </c>
      <c r="L36" s="104">
        <f>'Doublex when sd is different'!L36</f>
        <v>0.44</v>
      </c>
      <c r="M36" s="1"/>
      <c r="N36" s="114"/>
      <c r="O36" s="114"/>
      <c r="P36" s="145"/>
      <c r="Q36" s="145"/>
      <c r="R36" s="145"/>
      <c r="S36" s="1"/>
      <c r="T36" s="1"/>
      <c r="U36" s="1"/>
      <c r="V36" s="1"/>
      <c r="W36" s="1"/>
      <c r="X36" s="1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</row>
    <row r="37" spans="1:40" ht="15.5" x14ac:dyDescent="0.35">
      <c r="A37" s="16"/>
      <c r="B37" s="11">
        <v>2.1</v>
      </c>
      <c r="C37" s="11" t="s">
        <v>13</v>
      </c>
      <c r="D37" s="122">
        <v>0.48599999999999999</v>
      </c>
      <c r="E37" s="122">
        <v>0.629</v>
      </c>
      <c r="F37" s="122">
        <v>0.629</v>
      </c>
      <c r="G37" s="145"/>
      <c r="H37" s="11">
        <v>2.1</v>
      </c>
      <c r="I37" s="11" t="s">
        <v>13</v>
      </c>
      <c r="J37" s="122">
        <f>'[4]power for mixed normal distribu'!B35</f>
        <v>0.375</v>
      </c>
      <c r="K37" s="122">
        <f>'[4]power for mixed normal distribu'!C35</f>
        <v>0.72</v>
      </c>
      <c r="L37" s="122">
        <f>'[4]power for mixed normal distribu'!D35</f>
        <v>0.48599999999999999</v>
      </c>
      <c r="M37" s="1"/>
      <c r="N37" s="114"/>
      <c r="O37" s="114"/>
      <c r="P37" s="145"/>
      <c r="Q37" s="145"/>
      <c r="R37" s="145"/>
      <c r="S37" s="1"/>
      <c r="T37" s="1"/>
      <c r="U37" s="1"/>
      <c r="V37" s="1"/>
      <c r="W37" s="1"/>
      <c r="X37" s="1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</row>
    <row r="38" spans="1:40" ht="15" x14ac:dyDescent="0.35">
      <c r="A38" s="8" t="s">
        <v>29</v>
      </c>
      <c r="B38" s="8"/>
      <c r="C38" s="9"/>
      <c r="D38" s="104">
        <v>0.33900000000000002</v>
      </c>
      <c r="E38" s="104">
        <v>0.33200000000000002</v>
      </c>
      <c r="F38" s="104">
        <v>0.33200000000000002</v>
      </c>
      <c r="G38" s="145"/>
      <c r="H38" s="8"/>
      <c r="I38" s="9"/>
      <c r="J38" s="104">
        <f>'Doublex when sd is different'!J38</f>
        <v>0.31</v>
      </c>
      <c r="K38" s="104">
        <f>'Doublex when sd is different'!K38</f>
        <v>0.30299999999999999</v>
      </c>
      <c r="L38" s="104">
        <f>'Doublex when sd is different'!L38</f>
        <v>0.30499999999999999</v>
      </c>
      <c r="M38" s="1"/>
      <c r="N38" s="114"/>
      <c r="O38" s="114"/>
      <c r="P38" s="145"/>
      <c r="Q38" s="145"/>
      <c r="R38" s="145"/>
      <c r="S38" s="1"/>
      <c r="T38" s="1"/>
      <c r="U38" s="1"/>
      <c r="V38" s="1"/>
      <c r="W38" s="1"/>
      <c r="X38" s="1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</row>
    <row r="39" spans="1:40" ht="15.5" x14ac:dyDescent="0.35">
      <c r="A39" s="16"/>
      <c r="B39" s="40">
        <v>2.2000000000000002</v>
      </c>
      <c r="C39" s="40" t="s">
        <v>13</v>
      </c>
      <c r="D39" s="123">
        <v>0.39400000000000002</v>
      </c>
      <c r="E39" s="123">
        <v>0.40300000000000002</v>
      </c>
      <c r="F39" s="123">
        <v>0.40300000000000002</v>
      </c>
      <c r="G39" s="145"/>
      <c r="H39" s="40">
        <v>2.2000000000000002</v>
      </c>
      <c r="I39" s="40" t="s">
        <v>13</v>
      </c>
      <c r="J39" s="123">
        <f>'[4]power for mixed normal distribu'!B37</f>
        <v>0.34399999999999997</v>
      </c>
      <c r="K39" s="123">
        <f>'[4]power for mixed normal distribu'!C37</f>
        <v>0.39500000000000002</v>
      </c>
      <c r="L39" s="123">
        <f>'[4]power for mixed normal distribu'!D37</f>
        <v>0.35099999999999998</v>
      </c>
      <c r="M39" s="1"/>
      <c r="N39" s="114"/>
      <c r="O39" s="114"/>
      <c r="P39" s="145"/>
      <c r="Q39" s="145"/>
      <c r="R39" s="145"/>
      <c r="S39" s="1"/>
      <c r="T39" s="1"/>
      <c r="U39" s="1"/>
      <c r="V39" s="1"/>
      <c r="W39" s="1"/>
      <c r="X39" s="1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</row>
    <row r="40" spans="1:40" ht="15" x14ac:dyDescent="0.35">
      <c r="A40" s="8" t="s">
        <v>29</v>
      </c>
      <c r="B40" s="8"/>
      <c r="C40" s="9"/>
      <c r="D40" s="104">
        <v>0.25</v>
      </c>
      <c r="E40" s="104">
        <v>0.14000000000000001</v>
      </c>
      <c r="F40" s="104">
        <v>0.14000000000000001</v>
      </c>
      <c r="G40" s="145"/>
      <c r="H40" s="8"/>
      <c r="I40" s="9"/>
      <c r="J40" s="104">
        <f>'Doublex when sd is different'!J40</f>
        <v>0.26700000000000002</v>
      </c>
      <c r="K40" s="104">
        <f>'Doublex when sd is different'!K40</f>
        <v>0.11799999999999999</v>
      </c>
      <c r="L40" s="104">
        <f>'Doublex when sd is different'!L40</f>
        <v>0.16200000000000001</v>
      </c>
      <c r="M40" s="1"/>
      <c r="N40" s="114"/>
      <c r="O40" s="114"/>
      <c r="P40" s="145"/>
      <c r="Q40" s="145"/>
      <c r="R40" s="145"/>
      <c r="S40" s="1"/>
      <c r="T40" s="1"/>
      <c r="U40" s="1"/>
      <c r="V40" s="1"/>
      <c r="W40" s="1"/>
      <c r="X40" s="1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</row>
    <row r="41" spans="1:40" ht="15.5" x14ac:dyDescent="0.35">
      <c r="A41" s="16"/>
      <c r="B41" s="13">
        <v>2.4</v>
      </c>
      <c r="C41" s="13" t="s">
        <v>13</v>
      </c>
      <c r="D41" s="124">
        <v>0.28499999999999998</v>
      </c>
      <c r="E41" s="124">
        <v>0.17599999999999999</v>
      </c>
      <c r="F41" s="124">
        <v>0.17599999999999999</v>
      </c>
      <c r="G41" s="145"/>
      <c r="H41" s="13">
        <v>2.4</v>
      </c>
      <c r="I41" s="13" t="s">
        <v>13</v>
      </c>
      <c r="J41" s="124">
        <f>'[4]power for mixed normal distribu'!B39</f>
        <v>0.29299999999999998</v>
      </c>
      <c r="K41" s="124">
        <f>'[4]power for mixed normal distribu'!C39</f>
        <v>0.14799999999999999</v>
      </c>
      <c r="L41" s="124">
        <f>'[4]power for mixed normal distribu'!D39</f>
        <v>0.19400000000000001</v>
      </c>
      <c r="M41" s="1"/>
      <c r="N41" s="114"/>
      <c r="O41" s="114"/>
      <c r="P41" s="145"/>
      <c r="Q41" s="145"/>
      <c r="R41" s="145"/>
      <c r="S41" s="1"/>
      <c r="T41" s="1"/>
      <c r="U41" s="1"/>
      <c r="V41" s="1"/>
      <c r="W41" s="1"/>
      <c r="X41" s="1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</row>
    <row r="42" spans="1:40" ht="15" x14ac:dyDescent="0.35">
      <c r="A42" s="8" t="s">
        <v>29</v>
      </c>
      <c r="B42" s="8"/>
      <c r="C42" s="9"/>
      <c r="D42" s="104">
        <v>0.20100000000000001</v>
      </c>
      <c r="E42" s="104">
        <v>7.2999999999999995E-2</v>
      </c>
      <c r="F42" s="104">
        <v>7.2999999999999995E-2</v>
      </c>
      <c r="G42" s="145"/>
      <c r="H42" s="8"/>
      <c r="I42" s="9"/>
      <c r="J42" s="104">
        <f>'Doublex when sd is different'!J42</f>
        <v>0.24199999999999999</v>
      </c>
      <c r="K42" s="104">
        <f>'Doublex when sd is different'!K42</f>
        <v>6.8000000000000005E-2</v>
      </c>
      <c r="L42" s="104">
        <f>'Doublex when sd is different'!L42</f>
        <v>9.9000000000000005E-2</v>
      </c>
      <c r="M42" s="1"/>
      <c r="N42" s="114"/>
      <c r="O42" s="114"/>
      <c r="P42" s="145"/>
      <c r="Q42" s="145"/>
      <c r="R42" s="145"/>
      <c r="S42" s="1"/>
      <c r="T42" s="1"/>
      <c r="U42" s="1"/>
      <c r="V42" s="1"/>
      <c r="W42" s="1"/>
      <c r="X42" s="1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</row>
    <row r="43" spans="1:40" ht="15.5" x14ac:dyDescent="0.35">
      <c r="A43" s="16"/>
      <c r="B43" s="13">
        <v>2.8</v>
      </c>
      <c r="C43" s="13" t="s">
        <v>13</v>
      </c>
      <c r="D43" s="124">
        <v>0.214</v>
      </c>
      <c r="E43" s="124">
        <v>7.8E-2</v>
      </c>
      <c r="F43" s="124">
        <v>7.8E-2</v>
      </c>
      <c r="G43" s="145"/>
      <c r="H43" s="13">
        <v>2.8</v>
      </c>
      <c r="I43" s="13" t="s">
        <v>13</v>
      </c>
      <c r="J43" s="124">
        <f>'[4]power for mixed normal distribu'!B41</f>
        <v>0.25600000000000001</v>
      </c>
      <c r="K43" s="124">
        <f>'[4]power for mixed normal distribu'!C41</f>
        <v>6.7000000000000004E-2</v>
      </c>
      <c r="L43" s="124">
        <f>'[4]power for mixed normal distribu'!D41</f>
        <v>0.10299999999999999</v>
      </c>
      <c r="M43" s="1"/>
      <c r="N43" s="114"/>
      <c r="O43" s="114"/>
      <c r="P43" s="145"/>
      <c r="Q43" s="145"/>
      <c r="R43" s="145"/>
      <c r="S43" s="1"/>
      <c r="T43" s="1"/>
      <c r="U43" s="1"/>
      <c r="V43" s="1"/>
      <c r="W43" s="1"/>
      <c r="X43" s="1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</row>
    <row r="44" spans="1:40" ht="15" x14ac:dyDescent="0.35">
      <c r="A44" s="8" t="s">
        <v>29</v>
      </c>
      <c r="B44" s="8"/>
      <c r="C44" s="9"/>
      <c r="D44" s="104">
        <v>0.67300000000000004</v>
      </c>
      <c r="E44" s="104">
        <v>0.66700000000000004</v>
      </c>
      <c r="F44" s="104">
        <v>0.66700000000000004</v>
      </c>
      <c r="G44" s="145"/>
      <c r="H44" s="8"/>
      <c r="I44" s="9"/>
      <c r="J44" s="104">
        <f>'Doublex when sd is different'!J44</f>
        <v>0.65900000000000003</v>
      </c>
      <c r="K44" s="104">
        <f>'Doublex when sd is different'!K44</f>
        <v>0.79300000000000004</v>
      </c>
      <c r="L44" s="104">
        <f>'Doublex when sd is different'!L44</f>
        <v>0.65400000000000003</v>
      </c>
      <c r="M44" s="1"/>
      <c r="N44" s="114"/>
      <c r="O44" s="114"/>
      <c r="P44" s="145"/>
      <c r="Q44" s="145"/>
      <c r="R44" s="145"/>
      <c r="S44" s="1"/>
      <c r="T44" s="1"/>
      <c r="U44" s="1"/>
      <c r="V44" s="1"/>
      <c r="W44" s="1"/>
      <c r="X44" s="1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</row>
    <row r="45" spans="1:40" ht="15.5" x14ac:dyDescent="0.35">
      <c r="A45" s="16"/>
      <c r="B45" s="16">
        <v>2.1</v>
      </c>
      <c r="C45" s="16" t="s">
        <v>14</v>
      </c>
      <c r="D45" s="125">
        <v>0.70499999999999996</v>
      </c>
      <c r="E45" s="125">
        <v>0.7</v>
      </c>
      <c r="F45" s="125">
        <v>0.7</v>
      </c>
      <c r="G45" s="145"/>
      <c r="H45" s="16">
        <v>2.1</v>
      </c>
      <c r="I45" s="16" t="s">
        <v>14</v>
      </c>
      <c r="J45" s="125">
        <f>'[4]power for mixed normal distribu'!B43</f>
        <v>0.68300000000000005</v>
      </c>
      <c r="K45" s="125">
        <f>'[4]power for mixed normal distribu'!C43</f>
        <v>0.82799999999999996</v>
      </c>
      <c r="L45" s="125">
        <f>'[4]power for mixed normal distribu'!D43</f>
        <v>0.67600000000000005</v>
      </c>
      <c r="M45" s="1"/>
      <c r="N45" s="114"/>
      <c r="O45" s="114"/>
      <c r="P45" s="145"/>
      <c r="Q45" s="145"/>
      <c r="R45" s="145"/>
      <c r="S45" s="1"/>
      <c r="T45" s="1"/>
      <c r="U45" s="1"/>
      <c r="V45" s="1"/>
      <c r="W45" s="1"/>
      <c r="X45" s="1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</row>
    <row r="46" spans="1:40" ht="15" x14ac:dyDescent="0.35">
      <c r="A46" s="8" t="s">
        <v>29</v>
      </c>
      <c r="B46" s="8"/>
      <c r="C46" s="9"/>
      <c r="D46" s="104">
        <v>0.47799999999999998</v>
      </c>
      <c r="E46" s="104">
        <v>0.47799999999999998</v>
      </c>
      <c r="F46" s="104">
        <v>0.47799999999999998</v>
      </c>
      <c r="G46" s="145"/>
      <c r="H46" s="8"/>
      <c r="I46" s="9"/>
      <c r="J46" s="104">
        <f>'Doublex when sd is different'!J46</f>
        <v>0.49</v>
      </c>
      <c r="K46" s="104">
        <f>'Doublex when sd is different'!K46</f>
        <v>0.48199999999999998</v>
      </c>
      <c r="L46" s="104">
        <f>'Doublex when sd is different'!L46</f>
        <v>0.48899999999999999</v>
      </c>
      <c r="M46" s="1"/>
      <c r="N46" s="114"/>
      <c r="O46" s="114"/>
      <c r="P46" s="145"/>
      <c r="Q46" s="145"/>
      <c r="R46" s="145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40" ht="15.5" x14ac:dyDescent="0.35">
      <c r="A47" s="16"/>
      <c r="B47" s="29">
        <v>2.2000000000000002</v>
      </c>
      <c r="C47" s="29" t="s">
        <v>14</v>
      </c>
      <c r="D47" s="126">
        <v>0.52</v>
      </c>
      <c r="E47" s="126">
        <v>0.51800000000000002</v>
      </c>
      <c r="F47" s="126">
        <v>0.51800000000000002</v>
      </c>
      <c r="G47" s="145"/>
      <c r="H47" s="29">
        <v>2.2000000000000002</v>
      </c>
      <c r="I47" s="29" t="s">
        <v>14</v>
      </c>
      <c r="J47" s="126">
        <f>'[4]power for mixed normal distribu'!B45</f>
        <v>0.52200000000000002</v>
      </c>
      <c r="K47" s="126">
        <f>'[4]power for mixed normal distribu'!C45</f>
        <v>0.54600000000000004</v>
      </c>
      <c r="L47" s="126">
        <f>'[4]power for mixed normal distribu'!D45</f>
        <v>0.51900000000000002</v>
      </c>
      <c r="M47" s="1"/>
      <c r="N47" s="114"/>
      <c r="O47" s="114"/>
      <c r="P47" s="145"/>
      <c r="Q47" s="145"/>
      <c r="R47" s="145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40" ht="15" x14ac:dyDescent="0.35">
      <c r="A48" s="8" t="s">
        <v>29</v>
      </c>
      <c r="B48" s="8"/>
      <c r="C48" s="9"/>
      <c r="D48" s="104">
        <v>0.22700000000000001</v>
      </c>
      <c r="E48" s="104">
        <v>0.223</v>
      </c>
      <c r="F48" s="104">
        <v>0.223</v>
      </c>
      <c r="G48" s="145"/>
      <c r="H48" s="8"/>
      <c r="I48" s="9"/>
      <c r="J48" s="104">
        <f>'Doublex when sd is different'!J48</f>
        <v>0.26700000000000002</v>
      </c>
      <c r="K48" s="104">
        <f>'Doublex when sd is different'!K48</f>
        <v>0.187</v>
      </c>
      <c r="L48" s="104">
        <f>'Doublex when sd is different'!L48</f>
        <v>0.26100000000000001</v>
      </c>
      <c r="M48" s="1"/>
      <c r="N48" s="114"/>
      <c r="O48" s="114"/>
      <c r="P48" s="145"/>
      <c r="Q48" s="145"/>
      <c r="R48" s="145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5" x14ac:dyDescent="0.35">
      <c r="A49" s="16"/>
      <c r="B49" s="16">
        <v>2.4</v>
      </c>
      <c r="C49" s="16" t="s">
        <v>14</v>
      </c>
      <c r="D49" s="125">
        <v>0.26900000000000002</v>
      </c>
      <c r="E49" s="125">
        <v>0.26400000000000001</v>
      </c>
      <c r="F49" s="125">
        <v>0.26400000000000001</v>
      </c>
      <c r="G49" s="145"/>
      <c r="H49" s="16">
        <v>2.4</v>
      </c>
      <c r="I49" s="16" t="s">
        <v>14</v>
      </c>
      <c r="J49" s="125">
        <f>'[4]power for mixed normal distribu'!B47</f>
        <v>0.30399999999999999</v>
      </c>
      <c r="K49" s="125">
        <f>'[4]power for mixed normal distribu'!C47</f>
        <v>0.22700000000000001</v>
      </c>
      <c r="L49" s="125">
        <f>'[4]power for mixed normal distribu'!D47</f>
        <v>0.29699999999999999</v>
      </c>
      <c r="M49" s="1"/>
      <c r="N49" s="114"/>
      <c r="O49" s="114"/>
      <c r="P49" s="145"/>
      <c r="Q49" s="145"/>
      <c r="R49" s="145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x14ac:dyDescent="0.35">
      <c r="A50" s="8" t="s">
        <v>29</v>
      </c>
      <c r="B50" s="8"/>
      <c r="C50" s="9"/>
      <c r="D50" s="104">
        <v>0.105</v>
      </c>
      <c r="E50" s="104">
        <v>9.9000000000000005E-2</v>
      </c>
      <c r="F50" s="104">
        <v>9.9000000000000005E-2</v>
      </c>
      <c r="G50" s="145"/>
      <c r="H50" s="8"/>
      <c r="I50" s="9"/>
      <c r="J50" s="104">
        <f>'Doublex when sd is different'!J50</f>
        <v>0.14299999999999999</v>
      </c>
      <c r="K50" s="104">
        <f>'Doublex when sd is different'!K50</f>
        <v>8.5000000000000006E-2</v>
      </c>
      <c r="L50" s="104">
        <f>'Doublex when sd is different'!L50</f>
        <v>0.13300000000000001</v>
      </c>
      <c r="M50" s="1"/>
      <c r="N50" s="114"/>
      <c r="O50" s="114"/>
      <c r="P50" s="145"/>
      <c r="Q50" s="145"/>
      <c r="R50" s="145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5" x14ac:dyDescent="0.35">
      <c r="A51" s="16"/>
      <c r="B51" s="16">
        <v>2.8</v>
      </c>
      <c r="C51" s="16" t="s">
        <v>14</v>
      </c>
      <c r="D51" s="125">
        <v>0.11700000000000001</v>
      </c>
      <c r="E51" s="125">
        <v>0.111</v>
      </c>
      <c r="F51" s="125">
        <v>0.111</v>
      </c>
      <c r="G51" s="145"/>
      <c r="H51" s="16">
        <v>2.8</v>
      </c>
      <c r="I51" s="16" t="s">
        <v>14</v>
      </c>
      <c r="J51" s="125">
        <f>'[4]power for mixed normal distribu'!B49</f>
        <v>0.159</v>
      </c>
      <c r="K51" s="125">
        <f>'[4]power for mixed normal distribu'!C49</f>
        <v>8.8999999999999996E-2</v>
      </c>
      <c r="L51" s="125">
        <f>'[4]power for mixed normal distribu'!D49</f>
        <v>0.14799999999999999</v>
      </c>
      <c r="M51" s="1"/>
      <c r="N51" s="114"/>
      <c r="O51" s="114"/>
      <c r="P51" s="145"/>
      <c r="Q51" s="145"/>
      <c r="R51" s="145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x14ac:dyDescent="0.35">
      <c r="A52" s="8" t="s">
        <v>29</v>
      </c>
      <c r="B52" s="8"/>
      <c r="C52" s="9"/>
      <c r="D52" s="104">
        <v>0.77800000000000002</v>
      </c>
      <c r="E52" s="104">
        <v>0.69499999999999995</v>
      </c>
      <c r="F52" s="104">
        <v>0.69499999999999995</v>
      </c>
      <c r="G52" s="145"/>
      <c r="H52" s="8"/>
      <c r="I52" s="9"/>
      <c r="J52" s="104">
        <f>'Doublex when sd is different'!J52</f>
        <v>0.81699999999999995</v>
      </c>
      <c r="K52" s="104">
        <f>'Doublex when sd is different'!K52</f>
        <v>0.84099999999999997</v>
      </c>
      <c r="L52" s="104">
        <f>'Doublex when sd is different'!L52</f>
        <v>0.748</v>
      </c>
      <c r="M52" s="1"/>
      <c r="N52" s="114"/>
      <c r="O52" s="114"/>
      <c r="P52" s="145"/>
      <c r="Q52" s="145"/>
      <c r="R52" s="145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5" x14ac:dyDescent="0.35">
      <c r="A53" s="16"/>
      <c r="B53" s="13">
        <v>2.1</v>
      </c>
      <c r="C53" s="13" t="s">
        <v>15</v>
      </c>
      <c r="D53" s="124">
        <v>0.79100000000000004</v>
      </c>
      <c r="E53" s="124">
        <v>0.72599999999999998</v>
      </c>
      <c r="F53" s="124">
        <v>0.72599999999999998</v>
      </c>
      <c r="G53" s="145"/>
      <c r="H53" s="13">
        <v>2.1</v>
      </c>
      <c r="I53" s="13" t="s">
        <v>15</v>
      </c>
      <c r="J53" s="124">
        <f>'[4]power for mixed normal distribu'!B51</f>
        <v>0.82</v>
      </c>
      <c r="K53" s="124">
        <f>'[4]power for mixed normal distribu'!C51</f>
        <v>0.871</v>
      </c>
      <c r="L53" s="124">
        <f>'[4]power for mixed normal distribu'!D51</f>
        <v>0.75700000000000001</v>
      </c>
      <c r="M53" s="1"/>
      <c r="N53" s="114"/>
      <c r="O53" s="114"/>
      <c r="P53" s="145"/>
      <c r="Q53" s="145"/>
      <c r="R53" s="145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x14ac:dyDescent="0.35">
      <c r="A54" s="8" t="s">
        <v>29</v>
      </c>
      <c r="B54" s="8"/>
      <c r="C54" s="9"/>
      <c r="D54" s="104">
        <v>0.55300000000000005</v>
      </c>
      <c r="E54" s="104">
        <v>0.55100000000000005</v>
      </c>
      <c r="F54" s="104">
        <v>0.55100000000000005</v>
      </c>
      <c r="G54" s="145"/>
      <c r="H54" s="8"/>
      <c r="I54" s="9"/>
      <c r="J54" s="104">
        <f>'Doublex when sd is different'!J54</f>
        <v>0.60199999999999998</v>
      </c>
      <c r="K54" s="104">
        <f>'Doublex when sd is different'!K54</f>
        <v>0.59399999999999997</v>
      </c>
      <c r="L54" s="104">
        <f>'Doublex when sd is different'!L54</f>
        <v>0.6</v>
      </c>
      <c r="M54" s="1"/>
      <c r="N54" s="114"/>
      <c r="O54" s="114"/>
      <c r="P54" s="145"/>
      <c r="Q54" s="145"/>
      <c r="R54" s="145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5" x14ac:dyDescent="0.35">
      <c r="A55" s="16"/>
      <c r="B55" s="40">
        <v>2.2000000000000002</v>
      </c>
      <c r="C55" s="40" t="s">
        <v>15</v>
      </c>
      <c r="D55" s="123">
        <v>0.58399999999999996</v>
      </c>
      <c r="E55" s="123">
        <v>0.58599999999999997</v>
      </c>
      <c r="F55" s="123">
        <v>0.58599999999999997</v>
      </c>
      <c r="G55" s="145"/>
      <c r="H55" s="40">
        <v>2.2000000000000002</v>
      </c>
      <c r="I55" s="40" t="s">
        <v>15</v>
      </c>
      <c r="J55" s="123">
        <f>'[4]power for mixed normal distribu'!B53</f>
        <v>0.625</v>
      </c>
      <c r="K55" s="123">
        <f>'[4]power for mixed normal distribu'!C53</f>
        <v>0.64300000000000002</v>
      </c>
      <c r="L55" s="123">
        <f>'[4]power for mixed normal distribu'!D53</f>
        <v>0.62</v>
      </c>
      <c r="M55" s="1"/>
      <c r="N55" s="114"/>
      <c r="O55" s="114"/>
      <c r="P55" s="145"/>
      <c r="Q55" s="145"/>
      <c r="R55" s="145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x14ac:dyDescent="0.35">
      <c r="A56" s="8" t="s">
        <v>29</v>
      </c>
      <c r="B56" s="8"/>
      <c r="C56" s="9"/>
      <c r="D56" s="104">
        <v>0.214</v>
      </c>
      <c r="E56" s="104">
        <v>0.29099999999999998</v>
      </c>
      <c r="F56" s="104">
        <v>0.29099999999999998</v>
      </c>
      <c r="G56" s="145"/>
      <c r="H56" s="8"/>
      <c r="I56" s="9"/>
      <c r="J56" s="104">
        <f>'Doublex when sd is different'!J56</f>
        <v>0.26300000000000001</v>
      </c>
      <c r="K56" s="104">
        <f>'Doublex when sd is different'!K56</f>
        <v>0.251</v>
      </c>
      <c r="L56" s="104">
        <f>'Doublex when sd is different'!L56</f>
        <v>0.34100000000000003</v>
      </c>
      <c r="M56" s="1"/>
      <c r="N56" s="114"/>
      <c r="O56" s="114"/>
      <c r="P56" s="145"/>
      <c r="Q56" s="145"/>
      <c r="R56" s="14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5" x14ac:dyDescent="0.35">
      <c r="A57" s="16"/>
      <c r="B57" s="11">
        <v>2.4</v>
      </c>
      <c r="C57" s="11" t="s">
        <v>15</v>
      </c>
      <c r="D57" s="122">
        <v>0.25</v>
      </c>
      <c r="E57" s="122">
        <v>0.32400000000000001</v>
      </c>
      <c r="F57" s="122">
        <v>0.32400000000000001</v>
      </c>
      <c r="G57" s="145"/>
      <c r="H57" s="11">
        <v>2.4</v>
      </c>
      <c r="I57" s="11" t="s">
        <v>15</v>
      </c>
      <c r="J57" s="122">
        <f>'[4]power for mixed normal distribu'!B55</f>
        <v>0.30099999999999999</v>
      </c>
      <c r="K57" s="122">
        <f>'[4]power for mixed normal distribu'!C55</f>
        <v>0.29199999999999998</v>
      </c>
      <c r="L57" s="122">
        <f>'[4]power for mixed normal distribu'!D55</f>
        <v>0.373</v>
      </c>
      <c r="M57" s="1"/>
      <c r="N57" s="114"/>
      <c r="O57" s="114"/>
      <c r="P57" s="145"/>
      <c r="Q57" s="145"/>
      <c r="R57" s="145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x14ac:dyDescent="0.35">
      <c r="A58" s="8" t="s">
        <v>29</v>
      </c>
      <c r="B58" s="8"/>
      <c r="C58" s="9"/>
      <c r="D58" s="104">
        <v>6.4000000000000001E-2</v>
      </c>
      <c r="E58" s="104">
        <v>0.124</v>
      </c>
      <c r="F58" s="104">
        <v>0.124</v>
      </c>
      <c r="G58" s="145"/>
      <c r="H58" s="8"/>
      <c r="I58" s="9"/>
      <c r="J58" s="104">
        <f>'Doublex when sd is different'!J58</f>
        <v>9.8000000000000004E-2</v>
      </c>
      <c r="K58" s="104">
        <f>'Doublex when sd is different'!K58</f>
        <v>0.10199999999999999</v>
      </c>
      <c r="L58" s="104">
        <f>'Doublex when sd is different'!L58</f>
        <v>0.16500000000000001</v>
      </c>
      <c r="M58" s="1"/>
      <c r="N58" s="114"/>
      <c r="O58" s="114"/>
      <c r="P58" s="145"/>
      <c r="Q58" s="145"/>
      <c r="R58" s="145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5" x14ac:dyDescent="0.35">
      <c r="A59" s="16"/>
      <c r="B59" s="11">
        <v>2.8</v>
      </c>
      <c r="C59" s="11" t="s">
        <v>15</v>
      </c>
      <c r="D59" s="122">
        <v>7.3999999999999996E-2</v>
      </c>
      <c r="E59" s="122">
        <v>0.13900000000000001</v>
      </c>
      <c r="F59" s="122">
        <v>0.13900000000000001</v>
      </c>
      <c r="G59" s="145"/>
      <c r="H59" s="11">
        <v>2.8</v>
      </c>
      <c r="I59" s="11" t="s">
        <v>15</v>
      </c>
      <c r="J59" s="122">
        <f>'[4]power for mixed normal distribu'!B57</f>
        <v>0.11</v>
      </c>
      <c r="K59" s="122">
        <f>'[4]power for mixed normal distribu'!C57</f>
        <v>0.11</v>
      </c>
      <c r="L59" s="122">
        <f>'[4]power for mixed normal distribu'!D57</f>
        <v>0.183</v>
      </c>
      <c r="M59" s="1"/>
      <c r="N59" s="114"/>
      <c r="O59" s="114"/>
      <c r="P59" s="145"/>
      <c r="Q59" s="145"/>
      <c r="R59" s="145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x14ac:dyDescent="0.35">
      <c r="A60" s="8" t="s">
        <v>29</v>
      </c>
      <c r="B60" s="8"/>
      <c r="C60" s="9"/>
      <c r="D60" s="104">
        <v>0.83199999999999996</v>
      </c>
      <c r="E60" s="104">
        <v>0.71</v>
      </c>
      <c r="F60" s="104">
        <v>0.71</v>
      </c>
      <c r="G60" s="145"/>
      <c r="H60" s="8"/>
      <c r="I60" s="9"/>
      <c r="J60" s="104">
        <f>'Doublex when sd is different'!J60</f>
        <v>0.88900000000000001</v>
      </c>
      <c r="K60" s="104">
        <f>'Doublex when sd is different'!K60</f>
        <v>0.86399999999999999</v>
      </c>
      <c r="L60" s="104">
        <f>'Doublex when sd is different'!L60</f>
        <v>0.79700000000000004</v>
      </c>
      <c r="M60" s="1"/>
      <c r="N60" s="114"/>
      <c r="O60" s="114"/>
      <c r="P60" s="145"/>
      <c r="Q60" s="145"/>
      <c r="R60" s="145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5" x14ac:dyDescent="0.35">
      <c r="A61" s="16"/>
      <c r="B61" s="13">
        <v>2.1</v>
      </c>
      <c r="C61" s="13" t="s">
        <v>16</v>
      </c>
      <c r="D61" s="124">
        <v>0.83599999999999997</v>
      </c>
      <c r="E61" s="124">
        <v>0.73899999999999999</v>
      </c>
      <c r="F61" s="124">
        <v>0.73899999999999999</v>
      </c>
      <c r="G61" s="145"/>
      <c r="H61" s="13">
        <v>2.1</v>
      </c>
      <c r="I61" s="13" t="s">
        <v>16</v>
      </c>
      <c r="J61" s="124">
        <f>'[4]power for mixed normal distribu'!B59</f>
        <v>0.88400000000000001</v>
      </c>
      <c r="K61" s="124">
        <f>'[4]power for mixed normal distribu'!C59</f>
        <v>0.88900000000000001</v>
      </c>
      <c r="L61" s="124">
        <f>'[4]power for mixed normal distribu'!D59</f>
        <v>0.79800000000000004</v>
      </c>
      <c r="M61" s="1"/>
      <c r="N61" s="114"/>
      <c r="O61" s="114"/>
      <c r="P61" s="145"/>
      <c r="Q61" s="145"/>
      <c r="R61" s="145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x14ac:dyDescent="0.35">
      <c r="A62" s="8" t="s">
        <v>29</v>
      </c>
      <c r="B62" s="8"/>
      <c r="C62" s="9"/>
      <c r="D62" s="104">
        <v>0.6</v>
      </c>
      <c r="E62" s="104">
        <v>0.59399999999999997</v>
      </c>
      <c r="F62" s="104">
        <v>0.59399999999999997</v>
      </c>
      <c r="G62" s="145"/>
      <c r="H62" s="8"/>
      <c r="I62" s="9"/>
      <c r="J62" s="104">
        <f>'Doublex when sd is different'!J62</f>
        <v>0.67500000000000004</v>
      </c>
      <c r="K62" s="104">
        <f>'Doublex when sd is different'!K62</f>
        <v>0.66600000000000004</v>
      </c>
      <c r="L62" s="104">
        <f>'Doublex when sd is different'!L62</f>
        <v>0.67100000000000004</v>
      </c>
      <c r="M62" s="1"/>
      <c r="N62" s="114"/>
      <c r="O62" s="114"/>
      <c r="P62" s="145"/>
      <c r="Q62" s="145"/>
      <c r="R62" s="145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5" x14ac:dyDescent="0.35">
      <c r="A63" s="16"/>
      <c r="B63" s="40">
        <v>2.2000000000000002</v>
      </c>
      <c r="C63" s="40" t="s">
        <v>16</v>
      </c>
      <c r="D63" s="123">
        <v>0.623</v>
      </c>
      <c r="E63" s="123">
        <v>0.628</v>
      </c>
      <c r="F63" s="123">
        <v>0.628</v>
      </c>
      <c r="G63" s="145"/>
      <c r="H63" s="40">
        <v>2.2000000000000002</v>
      </c>
      <c r="I63" s="40" t="s">
        <v>16</v>
      </c>
      <c r="J63" s="123">
        <f>'[4]power for mixed normal distribu'!B61</f>
        <v>0.68899999999999995</v>
      </c>
      <c r="K63" s="123">
        <f>'[4]power for mixed normal distribu'!C61</f>
        <v>0.70899999999999996</v>
      </c>
      <c r="L63" s="123">
        <f>'[4]power for mixed normal distribu'!D61</f>
        <v>0.68500000000000005</v>
      </c>
      <c r="M63" s="1"/>
      <c r="N63" s="114"/>
      <c r="O63" s="114"/>
      <c r="P63" s="145"/>
      <c r="Q63" s="145"/>
      <c r="R63" s="145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x14ac:dyDescent="0.35">
      <c r="A64" s="8" t="s">
        <v>29</v>
      </c>
      <c r="B64" s="8"/>
      <c r="C64" s="9"/>
      <c r="D64" s="104">
        <v>0.20300000000000001</v>
      </c>
      <c r="E64" s="104">
        <v>0.34699999999999998</v>
      </c>
      <c r="F64" s="104">
        <v>0.34699999999999998</v>
      </c>
      <c r="G64" s="145"/>
      <c r="H64" s="8"/>
      <c r="I64" s="9"/>
      <c r="J64" s="104">
        <f>'Doublex when sd is different'!J64</f>
        <v>0.26</v>
      </c>
      <c r="K64" s="104">
        <f>'Doublex when sd is different'!K64</f>
        <v>0.309</v>
      </c>
      <c r="L64" s="104">
        <f>'Doublex when sd is different'!L64</f>
        <v>0.41</v>
      </c>
      <c r="M64" s="1"/>
      <c r="N64" s="114"/>
      <c r="O64" s="114"/>
      <c r="P64" s="145"/>
      <c r="Q64" s="145"/>
      <c r="R64" s="145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5" x14ac:dyDescent="0.35">
      <c r="A65" s="16"/>
      <c r="B65" s="11">
        <v>2.4</v>
      </c>
      <c r="C65" s="11" t="s">
        <v>16</v>
      </c>
      <c r="D65" s="122">
        <v>0.23599999999999999</v>
      </c>
      <c r="E65" s="122">
        <v>0.375</v>
      </c>
      <c r="F65" s="122">
        <v>0.375</v>
      </c>
      <c r="G65" s="145"/>
      <c r="H65" s="11">
        <v>2.4</v>
      </c>
      <c r="I65" s="11" t="s">
        <v>16</v>
      </c>
      <c r="J65" s="122">
        <f>'[4]power for mixed normal distribu'!B63</f>
        <v>0.29499999999999998</v>
      </c>
      <c r="K65" s="122">
        <f>'[4]power for mixed normal distribu'!C63</f>
        <v>0.34799999999999998</v>
      </c>
      <c r="L65" s="122">
        <f>'[4]power for mixed normal distribu'!D63</f>
        <v>0.434</v>
      </c>
      <c r="M65" s="1"/>
      <c r="N65" s="114"/>
      <c r="O65" s="114"/>
      <c r="P65" s="145"/>
      <c r="Q65" s="145"/>
      <c r="R65" s="145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x14ac:dyDescent="0.35">
      <c r="A66" s="8" t="s">
        <v>29</v>
      </c>
      <c r="B66" s="8"/>
      <c r="C66" s="9"/>
      <c r="D66" s="104">
        <v>4.2999999999999997E-2</v>
      </c>
      <c r="E66" s="104">
        <v>0.14699999999999999</v>
      </c>
      <c r="F66" s="104">
        <v>0.14699999999999999</v>
      </c>
      <c r="G66" s="145"/>
      <c r="H66" s="8"/>
      <c r="I66" s="9"/>
      <c r="J66" s="104">
        <f>'Doublex when sd is different'!J66</f>
        <v>7.0000000000000007E-2</v>
      </c>
      <c r="K66" s="104">
        <f>'Doublex when sd is different'!K66</f>
        <v>0.11899999999999999</v>
      </c>
      <c r="L66" s="104">
        <f>'Doublex when sd is different'!L66</f>
        <v>0.19400000000000001</v>
      </c>
      <c r="M66" s="1"/>
      <c r="N66" s="114"/>
      <c r="O66" s="114"/>
      <c r="P66" s="145"/>
      <c r="Q66" s="145"/>
      <c r="R66" s="145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5" x14ac:dyDescent="0.35">
      <c r="A67" s="16"/>
      <c r="B67" s="11">
        <v>2.8</v>
      </c>
      <c r="C67" s="11" t="s">
        <v>16</v>
      </c>
      <c r="D67" s="122">
        <v>0.05</v>
      </c>
      <c r="E67" s="122">
        <v>0.16300000000000001</v>
      </c>
      <c r="F67" s="122">
        <v>0.16300000000000001</v>
      </c>
      <c r="G67" s="145"/>
      <c r="H67" s="11">
        <v>2.8</v>
      </c>
      <c r="I67" s="11" t="s">
        <v>16</v>
      </c>
      <c r="J67" s="122">
        <f>'[4]power for mixed normal distribu'!B65</f>
        <v>0.08</v>
      </c>
      <c r="K67" s="122">
        <f>'[4]power for mixed normal distribu'!C65</f>
        <v>0.129</v>
      </c>
      <c r="L67" s="122">
        <f>'[4]power for mixed normal distribu'!D65</f>
        <v>0.21099999999999999</v>
      </c>
      <c r="M67" s="1"/>
      <c r="N67" s="114"/>
      <c r="O67" s="114"/>
      <c r="P67" s="145"/>
      <c r="Q67" s="145"/>
      <c r="R67" s="145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 x14ac:dyDescent="0.35">
      <c r="A68" s="8" t="s">
        <v>29</v>
      </c>
      <c r="B68" s="8"/>
      <c r="C68" s="9"/>
      <c r="D68" s="104">
        <v>0.55300000000000005</v>
      </c>
      <c r="E68" s="104">
        <v>0.71799999999999997</v>
      </c>
      <c r="F68" s="104">
        <v>0.71799999999999997</v>
      </c>
      <c r="G68" s="145"/>
      <c r="H68" s="8"/>
      <c r="I68" s="9"/>
      <c r="J68" s="104">
        <f>'Doublex when sd is different'!J68</f>
        <v>0.46300000000000002</v>
      </c>
      <c r="K68" s="104">
        <f>'Doublex when sd is different'!K68</f>
        <v>0.79600000000000004</v>
      </c>
      <c r="L68" s="104">
        <f>'Doublex when sd is different'!L68</f>
        <v>0.59099999999999997</v>
      </c>
      <c r="M68" s="1"/>
      <c r="N68" s="114"/>
      <c r="O68" s="114"/>
      <c r="P68" s="145"/>
      <c r="Q68" s="145"/>
      <c r="R68" s="145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5" x14ac:dyDescent="0.35">
      <c r="A69" s="16"/>
      <c r="B69" s="11">
        <v>2.1</v>
      </c>
      <c r="C69" s="11" t="s">
        <v>17</v>
      </c>
      <c r="D69" s="122">
        <v>0.59599999999999997</v>
      </c>
      <c r="E69" s="122">
        <v>0.73299999999999998</v>
      </c>
      <c r="F69" s="122">
        <v>0.73299999999999998</v>
      </c>
      <c r="G69" s="145"/>
      <c r="H69" s="11">
        <v>2.1</v>
      </c>
      <c r="I69" s="11" t="s">
        <v>17</v>
      </c>
      <c r="J69" s="122">
        <f>'[4]power for mixed normal distribu'!B67</f>
        <v>0.502</v>
      </c>
      <c r="K69" s="122">
        <f>'[4]power for mixed normal distribu'!C67</f>
        <v>0.81799999999999995</v>
      </c>
      <c r="L69" s="122">
        <f>'[4]power for mixed normal distribu'!D67</f>
        <v>0.61699999999999999</v>
      </c>
      <c r="M69" s="1"/>
      <c r="N69" s="114"/>
      <c r="O69" s="114"/>
      <c r="P69" s="145"/>
      <c r="Q69" s="145"/>
      <c r="R69" s="145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 x14ac:dyDescent="0.35">
      <c r="A70" s="8" t="s">
        <v>29</v>
      </c>
      <c r="B70" s="8"/>
      <c r="C70" s="9"/>
      <c r="D70" s="104">
        <v>0.435</v>
      </c>
      <c r="E70" s="104">
        <v>0.42899999999999999</v>
      </c>
      <c r="F70" s="104">
        <v>0.42899999999999999</v>
      </c>
      <c r="G70" s="145"/>
      <c r="H70" s="8"/>
      <c r="I70" s="9"/>
      <c r="J70" s="104">
        <f>'Doublex when sd is different'!J70</f>
        <v>0.40400000000000003</v>
      </c>
      <c r="K70" s="104">
        <f>'Doublex when sd is different'!K70</f>
        <v>0.39500000000000002</v>
      </c>
      <c r="L70" s="104">
        <f>'Doublex when sd is different'!L70</f>
        <v>0.4</v>
      </c>
      <c r="M70" s="1"/>
      <c r="N70" s="114"/>
      <c r="O70" s="114"/>
      <c r="P70" s="145"/>
      <c r="Q70" s="145"/>
      <c r="R70" s="145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5" x14ac:dyDescent="0.35">
      <c r="A71" s="19"/>
      <c r="B71" s="40">
        <v>2.2000000000000002</v>
      </c>
      <c r="C71" s="40" t="s">
        <v>17</v>
      </c>
      <c r="D71" s="123">
        <v>0.47899999999999998</v>
      </c>
      <c r="E71" s="123">
        <v>0.48899999999999999</v>
      </c>
      <c r="F71" s="123">
        <v>0.48899999999999999</v>
      </c>
      <c r="G71" s="145"/>
      <c r="H71" s="40">
        <v>2.2000000000000002</v>
      </c>
      <c r="I71" s="40" t="s">
        <v>17</v>
      </c>
      <c r="J71" s="123">
        <f>'[4]power for mixed normal distribu'!B69</f>
        <v>0.434</v>
      </c>
      <c r="K71" s="123">
        <f>'[4]power for mixed normal distribu'!C69</f>
        <v>0.48299999999999998</v>
      </c>
      <c r="L71" s="123">
        <f>'[4]power for mixed normal distribu'!D69</f>
        <v>0.44400000000000001</v>
      </c>
      <c r="M71" s="1"/>
      <c r="N71" s="114"/>
      <c r="O71" s="114"/>
      <c r="P71" s="145"/>
      <c r="Q71" s="145"/>
      <c r="R71" s="145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 x14ac:dyDescent="0.35">
      <c r="A72" s="8" t="s">
        <v>29</v>
      </c>
      <c r="B72" s="8"/>
      <c r="C72" s="9"/>
      <c r="D72" s="104">
        <v>0.29399999999999998</v>
      </c>
      <c r="E72" s="104">
        <v>0.17299999999999999</v>
      </c>
      <c r="F72" s="104">
        <v>0.17299999999999999</v>
      </c>
      <c r="G72" s="145"/>
      <c r="H72" s="8"/>
      <c r="I72" s="9"/>
      <c r="J72" s="104">
        <f>'Doublex when sd is different'!J72</f>
        <v>0.315</v>
      </c>
      <c r="K72" s="104">
        <f>'Doublex when sd is different'!K72</f>
        <v>0.14499999999999999</v>
      </c>
      <c r="L72" s="104">
        <f>'Doublex when sd is different'!L72</f>
        <v>0.20200000000000001</v>
      </c>
      <c r="M72" s="1"/>
      <c r="N72" s="114"/>
      <c r="O72" s="114"/>
      <c r="P72" s="145"/>
      <c r="Q72" s="145"/>
      <c r="R72" s="145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5" x14ac:dyDescent="0.35">
      <c r="A73" s="19"/>
      <c r="B73" s="20">
        <v>2.4</v>
      </c>
      <c r="C73" s="20" t="s">
        <v>17</v>
      </c>
      <c r="D73" s="127">
        <v>0.33200000000000002</v>
      </c>
      <c r="E73" s="127">
        <v>0.218</v>
      </c>
      <c r="F73" s="127">
        <v>0.218</v>
      </c>
      <c r="G73" s="145"/>
      <c r="H73" s="20">
        <v>2.4</v>
      </c>
      <c r="I73" s="20" t="s">
        <v>17</v>
      </c>
      <c r="J73" s="127">
        <f>'[4]power for mixed normal distribu'!B71</f>
        <v>0.34300000000000003</v>
      </c>
      <c r="K73" s="127">
        <f>'[4]power for mixed normal distribu'!C71</f>
        <v>0.183</v>
      </c>
      <c r="L73" s="127">
        <f>'[4]power for mixed normal distribu'!D71</f>
        <v>0.24099999999999999</v>
      </c>
      <c r="M73" s="1"/>
      <c r="N73" s="114"/>
      <c r="O73" s="114"/>
      <c r="P73" s="145"/>
      <c r="Q73" s="145"/>
      <c r="R73" s="145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 x14ac:dyDescent="0.35">
      <c r="A74" s="8" t="s">
        <v>29</v>
      </c>
      <c r="B74" s="8"/>
      <c r="C74" s="9"/>
      <c r="D74" s="104">
        <v>0.214</v>
      </c>
      <c r="E74" s="104">
        <v>8.2000000000000003E-2</v>
      </c>
      <c r="F74" s="104">
        <v>8.2000000000000003E-2</v>
      </c>
      <c r="G74" s="145"/>
      <c r="H74" s="8"/>
      <c r="I74" s="9"/>
      <c r="J74" s="104">
        <f>'Doublex when sd is different'!J74</f>
        <v>0.25600000000000001</v>
      </c>
      <c r="K74" s="104">
        <f>'Doublex when sd is different'!K74</f>
        <v>7.3999999999999996E-2</v>
      </c>
      <c r="L74" s="104">
        <f>'Doublex when sd is different'!L74</f>
        <v>0.112</v>
      </c>
      <c r="M74" s="1"/>
      <c r="N74" s="114"/>
      <c r="O74" s="114"/>
      <c r="P74" s="145"/>
      <c r="Q74" s="145"/>
      <c r="R74" s="145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5" x14ac:dyDescent="0.35">
      <c r="A75" s="19"/>
      <c r="B75" s="20">
        <v>2.8</v>
      </c>
      <c r="C75" s="20" t="s">
        <v>17</v>
      </c>
      <c r="D75" s="127">
        <v>0.23200000000000001</v>
      </c>
      <c r="E75" s="127">
        <v>9.0999999999999998E-2</v>
      </c>
      <c r="F75" s="127">
        <v>9.0999999999999998E-2</v>
      </c>
      <c r="G75" s="145"/>
      <c r="H75" s="20">
        <v>2.8</v>
      </c>
      <c r="I75" s="20" t="s">
        <v>17</v>
      </c>
      <c r="J75" s="127">
        <f>'[4]power for mixed normal distribu'!B73</f>
        <v>0.27400000000000002</v>
      </c>
      <c r="K75" s="127">
        <f>'[4]power for mixed normal distribu'!C73</f>
        <v>7.5999999999999998E-2</v>
      </c>
      <c r="L75" s="127">
        <f>'[4]power for mixed normal distribu'!D73</f>
        <v>0.122</v>
      </c>
      <c r="M75" s="1"/>
      <c r="N75" s="114"/>
      <c r="O75" s="114"/>
      <c r="P75" s="145"/>
      <c r="Q75" s="145"/>
      <c r="R75" s="145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x14ac:dyDescent="0.35">
      <c r="A76" s="8" t="s">
        <v>29</v>
      </c>
      <c r="B76" s="8"/>
      <c r="C76" s="9"/>
      <c r="D76" s="104">
        <v>0.79700000000000004</v>
      </c>
      <c r="E76" s="104">
        <v>0.79400000000000004</v>
      </c>
      <c r="F76" s="104">
        <v>0.79400000000000004</v>
      </c>
      <c r="G76" s="145"/>
      <c r="H76" s="8"/>
      <c r="I76" s="9"/>
      <c r="J76" s="104">
        <f>'Doublex when sd is different'!J76</f>
        <v>0.80800000000000005</v>
      </c>
      <c r="K76" s="104">
        <f>'Doublex when sd is different'!K76</f>
        <v>0.90400000000000003</v>
      </c>
      <c r="L76" s="104">
        <f>'Doublex when sd is different'!L76</f>
        <v>0.80500000000000005</v>
      </c>
      <c r="M76" s="1"/>
      <c r="N76" s="114"/>
      <c r="O76" s="114"/>
      <c r="P76" s="145"/>
      <c r="Q76" s="145"/>
      <c r="R76" s="145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5" x14ac:dyDescent="0.35">
      <c r="A77" s="19"/>
      <c r="B77" s="19">
        <v>2.1</v>
      </c>
      <c r="C77" s="19" t="s">
        <v>18</v>
      </c>
      <c r="D77" s="128">
        <v>0.80100000000000005</v>
      </c>
      <c r="E77" s="128">
        <v>0.79800000000000004</v>
      </c>
      <c r="F77" s="128">
        <v>0.79800000000000004</v>
      </c>
      <c r="G77" s="145"/>
      <c r="H77" s="19">
        <v>2.1</v>
      </c>
      <c r="I77" s="19" t="s">
        <v>18</v>
      </c>
      <c r="J77" s="128">
        <f>'[4]power for mixed normal distribu'!B75</f>
        <v>0.80800000000000005</v>
      </c>
      <c r="K77" s="128">
        <f>'[4]power for mixed normal distribu'!C75</f>
        <v>0.91200000000000003</v>
      </c>
      <c r="L77" s="128">
        <f>'[4]power for mixed normal distribu'!D75</f>
        <v>0.80400000000000005</v>
      </c>
      <c r="M77" s="1"/>
      <c r="N77" s="114"/>
      <c r="O77" s="114"/>
      <c r="P77" s="145"/>
      <c r="Q77" s="145"/>
      <c r="R77" s="145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" x14ac:dyDescent="0.35">
      <c r="A78" s="8" t="s">
        <v>29</v>
      </c>
      <c r="B78" s="8"/>
      <c r="C78" s="9"/>
      <c r="D78" s="104">
        <v>0.59899999999999998</v>
      </c>
      <c r="E78" s="104">
        <v>0.59799999999999998</v>
      </c>
      <c r="F78" s="104">
        <v>0.59799999999999998</v>
      </c>
      <c r="G78" s="145"/>
      <c r="H78" s="8"/>
      <c r="I78" s="9"/>
      <c r="J78" s="104">
        <f>'Doublex when sd is different'!J78</f>
        <v>0.621</v>
      </c>
      <c r="K78" s="104">
        <f>'Doublex when sd is different'!K78</f>
        <v>0.61499999999999999</v>
      </c>
      <c r="L78" s="104">
        <f>'Doublex when sd is different'!L78</f>
        <v>0.621</v>
      </c>
      <c r="M78" s="1"/>
      <c r="N78" s="114"/>
      <c r="O78" s="114"/>
      <c r="P78" s="145"/>
      <c r="Q78" s="145"/>
      <c r="R78" s="145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5" x14ac:dyDescent="0.35">
      <c r="A79" s="19"/>
      <c r="B79" s="29">
        <v>2.2000000000000002</v>
      </c>
      <c r="C79" s="29" t="s">
        <v>18</v>
      </c>
      <c r="D79" s="126">
        <v>0.624</v>
      </c>
      <c r="E79" s="126">
        <v>0.623</v>
      </c>
      <c r="F79" s="126">
        <v>0.623</v>
      </c>
      <c r="G79" s="145"/>
      <c r="H79" s="29">
        <v>2.2000000000000002</v>
      </c>
      <c r="I79" s="29" t="s">
        <v>18</v>
      </c>
      <c r="J79" s="126">
        <f>'[4]power for mixed normal distribu'!B77</f>
        <v>0.64</v>
      </c>
      <c r="K79" s="126">
        <f>'[4]power for mixed normal distribu'!C77</f>
        <v>0.65700000000000003</v>
      </c>
      <c r="L79" s="126">
        <f>'[4]power for mixed normal distribu'!D77</f>
        <v>0.63800000000000001</v>
      </c>
      <c r="M79" s="1"/>
      <c r="N79" s="114"/>
      <c r="O79" s="114"/>
      <c r="P79" s="145"/>
      <c r="Q79" s="145"/>
      <c r="R79" s="145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" x14ac:dyDescent="0.35">
      <c r="A80" s="8" t="s">
        <v>29</v>
      </c>
      <c r="B80" s="8"/>
      <c r="C80" s="9"/>
      <c r="D80" s="104">
        <v>0.28799999999999998</v>
      </c>
      <c r="E80" s="104">
        <v>0.28499999999999998</v>
      </c>
      <c r="F80" s="104">
        <v>0.28499999999999998</v>
      </c>
      <c r="G80" s="145"/>
      <c r="H80" s="8"/>
      <c r="I80" s="9"/>
      <c r="J80" s="104">
        <f>'Doublex when sd is different'!J80</f>
        <v>0.33400000000000002</v>
      </c>
      <c r="K80" s="104">
        <f>'Doublex when sd is different'!K80</f>
        <v>0.23899999999999999</v>
      </c>
      <c r="L80" s="104">
        <f>'Doublex when sd is different'!L80</f>
        <v>0.33</v>
      </c>
      <c r="M80" s="1"/>
      <c r="N80" s="114"/>
      <c r="O80" s="114"/>
      <c r="P80" s="145"/>
      <c r="Q80" s="145"/>
      <c r="R80" s="145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5" x14ac:dyDescent="0.35">
      <c r="A81" s="19"/>
      <c r="B81" s="19">
        <v>2.4</v>
      </c>
      <c r="C81" s="19" t="s">
        <v>18</v>
      </c>
      <c r="D81" s="128">
        <v>0.32700000000000001</v>
      </c>
      <c r="E81" s="128">
        <v>0.32400000000000001</v>
      </c>
      <c r="F81" s="128">
        <v>0.32400000000000001</v>
      </c>
      <c r="G81" s="145"/>
      <c r="H81" s="19">
        <v>2.4</v>
      </c>
      <c r="I81" s="19" t="s">
        <v>18</v>
      </c>
      <c r="J81" s="128">
        <f>'[4]power for mixed normal distribu'!B79</f>
        <v>0.37</v>
      </c>
      <c r="K81" s="128">
        <f>'[4]power for mixed normal distribu'!C79</f>
        <v>0.28199999999999997</v>
      </c>
      <c r="L81" s="128">
        <f>'[4]power for mixed normal distribu'!D79</f>
        <v>0.36499999999999999</v>
      </c>
      <c r="M81" s="1"/>
      <c r="N81" s="114"/>
      <c r="O81" s="114"/>
      <c r="P81" s="145"/>
      <c r="Q81" s="145"/>
      <c r="R81" s="145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" x14ac:dyDescent="0.35">
      <c r="A82" s="8" t="s">
        <v>29</v>
      </c>
      <c r="B82" s="8"/>
      <c r="C82" s="9"/>
      <c r="D82" s="104">
        <v>0.121</v>
      </c>
      <c r="E82" s="104">
        <v>0.11600000000000001</v>
      </c>
      <c r="F82" s="104">
        <v>0.11600000000000001</v>
      </c>
      <c r="G82" s="145"/>
      <c r="H82" s="8"/>
      <c r="I82" s="9"/>
      <c r="J82" s="104">
        <f>'Doublex when sd is different'!J82</f>
        <v>0.16400000000000001</v>
      </c>
      <c r="K82" s="104">
        <f>'Doublex when sd is different'!K82</f>
        <v>9.7000000000000003E-2</v>
      </c>
      <c r="L82" s="104">
        <f>'Doublex when sd is different'!L82</f>
        <v>0.156</v>
      </c>
      <c r="M82" s="1"/>
      <c r="N82" s="114"/>
      <c r="O82" s="114"/>
      <c r="P82" s="145"/>
      <c r="Q82" s="145"/>
      <c r="R82" s="145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5" x14ac:dyDescent="0.35">
      <c r="A83" s="19"/>
      <c r="B83" s="19">
        <v>2.8</v>
      </c>
      <c r="C83" s="19" t="s">
        <v>18</v>
      </c>
      <c r="D83" s="128">
        <v>0.13800000000000001</v>
      </c>
      <c r="E83" s="128">
        <v>0.13300000000000001</v>
      </c>
      <c r="F83" s="128">
        <v>0.13300000000000001</v>
      </c>
      <c r="G83" s="145"/>
      <c r="H83" s="19">
        <v>2.8</v>
      </c>
      <c r="I83" s="19" t="s">
        <v>18</v>
      </c>
      <c r="J83" s="128">
        <f>'[4]power for mixed normal distribu'!B81</f>
        <v>0.183</v>
      </c>
      <c r="K83" s="128">
        <f>'[4]power for mixed normal distribu'!C81</f>
        <v>0.106</v>
      </c>
      <c r="L83" s="128">
        <f>'[4]power for mixed normal distribu'!D81</f>
        <v>0.17499999999999999</v>
      </c>
      <c r="M83" s="1"/>
      <c r="N83" s="114"/>
      <c r="O83" s="114"/>
      <c r="P83" s="145"/>
      <c r="Q83" s="145"/>
      <c r="R83" s="145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" x14ac:dyDescent="0.35">
      <c r="A84" s="8" t="s">
        <v>29</v>
      </c>
      <c r="B84" s="8"/>
      <c r="C84" s="9"/>
      <c r="D84" s="104">
        <v>0.879</v>
      </c>
      <c r="E84" s="104">
        <v>0.82</v>
      </c>
      <c r="F84" s="104">
        <v>0.82</v>
      </c>
      <c r="G84" s="145"/>
      <c r="H84" s="8"/>
      <c r="I84" s="9"/>
      <c r="J84" s="104">
        <f>'Doublex when sd is different'!J84</f>
        <v>0.91900000000000004</v>
      </c>
      <c r="K84" s="104">
        <f>'Doublex when sd is different'!K84</f>
        <v>0.93500000000000005</v>
      </c>
      <c r="L84" s="104">
        <f>'Doublex when sd is different'!L84</f>
        <v>0.878</v>
      </c>
      <c r="M84" s="1"/>
      <c r="N84" s="114"/>
      <c r="O84" s="114"/>
      <c r="P84" s="145"/>
      <c r="Q84" s="145"/>
      <c r="R84" s="145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5" x14ac:dyDescent="0.35">
      <c r="A85" s="19"/>
      <c r="B85" s="20">
        <v>2.1</v>
      </c>
      <c r="C85" s="20" t="s">
        <v>19</v>
      </c>
      <c r="D85" s="127">
        <v>0.872</v>
      </c>
      <c r="E85" s="127">
        <v>0.82</v>
      </c>
      <c r="F85" s="127">
        <v>0.82</v>
      </c>
      <c r="G85" s="145"/>
      <c r="H85" s="20">
        <v>2.1</v>
      </c>
      <c r="I85" s="20" t="s">
        <v>19</v>
      </c>
      <c r="J85" s="127">
        <f>'[4]power for mixed normal distribu'!B83</f>
        <v>0.90900000000000003</v>
      </c>
      <c r="K85" s="127">
        <f>'[4]power for mixed normal distribu'!C83</f>
        <v>0.94</v>
      </c>
      <c r="L85" s="127">
        <f>'[4]power for mixed normal distribu'!D83</f>
        <v>0.86899999999999999</v>
      </c>
      <c r="M85" s="1"/>
      <c r="N85" s="114"/>
      <c r="O85" s="114"/>
      <c r="P85" s="145"/>
      <c r="Q85" s="145"/>
      <c r="R85" s="145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" x14ac:dyDescent="0.35">
      <c r="A86" s="8" t="s">
        <v>29</v>
      </c>
      <c r="B86" s="8"/>
      <c r="C86" s="9"/>
      <c r="D86" s="104">
        <v>0.67900000000000005</v>
      </c>
      <c r="E86" s="104">
        <v>0.67700000000000005</v>
      </c>
      <c r="F86" s="104">
        <v>0.67700000000000005</v>
      </c>
      <c r="G86" s="145"/>
      <c r="H86" s="8"/>
      <c r="I86" s="9"/>
      <c r="J86" s="104">
        <f>'Doublex when sd is different'!J86</f>
        <v>0.74</v>
      </c>
      <c r="K86" s="104">
        <f>'Doublex when sd is different'!K86</f>
        <v>0.73399999999999999</v>
      </c>
      <c r="L86" s="104">
        <f>'Doublex when sd is different'!L86</f>
        <v>0.73899999999999999</v>
      </c>
      <c r="M86" s="1"/>
      <c r="N86" s="114"/>
      <c r="O86" s="114"/>
      <c r="P86" s="145"/>
      <c r="Q86" s="145"/>
      <c r="R86" s="145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5" x14ac:dyDescent="0.35">
      <c r="A87" s="19"/>
      <c r="B87" s="40">
        <v>2.2000000000000002</v>
      </c>
      <c r="C87" s="40" t="s">
        <v>19</v>
      </c>
      <c r="D87" s="123">
        <v>0.69299999999999995</v>
      </c>
      <c r="E87" s="123">
        <v>0.69299999999999995</v>
      </c>
      <c r="F87" s="123">
        <v>0.69299999999999995</v>
      </c>
      <c r="G87" s="145"/>
      <c r="H87" s="40">
        <v>2.2000000000000002</v>
      </c>
      <c r="I87" s="40" t="s">
        <v>19</v>
      </c>
      <c r="J87" s="123">
        <f>'[4]power for mixed normal distribu'!B85</f>
        <v>0.746</v>
      </c>
      <c r="K87" s="123">
        <f>'[4]power for mixed normal distribu'!C85</f>
        <v>0.76</v>
      </c>
      <c r="L87" s="123">
        <f>'[4]power for mixed normal distribu'!D85</f>
        <v>0.74299999999999999</v>
      </c>
      <c r="M87" s="1"/>
      <c r="N87" s="114"/>
      <c r="O87" s="114"/>
      <c r="P87" s="145"/>
      <c r="Q87" s="145"/>
      <c r="R87" s="145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 x14ac:dyDescent="0.35">
      <c r="A88" s="8" t="s">
        <v>29</v>
      </c>
      <c r="B88" s="8"/>
      <c r="C88" s="9"/>
      <c r="D88" s="104">
        <v>0.28399999999999997</v>
      </c>
      <c r="E88" s="104">
        <v>0.373</v>
      </c>
      <c r="F88" s="104">
        <v>0.373</v>
      </c>
      <c r="G88" s="145"/>
      <c r="H88" s="8"/>
      <c r="I88" s="9"/>
      <c r="J88" s="104">
        <f>'Doublex when sd is different'!J88</f>
        <v>0.34599999999999997</v>
      </c>
      <c r="K88" s="104">
        <f>'Doublex when sd is different'!K88</f>
        <v>0.32600000000000001</v>
      </c>
      <c r="L88" s="104">
        <f>'Doublex when sd is different'!L88</f>
        <v>0.432</v>
      </c>
      <c r="M88" s="1"/>
      <c r="N88" s="114"/>
      <c r="O88" s="114"/>
      <c r="P88" s="145"/>
      <c r="Q88" s="145"/>
      <c r="R88" s="145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5" x14ac:dyDescent="0.35">
      <c r="A89" s="19"/>
      <c r="B89" s="7">
        <v>2.4</v>
      </c>
      <c r="C89" s="7" t="s">
        <v>19</v>
      </c>
      <c r="D89" s="129">
        <v>0.317</v>
      </c>
      <c r="E89" s="129">
        <v>0.40100000000000002</v>
      </c>
      <c r="F89" s="129">
        <v>0.40100000000000002</v>
      </c>
      <c r="G89" s="145"/>
      <c r="H89" s="7">
        <v>2.4</v>
      </c>
      <c r="I89" s="7" t="s">
        <v>19</v>
      </c>
      <c r="J89" s="129">
        <f>'[4]power for mixed normal distribu'!B87</f>
        <v>0.378</v>
      </c>
      <c r="K89" s="129">
        <f>'[4]power for mixed normal distribu'!C87</f>
        <v>0.36399999999999999</v>
      </c>
      <c r="L89" s="129">
        <f>'[4]power for mixed normal distribu'!D87</f>
        <v>0.45600000000000002</v>
      </c>
      <c r="M89" s="1"/>
      <c r="N89" s="114"/>
      <c r="O89" s="114"/>
      <c r="P89" s="145"/>
      <c r="Q89" s="145"/>
      <c r="R89" s="145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 x14ac:dyDescent="0.35">
      <c r="A90" s="8" t="s">
        <v>29</v>
      </c>
      <c r="B90" s="8"/>
      <c r="C90" s="9"/>
      <c r="D90" s="104">
        <v>0.08</v>
      </c>
      <c r="E90" s="104">
        <v>0.14899999999999999</v>
      </c>
      <c r="F90" s="104">
        <v>0.14899999999999999</v>
      </c>
      <c r="G90" s="145"/>
      <c r="H90" s="8"/>
      <c r="I90" s="9"/>
      <c r="J90" s="104">
        <f>'Doublex when sd is different'!J90</f>
        <v>0.11899999999999999</v>
      </c>
      <c r="K90" s="104">
        <f>'Doublex when sd is different'!K90</f>
        <v>0.121</v>
      </c>
      <c r="L90" s="104">
        <f>'Doublex when sd is different'!L90</f>
        <v>0.19800000000000001</v>
      </c>
      <c r="M90" s="1"/>
      <c r="N90" s="114"/>
      <c r="O90" s="114"/>
      <c r="P90" s="145"/>
      <c r="Q90" s="145"/>
      <c r="R90" s="145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5" x14ac:dyDescent="0.35">
      <c r="A91" s="19"/>
      <c r="B91" s="7">
        <v>2.8</v>
      </c>
      <c r="C91" s="7" t="s">
        <v>19</v>
      </c>
      <c r="D91" s="129">
        <v>9.1999999999999998E-2</v>
      </c>
      <c r="E91" s="129">
        <v>0.16700000000000001</v>
      </c>
      <c r="F91" s="129">
        <v>0.16700000000000001</v>
      </c>
      <c r="G91" s="145"/>
      <c r="H91" s="7">
        <v>2.8</v>
      </c>
      <c r="I91" s="7" t="s">
        <v>19</v>
      </c>
      <c r="J91" s="129">
        <f>'[4]power for mixed normal distribu'!B89</f>
        <v>0.13500000000000001</v>
      </c>
      <c r="K91" s="129">
        <f>'[4]power for mixed normal distribu'!C89</f>
        <v>0.13300000000000001</v>
      </c>
      <c r="L91" s="129">
        <f>'[4]power for mixed normal distribu'!D89</f>
        <v>0.216</v>
      </c>
      <c r="M91" s="1"/>
      <c r="N91" s="114"/>
      <c r="O91" s="114"/>
      <c r="P91" s="145"/>
      <c r="Q91" s="145"/>
      <c r="R91" s="145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 x14ac:dyDescent="0.35">
      <c r="A92" s="8" t="s">
        <v>29</v>
      </c>
      <c r="B92" s="8"/>
      <c r="C92" s="9"/>
      <c r="D92" s="104">
        <v>0.91400000000000003</v>
      </c>
      <c r="E92" s="104">
        <v>0.83299999999999996</v>
      </c>
      <c r="F92" s="104">
        <v>0.83299999999999996</v>
      </c>
      <c r="G92" s="145"/>
      <c r="H92" s="8"/>
      <c r="I92" s="9"/>
      <c r="J92" s="104">
        <f>'Doublex when sd is different'!J92</f>
        <v>0.95799999999999996</v>
      </c>
      <c r="K92" s="104">
        <f>'Doublex when sd is different'!K92</f>
        <v>0.94899999999999995</v>
      </c>
      <c r="L92" s="104">
        <f>'Doublex when sd is different'!L92</f>
        <v>0.91200000000000003</v>
      </c>
      <c r="M92" s="1"/>
      <c r="N92" s="114"/>
      <c r="O92" s="114"/>
      <c r="P92" s="145"/>
      <c r="Q92" s="145"/>
      <c r="R92" s="145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5" x14ac:dyDescent="0.35">
      <c r="A93" s="19"/>
      <c r="B93" s="20">
        <v>2.1</v>
      </c>
      <c r="C93" s="20" t="s">
        <v>20</v>
      </c>
      <c r="D93" s="127">
        <v>0.90600000000000003</v>
      </c>
      <c r="E93" s="127">
        <v>0.83099999999999996</v>
      </c>
      <c r="F93" s="127">
        <v>0.83099999999999996</v>
      </c>
      <c r="G93" s="145"/>
      <c r="H93" s="20">
        <v>2.1</v>
      </c>
      <c r="I93" s="20" t="s">
        <v>20</v>
      </c>
      <c r="J93" s="127">
        <f>'[4]power for mixed normal distribu'!B91</f>
        <v>0.95</v>
      </c>
      <c r="K93" s="127">
        <f>'[4]power for mixed normal distribu'!C91</f>
        <v>0.95199999999999996</v>
      </c>
      <c r="L93" s="127">
        <f>'[4]power for mixed normal distribu'!D91</f>
        <v>0.89900000000000002</v>
      </c>
      <c r="M93" s="1"/>
      <c r="N93" s="114"/>
      <c r="O93" s="114"/>
      <c r="P93" s="145"/>
      <c r="Q93" s="145"/>
      <c r="R93" s="145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 x14ac:dyDescent="0.35">
      <c r="A94" s="8" t="s">
        <v>29</v>
      </c>
      <c r="B94" s="8"/>
      <c r="C94" s="9"/>
      <c r="D94" s="104">
        <v>0.72599999999999998</v>
      </c>
      <c r="E94" s="104">
        <v>0.72199999999999998</v>
      </c>
      <c r="F94" s="104">
        <v>0.72199999999999998</v>
      </c>
      <c r="G94" s="145"/>
      <c r="H94" s="8"/>
      <c r="I94" s="9"/>
      <c r="J94" s="104">
        <f>'Doublex when sd is different'!J94</f>
        <v>0.80800000000000005</v>
      </c>
      <c r="K94" s="104">
        <f>'Doublex when sd is different'!K94</f>
        <v>0.80200000000000005</v>
      </c>
      <c r="L94" s="104">
        <f>'Doublex when sd is different'!L94</f>
        <v>0.80500000000000005</v>
      </c>
      <c r="M94" s="1"/>
      <c r="N94" s="114"/>
      <c r="O94" s="114"/>
      <c r="P94" s="145"/>
      <c r="Q94" s="145"/>
      <c r="R94" s="145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5" x14ac:dyDescent="0.35">
      <c r="A95" s="19"/>
      <c r="B95" s="40">
        <v>2.2000000000000002</v>
      </c>
      <c r="C95" s="40" t="s">
        <v>20</v>
      </c>
      <c r="D95" s="123">
        <v>0.73399999999999999</v>
      </c>
      <c r="E95" s="123">
        <v>0.73399999999999999</v>
      </c>
      <c r="F95" s="123">
        <v>0.73399999999999999</v>
      </c>
      <c r="G95" s="145"/>
      <c r="H95" s="40">
        <v>2.2000000000000002</v>
      </c>
      <c r="I95" s="40" t="s">
        <v>20</v>
      </c>
      <c r="J95" s="123">
        <f>'[4]power for mixed normal distribu'!B93</f>
        <v>0.80800000000000005</v>
      </c>
      <c r="K95" s="123">
        <f>'[4]power for mixed normal distribu'!C93</f>
        <v>0.82299999999999995</v>
      </c>
      <c r="L95" s="123">
        <f>'[4]power for mixed normal distribu'!D93</f>
        <v>0.80500000000000005</v>
      </c>
      <c r="M95" s="1"/>
      <c r="N95" s="114"/>
      <c r="O95" s="114"/>
      <c r="P95" s="145"/>
      <c r="Q95" s="145"/>
      <c r="R95" s="145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 x14ac:dyDescent="0.35">
      <c r="A96" s="8" t="s">
        <v>29</v>
      </c>
      <c r="B96" s="8"/>
      <c r="C96" s="9"/>
      <c r="D96" s="104">
        <v>0.27800000000000002</v>
      </c>
      <c r="E96" s="104">
        <v>0.44</v>
      </c>
      <c r="F96" s="104">
        <v>0.44</v>
      </c>
      <c r="G96" s="145"/>
      <c r="H96" s="8"/>
      <c r="I96" s="9"/>
      <c r="J96" s="104">
        <f>'Doublex when sd is different'!J96</f>
        <v>0.35299999999999998</v>
      </c>
      <c r="K96" s="104">
        <f>'Doublex when sd is different'!K96</f>
        <v>0.40400000000000003</v>
      </c>
      <c r="L96" s="104">
        <f>'Doublex when sd is different'!L96</f>
        <v>0.51600000000000001</v>
      </c>
      <c r="M96" s="1"/>
      <c r="N96" s="114"/>
      <c r="O96" s="114"/>
      <c r="P96" s="145"/>
      <c r="Q96" s="145"/>
      <c r="R96" s="145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5" x14ac:dyDescent="0.35">
      <c r="A97" s="19"/>
      <c r="B97" s="7">
        <v>2.4</v>
      </c>
      <c r="C97" s="7" t="s">
        <v>20</v>
      </c>
      <c r="D97" s="129">
        <v>0.309</v>
      </c>
      <c r="E97" s="129">
        <v>0.46400000000000002</v>
      </c>
      <c r="F97" s="129">
        <v>0.46400000000000002</v>
      </c>
      <c r="G97" s="145"/>
      <c r="H97" s="7">
        <v>2.4</v>
      </c>
      <c r="I97" s="7" t="s">
        <v>20</v>
      </c>
      <c r="J97" s="129">
        <f>'[4]power for mixed normal distribu'!B95</f>
        <v>0.38400000000000001</v>
      </c>
      <c r="K97" s="129">
        <f>'[4]power for mixed normal distribu'!C95</f>
        <v>0.438</v>
      </c>
      <c r="L97" s="129">
        <f>'[4]power for mixed normal distribu'!D95</f>
        <v>0.53300000000000003</v>
      </c>
      <c r="M97" s="1"/>
      <c r="N97" s="114"/>
      <c r="O97" s="114"/>
      <c r="P97" s="145"/>
      <c r="Q97" s="145"/>
      <c r="R97" s="145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 x14ac:dyDescent="0.35">
      <c r="A98" s="8" t="s">
        <v>29</v>
      </c>
      <c r="B98" s="8"/>
      <c r="C98" s="9"/>
      <c r="D98" s="104">
        <v>5.6000000000000001E-2</v>
      </c>
      <c r="E98" s="104">
        <v>0.18099999999999999</v>
      </c>
      <c r="F98" s="104">
        <v>0.18099999999999999</v>
      </c>
      <c r="G98" s="145"/>
      <c r="H98" s="8"/>
      <c r="I98" s="9"/>
      <c r="J98" s="104">
        <f>'Doublex when sd is different'!J98</f>
        <v>9.0999999999999998E-2</v>
      </c>
      <c r="K98" s="104">
        <f>'Doublex when sd is different'!K98</f>
        <v>0.14499999999999999</v>
      </c>
      <c r="L98" s="104">
        <f>'Doublex when sd is different'!L98</f>
        <v>0.23599999999999999</v>
      </c>
      <c r="M98" s="1"/>
      <c r="N98" s="114"/>
      <c r="O98" s="114"/>
      <c r="P98" s="145"/>
      <c r="Q98" s="145"/>
      <c r="R98" s="145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5" x14ac:dyDescent="0.35">
      <c r="A99" s="19"/>
      <c r="B99" s="7">
        <v>2.8</v>
      </c>
      <c r="C99" s="7" t="s">
        <v>20</v>
      </c>
      <c r="D99" s="129">
        <v>6.5000000000000002E-2</v>
      </c>
      <c r="E99" s="129">
        <v>0.19700000000000001</v>
      </c>
      <c r="F99" s="129">
        <v>0.19700000000000001</v>
      </c>
      <c r="G99" s="145"/>
      <c r="H99" s="7">
        <v>2.8</v>
      </c>
      <c r="I99" s="7" t="s">
        <v>20</v>
      </c>
      <c r="J99" s="129">
        <f>'[4]power for mixed normal distribu'!B97</f>
        <v>0.10299999999999999</v>
      </c>
      <c r="K99" s="129">
        <f>'[4]power for mixed normal distribu'!C97</f>
        <v>0.158</v>
      </c>
      <c r="L99" s="129">
        <f>'[4]power for mixed normal distribu'!D97</f>
        <v>0.253</v>
      </c>
      <c r="M99" s="1"/>
      <c r="N99" s="114"/>
      <c r="O99" s="114"/>
      <c r="P99" s="145"/>
      <c r="Q99" s="145"/>
      <c r="R99" s="145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x14ac:dyDescent="0.35">
      <c r="A100" s="8" t="s">
        <v>29</v>
      </c>
      <c r="B100" s="8"/>
      <c r="C100" s="9"/>
      <c r="D100" s="104">
        <v>0.67</v>
      </c>
      <c r="E100" s="104">
        <v>0.81299999999999994</v>
      </c>
      <c r="F100" s="104">
        <v>0.81299999999999994</v>
      </c>
      <c r="G100" s="145"/>
      <c r="H100" s="8"/>
      <c r="I100" s="9"/>
      <c r="J100" s="104">
        <f>'Doublex when sd is different'!J100</f>
        <v>0.59499999999999997</v>
      </c>
      <c r="K100" s="104">
        <f>'Doublex when sd is different'!K100</f>
        <v>0.88400000000000001</v>
      </c>
      <c r="L100" s="104">
        <f>'Doublex when sd is different'!L100</f>
        <v>0.71599999999999997</v>
      </c>
      <c r="M100" s="1"/>
      <c r="N100" s="114"/>
      <c r="O100" s="114"/>
      <c r="P100" s="145"/>
      <c r="Q100" s="145"/>
      <c r="R100" s="145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5" x14ac:dyDescent="0.35">
      <c r="A101" s="19"/>
      <c r="B101" s="7">
        <v>2.1</v>
      </c>
      <c r="C101" s="7" t="s">
        <v>21</v>
      </c>
      <c r="D101" s="129">
        <v>0.69199999999999995</v>
      </c>
      <c r="E101" s="129">
        <v>0.81299999999999994</v>
      </c>
      <c r="F101" s="129">
        <v>0.81299999999999994</v>
      </c>
      <c r="G101" s="145"/>
      <c r="H101" s="7">
        <v>2.1</v>
      </c>
      <c r="I101" s="7" t="s">
        <v>21</v>
      </c>
      <c r="J101" s="129">
        <f>'[4]power for mixed normal distribu'!B99</f>
        <v>0.61699999999999999</v>
      </c>
      <c r="K101" s="129">
        <f>'[4]power for mixed normal distribu'!C99</f>
        <v>0.88600000000000001</v>
      </c>
      <c r="L101" s="129">
        <f>'[4]power for mixed normal distribu'!D99</f>
        <v>0.72499999999999998</v>
      </c>
      <c r="M101" s="1"/>
      <c r="N101" s="114"/>
      <c r="O101" s="114"/>
      <c r="P101" s="145"/>
      <c r="Q101" s="145"/>
      <c r="R101" s="145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x14ac:dyDescent="0.35">
      <c r="A102" s="8" t="s">
        <v>29</v>
      </c>
      <c r="B102" s="8"/>
      <c r="C102" s="9"/>
      <c r="D102" s="104">
        <v>0.52200000000000002</v>
      </c>
      <c r="E102" s="104">
        <v>0.51600000000000001</v>
      </c>
      <c r="F102" s="104">
        <v>0.51600000000000001</v>
      </c>
      <c r="G102" s="145"/>
      <c r="H102" s="8"/>
      <c r="I102" s="9"/>
      <c r="J102" s="104">
        <f>'Doublex when sd is different'!J102</f>
        <v>0.49199999999999999</v>
      </c>
      <c r="K102" s="104">
        <f>'Doublex when sd is different'!K102</f>
        <v>0.48399999999999999</v>
      </c>
      <c r="L102" s="104">
        <f>'Doublex when sd is different'!L102</f>
        <v>0.48899999999999999</v>
      </c>
      <c r="M102" s="1"/>
      <c r="N102" s="114"/>
      <c r="O102" s="114"/>
      <c r="P102" s="145"/>
      <c r="Q102" s="145"/>
      <c r="R102" s="145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5" x14ac:dyDescent="0.35">
      <c r="A103" s="19"/>
      <c r="B103" s="40">
        <v>2.2000000000000002</v>
      </c>
      <c r="C103" s="40" t="s">
        <v>21</v>
      </c>
      <c r="D103" s="123">
        <v>0.55400000000000005</v>
      </c>
      <c r="E103" s="123">
        <v>0.56100000000000005</v>
      </c>
      <c r="F103" s="123">
        <v>0.56100000000000005</v>
      </c>
      <c r="G103" s="145"/>
      <c r="H103" s="40">
        <v>2.2000000000000002</v>
      </c>
      <c r="I103" s="40" t="s">
        <v>21</v>
      </c>
      <c r="J103" s="123">
        <f>'[4]power for mixed normal distribu'!B101</f>
        <v>0.51800000000000002</v>
      </c>
      <c r="K103" s="123">
        <f>'[4]power for mixed normal distribu'!C101</f>
        <v>0.55800000000000005</v>
      </c>
      <c r="L103" s="123">
        <f>'[4]power for mixed normal distribu'!D101</f>
        <v>0.52700000000000002</v>
      </c>
      <c r="M103" s="1"/>
      <c r="N103" s="114"/>
      <c r="O103" s="114"/>
      <c r="P103" s="145"/>
      <c r="Q103" s="145"/>
      <c r="R103" s="145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x14ac:dyDescent="0.35">
      <c r="A104" s="8" t="s">
        <v>29</v>
      </c>
      <c r="B104" s="8"/>
      <c r="C104" s="9"/>
      <c r="D104" s="104">
        <v>0.33700000000000002</v>
      </c>
      <c r="E104" s="104">
        <v>0.20799999999999999</v>
      </c>
      <c r="F104" s="104">
        <v>0.20799999999999999</v>
      </c>
      <c r="G104" s="145"/>
      <c r="H104" s="8"/>
      <c r="I104" s="9"/>
      <c r="J104" s="104">
        <f>'Doublex when sd is different'!J104</f>
        <v>0.35799999999999998</v>
      </c>
      <c r="K104" s="104">
        <f>'Doublex when sd is different'!K104</f>
        <v>0.17100000000000001</v>
      </c>
      <c r="L104" s="104">
        <f>'Doublex when sd is different'!L104</f>
        <v>0.24</v>
      </c>
      <c r="M104" s="1"/>
      <c r="N104" s="114"/>
      <c r="O104" s="114"/>
      <c r="P104" s="145"/>
      <c r="Q104" s="145"/>
      <c r="R104" s="145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5" x14ac:dyDescent="0.35">
      <c r="A105" s="19"/>
      <c r="B105" s="20">
        <v>2.4</v>
      </c>
      <c r="C105" s="20" t="s">
        <v>21</v>
      </c>
      <c r="D105" s="127">
        <v>0.374</v>
      </c>
      <c r="E105" s="127">
        <v>0.25600000000000001</v>
      </c>
      <c r="F105" s="127">
        <v>0.25600000000000001</v>
      </c>
      <c r="G105" s="145"/>
      <c r="H105" s="20">
        <v>2.4</v>
      </c>
      <c r="I105" s="20" t="s">
        <v>21</v>
      </c>
      <c r="J105" s="127">
        <f>'[4]power for mixed normal distribu'!B103</f>
        <v>0.38600000000000001</v>
      </c>
      <c r="K105" s="127">
        <f>'[4]power for mixed normal distribu'!C103</f>
        <v>0.214</v>
      </c>
      <c r="L105" s="127">
        <f>'[4]power for mixed normal distribu'!D103</f>
        <v>0.28199999999999997</v>
      </c>
      <c r="M105" s="1"/>
      <c r="N105" s="114"/>
      <c r="O105" s="114"/>
      <c r="P105" s="145"/>
      <c r="Q105" s="145"/>
      <c r="R105" s="145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x14ac:dyDescent="0.35">
      <c r="A106" s="8" t="s">
        <v>29</v>
      </c>
      <c r="B106" s="8"/>
      <c r="C106" s="9"/>
      <c r="D106" s="104">
        <v>0.22600000000000001</v>
      </c>
      <c r="E106" s="104">
        <v>9.0999999999999998E-2</v>
      </c>
      <c r="F106" s="104">
        <v>9.0999999999999998E-2</v>
      </c>
      <c r="G106" s="145"/>
      <c r="H106" s="8"/>
      <c r="I106" s="9"/>
      <c r="J106" s="104">
        <f>'Doublex when sd is different'!J106</f>
        <v>0.27</v>
      </c>
      <c r="K106" s="104">
        <f>'Doublex when sd is different'!K106</f>
        <v>0.08</v>
      </c>
      <c r="L106" s="104">
        <f>'Doublex when sd is different'!L106</f>
        <v>0.124</v>
      </c>
      <c r="M106" s="1"/>
      <c r="N106" s="114"/>
      <c r="O106" s="114"/>
      <c r="P106" s="145"/>
      <c r="Q106" s="145"/>
      <c r="R106" s="145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5" x14ac:dyDescent="0.35">
      <c r="A107" s="19"/>
      <c r="B107" s="20">
        <v>2.8</v>
      </c>
      <c r="C107" s="20" t="s">
        <v>21</v>
      </c>
      <c r="D107" s="127">
        <v>0.247</v>
      </c>
      <c r="E107" s="127">
        <v>0.10199999999999999</v>
      </c>
      <c r="F107" s="127">
        <v>0.10199999999999999</v>
      </c>
      <c r="G107" s="145"/>
      <c r="H107" s="20">
        <v>2.8</v>
      </c>
      <c r="I107" s="20" t="s">
        <v>21</v>
      </c>
      <c r="J107" s="127">
        <f>'[4]power for mixed normal distribu'!B105</f>
        <v>0.28999999999999998</v>
      </c>
      <c r="K107" s="127">
        <f>'[4]power for mixed normal distribu'!C105</f>
        <v>8.5000000000000006E-2</v>
      </c>
      <c r="L107" s="127">
        <f>'[4]power for mixed normal distribu'!D105</f>
        <v>0.13700000000000001</v>
      </c>
      <c r="M107" s="1"/>
      <c r="N107" s="114"/>
      <c r="O107" s="114"/>
      <c r="P107" s="145"/>
      <c r="Q107" s="145"/>
      <c r="R107" s="145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x14ac:dyDescent="0.35">
      <c r="A108" s="8" t="s">
        <v>29</v>
      </c>
      <c r="B108" s="8"/>
      <c r="C108" s="9"/>
      <c r="D108" s="104">
        <v>0.879</v>
      </c>
      <c r="E108" s="104">
        <v>0.877</v>
      </c>
      <c r="F108" s="104">
        <v>0.877</v>
      </c>
      <c r="G108" s="145"/>
      <c r="H108" s="8"/>
      <c r="I108" s="9"/>
      <c r="J108" s="104">
        <f>'Doublex when sd is different'!J108</f>
        <v>0.9</v>
      </c>
      <c r="K108" s="104">
        <f>'Doublex when sd is different'!K108</f>
        <v>0.95899999999999996</v>
      </c>
      <c r="L108" s="104">
        <f>'Doublex when sd is different'!L108</f>
        <v>0.89900000000000002</v>
      </c>
      <c r="M108" s="1"/>
      <c r="N108" s="114"/>
      <c r="O108" s="114"/>
      <c r="P108" s="145"/>
      <c r="Q108" s="145"/>
      <c r="R108" s="145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5" x14ac:dyDescent="0.35">
      <c r="A109" s="19"/>
      <c r="B109" s="19">
        <v>2.1</v>
      </c>
      <c r="C109" s="19" t="s">
        <v>22</v>
      </c>
      <c r="D109" s="128">
        <v>0.871</v>
      </c>
      <c r="E109" s="128">
        <v>0.86899999999999999</v>
      </c>
      <c r="F109" s="128">
        <v>0.86899999999999999</v>
      </c>
      <c r="G109" s="145"/>
      <c r="H109" s="19">
        <v>2.1</v>
      </c>
      <c r="I109" s="19" t="s">
        <v>22</v>
      </c>
      <c r="J109" s="128">
        <f>'[4]power for mixed normal distribu'!B107</f>
        <v>0.89100000000000001</v>
      </c>
      <c r="K109" s="128">
        <f>'[4]power for mixed normal distribu'!C107</f>
        <v>0.95799999999999996</v>
      </c>
      <c r="L109" s="128">
        <f>'[4]power for mixed normal distribu'!D107</f>
        <v>0.88800000000000001</v>
      </c>
      <c r="M109" s="1"/>
      <c r="N109" s="114"/>
      <c r="O109" s="114"/>
      <c r="P109" s="145"/>
      <c r="Q109" s="145"/>
      <c r="R109" s="145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x14ac:dyDescent="0.35">
      <c r="A110" s="8" t="s">
        <v>29</v>
      </c>
      <c r="B110" s="8"/>
      <c r="C110" s="9"/>
      <c r="D110" s="104">
        <v>0.69699999999999995</v>
      </c>
      <c r="E110" s="104">
        <v>0.69699999999999995</v>
      </c>
      <c r="F110" s="104">
        <v>0.69699999999999995</v>
      </c>
      <c r="G110" s="145"/>
      <c r="H110" s="8"/>
      <c r="I110" s="9"/>
      <c r="J110" s="104">
        <f>'Doublex when sd is different'!J110</f>
        <v>0.72699999999999998</v>
      </c>
      <c r="K110" s="104">
        <f>'Doublex when sd is different'!K110</f>
        <v>0.72199999999999998</v>
      </c>
      <c r="L110" s="104">
        <f>'Doublex when sd is different'!L110</f>
        <v>0.72599999999999998</v>
      </c>
      <c r="M110" s="1"/>
      <c r="N110" s="114"/>
      <c r="O110" s="114"/>
      <c r="P110" s="145"/>
      <c r="Q110" s="145"/>
      <c r="R110" s="145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5" x14ac:dyDescent="0.35">
      <c r="A111" s="19"/>
      <c r="B111" s="29">
        <v>2.2000000000000002</v>
      </c>
      <c r="C111" s="29" t="s">
        <v>22</v>
      </c>
      <c r="D111" s="126">
        <v>0.70899999999999996</v>
      </c>
      <c r="E111" s="126">
        <v>0.70799999999999996</v>
      </c>
      <c r="F111" s="126">
        <v>0.70799999999999996</v>
      </c>
      <c r="G111" s="145"/>
      <c r="H111" s="29">
        <v>2.2000000000000002</v>
      </c>
      <c r="I111" s="29" t="s">
        <v>22</v>
      </c>
      <c r="J111" s="126">
        <f>'[4]power for mixed normal distribu'!B109</f>
        <v>0.73499999999999999</v>
      </c>
      <c r="K111" s="126">
        <f>'[4]power for mixed normal distribu'!C109</f>
        <v>0.745</v>
      </c>
      <c r="L111" s="126">
        <f>'[4]power for mixed normal distribu'!D109</f>
        <v>0.73399999999999999</v>
      </c>
      <c r="M111" s="1"/>
      <c r="N111" s="114"/>
      <c r="O111" s="114"/>
      <c r="P111" s="145"/>
      <c r="Q111" s="145"/>
      <c r="R111" s="145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x14ac:dyDescent="0.35">
      <c r="A112" s="8" t="s">
        <v>29</v>
      </c>
      <c r="B112" s="8"/>
      <c r="C112" s="9"/>
      <c r="D112" s="104">
        <v>0.34799999999999998</v>
      </c>
      <c r="E112" s="104">
        <v>0.34499999999999997</v>
      </c>
      <c r="F112" s="104">
        <v>0.34499999999999997</v>
      </c>
      <c r="G112" s="145"/>
      <c r="H112" s="8"/>
      <c r="I112" s="9"/>
      <c r="J112" s="104">
        <f>'Doublex when sd is different'!J112</f>
        <v>0.4</v>
      </c>
      <c r="K112" s="104">
        <f>'Doublex when sd is different'!K112</f>
        <v>0.29299999999999998</v>
      </c>
      <c r="L112" s="104">
        <f>'Doublex when sd is different'!L112</f>
        <v>0.39600000000000002</v>
      </c>
      <c r="M112" s="1"/>
      <c r="N112" s="114"/>
      <c r="O112" s="114"/>
      <c r="P112" s="145"/>
      <c r="Q112" s="145"/>
      <c r="R112" s="145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5" x14ac:dyDescent="0.35">
      <c r="A113" s="5"/>
      <c r="B113" s="19">
        <v>2.4</v>
      </c>
      <c r="C113" s="19" t="s">
        <v>22</v>
      </c>
      <c r="D113" s="128">
        <v>0.38300000000000001</v>
      </c>
      <c r="E113" s="128">
        <v>0.379</v>
      </c>
      <c r="F113" s="128">
        <v>0.379</v>
      </c>
      <c r="G113" s="145"/>
      <c r="H113" s="19">
        <v>2.4</v>
      </c>
      <c r="I113" s="19" t="s">
        <v>22</v>
      </c>
      <c r="J113" s="128">
        <f>'[4]power for mixed normal distribu'!B111</f>
        <v>0.432</v>
      </c>
      <c r="K113" s="128">
        <f>'[4]power for mixed normal distribu'!C111</f>
        <v>0.33600000000000002</v>
      </c>
      <c r="L113" s="128">
        <f>'[4]power for mixed normal distribu'!D111</f>
        <v>0.42799999999999999</v>
      </c>
      <c r="M113" s="1"/>
      <c r="N113" s="114"/>
      <c r="O113" s="114"/>
      <c r="P113" s="145"/>
      <c r="Q113" s="145"/>
      <c r="R113" s="145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x14ac:dyDescent="0.35">
      <c r="A114" s="8" t="s">
        <v>29</v>
      </c>
      <c r="B114" s="8"/>
      <c r="C114" s="9"/>
      <c r="D114" s="104">
        <v>0.13900000000000001</v>
      </c>
      <c r="E114" s="104">
        <v>0.13500000000000001</v>
      </c>
      <c r="F114" s="104">
        <v>0.13500000000000001</v>
      </c>
      <c r="G114" s="145"/>
      <c r="H114" s="8"/>
      <c r="I114" s="9"/>
      <c r="J114" s="104">
        <f>'Doublex when sd is different'!J114</f>
        <v>0.186</v>
      </c>
      <c r="K114" s="104">
        <f>'Doublex when sd is different'!K114</f>
        <v>0.11</v>
      </c>
      <c r="L114" s="104">
        <f>'Doublex when sd is different'!L114</f>
        <v>0.17899999999999999</v>
      </c>
      <c r="M114" s="1"/>
      <c r="N114" s="114"/>
      <c r="O114" s="114"/>
      <c r="P114" s="145"/>
      <c r="Q114" s="145"/>
      <c r="R114" s="145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5" x14ac:dyDescent="0.35">
      <c r="A115" s="5"/>
      <c r="B115" s="19">
        <v>2.8</v>
      </c>
      <c r="C115" s="19" t="s">
        <v>22</v>
      </c>
      <c r="D115" s="128">
        <v>0.156</v>
      </c>
      <c r="E115" s="128">
        <v>0.152</v>
      </c>
      <c r="F115" s="128">
        <v>0.152</v>
      </c>
      <c r="G115" s="145"/>
      <c r="H115" s="19">
        <v>2.8</v>
      </c>
      <c r="I115" s="19" t="s">
        <v>22</v>
      </c>
      <c r="J115" s="128">
        <f>'[4]power for mixed normal distribu'!B113</f>
        <v>0.20599999999999999</v>
      </c>
      <c r="K115" s="128">
        <f>'[4]power for mixed normal distribu'!C113</f>
        <v>0.121</v>
      </c>
      <c r="L115" s="128">
        <f>'[4]power for mixed normal distribu'!D113</f>
        <v>0.19900000000000001</v>
      </c>
      <c r="M115" s="1"/>
      <c r="N115" s="114"/>
      <c r="O115" s="114"/>
      <c r="P115" s="145"/>
      <c r="Q115" s="145"/>
      <c r="R115" s="145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x14ac:dyDescent="0.35">
      <c r="A116" s="8" t="s">
        <v>29</v>
      </c>
      <c r="B116" s="8"/>
      <c r="C116" s="9"/>
      <c r="D116" s="104">
        <v>0.93500000000000005</v>
      </c>
      <c r="E116" s="104">
        <v>0.89700000000000002</v>
      </c>
      <c r="F116" s="104">
        <v>0.89700000000000002</v>
      </c>
      <c r="G116" s="145"/>
      <c r="H116" s="8"/>
      <c r="I116" s="9"/>
      <c r="J116" s="104">
        <f>'Doublex when sd is different'!J116</f>
        <v>0.96699999999999997</v>
      </c>
      <c r="K116" s="104">
        <f>'Doublex when sd is different'!K116</f>
        <v>0.97599999999999998</v>
      </c>
      <c r="L116" s="104">
        <f>'Doublex when sd is different'!L116</f>
        <v>0.94599999999999995</v>
      </c>
      <c r="M116" s="1"/>
      <c r="N116" s="114"/>
      <c r="O116" s="114"/>
      <c r="P116" s="145"/>
      <c r="Q116" s="145"/>
      <c r="R116" s="145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x14ac:dyDescent="0.35">
      <c r="A117" s="5"/>
      <c r="B117" s="25">
        <v>2.1</v>
      </c>
      <c r="C117" s="26" t="s">
        <v>23</v>
      </c>
      <c r="D117" s="130">
        <v>0.92400000000000004</v>
      </c>
      <c r="E117" s="130">
        <v>0.88600000000000001</v>
      </c>
      <c r="F117" s="130">
        <v>0.88600000000000001</v>
      </c>
      <c r="G117" s="145"/>
      <c r="H117" s="25">
        <v>2.1</v>
      </c>
      <c r="I117" s="26" t="s">
        <v>23</v>
      </c>
      <c r="J117" s="130">
        <f>'[4]power for mixed normal distribu'!B115</f>
        <v>0.95799999999999996</v>
      </c>
      <c r="K117" s="130">
        <f>'[4]power for mixed normal distribu'!C115</f>
        <v>0.97399999999999998</v>
      </c>
      <c r="L117" s="130">
        <f>'[4]power for mixed normal distribu'!D115</f>
        <v>0.93400000000000005</v>
      </c>
      <c r="M117" s="1"/>
      <c r="N117" s="114"/>
      <c r="O117" s="114"/>
      <c r="P117" s="145"/>
      <c r="Q117" s="145"/>
      <c r="R117" s="145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x14ac:dyDescent="0.35">
      <c r="A118" s="8" t="s">
        <v>29</v>
      </c>
      <c r="B118" s="8"/>
      <c r="C118" s="9"/>
      <c r="D118" s="104">
        <v>0.77600000000000002</v>
      </c>
      <c r="E118" s="104">
        <v>0.77500000000000002</v>
      </c>
      <c r="F118" s="104">
        <v>0.77500000000000002</v>
      </c>
      <c r="G118" s="145"/>
      <c r="H118" s="8"/>
      <c r="I118" s="9"/>
      <c r="J118" s="104">
        <f>'Doublex when sd is different'!J118</f>
        <v>0.83599999999999997</v>
      </c>
      <c r="K118" s="104">
        <f>'Doublex when sd is different'!K118</f>
        <v>0.83199999999999996</v>
      </c>
      <c r="L118" s="104">
        <f>'Doublex when sd is different'!L118</f>
        <v>0.83499999999999996</v>
      </c>
      <c r="M118" s="1"/>
      <c r="N118" s="114"/>
      <c r="O118" s="114"/>
      <c r="P118" s="145"/>
      <c r="Q118" s="145"/>
      <c r="R118" s="145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5" x14ac:dyDescent="0.35">
      <c r="A119" s="5"/>
      <c r="B119" s="40">
        <v>2.2000000000000002</v>
      </c>
      <c r="C119" s="40" t="s">
        <v>23</v>
      </c>
      <c r="D119" s="123">
        <v>0.78</v>
      </c>
      <c r="E119" s="123">
        <v>0.77900000000000003</v>
      </c>
      <c r="F119" s="123">
        <v>0.77900000000000003</v>
      </c>
      <c r="G119" s="145"/>
      <c r="H119" s="40">
        <v>2.2000000000000002</v>
      </c>
      <c r="I119" s="40" t="s">
        <v>23</v>
      </c>
      <c r="J119" s="123">
        <f>'[4]power for mixed normal distribu'!B117</f>
        <v>0.83399999999999996</v>
      </c>
      <c r="K119" s="123">
        <f>'[4]power for mixed normal distribu'!C117</f>
        <v>0.84299999999999997</v>
      </c>
      <c r="L119" s="123">
        <f>'[4]power for mixed normal distribu'!D117</f>
        <v>0.83199999999999996</v>
      </c>
      <c r="M119" s="1"/>
      <c r="N119" s="114"/>
      <c r="O119" s="114"/>
      <c r="P119" s="145"/>
      <c r="Q119" s="145"/>
      <c r="R119" s="145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x14ac:dyDescent="0.35">
      <c r="A120" s="8" t="s">
        <v>29</v>
      </c>
      <c r="B120" s="8"/>
      <c r="C120" s="9"/>
      <c r="D120" s="104">
        <v>0.35299999999999998</v>
      </c>
      <c r="E120" s="104">
        <v>0.44900000000000001</v>
      </c>
      <c r="F120" s="104">
        <v>0.44900000000000001</v>
      </c>
      <c r="G120" s="145"/>
      <c r="H120" s="8"/>
      <c r="I120" s="9"/>
      <c r="J120" s="104">
        <f>'Doublex when sd is different'!J120</f>
        <v>0.42599999999999999</v>
      </c>
      <c r="K120" s="104">
        <f>'Doublex when sd is different'!K120</f>
        <v>0.40100000000000002</v>
      </c>
      <c r="L120" s="104">
        <f>'Doublex when sd is different'!L120</f>
        <v>0.51700000000000002</v>
      </c>
      <c r="M120" s="1"/>
      <c r="N120" s="114"/>
      <c r="O120" s="114"/>
      <c r="P120" s="145"/>
      <c r="Q120" s="145"/>
      <c r="R120" s="145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x14ac:dyDescent="0.35">
      <c r="A121" s="5"/>
      <c r="B121" s="27">
        <v>2.4</v>
      </c>
      <c r="C121" s="28" t="s">
        <v>23</v>
      </c>
      <c r="D121" s="131">
        <v>0.38300000000000001</v>
      </c>
      <c r="E121" s="131">
        <v>0.47199999999999998</v>
      </c>
      <c r="F121" s="131">
        <v>0.47199999999999998</v>
      </c>
      <c r="G121" s="145"/>
      <c r="H121" s="27">
        <v>2.4</v>
      </c>
      <c r="I121" s="28" t="s">
        <v>23</v>
      </c>
      <c r="J121" s="131">
        <f>'[4]power for mixed normal distribu'!B119</f>
        <v>0.45400000000000001</v>
      </c>
      <c r="K121" s="131">
        <f>'[4]power for mixed normal distribu'!C119</f>
        <v>0.436</v>
      </c>
      <c r="L121" s="131">
        <f>'[4]power for mixed normal distribu'!D119</f>
        <v>0.53500000000000003</v>
      </c>
      <c r="M121" s="1"/>
      <c r="N121" s="114"/>
      <c r="O121" s="114"/>
      <c r="P121" s="145"/>
      <c r="Q121" s="145"/>
      <c r="R121" s="145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x14ac:dyDescent="0.35">
      <c r="A122" s="8" t="s">
        <v>29</v>
      </c>
      <c r="B122" s="8"/>
      <c r="C122" s="9"/>
      <c r="D122" s="104">
        <v>9.7000000000000003E-2</v>
      </c>
      <c r="E122" s="104">
        <v>0.17599999999999999</v>
      </c>
      <c r="F122" s="104">
        <v>0.17599999999999999</v>
      </c>
      <c r="G122" s="145"/>
      <c r="H122" s="8"/>
      <c r="I122" s="9"/>
      <c r="J122" s="104">
        <f>'Doublex when sd is different'!J122</f>
        <v>0.14199999999999999</v>
      </c>
      <c r="K122" s="104">
        <f>'Doublex when sd is different'!K122</f>
        <v>0.14099999999999999</v>
      </c>
      <c r="L122" s="104">
        <f>'Doublex when sd is different'!L122</f>
        <v>0.22900000000000001</v>
      </c>
      <c r="M122" s="1"/>
      <c r="N122" s="114"/>
      <c r="O122" s="114"/>
      <c r="P122" s="145"/>
      <c r="Q122" s="145"/>
      <c r="R122" s="145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x14ac:dyDescent="0.35">
      <c r="A123" s="5"/>
      <c r="B123" s="27">
        <v>2.8</v>
      </c>
      <c r="C123" s="28" t="s">
        <v>23</v>
      </c>
      <c r="D123" s="131">
        <v>0.11</v>
      </c>
      <c r="E123" s="131">
        <v>0.193</v>
      </c>
      <c r="F123" s="131">
        <v>0.193</v>
      </c>
      <c r="G123" s="145"/>
      <c r="H123" s="27">
        <v>2.8</v>
      </c>
      <c r="I123" s="28" t="s">
        <v>23</v>
      </c>
      <c r="J123" s="131">
        <f>'[4]power for mixed normal distribu'!B121</f>
        <v>0.159</v>
      </c>
      <c r="K123" s="131">
        <f>'[4]power for mixed normal distribu'!C121</f>
        <v>0.154</v>
      </c>
      <c r="L123" s="131">
        <f>'[4]power for mixed normal distribu'!D121</f>
        <v>0.248</v>
      </c>
      <c r="M123" s="1"/>
      <c r="N123" s="114"/>
      <c r="O123" s="114"/>
      <c r="P123" s="145"/>
      <c r="Q123" s="145"/>
      <c r="R123" s="145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x14ac:dyDescent="0.35">
      <c r="A124" s="8" t="s">
        <v>29</v>
      </c>
      <c r="B124" s="8"/>
      <c r="C124" s="9"/>
      <c r="D124" s="104">
        <v>0.95699999999999996</v>
      </c>
      <c r="E124" s="104">
        <v>0.90600000000000003</v>
      </c>
      <c r="F124" s="104">
        <v>0.90600000000000003</v>
      </c>
      <c r="G124" s="145"/>
      <c r="H124" s="8"/>
      <c r="I124" s="9"/>
      <c r="J124" s="104">
        <f>'Doublex when sd is different'!J124</f>
        <v>0.98599999999999999</v>
      </c>
      <c r="K124" s="104">
        <f>'Doublex when sd is different'!K124</f>
        <v>0.98199999999999998</v>
      </c>
      <c r="L124" s="104">
        <f>'Doublex when sd is different'!L124</f>
        <v>0.96499999999999997</v>
      </c>
      <c r="M124" s="1"/>
      <c r="N124" s="114"/>
      <c r="O124" s="114"/>
      <c r="P124" s="145"/>
      <c r="Q124" s="145"/>
      <c r="R124" s="145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x14ac:dyDescent="0.35">
      <c r="A125" s="5"/>
      <c r="B125" s="25">
        <v>2.1</v>
      </c>
      <c r="C125" s="26" t="s">
        <v>24</v>
      </c>
      <c r="D125" s="130">
        <v>0.94699999999999995</v>
      </c>
      <c r="E125" s="130">
        <v>0.89400000000000002</v>
      </c>
      <c r="F125" s="130">
        <v>0.89400000000000002</v>
      </c>
      <c r="G125" s="145"/>
      <c r="H125" s="25">
        <v>2.1</v>
      </c>
      <c r="I125" s="26" t="s">
        <v>24</v>
      </c>
      <c r="J125" s="130">
        <f>'[4]power for mixed normal distribu'!B123</f>
        <v>0.98</v>
      </c>
      <c r="K125" s="130">
        <f>'[4]power for mixed normal distribu'!C123</f>
        <v>0.98</v>
      </c>
      <c r="L125" s="130">
        <f>'[4]power for mixed normal distribu'!D123</f>
        <v>0.95299999999999996</v>
      </c>
      <c r="M125" s="1"/>
      <c r="N125" s="114"/>
      <c r="O125" s="114"/>
      <c r="P125" s="145"/>
      <c r="Q125" s="145"/>
      <c r="R125" s="145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x14ac:dyDescent="0.35">
      <c r="A126" s="8" t="s">
        <v>29</v>
      </c>
      <c r="B126" s="8"/>
      <c r="C126" s="9"/>
      <c r="D126" s="104">
        <v>0.81799999999999995</v>
      </c>
      <c r="E126" s="104">
        <v>0.81499999999999995</v>
      </c>
      <c r="F126" s="104">
        <v>0.81499999999999995</v>
      </c>
      <c r="G126" s="145"/>
      <c r="H126" s="8"/>
      <c r="I126" s="9"/>
      <c r="J126" s="104">
        <f>'Doublex when sd is different'!J126</f>
        <v>0.89100000000000001</v>
      </c>
      <c r="K126" s="104">
        <f>'Doublex when sd is different'!K126</f>
        <v>0.88800000000000001</v>
      </c>
      <c r="L126" s="104">
        <f>'Doublex when sd is different'!L126</f>
        <v>0.89</v>
      </c>
      <c r="M126" s="1"/>
      <c r="N126" s="114"/>
      <c r="O126" s="114"/>
      <c r="P126" s="145"/>
      <c r="Q126" s="145"/>
      <c r="R126" s="145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5" x14ac:dyDescent="0.35">
      <c r="A127" s="5"/>
      <c r="B127" s="40">
        <v>2.2000000000000002</v>
      </c>
      <c r="C127" s="40" t="s">
        <v>24</v>
      </c>
      <c r="D127" s="123">
        <v>0.81799999999999995</v>
      </c>
      <c r="E127" s="123">
        <v>0.81599999999999995</v>
      </c>
      <c r="F127" s="123">
        <v>0.81599999999999995</v>
      </c>
      <c r="G127" s="145"/>
      <c r="H127" s="40">
        <v>2.2000000000000002</v>
      </c>
      <c r="I127" s="40" t="s">
        <v>24</v>
      </c>
      <c r="J127" s="123">
        <f>'[4]power for mixed normal distribu'!B125</f>
        <v>0.88700000000000001</v>
      </c>
      <c r="K127" s="123">
        <f>'[4]power for mixed normal distribu'!C125</f>
        <v>0.89500000000000002</v>
      </c>
      <c r="L127" s="123">
        <f>'[4]power for mixed normal distribu'!D125</f>
        <v>0.88400000000000001</v>
      </c>
      <c r="M127" s="1"/>
      <c r="N127" s="114"/>
      <c r="O127" s="114"/>
      <c r="P127" s="145"/>
      <c r="Q127" s="145"/>
      <c r="R127" s="145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x14ac:dyDescent="0.35">
      <c r="A128" s="8" t="s">
        <v>29</v>
      </c>
      <c r="B128" s="8"/>
      <c r="C128" s="9"/>
      <c r="D128" s="104">
        <v>0.35599999999999998</v>
      </c>
      <c r="E128" s="104">
        <v>0.52700000000000002</v>
      </c>
      <c r="F128" s="104">
        <v>0.52700000000000002</v>
      </c>
      <c r="G128" s="145"/>
      <c r="H128" s="8"/>
      <c r="I128" s="9"/>
      <c r="J128" s="104">
        <f>'Doublex when sd is different'!J128</f>
        <v>0.443</v>
      </c>
      <c r="K128" s="104">
        <f>'Doublex when sd is different'!K128</f>
        <v>0.49299999999999999</v>
      </c>
      <c r="L128" s="104">
        <f>'Doublex when sd is different'!L128</f>
        <v>0.60799999999999998</v>
      </c>
      <c r="M128" s="1"/>
      <c r="N128" s="114"/>
      <c r="O128" s="114"/>
      <c r="P128" s="145"/>
      <c r="Q128" s="145"/>
      <c r="R128" s="145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x14ac:dyDescent="0.35">
      <c r="A129" s="5"/>
      <c r="B129" s="27">
        <v>2.4</v>
      </c>
      <c r="C129" s="28" t="s">
        <v>24</v>
      </c>
      <c r="D129" s="131">
        <v>0.38200000000000001</v>
      </c>
      <c r="E129" s="131">
        <v>0.54400000000000004</v>
      </c>
      <c r="F129" s="131">
        <v>0.54400000000000004</v>
      </c>
      <c r="G129" s="145"/>
      <c r="H129" s="27">
        <v>2.4</v>
      </c>
      <c r="I129" s="28" t="s">
        <v>24</v>
      </c>
      <c r="J129" s="131">
        <f>'[4]power for mixed normal distribu'!B127</f>
        <v>0.46800000000000003</v>
      </c>
      <c r="K129" s="131">
        <f>'[4]power for mixed normal distribu'!C127</f>
        <v>0.52100000000000002</v>
      </c>
      <c r="L129" s="131">
        <f>'[4]power for mixed normal distribu'!D127</f>
        <v>0.61899999999999999</v>
      </c>
      <c r="M129" s="1"/>
      <c r="N129" s="114"/>
      <c r="O129" s="114"/>
      <c r="P129" s="145"/>
      <c r="Q129" s="145"/>
      <c r="R129" s="145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x14ac:dyDescent="0.35">
      <c r="A130" s="8" t="s">
        <v>29</v>
      </c>
      <c r="B130" s="8"/>
      <c r="C130" s="9"/>
      <c r="D130" s="104">
        <v>7.0999999999999994E-2</v>
      </c>
      <c r="E130" s="104">
        <v>0.215</v>
      </c>
      <c r="F130" s="104">
        <v>0.215</v>
      </c>
      <c r="G130" s="145"/>
      <c r="H130" s="8"/>
      <c r="I130" s="9"/>
      <c r="J130" s="104">
        <f>'Doublex when sd is different'!J130</f>
        <v>0.112</v>
      </c>
      <c r="K130" s="104">
        <f>'Doublex when sd is different'!K130</f>
        <v>0.17100000000000001</v>
      </c>
      <c r="L130" s="104">
        <f>'Doublex when sd is different'!L130</f>
        <v>0.27600000000000002</v>
      </c>
      <c r="M130" s="1"/>
      <c r="N130" s="114"/>
      <c r="O130" s="114"/>
      <c r="P130" s="145"/>
      <c r="Q130" s="145"/>
      <c r="R130" s="145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x14ac:dyDescent="0.35">
      <c r="A131" s="5"/>
      <c r="B131" s="27">
        <v>2.8</v>
      </c>
      <c r="C131" s="28" t="s">
        <v>24</v>
      </c>
      <c r="D131" s="131">
        <v>8.1000000000000003E-2</v>
      </c>
      <c r="E131" s="131">
        <v>0.23100000000000001</v>
      </c>
      <c r="F131" s="131">
        <v>0.23100000000000001</v>
      </c>
      <c r="G131" s="145"/>
      <c r="H131" s="27">
        <v>2.8</v>
      </c>
      <c r="I131" s="28" t="s">
        <v>24</v>
      </c>
      <c r="J131" s="131">
        <f>'[4]power for mixed normal distribu'!B129</f>
        <v>0.126</v>
      </c>
      <c r="K131" s="131">
        <f>'[4]power for mixed normal distribu'!C129</f>
        <v>0.186</v>
      </c>
      <c r="L131" s="131">
        <f>'[4]power for mixed normal distribu'!D129</f>
        <v>0.29299999999999998</v>
      </c>
      <c r="M131" s="1"/>
      <c r="N131" s="114"/>
      <c r="O131" s="114"/>
      <c r="P131" s="145"/>
      <c r="Q131" s="145"/>
      <c r="R131" s="145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x14ac:dyDescent="0.35">
      <c r="A132" s="8" t="s">
        <v>29</v>
      </c>
      <c r="B132" s="8"/>
      <c r="C132" s="9"/>
      <c r="D132" s="104">
        <v>0.95</v>
      </c>
      <c r="E132" s="104">
        <v>0.98199999999999998</v>
      </c>
      <c r="F132" s="104">
        <v>0.98199999999999998</v>
      </c>
      <c r="G132" s="145"/>
      <c r="H132" s="8"/>
      <c r="I132" s="9"/>
      <c r="J132" s="104">
        <f>'Doublex when sd is different'!J132</f>
        <v>0.94799999999999995</v>
      </c>
      <c r="K132" s="104">
        <f>'Doublex when sd is different'!K132</f>
        <v>0.996</v>
      </c>
      <c r="L132" s="104">
        <f>'Doublex when sd is different'!L132</f>
        <v>0.97499999999999998</v>
      </c>
      <c r="M132" s="1"/>
      <c r="N132" s="114"/>
      <c r="O132" s="114"/>
      <c r="P132" s="145"/>
      <c r="Q132" s="145"/>
      <c r="R132" s="145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x14ac:dyDescent="0.35">
      <c r="A133" s="5"/>
      <c r="B133" s="25">
        <v>2.1</v>
      </c>
      <c r="C133" s="26" t="s">
        <v>25</v>
      </c>
      <c r="D133" s="130">
        <v>0.93799999999999994</v>
      </c>
      <c r="E133" s="130">
        <v>0.97499999999999998</v>
      </c>
      <c r="F133" s="130">
        <v>0.97499999999999998</v>
      </c>
      <c r="G133" s="145"/>
      <c r="H133" s="25">
        <v>2.1</v>
      </c>
      <c r="I133" s="26" t="s">
        <v>25</v>
      </c>
      <c r="J133" s="130">
        <f>'[4]power for mixed normal distribu'!B131</f>
        <v>0.93799999999999994</v>
      </c>
      <c r="K133" s="130">
        <f>'[4]power for mixed normal distribu'!C131</f>
        <v>0.99299999999999999</v>
      </c>
      <c r="L133" s="130">
        <f>'[4]power for mixed normal distribu'!D131</f>
        <v>0.96799999999999997</v>
      </c>
      <c r="M133" s="1"/>
      <c r="N133" s="114"/>
      <c r="O133" s="114"/>
      <c r="P133" s="145"/>
      <c r="Q133" s="145"/>
      <c r="R133" s="145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x14ac:dyDescent="0.35">
      <c r="A134" s="8" t="s">
        <v>29</v>
      </c>
      <c r="B134" s="8"/>
      <c r="C134" s="9"/>
      <c r="D134" s="104">
        <v>0.81799999999999995</v>
      </c>
      <c r="E134" s="104">
        <v>0.81499999999999995</v>
      </c>
      <c r="F134" s="104">
        <v>0.81499999999999995</v>
      </c>
      <c r="G134" s="145"/>
      <c r="H134" s="8"/>
      <c r="I134" s="9"/>
      <c r="J134" s="104">
        <f>'Doublex when sd is different'!J134</f>
        <v>0.81</v>
      </c>
      <c r="K134" s="104">
        <f>'Doublex when sd is different'!K134</f>
        <v>0.80400000000000005</v>
      </c>
      <c r="L134" s="104">
        <f>'Doublex when sd is different'!L134</f>
        <v>0.80900000000000005</v>
      </c>
      <c r="M134" s="1"/>
      <c r="N134" s="114"/>
      <c r="O134" s="114"/>
      <c r="P134" s="145"/>
      <c r="Q134" s="145"/>
      <c r="R134" s="145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5" x14ac:dyDescent="0.35">
      <c r="A135" s="5"/>
      <c r="B135" s="40">
        <v>2.2000000000000002</v>
      </c>
      <c r="C135" s="40" t="s">
        <v>25</v>
      </c>
      <c r="D135" s="123">
        <v>0.81799999999999995</v>
      </c>
      <c r="E135" s="123">
        <v>0.81599999999999995</v>
      </c>
      <c r="F135" s="123">
        <v>0.81599999999999995</v>
      </c>
      <c r="G135" s="145"/>
      <c r="H135" s="40">
        <v>2.2000000000000002</v>
      </c>
      <c r="I135" s="40" t="s">
        <v>25</v>
      </c>
      <c r="J135" s="123">
        <f>'[4]power for mixed normal distribu'!B133</f>
        <v>0.81299999999999994</v>
      </c>
      <c r="K135" s="123">
        <f>'[4]power for mixed normal distribu'!C133</f>
        <v>0.81100000000000005</v>
      </c>
      <c r="L135" s="123">
        <f>'[4]power for mixed normal distribu'!D133</f>
        <v>0.81100000000000005</v>
      </c>
      <c r="M135" s="1"/>
      <c r="N135" s="114"/>
      <c r="O135" s="114"/>
      <c r="P135" s="145"/>
      <c r="Q135" s="145"/>
      <c r="R135" s="145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x14ac:dyDescent="0.35">
      <c r="A136" s="8" t="s">
        <v>29</v>
      </c>
      <c r="B136" s="8"/>
      <c r="C136" s="9"/>
      <c r="D136" s="104">
        <v>0.52500000000000002</v>
      </c>
      <c r="E136" s="104">
        <v>0.375</v>
      </c>
      <c r="F136" s="104">
        <v>0.375</v>
      </c>
      <c r="G136" s="145"/>
      <c r="H136" s="8"/>
      <c r="I136" s="9"/>
      <c r="J136" s="104">
        <f>'Doublex when sd is different'!J136</f>
        <v>0.55000000000000004</v>
      </c>
      <c r="K136" s="104">
        <f>'Doublex when sd is different'!K136</f>
        <v>0.31</v>
      </c>
      <c r="L136" s="104">
        <f>'Doublex when sd is different'!L136</f>
        <v>0.42099999999999999</v>
      </c>
      <c r="M136" s="1"/>
      <c r="N136" s="114"/>
      <c r="O136" s="114"/>
      <c r="P136" s="145"/>
      <c r="Q136" s="145"/>
      <c r="R136" s="145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x14ac:dyDescent="0.35">
      <c r="A137" s="5"/>
      <c r="B137" s="25">
        <v>2.4</v>
      </c>
      <c r="C137" s="26" t="s">
        <v>25</v>
      </c>
      <c r="D137" s="130">
        <v>0.54900000000000004</v>
      </c>
      <c r="E137" s="130">
        <v>0.41799999999999998</v>
      </c>
      <c r="F137" s="130">
        <v>0.41799999999999998</v>
      </c>
      <c r="G137" s="145"/>
      <c r="H137" s="25">
        <v>2.4</v>
      </c>
      <c r="I137" s="26" t="s">
        <v>25</v>
      </c>
      <c r="J137" s="130">
        <f>'[4]power for mixed normal distribu'!B135</f>
        <v>0.56899999999999995</v>
      </c>
      <c r="K137" s="130">
        <f>'[4]power for mixed normal distribu'!C135</f>
        <v>0.35699999999999998</v>
      </c>
      <c r="L137" s="130">
        <f>'[4]power for mixed normal distribu'!D135</f>
        <v>0.45700000000000002</v>
      </c>
      <c r="M137" s="1"/>
      <c r="N137" s="114"/>
      <c r="O137" s="114"/>
      <c r="P137" s="145"/>
      <c r="Q137" s="145"/>
      <c r="R137" s="145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x14ac:dyDescent="0.35">
      <c r="A138" s="8" t="s">
        <v>29</v>
      </c>
      <c r="B138" s="8"/>
      <c r="C138" s="9"/>
      <c r="D138" s="104">
        <v>0.29399999999999998</v>
      </c>
      <c r="E138" s="104">
        <v>0.13700000000000001</v>
      </c>
      <c r="F138" s="104">
        <v>0.13700000000000001</v>
      </c>
      <c r="G138" s="145"/>
      <c r="H138" s="8"/>
      <c r="I138" s="9"/>
      <c r="J138" s="104">
        <f>'Doublex when sd is different'!J138</f>
        <v>0.34100000000000003</v>
      </c>
      <c r="K138" s="104">
        <f>'Doublex when sd is different'!K138</f>
        <v>0.111</v>
      </c>
      <c r="L138" s="104">
        <f>'Doublex when sd is different'!L138</f>
        <v>0.182</v>
      </c>
      <c r="M138" s="1"/>
      <c r="N138" s="114"/>
      <c r="O138" s="114"/>
      <c r="P138" s="145"/>
      <c r="Q138" s="145"/>
      <c r="R138" s="145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x14ac:dyDescent="0.35">
      <c r="A139" s="5"/>
      <c r="B139" s="25">
        <v>2.8</v>
      </c>
      <c r="C139" s="26" t="s">
        <v>25</v>
      </c>
      <c r="D139" s="130">
        <v>0.315</v>
      </c>
      <c r="E139" s="130">
        <v>0.156</v>
      </c>
      <c r="F139" s="130">
        <v>0.156</v>
      </c>
      <c r="G139" s="145"/>
      <c r="H139" s="25">
        <v>2.8</v>
      </c>
      <c r="I139" s="26" t="s">
        <v>25</v>
      </c>
      <c r="J139" s="130">
        <f>'[4]power for mixed normal distribu'!B137</f>
        <v>0.36099999999999999</v>
      </c>
      <c r="K139" s="130">
        <f>'[4]power for mixed normal distribu'!C137</f>
        <v>0.125</v>
      </c>
      <c r="L139" s="130">
        <f>'[4]power for mixed normal distribu'!D137</f>
        <v>0.20300000000000001</v>
      </c>
      <c r="M139" s="1"/>
      <c r="N139" s="114"/>
      <c r="O139" s="114"/>
      <c r="P139" s="145"/>
      <c r="Q139" s="145"/>
      <c r="R139" s="145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x14ac:dyDescent="0.35">
      <c r="A140" s="8" t="s">
        <v>29</v>
      </c>
      <c r="B140" s="8"/>
      <c r="C140" s="9"/>
      <c r="D140" s="104">
        <v>0.99399999999999999</v>
      </c>
      <c r="E140" s="104">
        <v>0.99399999999999999</v>
      </c>
      <c r="F140" s="104">
        <v>0.99399999999999999</v>
      </c>
      <c r="G140" s="145"/>
      <c r="H140" s="8"/>
      <c r="I140" s="9"/>
      <c r="J140" s="104">
        <f>'Doublex when sd is different'!J140</f>
        <v>0.998</v>
      </c>
      <c r="K140" s="104">
        <f>'Doublex when sd is different'!K140</f>
        <v>1</v>
      </c>
      <c r="L140" s="104">
        <f>'Doublex when sd is different'!L140</f>
        <v>0.998</v>
      </c>
      <c r="M140" s="1"/>
      <c r="N140" s="114"/>
      <c r="O140" s="114"/>
      <c r="P140" s="145"/>
      <c r="Q140" s="145"/>
      <c r="R140" s="145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x14ac:dyDescent="0.35">
      <c r="A141" s="5"/>
      <c r="B141" s="5">
        <v>2.1</v>
      </c>
      <c r="C141" s="6" t="s">
        <v>26</v>
      </c>
      <c r="D141" s="121">
        <v>0.98899999999999999</v>
      </c>
      <c r="E141" s="121">
        <v>0.98899999999999999</v>
      </c>
      <c r="F141" s="121">
        <v>0.98899999999999999</v>
      </c>
      <c r="G141" s="145"/>
      <c r="H141" s="5">
        <v>2.1</v>
      </c>
      <c r="I141" s="6" t="s">
        <v>26</v>
      </c>
      <c r="J141" s="121">
        <f>'[4]power for mixed normal distribu'!B139</f>
        <v>0.997</v>
      </c>
      <c r="K141" s="121">
        <f>'[4]power for mixed normal distribu'!C139</f>
        <v>0.999</v>
      </c>
      <c r="L141" s="121">
        <f>'[4]power for mixed normal distribu'!D139</f>
        <v>0.997</v>
      </c>
      <c r="M141" s="1"/>
      <c r="N141" s="114"/>
      <c r="O141" s="114"/>
      <c r="P141" s="145"/>
      <c r="Q141" s="145"/>
      <c r="R141" s="145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x14ac:dyDescent="0.35">
      <c r="A142" s="8" t="s">
        <v>29</v>
      </c>
      <c r="B142" s="8"/>
      <c r="C142" s="9"/>
      <c r="D142" s="104">
        <v>0.94099999999999995</v>
      </c>
      <c r="E142" s="104">
        <v>0.94099999999999995</v>
      </c>
      <c r="F142" s="104">
        <v>0.94099999999999995</v>
      </c>
      <c r="G142" s="145"/>
      <c r="H142" s="8"/>
      <c r="I142" s="9"/>
      <c r="J142" s="104">
        <f>'Doublex when sd is different'!J142</f>
        <v>0.96199999999999997</v>
      </c>
      <c r="K142" s="104">
        <f>'Doublex when sd is different'!K142</f>
        <v>0.96099999999999997</v>
      </c>
      <c r="L142" s="104">
        <f>'Doublex when sd is different'!L142</f>
        <v>0.96199999999999997</v>
      </c>
      <c r="M142" s="1"/>
      <c r="N142" s="114"/>
      <c r="O142" s="114"/>
      <c r="P142" s="145"/>
      <c r="Q142" s="145"/>
      <c r="R142" s="145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5" x14ac:dyDescent="0.35">
      <c r="A143" s="5"/>
      <c r="B143" s="29">
        <v>2.2000000000000002</v>
      </c>
      <c r="C143" s="29" t="s">
        <v>26</v>
      </c>
      <c r="D143" s="126">
        <v>0.93400000000000005</v>
      </c>
      <c r="E143" s="126">
        <v>0.93400000000000005</v>
      </c>
      <c r="F143" s="126">
        <v>0.93400000000000005</v>
      </c>
      <c r="G143" s="145"/>
      <c r="H143" s="29">
        <v>2.2000000000000002</v>
      </c>
      <c r="I143" s="29" t="s">
        <v>26</v>
      </c>
      <c r="J143" s="126">
        <f>'[4]power for mixed normal distribu'!B141</f>
        <v>0.95699999999999996</v>
      </c>
      <c r="K143" s="126">
        <f>'[4]power for mixed normal distribu'!C141</f>
        <v>0.95599999999999996</v>
      </c>
      <c r="L143" s="126">
        <f>'[4]power for mixed normal distribu'!D141</f>
        <v>0.95699999999999996</v>
      </c>
      <c r="M143" s="1"/>
      <c r="N143" s="114"/>
      <c r="O143" s="114"/>
      <c r="P143" s="145"/>
      <c r="Q143" s="145"/>
      <c r="R143" s="145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x14ac:dyDescent="0.35">
      <c r="A144" s="8" t="s">
        <v>29</v>
      </c>
      <c r="B144" s="8"/>
      <c r="C144" s="9"/>
      <c r="D144" s="104">
        <v>0.60399999999999998</v>
      </c>
      <c r="E144" s="104">
        <v>0.60299999999999998</v>
      </c>
      <c r="F144" s="104">
        <v>0.60299999999999998</v>
      </c>
      <c r="G144" s="145"/>
      <c r="H144" s="8"/>
      <c r="I144" s="9"/>
      <c r="J144" s="104">
        <f>'Doublex when sd is different'!J144</f>
        <v>0.9</v>
      </c>
      <c r="K144" s="104">
        <f>'Doublex when sd is different'!K144</f>
        <v>0.6</v>
      </c>
      <c r="L144" s="104">
        <f>'Doublex when sd is different'!L144</f>
        <v>0.9</v>
      </c>
      <c r="M144" s="1"/>
      <c r="N144" s="114"/>
      <c r="O144" s="114"/>
      <c r="P144" s="145"/>
      <c r="Q144" s="145"/>
      <c r="R144" s="145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x14ac:dyDescent="0.35">
      <c r="A145" s="5"/>
      <c r="B145" s="5">
        <v>2.4</v>
      </c>
      <c r="C145" s="6" t="s">
        <v>26</v>
      </c>
      <c r="D145" s="121">
        <v>0.62</v>
      </c>
      <c r="E145" s="121">
        <v>0.61799999999999999</v>
      </c>
      <c r="F145" s="121">
        <v>0.61799999999999999</v>
      </c>
      <c r="G145" s="145"/>
      <c r="H145" s="5">
        <v>2.4</v>
      </c>
      <c r="I145" s="6" t="s">
        <v>26</v>
      </c>
      <c r="J145" s="121">
        <f>'[4]power for mixed normal distribu'!B143</f>
        <v>0.67700000000000005</v>
      </c>
      <c r="K145" s="121">
        <f>'[4]power for mixed normal distribu'!C143</f>
        <v>0.56599999999999995</v>
      </c>
      <c r="L145" s="121">
        <f>'[4]power for mixed normal distribu'!D143</f>
        <v>0.67600000000000005</v>
      </c>
      <c r="M145" s="1"/>
      <c r="N145" s="114"/>
      <c r="O145" s="114"/>
      <c r="P145" s="145"/>
      <c r="Q145" s="145"/>
      <c r="R145" s="145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x14ac:dyDescent="0.35">
      <c r="A146" s="8" t="s">
        <v>29</v>
      </c>
      <c r="B146" s="8"/>
      <c r="C146" s="9"/>
      <c r="D146" s="104">
        <v>0.22800000000000001</v>
      </c>
      <c r="E146" s="104">
        <v>0.22500000000000001</v>
      </c>
      <c r="F146" s="104">
        <v>0.22500000000000001</v>
      </c>
      <c r="G146" s="145"/>
      <c r="H146" s="8"/>
      <c r="I146" s="9"/>
      <c r="J146" s="104">
        <f>'Doublex when sd is different'!J146</f>
        <v>0.29099999999999998</v>
      </c>
      <c r="K146" s="104">
        <f>'Doublex when sd is different'!K146</f>
        <v>0.17799999999999999</v>
      </c>
      <c r="L146" s="104">
        <f>'Doublex when sd is different'!L146</f>
        <v>0.28699999999999998</v>
      </c>
      <c r="M146" s="1"/>
      <c r="N146" s="114"/>
      <c r="O146" s="114"/>
      <c r="P146" s="145"/>
      <c r="Q146" s="145"/>
      <c r="R146" s="145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x14ac:dyDescent="0.35">
      <c r="A147" s="5"/>
      <c r="B147" s="5">
        <v>2.8</v>
      </c>
      <c r="C147" s="6" t="s">
        <v>26</v>
      </c>
      <c r="D147" s="121">
        <v>0.246</v>
      </c>
      <c r="E147" s="121">
        <v>0.24299999999999999</v>
      </c>
      <c r="F147" s="121">
        <v>0.24299999999999999</v>
      </c>
      <c r="G147" s="145"/>
      <c r="H147" s="5">
        <v>2.8</v>
      </c>
      <c r="I147" s="6" t="s">
        <v>26</v>
      </c>
      <c r="J147" s="121">
        <f>'[4]power for mixed normal distribu'!B145</f>
        <v>0.31</v>
      </c>
      <c r="K147" s="121">
        <f>'[4]power for mixed normal distribu'!C145</f>
        <v>0.193</v>
      </c>
      <c r="L147" s="121">
        <f>'[4]power for mixed normal distribu'!D145</f>
        <v>0.30599999999999999</v>
      </c>
      <c r="M147" s="1"/>
      <c r="N147" s="114"/>
      <c r="O147" s="114"/>
      <c r="P147" s="145"/>
      <c r="Q147" s="145"/>
      <c r="R147" s="145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x14ac:dyDescent="0.35">
      <c r="A148" s="8" t="s">
        <v>29</v>
      </c>
      <c r="B148" s="8"/>
      <c r="C148" s="9"/>
      <c r="D148" s="104">
        <v>0.998</v>
      </c>
      <c r="E148" s="104">
        <v>0.996</v>
      </c>
      <c r="F148" s="104">
        <v>0.996</v>
      </c>
      <c r="G148" s="145"/>
      <c r="H148" s="8"/>
      <c r="I148" s="9"/>
      <c r="J148" s="104">
        <f>'Doublex when sd is different'!J148</f>
        <v>1</v>
      </c>
      <c r="K148" s="104">
        <f>'Doublex when sd is different'!K148</f>
        <v>1</v>
      </c>
      <c r="L148" s="104">
        <f>'Doublex when sd is different'!L148</f>
        <v>1</v>
      </c>
      <c r="M148" s="1"/>
      <c r="N148" s="114"/>
      <c r="O148" s="114"/>
      <c r="P148" s="145"/>
      <c r="Q148" s="145"/>
      <c r="R148" s="145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x14ac:dyDescent="0.35">
      <c r="A149" s="5"/>
      <c r="B149" s="25">
        <v>2.1</v>
      </c>
      <c r="C149" s="26" t="s">
        <v>27</v>
      </c>
      <c r="D149" s="130">
        <v>0.996</v>
      </c>
      <c r="E149" s="130">
        <v>0.99199999999999999</v>
      </c>
      <c r="F149" s="130">
        <v>0.99199999999999999</v>
      </c>
      <c r="G149" s="145"/>
      <c r="H149" s="25">
        <v>2.1</v>
      </c>
      <c r="I149" s="26" t="s">
        <v>27</v>
      </c>
      <c r="J149" s="130">
        <f>'[4]power for mixed normal distribu'!B147</f>
        <v>1</v>
      </c>
      <c r="K149" s="130">
        <f>'[4]power for mixed normal distribu'!C147</f>
        <v>1</v>
      </c>
      <c r="L149" s="130">
        <f>'[4]power for mixed normal distribu'!D147</f>
        <v>0.999</v>
      </c>
      <c r="M149" s="1"/>
      <c r="N149" s="114"/>
      <c r="O149" s="114"/>
      <c r="P149" s="145"/>
      <c r="Q149" s="145"/>
      <c r="R149" s="145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x14ac:dyDescent="0.35">
      <c r="A150" s="8" t="s">
        <v>29</v>
      </c>
      <c r="B150" s="8"/>
      <c r="C150" s="9"/>
      <c r="D150" s="104">
        <v>0.97099999999999997</v>
      </c>
      <c r="E150" s="104">
        <v>0.97099999999999997</v>
      </c>
      <c r="F150" s="104">
        <v>0.97099999999999997</v>
      </c>
      <c r="G150" s="145"/>
      <c r="H150" s="8"/>
      <c r="I150" s="9"/>
      <c r="J150" s="104">
        <f>'Doublex when sd is different'!J150</f>
        <v>0.98899999999999999</v>
      </c>
      <c r="K150" s="104">
        <f>'Doublex when sd is different'!K150</f>
        <v>0.98899999999999999</v>
      </c>
      <c r="L150" s="104">
        <f>'Doublex when sd is different'!L150</f>
        <v>0.98899999999999999</v>
      </c>
      <c r="M150" s="1"/>
      <c r="N150" s="114"/>
      <c r="O150" s="114"/>
      <c r="P150" s="145"/>
      <c r="Q150" s="145"/>
      <c r="R150" s="145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5" x14ac:dyDescent="0.35">
      <c r="A151" s="5"/>
      <c r="B151" s="40">
        <v>2.2000000000000002</v>
      </c>
      <c r="C151" s="40" t="s">
        <v>27</v>
      </c>
      <c r="D151" s="123">
        <v>0.96599999999999997</v>
      </c>
      <c r="E151" s="123">
        <v>0.96499999999999997</v>
      </c>
      <c r="F151" s="123">
        <v>0.96499999999999997</v>
      </c>
      <c r="G151" s="145"/>
      <c r="H151" s="40">
        <v>2.2000000000000002</v>
      </c>
      <c r="I151" s="40" t="s">
        <v>27</v>
      </c>
      <c r="J151" s="123">
        <f>'[4]power for mixed normal distribu'!B149</f>
        <v>0.98699999999999999</v>
      </c>
      <c r="K151" s="123">
        <f>'[4]power for mixed normal distribu'!C149</f>
        <v>0.98699999999999999</v>
      </c>
      <c r="L151" s="123">
        <f>'[4]power for mixed normal distribu'!D149</f>
        <v>0.98699999999999999</v>
      </c>
      <c r="M151" s="1"/>
      <c r="N151" s="114"/>
      <c r="O151" s="114"/>
      <c r="P151" s="145"/>
      <c r="Q151" s="145"/>
      <c r="R151" s="145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x14ac:dyDescent="0.35">
      <c r="A152" s="8" t="s">
        <v>29</v>
      </c>
      <c r="B152" s="8"/>
      <c r="C152" s="9"/>
      <c r="D152" s="104">
        <v>0.65100000000000002</v>
      </c>
      <c r="E152" s="104">
        <v>0.73899999999999999</v>
      </c>
      <c r="F152" s="104">
        <v>0.73899999999999999</v>
      </c>
      <c r="G152" s="145"/>
      <c r="H152" s="8"/>
      <c r="I152" s="9"/>
      <c r="J152" s="104">
        <f>'Doublex when sd is different'!J152</f>
        <v>0.73599999999999999</v>
      </c>
      <c r="K152" s="104">
        <f>'Doublex when sd is different'!K152</f>
        <v>0.70499999999999996</v>
      </c>
      <c r="L152" s="104">
        <f>'Doublex when sd is different'!L152</f>
        <v>0.80500000000000005</v>
      </c>
      <c r="M152" s="1"/>
      <c r="N152" s="114"/>
      <c r="O152" s="114"/>
      <c r="P152" s="145"/>
      <c r="Q152" s="145"/>
      <c r="R152" s="145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x14ac:dyDescent="0.35">
      <c r="A153" s="5"/>
      <c r="B153" s="27">
        <v>2.4</v>
      </c>
      <c r="C153" s="28" t="s">
        <v>27</v>
      </c>
      <c r="D153" s="131">
        <v>0.65900000000000003</v>
      </c>
      <c r="E153" s="131">
        <v>0.74199999999999999</v>
      </c>
      <c r="F153" s="131">
        <v>0.74199999999999999</v>
      </c>
      <c r="G153" s="145"/>
      <c r="H153" s="27">
        <v>2.4</v>
      </c>
      <c r="I153" s="28" t="s">
        <v>27</v>
      </c>
      <c r="J153" s="131">
        <f>'[4]power for mixed normal distribu'!B151</f>
        <v>0.74099999999999999</v>
      </c>
      <c r="K153" s="131">
        <f>'[4]power for mixed normal distribu'!C151</f>
        <v>0.71599999999999997</v>
      </c>
      <c r="L153" s="131">
        <f>'[4]power for mixed normal distribu'!D151</f>
        <v>0.80700000000000005</v>
      </c>
      <c r="M153" s="1"/>
      <c r="N153" s="114"/>
      <c r="O153" s="114"/>
      <c r="P153" s="145"/>
      <c r="Q153" s="145"/>
      <c r="R153" s="145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x14ac:dyDescent="0.35">
      <c r="A154" s="8" t="s">
        <v>29</v>
      </c>
      <c r="B154" s="8"/>
      <c r="C154" s="9"/>
      <c r="D154" s="104">
        <v>0.188</v>
      </c>
      <c r="E154" s="104">
        <v>0.307</v>
      </c>
      <c r="F154" s="104">
        <v>0.307</v>
      </c>
      <c r="G154" s="145"/>
      <c r="H154" s="8"/>
      <c r="I154" s="9"/>
      <c r="J154" s="104">
        <f>'Doublex when sd is different'!J154</f>
        <v>0.26200000000000001</v>
      </c>
      <c r="K154" s="104">
        <f>'Doublex when sd is different'!K154</f>
        <v>0.247</v>
      </c>
      <c r="L154" s="104">
        <f>'Doublex when sd is different'!L154</f>
        <v>0.38100000000000001</v>
      </c>
      <c r="M154" s="1"/>
      <c r="N154" s="114"/>
      <c r="O154" s="114"/>
      <c r="P154" s="145"/>
      <c r="Q154" s="145"/>
      <c r="R154" s="145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x14ac:dyDescent="0.35">
      <c r="A155" s="5"/>
      <c r="B155" s="27">
        <v>2.8</v>
      </c>
      <c r="C155" s="28" t="s">
        <v>27</v>
      </c>
      <c r="D155" s="131">
        <v>0.20399999999999999</v>
      </c>
      <c r="E155" s="131">
        <v>0.32100000000000001</v>
      </c>
      <c r="F155" s="131">
        <v>0.32100000000000001</v>
      </c>
      <c r="G155" s="145"/>
      <c r="H155" s="27">
        <v>2.8</v>
      </c>
      <c r="I155" s="28" t="s">
        <v>27</v>
      </c>
      <c r="J155" s="131">
        <f>'[4]power for mixed normal distribu'!B153</f>
        <v>0.27700000000000002</v>
      </c>
      <c r="K155" s="131">
        <f>'[4]power for mixed normal distribu'!C153</f>
        <v>0.26100000000000001</v>
      </c>
      <c r="L155" s="131">
        <f>'[4]power for mixed normal distribu'!D153</f>
        <v>0.39500000000000002</v>
      </c>
      <c r="M155" s="1"/>
      <c r="N155" s="114"/>
      <c r="O155" s="114"/>
      <c r="P155" s="145"/>
      <c r="Q155" s="145"/>
      <c r="R155" s="145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x14ac:dyDescent="0.35">
      <c r="A156" s="8" t="s">
        <v>29</v>
      </c>
      <c r="B156" s="8"/>
      <c r="C156" s="9"/>
      <c r="D156" s="104">
        <v>0.999</v>
      </c>
      <c r="E156" s="104">
        <v>0.997</v>
      </c>
      <c r="F156" s="104">
        <v>0.997</v>
      </c>
      <c r="G156" s="145"/>
      <c r="H156" s="8"/>
      <c r="I156" s="9"/>
      <c r="J156" s="104">
        <f>'Doublex when sd is different'!J156</f>
        <v>1</v>
      </c>
      <c r="K156" s="104">
        <f>'Doublex when sd is different'!K156</f>
        <v>1</v>
      </c>
      <c r="L156" s="104">
        <f>'Doublex when sd is different'!L156</f>
        <v>1</v>
      </c>
      <c r="M156" s="1"/>
      <c r="N156" s="114"/>
      <c r="O156" s="114"/>
      <c r="P156" s="145"/>
      <c r="Q156" s="145"/>
      <c r="R156" s="145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x14ac:dyDescent="0.35">
      <c r="A157" s="5"/>
      <c r="B157" s="25">
        <v>2.1</v>
      </c>
      <c r="C157" s="26" t="s">
        <v>28</v>
      </c>
      <c r="D157" s="130">
        <v>0.998</v>
      </c>
      <c r="E157" s="130">
        <v>0.99299999999999999</v>
      </c>
      <c r="F157" s="130">
        <v>0.99299999999999999</v>
      </c>
      <c r="G157" s="145"/>
      <c r="H157" s="25">
        <v>2.1</v>
      </c>
      <c r="I157" s="26" t="s">
        <v>28</v>
      </c>
      <c r="J157" s="130">
        <f>'[4]power for mixed normal distribu'!B155</f>
        <v>1</v>
      </c>
      <c r="K157" s="130">
        <f>'[4]power for mixed normal distribu'!C155</f>
        <v>1</v>
      </c>
      <c r="L157" s="130">
        <f>'[4]power for mixed normal distribu'!D155</f>
        <v>1</v>
      </c>
      <c r="M157" s="1"/>
      <c r="N157" s="114"/>
      <c r="O157" s="114"/>
      <c r="P157" s="145"/>
      <c r="Q157" s="145"/>
      <c r="R157" s="145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x14ac:dyDescent="0.35">
      <c r="A158" s="8" t="s">
        <v>29</v>
      </c>
      <c r="B158" s="8"/>
      <c r="C158" s="9"/>
      <c r="D158" s="104">
        <v>0.98199999999999998</v>
      </c>
      <c r="E158" s="104">
        <v>0.98199999999999998</v>
      </c>
      <c r="F158" s="104">
        <v>0.98199999999999998</v>
      </c>
      <c r="G158" s="145"/>
      <c r="H158" s="8"/>
      <c r="I158" s="9"/>
      <c r="J158" s="104">
        <f>'Doublex when sd is different'!J158</f>
        <v>0.996</v>
      </c>
      <c r="K158" s="104">
        <f>'Doublex when sd is different'!K158</f>
        <v>0.996</v>
      </c>
      <c r="L158" s="104">
        <f>'Doublex when sd is different'!L158</f>
        <v>0.996</v>
      </c>
      <c r="M158" s="1"/>
      <c r="N158" s="114"/>
      <c r="O158" s="114"/>
      <c r="P158" s="145"/>
      <c r="Q158" s="145"/>
      <c r="R158" s="145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5" x14ac:dyDescent="0.35">
      <c r="A159" s="5"/>
      <c r="B159" s="40">
        <v>2.2000000000000002</v>
      </c>
      <c r="C159" s="40" t="s">
        <v>28</v>
      </c>
      <c r="D159" s="123">
        <v>0.97899999999999998</v>
      </c>
      <c r="E159" s="123">
        <v>0.97699999999999998</v>
      </c>
      <c r="F159" s="123">
        <v>0.97699999999999998</v>
      </c>
      <c r="G159" s="145"/>
      <c r="H159" s="40">
        <v>2.2000000000000002</v>
      </c>
      <c r="I159" s="40" t="s">
        <v>28</v>
      </c>
      <c r="J159" s="123">
        <f>'[4]power for mixed normal distribu'!B157</f>
        <v>0.995</v>
      </c>
      <c r="K159" s="123">
        <f>'[4]power for mixed normal distribu'!C157</f>
        <v>0.995</v>
      </c>
      <c r="L159" s="123">
        <f>'[4]power for mixed normal distribu'!D157</f>
        <v>0.995</v>
      </c>
      <c r="M159" s="1"/>
      <c r="N159" s="114"/>
      <c r="O159" s="114"/>
      <c r="P159" s="145"/>
      <c r="Q159" s="145"/>
      <c r="R159" s="145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x14ac:dyDescent="0.35">
      <c r="A160" s="8" t="s">
        <v>29</v>
      </c>
      <c r="B160" s="8"/>
      <c r="C160" s="9"/>
      <c r="D160" s="104">
        <v>0.68300000000000005</v>
      </c>
      <c r="E160" s="104">
        <v>0.82</v>
      </c>
      <c r="F160" s="104">
        <v>0.82</v>
      </c>
      <c r="G160" s="145"/>
      <c r="H160" s="8"/>
      <c r="I160" s="9"/>
      <c r="J160" s="104">
        <f>'Doublex when sd is different'!J160</f>
        <v>0.78300000000000003</v>
      </c>
      <c r="K160" s="104">
        <f>'Doublex when sd is different'!K160</f>
        <v>0.81100000000000005</v>
      </c>
      <c r="L160" s="104">
        <f>'Doublex when sd is different'!L160</f>
        <v>0.88400000000000001</v>
      </c>
      <c r="M160" s="1"/>
      <c r="N160" s="145"/>
      <c r="O160" s="145"/>
      <c r="P160" s="145"/>
      <c r="Q160" s="145"/>
      <c r="R160" s="145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9" ht="15" x14ac:dyDescent="0.35">
      <c r="A161" s="5"/>
      <c r="B161" s="27">
        <v>2.4</v>
      </c>
      <c r="C161" s="28" t="s">
        <v>28</v>
      </c>
      <c r="D161" s="131">
        <v>0.68799999999999994</v>
      </c>
      <c r="E161" s="131">
        <v>0.82</v>
      </c>
      <c r="F161" s="131">
        <v>0.82</v>
      </c>
      <c r="G161" s="145"/>
      <c r="H161" s="27">
        <v>2.4</v>
      </c>
      <c r="I161" s="28" t="s">
        <v>28</v>
      </c>
      <c r="J161" s="131">
        <f>'[4]power for mixed normal distribu'!B159</f>
        <v>0.78400000000000003</v>
      </c>
      <c r="K161" s="131">
        <f>'[4]power for mixed normal distribu'!C159</f>
        <v>0.81499999999999995</v>
      </c>
      <c r="L161" s="131">
        <f>'[4]power for mixed normal distribu'!D159</f>
        <v>0.88200000000000001</v>
      </c>
      <c r="M161" s="1"/>
      <c r="N161" s="145"/>
      <c r="O161" s="145"/>
      <c r="P161" s="145"/>
      <c r="Q161" s="145"/>
      <c r="R161" s="145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9" ht="15" x14ac:dyDescent="0.35">
      <c r="A162" s="8" t="s">
        <v>29</v>
      </c>
      <c r="B162" s="8"/>
      <c r="C162" s="9"/>
      <c r="D162" s="104">
        <v>0.16200000000000001</v>
      </c>
      <c r="E162" s="104">
        <v>0.38200000000000001</v>
      </c>
      <c r="F162" s="104">
        <v>0.38200000000000001</v>
      </c>
      <c r="G162" s="145"/>
      <c r="H162" s="8"/>
      <c r="I162" s="9"/>
      <c r="J162" s="104">
        <f>'Doublex when sd is different'!J162</f>
        <v>0.23799999999999999</v>
      </c>
      <c r="K162" s="104">
        <f>'Doublex when sd is different'!K162</f>
        <v>0.312</v>
      </c>
      <c r="L162" s="104">
        <f>'Doublex when sd is different'!L162</f>
        <v>0.46400000000000002</v>
      </c>
      <c r="M162" s="1"/>
      <c r="N162" s="145"/>
      <c r="O162" s="145"/>
      <c r="P162" s="145"/>
      <c r="Q162" s="145"/>
      <c r="R162" s="145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9" ht="15" x14ac:dyDescent="0.35">
      <c r="A163" s="5"/>
      <c r="B163" s="27">
        <v>2.8</v>
      </c>
      <c r="C163" s="28" t="s">
        <v>28</v>
      </c>
      <c r="D163" s="131">
        <v>0.17399999999999999</v>
      </c>
      <c r="E163" s="131">
        <v>0.39300000000000002</v>
      </c>
      <c r="F163" s="131">
        <v>0.39300000000000002</v>
      </c>
      <c r="G163" s="145"/>
      <c r="H163" s="27">
        <v>2.8</v>
      </c>
      <c r="I163" s="28" t="s">
        <v>28</v>
      </c>
      <c r="J163" s="131">
        <f>'[4]power for mixed normal distribu'!B161</f>
        <v>0.252</v>
      </c>
      <c r="K163" s="131">
        <f>'[4]power for mixed normal distribu'!C161</f>
        <v>0.32600000000000001</v>
      </c>
      <c r="L163" s="131">
        <f>'[4]power for mixed normal distribu'!D161</f>
        <v>0.47499999999999998</v>
      </c>
      <c r="M163" s="1"/>
      <c r="N163" s="145"/>
      <c r="O163" s="145"/>
      <c r="P163" s="145"/>
      <c r="Q163" s="145"/>
      <c r="R163" s="145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9" x14ac:dyDescent="0.35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145"/>
      <c r="O164" s="145"/>
      <c r="P164" s="145"/>
      <c r="Q164" s="145"/>
      <c r="R164" s="145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9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45"/>
      <c r="O165" s="145"/>
      <c r="P165" s="145"/>
      <c r="Q165" s="145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9" ht="15" x14ac:dyDescent="0.35">
      <c r="A166" s="1"/>
      <c r="B166" s="5" t="s">
        <v>53</v>
      </c>
      <c r="C166" s="6"/>
      <c r="D166" s="103" t="s">
        <v>4</v>
      </c>
      <c r="E166" s="103"/>
      <c r="F166" s="103"/>
      <c r="G166" s="141"/>
      <c r="H166" s="5" t="s">
        <v>0</v>
      </c>
      <c r="I166" s="6"/>
      <c r="J166" s="103" t="s">
        <v>4</v>
      </c>
      <c r="K166" s="103"/>
      <c r="L166" s="103"/>
      <c r="M166" s="1"/>
      <c r="N166" s="145"/>
      <c r="O166" s="145"/>
      <c r="P166" s="145"/>
      <c r="Q166" s="145"/>
      <c r="R166" s="14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x14ac:dyDescent="0.35">
      <c r="A167" s="1"/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41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M167" s="1"/>
      <c r="N167" s="145"/>
      <c r="O167" s="145"/>
      <c r="P167" s="145"/>
      <c r="Q167" s="145"/>
      <c r="R167" s="14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x14ac:dyDescent="0.35">
      <c r="A168" s="1"/>
      <c r="B168" s="8"/>
      <c r="C168" s="9"/>
      <c r="D168" s="8"/>
      <c r="E168" s="8"/>
      <c r="F168" s="9"/>
      <c r="G168" s="141"/>
      <c r="H168" s="8"/>
      <c r="I168" s="8"/>
      <c r="J168" s="9"/>
      <c r="K168" s="8"/>
      <c r="L168" s="9"/>
      <c r="M168" s="1"/>
      <c r="N168" s="145"/>
      <c r="O168" s="145"/>
      <c r="P168" s="145"/>
      <c r="Q168" s="145"/>
      <c r="R168" s="14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5" x14ac:dyDescent="0.35">
      <c r="A169" s="1"/>
      <c r="B169" s="11">
        <v>2.1</v>
      </c>
      <c r="C169" s="11" t="s">
        <v>9</v>
      </c>
      <c r="D169" s="11">
        <f>(D5-D4)/D4</f>
        <v>0.34716981132075458</v>
      </c>
      <c r="E169" s="11">
        <f>(E5-E4)/E4</f>
        <v>0.18377088305489264</v>
      </c>
      <c r="F169" s="11">
        <f>(F5-F4)/F4</f>
        <v>0.18377088305489264</v>
      </c>
      <c r="G169" s="141"/>
      <c r="H169" s="11">
        <v>2.1</v>
      </c>
      <c r="I169" s="11" t="s">
        <v>9</v>
      </c>
      <c r="J169" s="11">
        <f>(J5-J4)/J4</f>
        <v>0.29166666666666663</v>
      </c>
      <c r="K169" s="11">
        <f>(K5-K4)/K4</f>
        <v>0.2354211663066953</v>
      </c>
      <c r="L169" s="11">
        <f>(L5-L4)/L4</f>
        <v>0.195035460992908</v>
      </c>
      <c r="M169" s="1"/>
      <c r="N169" s="145"/>
      <c r="O169" s="145"/>
      <c r="P169" s="145"/>
      <c r="Q169" s="145"/>
      <c r="R169" s="14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x14ac:dyDescent="0.35">
      <c r="A170" s="1"/>
      <c r="B170" s="8"/>
      <c r="C170" s="9"/>
      <c r="D170" s="8"/>
      <c r="E170" s="8"/>
      <c r="F170" s="9"/>
      <c r="G170" s="141"/>
      <c r="H170" s="8"/>
      <c r="I170" s="8"/>
      <c r="J170" s="9"/>
      <c r="K170" s="8"/>
      <c r="L170" s="9"/>
      <c r="M170" s="1"/>
      <c r="N170" s="145"/>
      <c r="O170" s="145"/>
      <c r="P170" s="145"/>
      <c r="Q170" s="145"/>
      <c r="R170" s="14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5" x14ac:dyDescent="0.35">
      <c r="A171" s="1"/>
      <c r="B171" s="40">
        <v>2.2000000000000002</v>
      </c>
      <c r="C171" s="40" t="s">
        <v>9</v>
      </c>
      <c r="D171" s="40">
        <f>(D7-D6)/D6</f>
        <v>0.24686192468619247</v>
      </c>
      <c r="E171" s="40">
        <f>(E7-E6)/E6</f>
        <v>0.28879310344827575</v>
      </c>
      <c r="F171" s="40">
        <f>(F7-F6)/F6</f>
        <v>0.28879310344827575</v>
      </c>
      <c r="G171" s="141"/>
      <c r="H171" s="40">
        <v>2.2000000000000002</v>
      </c>
      <c r="I171" s="40" t="s">
        <v>9</v>
      </c>
      <c r="J171" s="40">
        <f>(J7-J6)/J6</f>
        <v>0.15420560747663553</v>
      </c>
      <c r="K171" s="40">
        <f>(K7-K6)/K6</f>
        <v>0.37799043062200954</v>
      </c>
      <c r="L171" s="40">
        <f>(L7-L6)/L6</f>
        <v>0.17703349282296654</v>
      </c>
      <c r="M171" s="1"/>
      <c r="N171" s="145"/>
      <c r="O171" s="145"/>
      <c r="P171" s="145"/>
      <c r="Q171" s="145"/>
      <c r="R171" s="14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x14ac:dyDescent="0.35">
      <c r="A172" s="1"/>
      <c r="B172" s="8"/>
      <c r="C172" s="9"/>
      <c r="D172" s="8"/>
      <c r="E172" s="8"/>
      <c r="F172" s="9"/>
      <c r="G172" s="141"/>
      <c r="H172" s="8"/>
      <c r="I172" s="8"/>
      <c r="J172" s="9"/>
      <c r="K172" s="8"/>
      <c r="L172" s="9"/>
      <c r="M172" s="1"/>
      <c r="N172" s="145"/>
      <c r="O172" s="145"/>
      <c r="P172" s="145"/>
      <c r="Q172" s="145"/>
      <c r="R172" s="14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5" x14ac:dyDescent="0.35">
      <c r="A173" s="1"/>
      <c r="B173" s="13">
        <v>2.4</v>
      </c>
      <c r="C173" s="14" t="s">
        <v>9</v>
      </c>
      <c r="D173" s="13">
        <f>(D9-D8)/D8</f>
        <v>0.12135922330097099</v>
      </c>
      <c r="E173" s="13">
        <f>(E9-E8)/E8</f>
        <v>0.21495327102803743</v>
      </c>
      <c r="F173" s="14">
        <f>(F9-F8)/F8</f>
        <v>0.21495327102803743</v>
      </c>
      <c r="G173" s="141"/>
      <c r="H173" s="13">
        <v>2.4</v>
      </c>
      <c r="I173" s="13" t="s">
        <v>9</v>
      </c>
      <c r="J173" s="14">
        <f>(J9-J8)/J8</f>
        <v>7.7272727272727215E-2</v>
      </c>
      <c r="K173" s="13">
        <f>(K9-K8)/K8</f>
        <v>0.18947368421052632</v>
      </c>
      <c r="L173" s="14">
        <f>(L9-L8)/L8</f>
        <v>0.13709677419354829</v>
      </c>
      <c r="M173" s="1"/>
      <c r="N173" s="145"/>
      <c r="O173" s="145"/>
      <c r="P173" s="145"/>
      <c r="Q173" s="145"/>
      <c r="R173" s="14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x14ac:dyDescent="0.35">
      <c r="A174" s="1"/>
      <c r="B174" s="8"/>
      <c r="C174" s="9"/>
      <c r="D174" s="8"/>
      <c r="E174" s="8"/>
      <c r="F174" s="9"/>
      <c r="G174" s="141"/>
      <c r="H174" s="8"/>
      <c r="I174" s="8"/>
      <c r="J174" s="9"/>
      <c r="K174" s="8"/>
      <c r="L174" s="9"/>
      <c r="M174" s="1"/>
      <c r="N174" s="145"/>
      <c r="O174" s="145"/>
      <c r="P174" s="145"/>
      <c r="Q174" s="145"/>
      <c r="R174" s="14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5" x14ac:dyDescent="0.35">
      <c r="A175" s="1"/>
      <c r="B175" s="13">
        <v>2.8</v>
      </c>
      <c r="C175" s="14" t="s">
        <v>9</v>
      </c>
      <c r="D175" s="13">
        <f>(D11-D10)/D10</f>
        <v>1.5625000000000014E-2</v>
      </c>
      <c r="E175" s="13">
        <f>(E11-E10)/E10</f>
        <v>-1.5384615384615398E-2</v>
      </c>
      <c r="F175" s="14">
        <f>(F11-F10)/F10</f>
        <v>-1.5384615384615398E-2</v>
      </c>
      <c r="G175" s="141"/>
      <c r="H175" s="13">
        <v>2.8</v>
      </c>
      <c r="I175" s="13" t="s">
        <v>9</v>
      </c>
      <c r="J175" s="14">
        <f>(J11-J10)/J10</f>
        <v>1.2931034482758511E-2</v>
      </c>
      <c r="K175" s="13">
        <f>(K11-K10)/K10</f>
        <v>-8.0645161290322537E-2</v>
      </c>
      <c r="L175" s="14">
        <f>(L11-L10)/L10</f>
        <v>-3.4883720930232433E-2</v>
      </c>
      <c r="M175" s="1"/>
      <c r="N175" s="145"/>
      <c r="O175" s="145"/>
      <c r="P175" s="145"/>
      <c r="Q175" s="145"/>
      <c r="R175" s="14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x14ac:dyDescent="0.35">
      <c r="A176" s="1"/>
      <c r="B176" s="8"/>
      <c r="C176" s="9"/>
      <c r="D176" s="8"/>
      <c r="E176" s="8"/>
      <c r="F176" s="9"/>
      <c r="G176" s="141"/>
      <c r="H176" s="8"/>
      <c r="I176" s="8"/>
      <c r="J176" s="9"/>
      <c r="K176" s="8"/>
      <c r="L176" s="9"/>
      <c r="M176" s="1"/>
      <c r="N176" s="145"/>
      <c r="O176" s="145"/>
      <c r="P176" s="145"/>
      <c r="Q176" s="145"/>
      <c r="R176" s="14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5" x14ac:dyDescent="0.35">
      <c r="A177" s="1"/>
      <c r="B177" s="16">
        <v>2.1</v>
      </c>
      <c r="C177" s="17" t="s">
        <v>10</v>
      </c>
      <c r="D177" s="16">
        <f>(D13-D12)/D12</f>
        <v>0.14859437751004007</v>
      </c>
      <c r="E177" s="16">
        <f>(E13-E12)/E12</f>
        <v>0.15132924335378314</v>
      </c>
      <c r="F177" s="17">
        <f>(F13-F12)/F12</f>
        <v>0.15132924335378314</v>
      </c>
      <c r="G177" s="141"/>
      <c r="H177" s="16">
        <v>2.1</v>
      </c>
      <c r="I177" s="16" t="s">
        <v>10</v>
      </c>
      <c r="J177" s="17">
        <f>(J13-J12)/J12</f>
        <v>0.12831858407079644</v>
      </c>
      <c r="K177" s="16">
        <f>(K13-K12)/K12</f>
        <v>0.14502529510961229</v>
      </c>
      <c r="L177" s="17">
        <f>(L13-L12)/L12</f>
        <v>0.12415349887133181</v>
      </c>
      <c r="M177" s="1"/>
      <c r="N177" s="145"/>
      <c r="O177" s="145"/>
      <c r="P177" s="145"/>
      <c r="Q177" s="145"/>
      <c r="R177" s="14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x14ac:dyDescent="0.35">
      <c r="A178" s="1"/>
      <c r="B178" s="8"/>
      <c r="C178" s="9"/>
      <c r="D178" s="8"/>
      <c r="E178" s="8"/>
      <c r="F178" s="9"/>
      <c r="G178" s="141"/>
      <c r="H178" s="8"/>
      <c r="I178" s="8"/>
      <c r="J178" s="9"/>
      <c r="K178" s="8"/>
      <c r="L178" s="9"/>
      <c r="M178" s="1"/>
      <c r="N178" s="145"/>
      <c r="O178" s="145"/>
      <c r="P178" s="145"/>
      <c r="Q178" s="145"/>
      <c r="R178" s="14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5" x14ac:dyDescent="0.35">
      <c r="A179" s="1"/>
      <c r="B179" s="29">
        <v>2.2000000000000002</v>
      </c>
      <c r="C179" s="29" t="s">
        <v>10</v>
      </c>
      <c r="D179" s="29">
        <f>(D15-D14)/D14</f>
        <v>0.18047337278106507</v>
      </c>
      <c r="E179" s="29">
        <f>(E15-E14)/E14</f>
        <v>0.172106824925816</v>
      </c>
      <c r="F179" s="29">
        <f>(F15-F14)/F14</f>
        <v>0.172106824925816</v>
      </c>
      <c r="G179" s="141"/>
      <c r="H179" s="29">
        <v>2.2000000000000002</v>
      </c>
      <c r="I179" s="29" t="s">
        <v>10</v>
      </c>
      <c r="J179" s="29">
        <f>(J15-J14)/J14</f>
        <v>0.13905325443786978</v>
      </c>
      <c r="K179" s="29">
        <f>(K15-K14)/K14</f>
        <v>0.24316109422492388</v>
      </c>
      <c r="L179" s="29">
        <f>(L15-L14)/L14</f>
        <v>0.12499999999999994</v>
      </c>
      <c r="M179" s="1"/>
      <c r="N179" s="145"/>
      <c r="O179" s="145"/>
      <c r="P179" s="145"/>
      <c r="Q179" s="145"/>
      <c r="R179" s="14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x14ac:dyDescent="0.35">
      <c r="A180" s="1"/>
      <c r="B180" s="8"/>
      <c r="C180" s="9"/>
      <c r="D180" s="8"/>
      <c r="E180" s="8"/>
      <c r="F180" s="9"/>
      <c r="G180" s="141"/>
      <c r="H180" s="8"/>
      <c r="I180" s="8"/>
      <c r="J180" s="9"/>
      <c r="K180" s="8"/>
      <c r="L180" s="9"/>
      <c r="M180" s="1"/>
      <c r="N180" s="145"/>
      <c r="O180" s="145"/>
      <c r="P180" s="145"/>
      <c r="Q180" s="145"/>
      <c r="R180" s="14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5" x14ac:dyDescent="0.35">
      <c r="A181" s="1"/>
      <c r="B181" s="16">
        <v>2.4</v>
      </c>
      <c r="C181" s="16" t="s">
        <v>10</v>
      </c>
      <c r="D181" s="16">
        <f>(D17-D16)/D16</f>
        <v>0.21428571428571414</v>
      </c>
      <c r="E181" s="16">
        <f>(E17-E16)/E16</f>
        <v>0.2160493827160494</v>
      </c>
      <c r="F181" s="16">
        <f>(F17-F16)/F16</f>
        <v>0.2160493827160494</v>
      </c>
      <c r="G181" s="141"/>
      <c r="H181" s="16">
        <v>2.4</v>
      </c>
      <c r="I181" s="16" t="s">
        <v>10</v>
      </c>
      <c r="J181" s="16">
        <f>(J17-J16)/J16</f>
        <v>0.17857142857142858</v>
      </c>
      <c r="K181" s="16">
        <f>(K17-K16)/K16</f>
        <v>0.22794117647058823</v>
      </c>
      <c r="L181" s="16">
        <f>(L17-L16)/L16</f>
        <v>0.18085106382978725</v>
      </c>
      <c r="M181" s="1"/>
      <c r="N181" s="145"/>
      <c r="O181" s="145"/>
      <c r="P181" s="145"/>
      <c r="Q181" s="145"/>
      <c r="R181" s="14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x14ac:dyDescent="0.35">
      <c r="A182" s="1"/>
      <c r="B182" s="8"/>
      <c r="C182" s="9"/>
      <c r="D182" s="8"/>
      <c r="E182" s="8"/>
      <c r="F182" s="9"/>
      <c r="G182" s="141"/>
      <c r="H182" s="8"/>
      <c r="I182" s="8"/>
      <c r="J182" s="9"/>
      <c r="K182" s="8"/>
      <c r="L182" s="9"/>
      <c r="M182" s="1"/>
      <c r="N182" s="145"/>
      <c r="O182" s="145"/>
      <c r="P182" s="145"/>
      <c r="Q182" s="145"/>
      <c r="R182" s="14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5" x14ac:dyDescent="0.35">
      <c r="A183" s="1"/>
      <c r="B183" s="16">
        <v>2.8</v>
      </c>
      <c r="C183" s="16" t="s">
        <v>10</v>
      </c>
      <c r="D183" s="16">
        <f>(D19-D18)/D18</f>
        <v>8.9887640449438283E-2</v>
      </c>
      <c r="E183" s="16">
        <f>(E19-E18)/E18</f>
        <v>8.5365853658536495E-2</v>
      </c>
      <c r="F183" s="16">
        <f>(F19-F18)/F18</f>
        <v>8.5365853658536495E-2</v>
      </c>
      <c r="G183" s="141"/>
      <c r="H183" s="16">
        <v>2.8</v>
      </c>
      <c r="I183" s="16" t="s">
        <v>10</v>
      </c>
      <c r="J183" s="16">
        <f>(J19-J18)/J18</f>
        <v>7.2580645161290383E-2</v>
      </c>
      <c r="K183" s="16">
        <f>(K19-K18)/K18</f>
        <v>-1.3698630136986314E-2</v>
      </c>
      <c r="L183" s="16">
        <f>(L19-L18)/L18</f>
        <v>7.2072072072072016E-2</v>
      </c>
      <c r="M183" s="1"/>
      <c r="N183" s="145"/>
      <c r="O183" s="145"/>
      <c r="P183" s="145"/>
      <c r="Q183" s="145"/>
      <c r="R183" s="14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x14ac:dyDescent="0.35">
      <c r="A184" s="1"/>
      <c r="B184" s="8"/>
      <c r="C184" s="9"/>
      <c r="D184" s="8"/>
      <c r="E184" s="8"/>
      <c r="F184" s="9"/>
      <c r="G184" s="141"/>
      <c r="H184" s="8"/>
      <c r="I184" s="8"/>
      <c r="J184" s="9"/>
      <c r="K184" s="8"/>
      <c r="L184" s="9"/>
      <c r="M184" s="1"/>
      <c r="N184" s="145"/>
      <c r="O184" s="145"/>
      <c r="P184" s="145"/>
      <c r="Q184" s="145"/>
      <c r="R184" s="14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5" x14ac:dyDescent="0.35">
      <c r="A185" s="1"/>
      <c r="B185" s="13">
        <v>2.1</v>
      </c>
      <c r="C185" s="13" t="s">
        <v>11</v>
      </c>
      <c r="D185" s="13">
        <f>(D21-D20)/D20</f>
        <v>8.0906148867313982E-2</v>
      </c>
      <c r="E185" s="13">
        <f>(E21-E20)/E20</f>
        <v>0.1520467836257309</v>
      </c>
      <c r="F185" s="13">
        <f>(F21-F20)/F20</f>
        <v>0.1520467836257309</v>
      </c>
      <c r="G185" s="141"/>
      <c r="H185" s="13">
        <v>2.1</v>
      </c>
      <c r="I185" s="13" t="s">
        <v>11</v>
      </c>
      <c r="J185" s="13">
        <f>(J21-J20)/J20</f>
        <v>6.0606060606060656E-2</v>
      </c>
      <c r="K185" s="13">
        <f>(K21-K20)/K20</f>
        <v>0.13137557959814522</v>
      </c>
      <c r="L185" s="13">
        <f>(L21-L20)/L20</f>
        <v>9.2105263157894607E-2</v>
      </c>
      <c r="M185" s="1"/>
      <c r="N185" s="145"/>
      <c r="O185" s="145"/>
      <c r="P185" s="145"/>
      <c r="Q185" s="145"/>
      <c r="R185" s="14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x14ac:dyDescent="0.35">
      <c r="A186" s="1"/>
      <c r="B186" s="8"/>
      <c r="C186" s="9"/>
      <c r="D186" s="8"/>
      <c r="E186" s="8"/>
      <c r="F186" s="9"/>
      <c r="G186" s="141"/>
      <c r="H186" s="8"/>
      <c r="I186" s="8"/>
      <c r="J186" s="9"/>
      <c r="K186" s="8"/>
      <c r="L186" s="9"/>
      <c r="M186" s="1"/>
      <c r="N186" s="145"/>
      <c r="O186" s="145"/>
      <c r="P186" s="145"/>
      <c r="Q186" s="145"/>
      <c r="R186" s="14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5" x14ac:dyDescent="0.35">
      <c r="A187" s="1"/>
      <c r="B187" s="40">
        <v>2.2000000000000002</v>
      </c>
      <c r="C187" s="40" t="s">
        <v>11</v>
      </c>
      <c r="D187" s="40">
        <f>(D23-D22)/D22</f>
        <v>0.13098236775818636</v>
      </c>
      <c r="E187" s="40">
        <f>(E23-E22)/E22</f>
        <v>0.14213197969543145</v>
      </c>
      <c r="F187" s="40">
        <f>(F23-F22)/F22</f>
        <v>0.14213197969543145</v>
      </c>
      <c r="G187" s="141"/>
      <c r="H187" s="40">
        <v>2.2000000000000002</v>
      </c>
      <c r="I187" s="40" t="s">
        <v>11</v>
      </c>
      <c r="J187" s="40">
        <f>(J23-J22)/J22</f>
        <v>0.10141509433962273</v>
      </c>
      <c r="K187" s="40">
        <f>(K23-K22)/K22</f>
        <v>0.17675544794188866</v>
      </c>
      <c r="L187" s="40">
        <f>(L23-L22)/L22</f>
        <v>9.026128266033262E-2</v>
      </c>
      <c r="M187" s="1"/>
      <c r="N187" s="145"/>
      <c r="O187" s="145"/>
      <c r="P187" s="145"/>
      <c r="Q187" s="145"/>
      <c r="R187" s="14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x14ac:dyDescent="0.35">
      <c r="A188" s="1"/>
      <c r="B188" s="8"/>
      <c r="C188" s="9"/>
      <c r="D188" s="8"/>
      <c r="E188" s="8"/>
      <c r="F188" s="9"/>
      <c r="G188" s="141"/>
      <c r="H188" s="8"/>
      <c r="I188" s="8"/>
      <c r="J188" s="9"/>
      <c r="K188" s="8"/>
      <c r="L188" s="9"/>
      <c r="M188" s="1"/>
      <c r="N188" s="145"/>
      <c r="O188" s="145"/>
      <c r="P188" s="145"/>
      <c r="Q188" s="145"/>
      <c r="R188" s="14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5" x14ac:dyDescent="0.35">
      <c r="A189" s="1"/>
      <c r="B189" s="11">
        <v>2.4</v>
      </c>
      <c r="C189" s="11" t="s">
        <v>11</v>
      </c>
      <c r="D189" s="11">
        <f>(D25-D24)/D24</f>
        <v>0.24657534246575347</v>
      </c>
      <c r="E189" s="11">
        <f>(E25-E24)/E24</f>
        <v>0.17874396135265705</v>
      </c>
      <c r="F189" s="11">
        <f>(F25-F24)/F24</f>
        <v>0.17874396135265705</v>
      </c>
      <c r="G189" s="141"/>
      <c r="H189" s="11">
        <v>2.4</v>
      </c>
      <c r="I189" s="11" t="s">
        <v>11</v>
      </c>
      <c r="J189" s="11">
        <f>(J25-J24)/J24</f>
        <v>0.19889502762430941</v>
      </c>
      <c r="K189" s="11">
        <f>(K25-K24)/K24</f>
        <v>0.19886363636363638</v>
      </c>
      <c r="L189" s="11">
        <f>(L25-L24)/L24</f>
        <v>0.12653061224489806</v>
      </c>
      <c r="M189" s="1"/>
      <c r="N189" s="145"/>
      <c r="O189" s="145"/>
      <c r="P189" s="145"/>
      <c r="Q189" s="145"/>
      <c r="R189" s="14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x14ac:dyDescent="0.35">
      <c r="A190" s="1"/>
      <c r="B190" s="8"/>
      <c r="C190" s="9"/>
      <c r="D190" s="8"/>
      <c r="E190" s="8"/>
      <c r="F190" s="9"/>
      <c r="G190" s="141"/>
      <c r="H190" s="8"/>
      <c r="I190" s="8"/>
      <c r="J190" s="9"/>
      <c r="K190" s="8"/>
      <c r="L190" s="9"/>
      <c r="M190" s="1"/>
      <c r="N190" s="145"/>
      <c r="O190" s="145"/>
      <c r="P190" s="145"/>
      <c r="Q190" s="145"/>
      <c r="R190" s="14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5" x14ac:dyDescent="0.35">
      <c r="A191" s="1"/>
      <c r="B191" s="11">
        <v>2.8</v>
      </c>
      <c r="C191" s="11" t="s">
        <v>11</v>
      </c>
      <c r="D191" s="11">
        <f>(D27-D26)/D26</f>
        <v>0.11999999999999997</v>
      </c>
      <c r="E191" s="11">
        <f>(E27-E26)/E26</f>
        <v>0.12371134020618553</v>
      </c>
      <c r="F191" s="11">
        <f>(F27-F26)/F26</f>
        <v>0.12371134020618553</v>
      </c>
      <c r="G191" s="141"/>
      <c r="H191" s="11">
        <v>2.8</v>
      </c>
      <c r="I191" s="11" t="s">
        <v>11</v>
      </c>
      <c r="J191" s="11">
        <f>(J27-J26)/J26</f>
        <v>0.11842105263157905</v>
      </c>
      <c r="K191" s="11">
        <f>(K27-K26)/K26</f>
        <v>3.6144578313252872E-2</v>
      </c>
      <c r="L191" s="11">
        <f>(L27-L26)/L26</f>
        <v>0.10606060606060594</v>
      </c>
      <c r="M191" s="1"/>
      <c r="N191" s="145"/>
      <c r="O191" s="145"/>
      <c r="P191" s="145"/>
      <c r="Q191" s="145"/>
      <c r="R191" s="14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x14ac:dyDescent="0.35">
      <c r="A192" s="1"/>
      <c r="B192" s="8"/>
      <c r="C192" s="9"/>
      <c r="D192" s="8"/>
      <c r="E192" s="8"/>
      <c r="F192" s="9"/>
      <c r="G192" s="141"/>
      <c r="H192" s="8"/>
      <c r="I192" s="8"/>
      <c r="J192" s="9"/>
      <c r="K192" s="8"/>
      <c r="L192" s="9"/>
      <c r="M192" s="1"/>
      <c r="N192" s="145"/>
      <c r="O192" s="145"/>
      <c r="P192" s="145"/>
      <c r="Q192" s="145"/>
      <c r="R192" s="14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5" x14ac:dyDescent="0.35">
      <c r="A193" s="1"/>
      <c r="B193" s="13">
        <v>2.1</v>
      </c>
      <c r="C193" s="13" t="s">
        <v>12</v>
      </c>
      <c r="D193" s="13">
        <f>(D29-D28)/D28</f>
        <v>5.2478134110787056E-2</v>
      </c>
      <c r="E193" s="13">
        <f>(E29-E28)/E28</f>
        <v>0.15809523809523801</v>
      </c>
      <c r="F193" s="13">
        <f>(F29-F28)/F28</f>
        <v>0.15809523809523801</v>
      </c>
      <c r="G193" s="141"/>
      <c r="H193" s="13">
        <v>2.1</v>
      </c>
      <c r="I193" s="13" t="s">
        <v>12</v>
      </c>
      <c r="J193" s="13">
        <f>(J29-J28)/J28</f>
        <v>2.8688524590163959E-2</v>
      </c>
      <c r="K193" s="13">
        <f>(K29-K28)/K28</f>
        <v>0.12407680945347113</v>
      </c>
      <c r="L193" s="13">
        <f>(L29-L28)/L28</f>
        <v>7.1672354948805528E-2</v>
      </c>
      <c r="M193" s="1"/>
      <c r="N193" s="145"/>
      <c r="O193" s="145"/>
      <c r="P193" s="145"/>
      <c r="Q193" s="145"/>
      <c r="R193" s="14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x14ac:dyDescent="0.35">
      <c r="A194" s="1"/>
      <c r="B194" s="8"/>
      <c r="C194" s="9"/>
      <c r="D194" s="8"/>
      <c r="E194" s="8"/>
      <c r="F194" s="9"/>
      <c r="G194" s="141"/>
      <c r="H194" s="8"/>
      <c r="I194" s="8"/>
      <c r="J194" s="9"/>
      <c r="K194" s="8"/>
      <c r="L194" s="9"/>
      <c r="M194" s="1"/>
      <c r="N194" s="145"/>
      <c r="O194" s="145"/>
      <c r="P194" s="145"/>
      <c r="Q194" s="145"/>
      <c r="R194" s="14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5" x14ac:dyDescent="0.35">
      <c r="A195" s="1"/>
      <c r="B195" s="40">
        <v>2.2000000000000002</v>
      </c>
      <c r="C195" s="40" t="s">
        <v>12</v>
      </c>
      <c r="D195" s="40">
        <f>(D31-D30)/D30</f>
        <v>9.8850574712643635E-2</v>
      </c>
      <c r="E195" s="40">
        <f>(E31-E30)/E30</f>
        <v>0.14018691588785046</v>
      </c>
      <c r="F195" s="40">
        <f>(F31-F30)/F30</f>
        <v>0.14018691588785046</v>
      </c>
      <c r="G195" s="141"/>
      <c r="H195" s="40">
        <v>2.2000000000000002</v>
      </c>
      <c r="I195" s="40" t="s">
        <v>12</v>
      </c>
      <c r="J195" s="40">
        <f>(J31-J30)/J30</f>
        <v>7.3921971252566804E-2</v>
      </c>
      <c r="K195" s="40">
        <f>(K31-K30)/K30</f>
        <v>0.15466101694915269</v>
      </c>
      <c r="L195" s="40">
        <f>(L31-L30)/L30</f>
        <v>7.4844074844074918E-2</v>
      </c>
      <c r="M195" s="1"/>
      <c r="N195" s="145"/>
      <c r="O195" s="145"/>
      <c r="P195" s="145"/>
      <c r="Q195" s="145"/>
      <c r="R195" s="14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x14ac:dyDescent="0.35">
      <c r="A196" s="1"/>
      <c r="B196" s="8"/>
      <c r="C196" s="9"/>
      <c r="D196" s="8"/>
      <c r="E196" s="8"/>
      <c r="F196" s="9"/>
      <c r="G196" s="141"/>
      <c r="H196" s="8"/>
      <c r="I196" s="8"/>
      <c r="J196" s="9"/>
      <c r="K196" s="8"/>
      <c r="L196" s="9"/>
      <c r="M196" s="1"/>
      <c r="N196" s="145"/>
      <c r="O196" s="145"/>
      <c r="P196" s="145"/>
      <c r="Q196" s="145"/>
      <c r="R196" s="14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5" x14ac:dyDescent="0.35">
      <c r="A197" s="1"/>
      <c r="B197" s="11">
        <v>2.4</v>
      </c>
      <c r="C197" s="11" t="s">
        <v>12</v>
      </c>
      <c r="D197" s="11">
        <f>(D33-D32)/D32</f>
        <v>0.25190839694656486</v>
      </c>
      <c r="E197" s="11">
        <f>(E33-E32)/E32</f>
        <v>0.14285714285714299</v>
      </c>
      <c r="F197" s="11">
        <f>(F33-F32)/F32</f>
        <v>0.14285714285714299</v>
      </c>
      <c r="G197" s="141"/>
      <c r="H197" s="11">
        <v>2.4</v>
      </c>
      <c r="I197" s="11" t="s">
        <v>12</v>
      </c>
      <c r="J197" s="11">
        <f>(J33-J32)/J32</f>
        <v>0.21301775147928978</v>
      </c>
      <c r="K197" s="11">
        <f>(K33-K32)/K32</f>
        <v>0.17370892018779346</v>
      </c>
      <c r="L197" s="11">
        <f>(L33-L32)/L32</f>
        <v>9.9315068493150777E-2</v>
      </c>
      <c r="M197" s="1"/>
      <c r="N197" s="145"/>
      <c r="O197" s="145"/>
      <c r="P197" s="145"/>
      <c r="Q197" s="145"/>
      <c r="R197" s="14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x14ac:dyDescent="0.35">
      <c r="A198" s="1"/>
      <c r="B198" s="8"/>
      <c r="C198" s="9"/>
      <c r="D198" s="8"/>
      <c r="E198" s="8"/>
      <c r="F198" s="9"/>
      <c r="G198" s="141"/>
      <c r="H198" s="8"/>
      <c r="I198" s="8"/>
      <c r="J198" s="9"/>
      <c r="K198" s="8"/>
      <c r="L198" s="9"/>
      <c r="M198" s="1"/>
      <c r="N198" s="145"/>
      <c r="O198" s="145"/>
      <c r="P198" s="145"/>
      <c r="Q198" s="145"/>
      <c r="R198" s="14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5" x14ac:dyDescent="0.35">
      <c r="A199" s="1"/>
      <c r="B199" s="11">
        <v>2.8</v>
      </c>
      <c r="C199" s="11" t="s">
        <v>12</v>
      </c>
      <c r="D199" s="11">
        <f>(D35-D34)/D34</f>
        <v>0.16129032258064507</v>
      </c>
      <c r="E199" s="11">
        <f>(E35-E34)/E34</f>
        <v>0.11504424778761059</v>
      </c>
      <c r="F199" s="11">
        <f>(F35-F34)/F34</f>
        <v>0.11504424778761059</v>
      </c>
      <c r="G199" s="141"/>
      <c r="H199" s="11">
        <v>2.8</v>
      </c>
      <c r="I199" s="11" t="s">
        <v>12</v>
      </c>
      <c r="J199" s="11">
        <f>(J35-J34)/J34</f>
        <v>0.16</v>
      </c>
      <c r="K199" s="11">
        <f>(K35-K34)/K34</f>
        <v>6.4516129032258118E-2</v>
      </c>
      <c r="L199" s="11">
        <f>(L35-L34)/L34</f>
        <v>0.10596026490066235</v>
      </c>
      <c r="M199" s="1"/>
      <c r="N199" s="145"/>
      <c r="O199" s="145"/>
      <c r="P199" s="145"/>
      <c r="Q199" s="145"/>
      <c r="R199" s="14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x14ac:dyDescent="0.35">
      <c r="A200" s="1"/>
      <c r="B200" s="8"/>
      <c r="C200" s="9"/>
      <c r="D200" s="8"/>
      <c r="E200" s="8"/>
      <c r="F200" s="9"/>
      <c r="G200" s="141"/>
      <c r="H200" s="8"/>
      <c r="I200" s="8"/>
      <c r="J200" s="9"/>
      <c r="K200" s="8"/>
      <c r="L200" s="9"/>
      <c r="M200" s="1"/>
      <c r="N200" s="145"/>
      <c r="O200" s="145"/>
      <c r="P200" s="145"/>
      <c r="Q200" s="145"/>
      <c r="R200" s="14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5" x14ac:dyDescent="0.35">
      <c r="A201" s="1"/>
      <c r="B201" s="11">
        <v>2.1</v>
      </c>
      <c r="C201" s="11" t="s">
        <v>13</v>
      </c>
      <c r="D201" s="11">
        <f>(D37-D36)/D36</f>
        <v>0.17391304347826089</v>
      </c>
      <c r="E201" s="11">
        <f>(E37-E36)/E36</f>
        <v>6.9727891156462649E-2</v>
      </c>
      <c r="F201" s="11">
        <f>(F37-F36)/F36</f>
        <v>6.9727891156462649E-2</v>
      </c>
      <c r="G201" s="141"/>
      <c r="H201" s="11">
        <v>2.1</v>
      </c>
      <c r="I201" s="11" t="s">
        <v>13</v>
      </c>
      <c r="J201" s="11">
        <f>(J37-J36)/J36</f>
        <v>0.17187499999999997</v>
      </c>
      <c r="K201" s="11">
        <f>(K37-K36)/K36</f>
        <v>9.5890410958904021E-2</v>
      </c>
      <c r="L201" s="11">
        <f>(L37-L36)/L36</f>
        <v>0.10454545454545451</v>
      </c>
      <c r="M201" s="1"/>
      <c r="N201" s="145"/>
      <c r="O201" s="145"/>
      <c r="P201" s="145"/>
      <c r="Q201" s="145"/>
      <c r="R201" s="14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x14ac:dyDescent="0.35">
      <c r="A202" s="1"/>
      <c r="B202" s="8"/>
      <c r="C202" s="9"/>
      <c r="D202" s="8"/>
      <c r="E202" s="8"/>
      <c r="F202" s="9"/>
      <c r="G202" s="141"/>
      <c r="H202" s="8"/>
      <c r="I202" s="8"/>
      <c r="J202" s="9"/>
      <c r="K202" s="8"/>
      <c r="L202" s="9"/>
      <c r="M202" s="1"/>
      <c r="N202" s="145"/>
      <c r="O202" s="145"/>
      <c r="P202" s="145"/>
      <c r="Q202" s="145"/>
      <c r="R202" s="14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5" x14ac:dyDescent="0.35">
      <c r="A203" s="1"/>
      <c r="B203" s="40">
        <v>2.2000000000000002</v>
      </c>
      <c r="C203" s="40" t="s">
        <v>13</v>
      </c>
      <c r="D203" s="40">
        <f>(D39-D38)/D38</f>
        <v>0.16224188790560468</v>
      </c>
      <c r="E203" s="40">
        <f>(E39-E38)/E38</f>
        <v>0.21385542168674701</v>
      </c>
      <c r="F203" s="40">
        <f>(F39-F38)/F38</f>
        <v>0.21385542168674701</v>
      </c>
      <c r="G203" s="141"/>
      <c r="H203" s="40">
        <v>2.2000000000000002</v>
      </c>
      <c r="I203" s="40" t="s">
        <v>13</v>
      </c>
      <c r="J203" s="40">
        <f>(J39-J38)/J38</f>
        <v>0.10967741935483863</v>
      </c>
      <c r="K203" s="40">
        <f>(K39-K38)/K38</f>
        <v>0.30363036303630375</v>
      </c>
      <c r="L203" s="40">
        <f>(L39-L38)/L38</f>
        <v>0.1508196721311475</v>
      </c>
      <c r="M203" s="1"/>
      <c r="N203" s="145"/>
      <c r="O203" s="145"/>
      <c r="P203" s="145"/>
      <c r="Q203" s="145"/>
      <c r="R203" s="14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x14ac:dyDescent="0.35">
      <c r="A204" s="1"/>
      <c r="B204" s="8"/>
      <c r="C204" s="9"/>
      <c r="D204" s="8"/>
      <c r="E204" s="8"/>
      <c r="F204" s="9"/>
      <c r="G204" s="141"/>
      <c r="H204" s="8"/>
      <c r="I204" s="8"/>
      <c r="J204" s="9"/>
      <c r="K204" s="8"/>
      <c r="L204" s="9"/>
      <c r="M204" s="1"/>
      <c r="N204" s="145"/>
      <c r="O204" s="145"/>
      <c r="P204" s="145"/>
      <c r="Q204" s="145"/>
      <c r="R204" s="14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5" x14ac:dyDescent="0.35">
      <c r="A205" s="1"/>
      <c r="B205" s="13">
        <v>2.4</v>
      </c>
      <c r="C205" s="13" t="s">
        <v>13</v>
      </c>
      <c r="D205" s="13">
        <f>(D41-D40)/D40</f>
        <v>0.1399999999999999</v>
      </c>
      <c r="E205" s="13">
        <f>(E41-E40)/E40</f>
        <v>0.25714285714285695</v>
      </c>
      <c r="F205" s="13">
        <f>(F41-F40)/F40</f>
        <v>0.25714285714285695</v>
      </c>
      <c r="G205" s="141"/>
      <c r="H205" s="13">
        <v>2.4</v>
      </c>
      <c r="I205" s="13" t="s">
        <v>13</v>
      </c>
      <c r="J205" s="13">
        <f>(J41-J40)/J40</f>
        <v>9.7378277153557929E-2</v>
      </c>
      <c r="K205" s="13">
        <f>(K41-K40)/K40</f>
        <v>0.25423728813559321</v>
      </c>
      <c r="L205" s="13">
        <f>(L41-L40)/L40</f>
        <v>0.19753086419753085</v>
      </c>
      <c r="M205" s="1"/>
      <c r="N205" s="145"/>
      <c r="O205" s="145"/>
      <c r="P205" s="145"/>
      <c r="Q205" s="145"/>
      <c r="R205" s="14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x14ac:dyDescent="0.35">
      <c r="A206" s="1"/>
      <c r="B206" s="8"/>
      <c r="C206" s="9"/>
      <c r="D206" s="8"/>
      <c r="E206" s="8"/>
      <c r="F206" s="9"/>
      <c r="G206" s="141"/>
      <c r="H206" s="8"/>
      <c r="I206" s="8"/>
      <c r="J206" s="9"/>
      <c r="K206" s="8"/>
      <c r="L206" s="9"/>
      <c r="M206" s="1"/>
      <c r="N206" s="145"/>
      <c r="O206" s="145"/>
      <c r="P206" s="145"/>
      <c r="Q206" s="145"/>
      <c r="R206" s="14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5" x14ac:dyDescent="0.35">
      <c r="A207" s="1"/>
      <c r="B207" s="13">
        <v>2.8</v>
      </c>
      <c r="C207" s="13" t="s">
        <v>13</v>
      </c>
      <c r="D207" s="13">
        <f>(D43-D42)/D42</f>
        <v>6.4676616915422799E-2</v>
      </c>
      <c r="E207" s="13">
        <f>(E43-E42)/E42</f>
        <v>6.8493150684931572E-2</v>
      </c>
      <c r="F207" s="13">
        <f>(F43-F42)/F42</f>
        <v>6.8493150684931572E-2</v>
      </c>
      <c r="G207" s="141"/>
      <c r="H207" s="13">
        <v>2.8</v>
      </c>
      <c r="I207" s="13" t="s">
        <v>13</v>
      </c>
      <c r="J207" s="13">
        <f>(J43-J42)/J42</f>
        <v>5.7851239669421538E-2</v>
      </c>
      <c r="K207" s="13">
        <f>(K43-K42)/K42</f>
        <v>-1.4705882352941188E-2</v>
      </c>
      <c r="L207" s="13">
        <f>(L43-L42)/L42</f>
        <v>4.0404040404040296E-2</v>
      </c>
      <c r="M207" s="1"/>
      <c r="N207" s="145"/>
      <c r="O207" s="145"/>
      <c r="P207" s="145"/>
      <c r="Q207" s="145"/>
      <c r="R207" s="14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x14ac:dyDescent="0.35">
      <c r="A208" s="1"/>
      <c r="B208" s="8"/>
      <c r="C208" s="9"/>
      <c r="D208" s="8"/>
      <c r="E208" s="8"/>
      <c r="F208" s="9"/>
      <c r="G208" s="141"/>
      <c r="H208" s="8"/>
      <c r="I208" s="8"/>
      <c r="J208" s="9"/>
      <c r="K208" s="8"/>
      <c r="L208" s="9"/>
      <c r="M208" s="1"/>
      <c r="N208" s="145"/>
      <c r="O208" s="145"/>
      <c r="P208" s="145"/>
      <c r="Q208" s="145"/>
      <c r="R208" s="14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5" x14ac:dyDescent="0.35">
      <c r="A209" s="1"/>
      <c r="B209" s="16">
        <v>2.1</v>
      </c>
      <c r="C209" s="16" t="s">
        <v>14</v>
      </c>
      <c r="D209" s="16">
        <f>(D45-D44)/D44</f>
        <v>4.7548291233283677E-2</v>
      </c>
      <c r="E209" s="16">
        <f>(E45-E44)/E44</f>
        <v>4.947526236881547E-2</v>
      </c>
      <c r="F209" s="16">
        <f>(F45-F44)/F44</f>
        <v>4.947526236881547E-2</v>
      </c>
      <c r="G209" s="141"/>
      <c r="H209" s="16">
        <v>2.1</v>
      </c>
      <c r="I209" s="16" t="s">
        <v>14</v>
      </c>
      <c r="J209" s="16">
        <f>(J45-J44)/J44</f>
        <v>3.6418816388467404E-2</v>
      </c>
      <c r="K209" s="16">
        <f>(K45-K44)/K44</f>
        <v>4.4136191677175182E-2</v>
      </c>
      <c r="L209" s="16">
        <f>(L45-L44)/L44</f>
        <v>3.3639143730886882E-2</v>
      </c>
      <c r="M209" s="1"/>
      <c r="N209" s="145"/>
      <c r="O209" s="145"/>
      <c r="P209" s="145"/>
      <c r="Q209" s="145"/>
      <c r="R209" s="14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x14ac:dyDescent="0.35">
      <c r="A210" s="1"/>
      <c r="B210" s="8"/>
      <c r="C210" s="9"/>
      <c r="D210" s="8"/>
      <c r="E210" s="8"/>
      <c r="F210" s="9"/>
      <c r="G210" s="141"/>
      <c r="H210" s="8"/>
      <c r="I210" s="8"/>
      <c r="J210" s="9"/>
      <c r="K210" s="8"/>
      <c r="L210" s="9"/>
      <c r="M210" s="1"/>
      <c r="N210" s="145"/>
      <c r="O210" s="145"/>
      <c r="P210" s="145"/>
      <c r="Q210" s="145"/>
      <c r="R210" s="14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5" x14ac:dyDescent="0.35">
      <c r="A211" s="1"/>
      <c r="B211" s="29">
        <v>2.2000000000000002</v>
      </c>
      <c r="C211" s="29" t="s">
        <v>14</v>
      </c>
      <c r="D211" s="29">
        <f>(D47-D46)/D46</f>
        <v>8.7866108786610955E-2</v>
      </c>
      <c r="E211" s="29">
        <f>(E47-E46)/E46</f>
        <v>8.3682008368200916E-2</v>
      </c>
      <c r="F211" s="29">
        <f>(F47-F46)/F46</f>
        <v>8.3682008368200916E-2</v>
      </c>
      <c r="G211" s="141"/>
      <c r="H211" s="29">
        <v>2.2000000000000002</v>
      </c>
      <c r="I211" s="29" t="s">
        <v>14</v>
      </c>
      <c r="J211" s="29">
        <f>(J47-J46)/J46</f>
        <v>6.5306122448979653E-2</v>
      </c>
      <c r="K211" s="29">
        <f>(K47-K46)/K46</f>
        <v>0.13278008298755198</v>
      </c>
      <c r="L211" s="29">
        <f>(L47-L46)/L46</f>
        <v>6.1349693251533798E-2</v>
      </c>
      <c r="M211" s="1"/>
      <c r="N211" s="145"/>
      <c r="O211" s="145"/>
      <c r="P211" s="145"/>
      <c r="Q211" s="145"/>
      <c r="R211" s="14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x14ac:dyDescent="0.35">
      <c r="A212" s="1"/>
      <c r="B212" s="8"/>
      <c r="C212" s="9"/>
      <c r="D212" s="8"/>
      <c r="E212" s="8"/>
      <c r="F212" s="9"/>
      <c r="G212" s="141"/>
      <c r="H212" s="8"/>
      <c r="I212" s="8"/>
      <c r="J212" s="9"/>
      <c r="K212" s="8"/>
      <c r="L212" s="9"/>
      <c r="M212" s="1"/>
      <c r="N212" s="145"/>
      <c r="O212" s="145"/>
      <c r="P212" s="145"/>
      <c r="Q212" s="145"/>
      <c r="R212" s="14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5" x14ac:dyDescent="0.35">
      <c r="A213" s="1"/>
      <c r="B213" s="16">
        <v>2.4</v>
      </c>
      <c r="C213" s="16" t="s">
        <v>14</v>
      </c>
      <c r="D213" s="16">
        <f>(D49-D48)/D48</f>
        <v>0.18502202643171808</v>
      </c>
      <c r="E213" s="16">
        <f>(E49-E48)/E48</f>
        <v>0.1838565022421525</v>
      </c>
      <c r="F213" s="16">
        <f>(F49-F48)/F48</f>
        <v>0.1838565022421525</v>
      </c>
      <c r="G213" s="141"/>
      <c r="H213" s="16">
        <v>2.4</v>
      </c>
      <c r="I213" s="16" t="s">
        <v>14</v>
      </c>
      <c r="J213" s="16">
        <f>(J49-J48)/J48</f>
        <v>0.13857677902621712</v>
      </c>
      <c r="K213" s="16">
        <f>(K49-K48)/K48</f>
        <v>0.21390374331550807</v>
      </c>
      <c r="L213" s="16">
        <f>(L49-L48)/L48</f>
        <v>0.13793103448275854</v>
      </c>
      <c r="M213" s="1"/>
      <c r="N213" s="145"/>
      <c r="O213" s="145"/>
      <c r="P213" s="145"/>
      <c r="Q213" s="145"/>
      <c r="R213" s="14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x14ac:dyDescent="0.35">
      <c r="A214" s="1"/>
      <c r="B214" s="8"/>
      <c r="C214" s="9"/>
      <c r="D214" s="8"/>
      <c r="E214" s="8"/>
      <c r="F214" s="9"/>
      <c r="G214" s="141"/>
      <c r="H214" s="8"/>
      <c r="I214" s="8"/>
      <c r="J214" s="9"/>
      <c r="K214" s="8"/>
      <c r="L214" s="9"/>
      <c r="M214" s="1"/>
      <c r="N214" s="145"/>
      <c r="O214" s="145"/>
      <c r="P214" s="145"/>
      <c r="Q214" s="145"/>
      <c r="R214" s="14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5" x14ac:dyDescent="0.35">
      <c r="A215" s="1"/>
      <c r="B215" s="16">
        <v>2.8</v>
      </c>
      <c r="C215" s="16" t="s">
        <v>14</v>
      </c>
      <c r="D215" s="16">
        <f>(D51-D50)/D50</f>
        <v>0.11428571428571439</v>
      </c>
      <c r="E215" s="16">
        <f>(E51-E50)/E50</f>
        <v>0.12121212121212117</v>
      </c>
      <c r="F215" s="16">
        <f>(F51-F50)/F50</f>
        <v>0.12121212121212117</v>
      </c>
      <c r="G215" s="141"/>
      <c r="H215" s="16">
        <v>2.8</v>
      </c>
      <c r="I215" s="16" t="s">
        <v>14</v>
      </c>
      <c r="J215" s="16">
        <f>(J51-J50)/J50</f>
        <v>0.111888111888112</v>
      </c>
      <c r="K215" s="16">
        <f>(K51-K50)/K50</f>
        <v>4.7058823529411639E-2</v>
      </c>
      <c r="L215" s="16">
        <f>(L51-L50)/L50</f>
        <v>0.11278195488721793</v>
      </c>
      <c r="M215" s="1"/>
      <c r="N215" s="145"/>
      <c r="O215" s="145"/>
      <c r="P215" s="145"/>
      <c r="Q215" s="145"/>
      <c r="R215" s="14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x14ac:dyDescent="0.35">
      <c r="A216" s="1"/>
      <c r="B216" s="8"/>
      <c r="C216" s="9"/>
      <c r="D216" s="8"/>
      <c r="E216" s="8"/>
      <c r="F216" s="9"/>
      <c r="G216" s="141"/>
      <c r="H216" s="8"/>
      <c r="I216" s="8"/>
      <c r="J216" s="9"/>
      <c r="K216" s="8"/>
      <c r="L216" s="9"/>
      <c r="M216" s="1"/>
      <c r="N216" s="145"/>
      <c r="O216" s="145"/>
      <c r="P216" s="145"/>
      <c r="Q216" s="145"/>
      <c r="R216" s="14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5" x14ac:dyDescent="0.35">
      <c r="A217" s="1"/>
      <c r="B217" s="13">
        <v>2.1</v>
      </c>
      <c r="C217" s="13" t="s">
        <v>15</v>
      </c>
      <c r="D217" s="13">
        <f>(D53-D52)/D52</f>
        <v>1.6709511568123409E-2</v>
      </c>
      <c r="E217" s="13">
        <f>(E53-E52)/E52</f>
        <v>4.4604316546762633E-2</v>
      </c>
      <c r="F217" s="13">
        <f>(F53-F52)/F52</f>
        <v>4.4604316546762633E-2</v>
      </c>
      <c r="G217" s="141"/>
      <c r="H217" s="13">
        <v>2.1</v>
      </c>
      <c r="I217" s="13" t="s">
        <v>15</v>
      </c>
      <c r="J217" s="13">
        <f>(J53-J52)/J52</f>
        <v>3.6719706242350097E-3</v>
      </c>
      <c r="K217" s="13">
        <f>(K53-K52)/K52</f>
        <v>3.5671819262782435E-2</v>
      </c>
      <c r="L217" s="13">
        <f>(L53-L52)/L52</f>
        <v>1.2032085561497336E-2</v>
      </c>
      <c r="M217" s="1"/>
      <c r="N217" s="145"/>
      <c r="O217" s="145"/>
      <c r="P217" s="145"/>
      <c r="Q217" s="145"/>
      <c r="R217" s="14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x14ac:dyDescent="0.35">
      <c r="A218" s="1"/>
      <c r="B218" s="8"/>
      <c r="C218" s="9"/>
      <c r="D218" s="8"/>
      <c r="E218" s="8"/>
      <c r="F218" s="9"/>
      <c r="G218" s="141"/>
      <c r="H218" s="8"/>
      <c r="I218" s="8"/>
      <c r="J218" s="9"/>
      <c r="K218" s="8"/>
      <c r="L218" s="9"/>
      <c r="M218" s="1"/>
      <c r="N218" s="145"/>
      <c r="O218" s="145"/>
      <c r="P218" s="145"/>
      <c r="Q218" s="145"/>
      <c r="R218" s="14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5" x14ac:dyDescent="0.35">
      <c r="A219" s="1"/>
      <c r="B219" s="40">
        <v>2.2000000000000002</v>
      </c>
      <c r="C219" s="40" t="s">
        <v>15</v>
      </c>
      <c r="D219" s="40">
        <f>(D55-D54)/D54</f>
        <v>5.6057866184448309E-2</v>
      </c>
      <c r="E219" s="40">
        <f>(E55-E54)/E54</f>
        <v>6.3520871143375526E-2</v>
      </c>
      <c r="F219" s="40">
        <f>(F55-F54)/F54</f>
        <v>6.3520871143375526E-2</v>
      </c>
      <c r="G219" s="141"/>
      <c r="H219" s="40">
        <v>2.2000000000000002</v>
      </c>
      <c r="I219" s="40" t="s">
        <v>15</v>
      </c>
      <c r="J219" s="40">
        <f>(J55-J54)/J54</f>
        <v>3.8205980066445218E-2</v>
      </c>
      <c r="K219" s="40">
        <f>(K55-K54)/K54</f>
        <v>8.2491582491582574E-2</v>
      </c>
      <c r="L219" s="40">
        <f>(L55-L54)/L54</f>
        <v>3.3333333333333368E-2</v>
      </c>
      <c r="M219" s="1"/>
      <c r="N219" s="145"/>
      <c r="O219" s="145"/>
      <c r="P219" s="145"/>
      <c r="Q219" s="145"/>
      <c r="R219" s="14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x14ac:dyDescent="0.35">
      <c r="A220" s="1"/>
      <c r="B220" s="8"/>
      <c r="C220" s="9"/>
      <c r="D220" s="8"/>
      <c r="E220" s="8"/>
      <c r="F220" s="9"/>
      <c r="G220" s="141"/>
      <c r="H220" s="8"/>
      <c r="I220" s="8"/>
      <c r="J220" s="9"/>
      <c r="K220" s="8"/>
      <c r="L220" s="9"/>
      <c r="M220" s="1"/>
      <c r="N220" s="145"/>
      <c r="O220" s="145"/>
      <c r="P220" s="145"/>
      <c r="Q220" s="145"/>
      <c r="R220" s="14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5" x14ac:dyDescent="0.35">
      <c r="A221" s="1"/>
      <c r="B221" s="11">
        <v>2.4</v>
      </c>
      <c r="C221" s="11" t="s">
        <v>15</v>
      </c>
      <c r="D221" s="11">
        <f>(D57-D56)/D56</f>
        <v>0.16822429906542058</v>
      </c>
      <c r="E221" s="11">
        <f>(E57-E56)/E56</f>
        <v>0.11340206185567021</v>
      </c>
      <c r="F221" s="11">
        <f>(F57-F56)/F56</f>
        <v>0.11340206185567021</v>
      </c>
      <c r="G221" s="141"/>
      <c r="H221" s="11">
        <v>2.4</v>
      </c>
      <c r="I221" s="11" t="s">
        <v>15</v>
      </c>
      <c r="J221" s="11">
        <f>(J57-J56)/J56</f>
        <v>0.14448669201520903</v>
      </c>
      <c r="K221" s="11">
        <f>(K57-K56)/K56</f>
        <v>0.16334661354581664</v>
      </c>
      <c r="L221" s="11">
        <f>(L57-L56)/L56</f>
        <v>9.384164222873892E-2</v>
      </c>
      <c r="M221" s="1"/>
      <c r="N221" s="145"/>
      <c r="O221" s="145"/>
      <c r="P221" s="145"/>
      <c r="Q221" s="145"/>
      <c r="R221" s="14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x14ac:dyDescent="0.35">
      <c r="A222" s="1"/>
      <c r="B222" s="8"/>
      <c r="C222" s="9"/>
      <c r="D222" s="8"/>
      <c r="E222" s="8"/>
      <c r="F222" s="9"/>
      <c r="G222" s="141"/>
      <c r="H222" s="8"/>
      <c r="I222" s="8"/>
      <c r="J222" s="9"/>
      <c r="K222" s="8"/>
      <c r="L222" s="9"/>
      <c r="M222" s="1"/>
      <c r="N222" s="145"/>
      <c r="O222" s="145"/>
      <c r="P222" s="145"/>
      <c r="Q222" s="145"/>
      <c r="R222" s="14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5" x14ac:dyDescent="0.35">
      <c r="A223" s="1"/>
      <c r="B223" s="11">
        <v>2.8</v>
      </c>
      <c r="C223" s="11" t="s">
        <v>15</v>
      </c>
      <c r="D223" s="11">
        <f>(D59-D58)/D58</f>
        <v>0.15624999999999992</v>
      </c>
      <c r="E223" s="11">
        <f>(E59-E58)/E58</f>
        <v>0.12096774193548399</v>
      </c>
      <c r="F223" s="11">
        <f>(F59-F58)/F58</f>
        <v>0.12096774193548399</v>
      </c>
      <c r="G223" s="141"/>
      <c r="H223" s="11">
        <v>2.8</v>
      </c>
      <c r="I223" s="11" t="s">
        <v>15</v>
      </c>
      <c r="J223" s="11">
        <f>(J59-J58)/J58</f>
        <v>0.12244897959183669</v>
      </c>
      <c r="K223" s="11">
        <f>(K59-K58)/K58</f>
        <v>7.8431372549019676E-2</v>
      </c>
      <c r="L223" s="11">
        <f>(L59-L58)/L58</f>
        <v>0.10909090909090902</v>
      </c>
      <c r="M223" s="1"/>
      <c r="N223" s="145"/>
      <c r="O223" s="145"/>
      <c r="P223" s="145"/>
      <c r="Q223" s="145"/>
      <c r="R223" s="14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x14ac:dyDescent="0.35">
      <c r="A224" s="1"/>
      <c r="B224" s="8"/>
      <c r="C224" s="9"/>
      <c r="D224" s="8"/>
      <c r="E224" s="8"/>
      <c r="F224" s="9"/>
      <c r="G224" s="141"/>
      <c r="H224" s="8"/>
      <c r="I224" s="8"/>
      <c r="J224" s="9"/>
      <c r="K224" s="8"/>
      <c r="L224" s="9"/>
      <c r="M224" s="1"/>
      <c r="N224" s="145"/>
      <c r="O224" s="145"/>
      <c r="P224" s="145"/>
      <c r="Q224" s="145"/>
      <c r="R224" s="14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5" x14ac:dyDescent="0.35">
      <c r="A225" s="1"/>
      <c r="B225" s="13">
        <v>2.1</v>
      </c>
      <c r="C225" s="13" t="s">
        <v>16</v>
      </c>
      <c r="D225" s="13">
        <f>(D61-D60)/D60</f>
        <v>4.8076923076923123E-3</v>
      </c>
      <c r="E225" s="13">
        <f>(E61-E60)/E60</f>
        <v>4.0845070422535247E-2</v>
      </c>
      <c r="F225" s="13">
        <f>(F61-F60)/F60</f>
        <v>4.0845070422535247E-2</v>
      </c>
      <c r="G225" s="141"/>
      <c r="H225" s="13">
        <v>2.1</v>
      </c>
      <c r="I225" s="13" t="s">
        <v>16</v>
      </c>
      <c r="J225" s="13">
        <f>(J61-J60)/J60</f>
        <v>-5.6242969628796449E-3</v>
      </c>
      <c r="K225" s="13">
        <f>(K61-K60)/K60</f>
        <v>2.893518518518521E-2</v>
      </c>
      <c r="L225" s="13">
        <f>(L61-L60)/L60</f>
        <v>1.2547051442910926E-3</v>
      </c>
      <c r="M225" s="1"/>
      <c r="N225" s="145"/>
      <c r="O225" s="145"/>
      <c r="P225" s="145"/>
      <c r="Q225" s="145"/>
      <c r="R225" s="14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x14ac:dyDescent="0.35">
      <c r="A226" s="1"/>
      <c r="B226" s="8"/>
      <c r="C226" s="9"/>
      <c r="D226" s="8"/>
      <c r="E226" s="8"/>
      <c r="F226" s="9"/>
      <c r="G226" s="141"/>
      <c r="H226" s="8"/>
      <c r="I226" s="8"/>
      <c r="J226" s="9"/>
      <c r="K226" s="8"/>
      <c r="L226" s="9"/>
      <c r="M226" s="1"/>
      <c r="N226" s="145"/>
      <c r="O226" s="145"/>
      <c r="P226" s="145"/>
      <c r="Q226" s="145"/>
      <c r="R226" s="14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5" x14ac:dyDescent="0.35">
      <c r="A227" s="1"/>
      <c r="B227" s="40">
        <v>2.2000000000000002</v>
      </c>
      <c r="C227" s="40" t="s">
        <v>16</v>
      </c>
      <c r="D227" s="40">
        <f>(D63-D62)/D62</f>
        <v>3.8333333333333372E-2</v>
      </c>
      <c r="E227" s="40">
        <f>(E63-E62)/E62</f>
        <v>5.7239057239057291E-2</v>
      </c>
      <c r="F227" s="40">
        <f>(F63-F62)/F62</f>
        <v>5.7239057239057291E-2</v>
      </c>
      <c r="G227" s="141"/>
      <c r="H227" s="40">
        <v>2.2000000000000002</v>
      </c>
      <c r="I227" s="40" t="s">
        <v>16</v>
      </c>
      <c r="J227" s="40">
        <f>(J63-J62)/J62</f>
        <v>2.0740740740740594E-2</v>
      </c>
      <c r="K227" s="40">
        <f>(K63-K62)/K62</f>
        <v>6.4564564564564456E-2</v>
      </c>
      <c r="L227" s="40">
        <f>(L63-L62)/L62</f>
        <v>2.0864381520119241E-2</v>
      </c>
      <c r="M227" s="1"/>
      <c r="N227" s="145"/>
      <c r="O227" s="145"/>
      <c r="P227" s="145"/>
      <c r="Q227" s="145"/>
      <c r="R227" s="14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x14ac:dyDescent="0.35">
      <c r="A228" s="1"/>
      <c r="B228" s="8"/>
      <c r="C228" s="9"/>
      <c r="D228" s="8"/>
      <c r="E228" s="8"/>
      <c r="F228" s="9"/>
      <c r="G228" s="141"/>
      <c r="H228" s="8"/>
      <c r="I228" s="8"/>
      <c r="J228" s="9"/>
      <c r="K228" s="8"/>
      <c r="L228" s="9"/>
      <c r="M228" s="1"/>
      <c r="N228" s="145"/>
      <c r="O228" s="145"/>
      <c r="P228" s="145"/>
      <c r="Q228" s="145"/>
      <c r="R228" s="14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5" x14ac:dyDescent="0.35">
      <c r="A229" s="1"/>
      <c r="B229" s="11">
        <v>2.4</v>
      </c>
      <c r="C229" s="11" t="s">
        <v>16</v>
      </c>
      <c r="D229" s="11">
        <f>(D65-D64)/D64</f>
        <v>0.16256157635467966</v>
      </c>
      <c r="E229" s="11">
        <f>(E65-E64)/E64</f>
        <v>8.0691642651296913E-2</v>
      </c>
      <c r="F229" s="11">
        <f>(F65-F64)/F64</f>
        <v>8.0691642651296913E-2</v>
      </c>
      <c r="G229" s="141"/>
      <c r="H229" s="11">
        <v>2.4</v>
      </c>
      <c r="I229" s="11" t="s">
        <v>16</v>
      </c>
      <c r="J229" s="11">
        <f>(J65-J64)/J64</f>
        <v>0.13461538461538453</v>
      </c>
      <c r="K229" s="11">
        <f>(K65-K64)/K64</f>
        <v>0.12621359223300965</v>
      </c>
      <c r="L229" s="11">
        <f>(L65-L64)/L64</f>
        <v>5.8536585365853717E-2</v>
      </c>
      <c r="M229" s="1"/>
      <c r="N229" s="145"/>
      <c r="O229" s="145"/>
      <c r="P229" s="145"/>
      <c r="Q229" s="145"/>
      <c r="R229" s="14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x14ac:dyDescent="0.35">
      <c r="A230" s="1"/>
      <c r="B230" s="8"/>
      <c r="C230" s="9"/>
      <c r="D230" s="8"/>
      <c r="E230" s="8"/>
      <c r="F230" s="9"/>
      <c r="G230" s="141"/>
      <c r="H230" s="8"/>
      <c r="I230" s="8"/>
      <c r="J230" s="9"/>
      <c r="K230" s="8"/>
      <c r="L230" s="9"/>
      <c r="M230" s="1"/>
      <c r="N230" s="145"/>
      <c r="O230" s="145"/>
      <c r="P230" s="145"/>
      <c r="Q230" s="145"/>
      <c r="R230" s="14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5" x14ac:dyDescent="0.35">
      <c r="A231" s="1"/>
      <c r="B231" s="11">
        <v>2.8</v>
      </c>
      <c r="C231" s="11" t="s">
        <v>16</v>
      </c>
      <c r="D231" s="11">
        <f>(D67-D66)/D66</f>
        <v>0.16279069767441876</v>
      </c>
      <c r="E231" s="11">
        <f>(E67-E66)/E66</f>
        <v>0.10884353741496609</v>
      </c>
      <c r="F231" s="11">
        <f>(F67-F66)/F66</f>
        <v>0.10884353741496609</v>
      </c>
      <c r="G231" s="141"/>
      <c r="H231" s="11">
        <v>2.8</v>
      </c>
      <c r="I231" s="11" t="s">
        <v>16</v>
      </c>
      <c r="J231" s="11">
        <f>(J67-J66)/J66</f>
        <v>0.14285714285714277</v>
      </c>
      <c r="K231" s="11">
        <f>(K67-K66)/K66</f>
        <v>8.4033613445378227E-2</v>
      </c>
      <c r="L231" s="11">
        <f>(L67-L66)/L66</f>
        <v>8.7628865979381382E-2</v>
      </c>
      <c r="M231" s="1"/>
      <c r="N231" s="145"/>
      <c r="O231" s="145"/>
      <c r="P231" s="145"/>
      <c r="Q231" s="145"/>
      <c r="R231" s="14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x14ac:dyDescent="0.35">
      <c r="A232" s="1"/>
      <c r="B232" s="8"/>
      <c r="C232" s="9"/>
      <c r="D232" s="8"/>
      <c r="E232" s="8"/>
      <c r="F232" s="9"/>
      <c r="G232" s="141"/>
      <c r="H232" s="8"/>
      <c r="I232" s="8"/>
      <c r="J232" s="9"/>
      <c r="K232" s="8"/>
      <c r="L232" s="9"/>
      <c r="M232" s="1"/>
      <c r="N232" s="145"/>
      <c r="O232" s="145"/>
      <c r="P232" s="145"/>
      <c r="Q232" s="145"/>
      <c r="R232" s="14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5" x14ac:dyDescent="0.35">
      <c r="A233" s="1"/>
      <c r="B233" s="11">
        <v>2.1</v>
      </c>
      <c r="C233" s="11" t="s">
        <v>17</v>
      </c>
      <c r="D233" s="11">
        <f>(D69-D68)/D68</f>
        <v>7.7757685352621925E-2</v>
      </c>
      <c r="E233" s="11">
        <f>(E69-E68)/E68</f>
        <v>2.0891364902506985E-2</v>
      </c>
      <c r="F233" s="11">
        <f>(F69-F68)/F68</f>
        <v>2.0891364902506985E-2</v>
      </c>
      <c r="G233" s="141"/>
      <c r="H233" s="11">
        <v>2.1</v>
      </c>
      <c r="I233" s="11" t="s">
        <v>17</v>
      </c>
      <c r="J233" s="11">
        <f>(J69-J68)/J68</f>
        <v>8.4233261339092827E-2</v>
      </c>
      <c r="K233" s="11">
        <f>(K69-K68)/K68</f>
        <v>2.7638190954773753E-2</v>
      </c>
      <c r="L233" s="11">
        <f>(L69-L68)/L68</f>
        <v>4.3993231810490738E-2</v>
      </c>
      <c r="M233" s="1"/>
      <c r="N233" s="145"/>
      <c r="O233" s="145"/>
      <c r="P233" s="145"/>
      <c r="Q233" s="145"/>
      <c r="R233" s="14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x14ac:dyDescent="0.35">
      <c r="A234" s="1"/>
      <c r="B234" s="8"/>
      <c r="C234" s="9"/>
      <c r="D234" s="8"/>
      <c r="E234" s="8"/>
      <c r="F234" s="9"/>
      <c r="G234" s="141"/>
      <c r="H234" s="8"/>
      <c r="I234" s="8"/>
      <c r="J234" s="9"/>
      <c r="K234" s="8"/>
      <c r="L234" s="9"/>
      <c r="M234" s="1"/>
      <c r="N234" s="145"/>
      <c r="O234" s="145"/>
      <c r="P234" s="145"/>
      <c r="Q234" s="145"/>
      <c r="R234" s="14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5" x14ac:dyDescent="0.35">
      <c r="A235" s="1"/>
      <c r="B235" s="40">
        <v>2.2000000000000002</v>
      </c>
      <c r="C235" s="40" t="s">
        <v>17</v>
      </c>
      <c r="D235" s="40">
        <f>(D71-D70)/D70</f>
        <v>0.10114942528735628</v>
      </c>
      <c r="E235" s="40">
        <f>(E71-E70)/E70</f>
        <v>0.13986013986013987</v>
      </c>
      <c r="F235" s="40">
        <f>(F71-F70)/F70</f>
        <v>0.13986013986013987</v>
      </c>
      <c r="G235" s="141"/>
      <c r="H235" s="40">
        <v>2.2000000000000002</v>
      </c>
      <c r="I235" s="40" t="s">
        <v>17</v>
      </c>
      <c r="J235" s="40">
        <f>(J71-J70)/J70</f>
        <v>7.4257425742574185E-2</v>
      </c>
      <c r="K235" s="40">
        <f>(K71-K70)/K70</f>
        <v>0.22278481012658219</v>
      </c>
      <c r="L235" s="40">
        <f>(L71-L70)/L70</f>
        <v>0.10999999999999996</v>
      </c>
      <c r="M235" s="1"/>
      <c r="N235" s="145"/>
      <c r="O235" s="145"/>
      <c r="P235" s="145"/>
      <c r="Q235" s="145"/>
      <c r="R235" s="14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x14ac:dyDescent="0.35">
      <c r="A236" s="1"/>
      <c r="B236" s="8"/>
      <c r="C236" s="9"/>
      <c r="D236" s="8"/>
      <c r="E236" s="8"/>
      <c r="F236" s="9"/>
      <c r="G236" s="141"/>
      <c r="H236" s="8"/>
      <c r="I236" s="8"/>
      <c r="J236" s="9"/>
      <c r="K236" s="8"/>
      <c r="L236" s="9"/>
      <c r="M236" s="1"/>
      <c r="N236" s="145"/>
      <c r="O236" s="145"/>
      <c r="P236" s="145"/>
      <c r="Q236" s="145"/>
      <c r="R236" s="14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5" x14ac:dyDescent="0.35">
      <c r="A237" s="1"/>
      <c r="B237" s="20">
        <v>2.4</v>
      </c>
      <c r="C237" s="20" t="s">
        <v>17</v>
      </c>
      <c r="D237" s="20">
        <f>(D73-D72)/D72</f>
        <v>0.12925170068027222</v>
      </c>
      <c r="E237" s="20">
        <f>(E73-E72)/E72</f>
        <v>0.26011560693641628</v>
      </c>
      <c r="F237" s="20">
        <f>(F73-F72)/F72</f>
        <v>0.26011560693641628</v>
      </c>
      <c r="G237" s="141"/>
      <c r="H237" s="20">
        <v>2.4</v>
      </c>
      <c r="I237" s="20" t="s">
        <v>17</v>
      </c>
      <c r="J237" s="20">
        <f>(J73-J72)/J72</f>
        <v>8.8888888888888962E-2</v>
      </c>
      <c r="K237" s="20">
        <f>(K73-K72)/K72</f>
        <v>0.26206896551724146</v>
      </c>
      <c r="L237" s="20">
        <f>(L73-L72)/L72</f>
        <v>0.19306930693069296</v>
      </c>
      <c r="M237" s="1"/>
      <c r="N237" s="145"/>
      <c r="O237" s="145"/>
      <c r="P237" s="145"/>
      <c r="Q237" s="145"/>
      <c r="R237" s="14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x14ac:dyDescent="0.35">
      <c r="A238" s="1"/>
      <c r="B238" s="8"/>
      <c r="C238" s="9"/>
      <c r="D238" s="8"/>
      <c r="E238" s="8"/>
      <c r="F238" s="9"/>
      <c r="G238" s="141"/>
      <c r="H238" s="8"/>
      <c r="I238" s="8"/>
      <c r="J238" s="9"/>
      <c r="K238" s="8"/>
      <c r="L238" s="9"/>
      <c r="M238" s="1"/>
      <c r="N238" s="145"/>
      <c r="O238" s="145"/>
      <c r="P238" s="145"/>
      <c r="Q238" s="145"/>
      <c r="R238" s="14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5" x14ac:dyDescent="0.35">
      <c r="A239" s="1"/>
      <c r="B239" s="20">
        <v>2.8</v>
      </c>
      <c r="C239" s="20" t="s">
        <v>17</v>
      </c>
      <c r="D239" s="20">
        <f>(D75-D74)/D74</f>
        <v>8.4112149532710359E-2</v>
      </c>
      <c r="E239" s="20">
        <f>(E75-E74)/E74</f>
        <v>0.10975609756097553</v>
      </c>
      <c r="F239" s="20">
        <f>(F75-F74)/F74</f>
        <v>0.10975609756097553</v>
      </c>
      <c r="G239" s="141"/>
      <c r="H239" s="20">
        <v>2.8</v>
      </c>
      <c r="I239" s="20" t="s">
        <v>17</v>
      </c>
      <c r="J239" s="20">
        <f>(J75-J74)/J74</f>
        <v>7.0312500000000056E-2</v>
      </c>
      <c r="K239" s="20">
        <f>(K75-K74)/K74</f>
        <v>2.7027027027027053E-2</v>
      </c>
      <c r="L239" s="20">
        <f>(L75-L74)/L74</f>
        <v>8.9285714285714246E-2</v>
      </c>
      <c r="M239" s="1"/>
      <c r="N239" s="145"/>
      <c r="O239" s="145"/>
      <c r="P239" s="145"/>
      <c r="Q239" s="145"/>
      <c r="R239" s="14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x14ac:dyDescent="0.35">
      <c r="A240" s="1"/>
      <c r="B240" s="8"/>
      <c r="C240" s="9"/>
      <c r="D240" s="8"/>
      <c r="E240" s="8"/>
      <c r="F240" s="9"/>
      <c r="G240" s="141"/>
      <c r="H240" s="8"/>
      <c r="I240" s="8"/>
      <c r="J240" s="9"/>
      <c r="K240" s="8"/>
      <c r="L240" s="9"/>
      <c r="M240" s="1"/>
      <c r="N240" s="145"/>
      <c r="O240" s="145"/>
      <c r="P240" s="145"/>
      <c r="Q240" s="145"/>
      <c r="R240" s="14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5" x14ac:dyDescent="0.35">
      <c r="A241" s="1"/>
      <c r="B241" s="19">
        <v>2.1</v>
      </c>
      <c r="C241" s="19" t="s">
        <v>18</v>
      </c>
      <c r="D241" s="19">
        <f>(D77-D76)/D76</f>
        <v>5.0188205771643703E-3</v>
      </c>
      <c r="E241" s="19">
        <f>(E77-E76)/E76</f>
        <v>5.0377833753148657E-3</v>
      </c>
      <c r="F241" s="19">
        <f>(F77-F76)/F76</f>
        <v>5.0377833753148657E-3</v>
      </c>
      <c r="G241" s="141"/>
      <c r="H241" s="19">
        <v>2.1</v>
      </c>
      <c r="I241" s="19" t="s">
        <v>18</v>
      </c>
      <c r="J241" s="19">
        <f>(J77-J76)/J76</f>
        <v>0</v>
      </c>
      <c r="K241" s="19">
        <f>(K77-K76)/K76</f>
        <v>8.8495575221239006E-3</v>
      </c>
      <c r="L241" s="19">
        <f>(L77-L76)/L76</f>
        <v>-1.2422360248447216E-3</v>
      </c>
      <c r="M241" s="1"/>
      <c r="N241" s="145"/>
      <c r="O241" s="145"/>
      <c r="P241" s="145"/>
      <c r="Q241" s="145"/>
      <c r="R241" s="14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x14ac:dyDescent="0.35">
      <c r="A242" s="1"/>
      <c r="B242" s="8"/>
      <c r="C242" s="9"/>
      <c r="D242" s="8"/>
      <c r="E242" s="8"/>
      <c r="F242" s="9"/>
      <c r="G242" s="141"/>
      <c r="H242" s="8"/>
      <c r="I242" s="8"/>
      <c r="J242" s="9"/>
      <c r="K242" s="8"/>
      <c r="L242" s="9"/>
      <c r="M242" s="1"/>
      <c r="N242" s="145"/>
      <c r="O242" s="145"/>
      <c r="P242" s="145"/>
      <c r="Q242" s="145"/>
      <c r="R242" s="14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5" x14ac:dyDescent="0.35">
      <c r="A243" s="1"/>
      <c r="B243" s="29">
        <v>2.2000000000000002</v>
      </c>
      <c r="C243" s="29" t="s">
        <v>18</v>
      </c>
      <c r="D243" s="29">
        <f>(D79-D78)/D78</f>
        <v>4.1736227045075167E-2</v>
      </c>
      <c r="E243" s="29">
        <f>(E79-E78)/E78</f>
        <v>4.1806020066889674E-2</v>
      </c>
      <c r="F243" s="29">
        <f>(F79-F78)/F78</f>
        <v>4.1806020066889674E-2</v>
      </c>
      <c r="G243" s="141"/>
      <c r="H243" s="29">
        <v>2.2000000000000002</v>
      </c>
      <c r="I243" s="29" t="s">
        <v>18</v>
      </c>
      <c r="J243" s="29">
        <f>(J79-J78)/J78</f>
        <v>3.0595813204508885E-2</v>
      </c>
      <c r="K243" s="29">
        <f>(K79-K78)/K78</f>
        <v>6.8292682926829329E-2</v>
      </c>
      <c r="L243" s="29">
        <f>(L79-L78)/L78</f>
        <v>2.7375201288244791E-2</v>
      </c>
      <c r="M243" s="1"/>
      <c r="N243" s="145"/>
      <c r="O243" s="145"/>
      <c r="P243" s="145"/>
      <c r="Q243" s="145"/>
      <c r="R243" s="14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x14ac:dyDescent="0.35">
      <c r="A244" s="1"/>
      <c r="B244" s="8"/>
      <c r="C244" s="9"/>
      <c r="D244" s="8"/>
      <c r="E244" s="8"/>
      <c r="F244" s="9"/>
      <c r="G244" s="141"/>
      <c r="H244" s="8"/>
      <c r="I244" s="8"/>
      <c r="J244" s="9"/>
      <c r="K244" s="8"/>
      <c r="L244" s="9"/>
      <c r="M244" s="1"/>
      <c r="N244" s="145"/>
      <c r="O244" s="145"/>
      <c r="P244" s="145"/>
      <c r="Q244" s="145"/>
      <c r="R244" s="14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5" x14ac:dyDescent="0.35">
      <c r="A245" s="1"/>
      <c r="B245" s="19">
        <v>2.4</v>
      </c>
      <c r="C245" s="19" t="s">
        <v>18</v>
      </c>
      <c r="D245" s="19">
        <f>(D81-D80)/D80</f>
        <v>0.1354166666666668</v>
      </c>
      <c r="E245" s="19">
        <f>(E81-E80)/E80</f>
        <v>0.13684210526315801</v>
      </c>
      <c r="F245" s="19">
        <f>(F81-F80)/F80</f>
        <v>0.13684210526315801</v>
      </c>
      <c r="G245" s="141"/>
      <c r="H245" s="19">
        <v>2.4</v>
      </c>
      <c r="I245" s="19" t="s">
        <v>18</v>
      </c>
      <c r="J245" s="19">
        <f>(J81-J80)/J80</f>
        <v>0.10778443113772447</v>
      </c>
      <c r="K245" s="19">
        <f>(K81-K80)/K80</f>
        <v>0.17991631799163174</v>
      </c>
      <c r="L245" s="19">
        <f>(L81-L80)/L80</f>
        <v>0.10606060606060598</v>
      </c>
      <c r="M245" s="1"/>
      <c r="N245" s="145"/>
      <c r="O245" s="145"/>
      <c r="P245" s="145"/>
      <c r="Q245" s="145"/>
      <c r="R245" s="14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x14ac:dyDescent="0.35">
      <c r="A246" s="1"/>
      <c r="B246" s="8"/>
      <c r="C246" s="9"/>
      <c r="D246" s="8"/>
      <c r="E246" s="8"/>
      <c r="F246" s="9"/>
      <c r="G246" s="141"/>
      <c r="H246" s="8"/>
      <c r="I246" s="8"/>
      <c r="J246" s="9"/>
      <c r="K246" s="8"/>
      <c r="L246" s="9"/>
      <c r="M246" s="1"/>
      <c r="N246" s="145"/>
      <c r="O246" s="145"/>
      <c r="P246" s="145"/>
      <c r="Q246" s="145"/>
      <c r="R246" s="14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5" x14ac:dyDescent="0.35">
      <c r="A247" s="1"/>
      <c r="B247" s="19">
        <v>2.8</v>
      </c>
      <c r="C247" s="19" t="s">
        <v>18</v>
      </c>
      <c r="D247" s="19">
        <f>(D83-D82)/D82</f>
        <v>0.14049586776859518</v>
      </c>
      <c r="E247" s="19">
        <f>(E83-E82)/E82</f>
        <v>0.14655172413793105</v>
      </c>
      <c r="F247" s="19">
        <f>(F83-F82)/F82</f>
        <v>0.14655172413793105</v>
      </c>
      <c r="G247" s="141"/>
      <c r="H247" s="19">
        <v>2.8</v>
      </c>
      <c r="I247" s="19" t="s">
        <v>18</v>
      </c>
      <c r="J247" s="19">
        <f>(J83-J82)/J82</f>
        <v>0.11585365853658529</v>
      </c>
      <c r="K247" s="19">
        <f>(K83-K82)/K82</f>
        <v>9.2783505154639109E-2</v>
      </c>
      <c r="L247" s="19">
        <f>(L83-L82)/L82</f>
        <v>0.12179487179487172</v>
      </c>
      <c r="M247" s="1"/>
      <c r="N247" s="145"/>
      <c r="O247" s="145"/>
      <c r="P247" s="145"/>
      <c r="Q247" s="145"/>
      <c r="R247" s="14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x14ac:dyDescent="0.35">
      <c r="A248" s="1"/>
      <c r="B248" s="8"/>
      <c r="C248" s="9"/>
      <c r="D248" s="8"/>
      <c r="E248" s="8"/>
      <c r="F248" s="9"/>
      <c r="G248" s="141"/>
      <c r="H248" s="8"/>
      <c r="I248" s="8"/>
      <c r="J248" s="9"/>
      <c r="K248" s="8"/>
      <c r="L248" s="9"/>
      <c r="M248" s="1"/>
      <c r="N248" s="145"/>
      <c r="O248" s="145"/>
      <c r="P248" s="145"/>
      <c r="Q248" s="145"/>
      <c r="R248" s="14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5" x14ac:dyDescent="0.35">
      <c r="A249" s="1"/>
      <c r="B249" s="20">
        <v>2.1</v>
      </c>
      <c r="C249" s="20" t="s">
        <v>19</v>
      </c>
      <c r="D249" s="20">
        <f>(D85-D84)/D84</f>
        <v>-7.9635949943117242E-3</v>
      </c>
      <c r="E249" s="20">
        <f>(E85-E84)/E84</f>
        <v>0</v>
      </c>
      <c r="F249" s="20">
        <f>(F85-F84)/F84</f>
        <v>0</v>
      </c>
      <c r="G249" s="141"/>
      <c r="H249" s="20">
        <v>2.1</v>
      </c>
      <c r="I249" s="20" t="s">
        <v>19</v>
      </c>
      <c r="J249" s="20">
        <f>(J85-J84)/J84</f>
        <v>-1.0881392818280749E-2</v>
      </c>
      <c r="K249" s="20">
        <f>(K85-K84)/K84</f>
        <v>5.3475935828875866E-3</v>
      </c>
      <c r="L249" s="20">
        <f>(L85-L84)/L84</f>
        <v>-1.0250569476082013E-2</v>
      </c>
      <c r="M249" s="1"/>
      <c r="N249" s="145"/>
      <c r="O249" s="145"/>
      <c r="P249" s="145"/>
      <c r="Q249" s="145"/>
      <c r="R249" s="14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x14ac:dyDescent="0.35">
      <c r="A250" s="1"/>
      <c r="B250" s="8"/>
      <c r="C250" s="9"/>
      <c r="D250" s="8"/>
      <c r="E250" s="8"/>
      <c r="F250" s="9"/>
      <c r="G250" s="141"/>
      <c r="H250" s="8"/>
      <c r="I250" s="8"/>
      <c r="J250" s="9"/>
      <c r="K250" s="8"/>
      <c r="L250" s="9"/>
      <c r="M250" s="1"/>
      <c r="N250" s="145"/>
      <c r="O250" s="145"/>
      <c r="P250" s="145"/>
      <c r="Q250" s="145"/>
      <c r="R250" s="14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5" x14ac:dyDescent="0.35">
      <c r="A251" s="1"/>
      <c r="B251" s="40">
        <v>2.2000000000000002</v>
      </c>
      <c r="C251" s="40" t="s">
        <v>19</v>
      </c>
      <c r="D251" s="40">
        <f>(D87-D86)/D86</f>
        <v>2.0618556701030782E-2</v>
      </c>
      <c r="E251" s="40">
        <f>(E87-E86)/E86</f>
        <v>2.3633677991137227E-2</v>
      </c>
      <c r="F251" s="40">
        <f>(F87-F86)/F86</f>
        <v>2.3633677991137227E-2</v>
      </c>
      <c r="G251" s="141"/>
      <c r="H251" s="40">
        <v>2.2000000000000002</v>
      </c>
      <c r="I251" s="40" t="s">
        <v>19</v>
      </c>
      <c r="J251" s="40">
        <f>(J87-J86)/J86</f>
        <v>8.1081081081081155E-3</v>
      </c>
      <c r="K251" s="40">
        <f>(K87-K86)/K86</f>
        <v>3.5422343324250712E-2</v>
      </c>
      <c r="L251" s="40">
        <f>(L87-L86)/L86</f>
        <v>5.4127198917456069E-3</v>
      </c>
      <c r="M251" s="1"/>
      <c r="N251" s="145"/>
      <c r="O251" s="145"/>
      <c r="P251" s="145"/>
      <c r="Q251" s="145"/>
      <c r="R251" s="14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x14ac:dyDescent="0.35">
      <c r="A252" s="1"/>
      <c r="B252" s="8"/>
      <c r="C252" s="9"/>
      <c r="D252" s="8"/>
      <c r="E252" s="8"/>
      <c r="F252" s="9"/>
      <c r="G252" s="141"/>
      <c r="H252" s="8"/>
      <c r="I252" s="8"/>
      <c r="J252" s="9"/>
      <c r="K252" s="8"/>
      <c r="L252" s="9"/>
      <c r="M252" s="1"/>
      <c r="N252" s="145"/>
      <c r="O252" s="145"/>
      <c r="P252" s="145"/>
      <c r="Q252" s="145"/>
      <c r="R252" s="14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5" x14ac:dyDescent="0.35">
      <c r="A253" s="1"/>
      <c r="B253" s="7">
        <v>2.4</v>
      </c>
      <c r="C253" s="7" t="s">
        <v>19</v>
      </c>
      <c r="D253" s="7">
        <f>(D89-D88)/D88</f>
        <v>0.11619718309859166</v>
      </c>
      <c r="E253" s="7">
        <f>(E89-E88)/E88</f>
        <v>7.5067024128686391E-2</v>
      </c>
      <c r="F253" s="7">
        <f>(F89-F88)/F88</f>
        <v>7.5067024128686391E-2</v>
      </c>
      <c r="G253" s="141"/>
      <c r="H253" s="7">
        <v>2.4</v>
      </c>
      <c r="I253" s="7" t="s">
        <v>19</v>
      </c>
      <c r="J253" s="7">
        <f>(J89-J88)/J88</f>
        <v>9.2485549132948069E-2</v>
      </c>
      <c r="K253" s="7">
        <f>(K89-K88)/K88</f>
        <v>0.11656441717791403</v>
      </c>
      <c r="L253" s="7">
        <f>(L89-L88)/L88</f>
        <v>5.5555555555555608E-2</v>
      </c>
      <c r="M253" s="1"/>
      <c r="N253" s="145"/>
      <c r="O253" s="145"/>
      <c r="P253" s="145"/>
      <c r="Q253" s="145"/>
      <c r="R253" s="14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x14ac:dyDescent="0.35">
      <c r="A254" s="1"/>
      <c r="B254" s="8"/>
      <c r="C254" s="9"/>
      <c r="D254" s="8"/>
      <c r="E254" s="8"/>
      <c r="F254" s="9"/>
      <c r="G254" s="141"/>
      <c r="H254" s="8"/>
      <c r="I254" s="8"/>
      <c r="J254" s="9"/>
      <c r="K254" s="8"/>
      <c r="L254" s="9"/>
      <c r="M254" s="1"/>
      <c r="N254" s="145"/>
      <c r="O254" s="145"/>
      <c r="P254" s="145"/>
      <c r="Q254" s="145"/>
      <c r="R254" s="14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5" x14ac:dyDescent="0.35">
      <c r="A255" s="1"/>
      <c r="B255" s="7">
        <v>2.8</v>
      </c>
      <c r="C255" s="7" t="s">
        <v>19</v>
      </c>
      <c r="D255" s="7">
        <f>(D91-D90)/D90</f>
        <v>0.14999999999999997</v>
      </c>
      <c r="E255" s="7">
        <f>(E91-E90)/E90</f>
        <v>0.1208053691275169</v>
      </c>
      <c r="F255" s="7">
        <f>(F91-F90)/F90</f>
        <v>0.1208053691275169</v>
      </c>
      <c r="G255" s="141"/>
      <c r="H255" s="7">
        <v>2.8</v>
      </c>
      <c r="I255" s="7" t="s">
        <v>19</v>
      </c>
      <c r="J255" s="7">
        <f>(J91-J90)/J90</f>
        <v>0.13445378151260517</v>
      </c>
      <c r="K255" s="7">
        <f>(K91-K90)/K90</f>
        <v>9.917355371900835E-2</v>
      </c>
      <c r="L255" s="7">
        <f>(L91-L90)/L90</f>
        <v>9.0909090909090842E-2</v>
      </c>
      <c r="M255" s="1"/>
      <c r="N255" s="145"/>
      <c r="O255" s="145"/>
      <c r="P255" s="145"/>
      <c r="Q255" s="145"/>
      <c r="R255" s="14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x14ac:dyDescent="0.35">
      <c r="A256" s="1"/>
      <c r="B256" s="8"/>
      <c r="C256" s="9"/>
      <c r="D256" s="8"/>
      <c r="E256" s="8"/>
      <c r="F256" s="9"/>
      <c r="G256" s="141"/>
      <c r="H256" s="8"/>
      <c r="I256" s="8"/>
      <c r="J256" s="9"/>
      <c r="K256" s="8"/>
      <c r="L256" s="9"/>
      <c r="M256" s="1"/>
      <c r="N256" s="145"/>
      <c r="O256" s="145"/>
      <c r="P256" s="145"/>
      <c r="Q256" s="145"/>
      <c r="R256" s="14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5" x14ac:dyDescent="0.35">
      <c r="A257" s="1"/>
      <c r="B257" s="20">
        <v>2.1</v>
      </c>
      <c r="C257" s="20" t="s">
        <v>20</v>
      </c>
      <c r="D257" s="20">
        <f>(D93-D92)/D92</f>
        <v>-8.7527352297593064E-3</v>
      </c>
      <c r="E257" s="20">
        <f>(E93-E92)/E92</f>
        <v>-2.4009603841536639E-3</v>
      </c>
      <c r="F257" s="20">
        <f>(F93-F92)/F92</f>
        <v>-2.4009603841536639E-3</v>
      </c>
      <c r="G257" s="141"/>
      <c r="H257" s="20">
        <v>2.1</v>
      </c>
      <c r="I257" s="20" t="s">
        <v>20</v>
      </c>
      <c r="J257" s="20">
        <f>(J93-J92)/J92</f>
        <v>-8.3507306889352897E-3</v>
      </c>
      <c r="K257" s="20">
        <f>(K93-K92)/K92</f>
        <v>3.1612223393045341E-3</v>
      </c>
      <c r="L257" s="20">
        <f>(L93-L92)/L92</f>
        <v>-1.4254385964912292E-2</v>
      </c>
      <c r="M257" s="1"/>
      <c r="N257" s="145"/>
      <c r="O257" s="145"/>
      <c r="P257" s="145"/>
      <c r="Q257" s="145"/>
      <c r="R257" s="14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x14ac:dyDescent="0.35">
      <c r="A258" s="1"/>
      <c r="B258" s="8"/>
      <c r="C258" s="9"/>
      <c r="D258" s="8"/>
      <c r="E258" s="8"/>
      <c r="F258" s="9"/>
      <c r="G258" s="141"/>
      <c r="H258" s="8"/>
      <c r="I258" s="8"/>
      <c r="J258" s="9"/>
      <c r="K258" s="8"/>
      <c r="L258" s="9"/>
      <c r="M258" s="1"/>
      <c r="N258" s="145"/>
      <c r="O258" s="145"/>
      <c r="P258" s="145"/>
      <c r="Q258" s="145"/>
      <c r="R258" s="14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5" x14ac:dyDescent="0.35">
      <c r="A259" s="1"/>
      <c r="B259" s="40">
        <v>2.2000000000000002</v>
      </c>
      <c r="C259" s="40" t="s">
        <v>20</v>
      </c>
      <c r="D259" s="40">
        <f>(D95-D94)/D94</f>
        <v>1.1019283746556485E-2</v>
      </c>
      <c r="E259" s="40">
        <f>(E95-E94)/E94</f>
        <v>1.6620498614958464E-2</v>
      </c>
      <c r="F259" s="40">
        <f>(F95-F94)/F94</f>
        <v>1.6620498614958464E-2</v>
      </c>
      <c r="G259" s="141"/>
      <c r="H259" s="40">
        <v>2.2000000000000002</v>
      </c>
      <c r="I259" s="40" t="s">
        <v>20</v>
      </c>
      <c r="J259" s="40">
        <f>(J95-J94)/J94</f>
        <v>0</v>
      </c>
      <c r="K259" s="40">
        <f>(K95-K94)/K94</f>
        <v>2.6184538653366465E-2</v>
      </c>
      <c r="L259" s="40">
        <f>(L95-L94)/L94</f>
        <v>0</v>
      </c>
      <c r="M259" s="1"/>
      <c r="N259" s="145"/>
      <c r="O259" s="145"/>
      <c r="P259" s="145"/>
      <c r="Q259" s="145"/>
      <c r="R259" s="14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x14ac:dyDescent="0.35">
      <c r="A260" s="1"/>
      <c r="B260" s="8"/>
      <c r="C260" s="9"/>
      <c r="D260" s="8"/>
      <c r="E260" s="8"/>
      <c r="F260" s="9"/>
      <c r="G260" s="141"/>
      <c r="H260" s="8"/>
      <c r="I260" s="8"/>
      <c r="J260" s="9"/>
      <c r="K260" s="8"/>
      <c r="L260" s="9"/>
      <c r="M260" s="1"/>
      <c r="N260" s="145"/>
      <c r="O260" s="145"/>
      <c r="P260" s="145"/>
      <c r="Q260" s="145"/>
      <c r="R260" s="14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5" x14ac:dyDescent="0.35">
      <c r="A261" s="1"/>
      <c r="B261" s="7">
        <v>2.4</v>
      </c>
      <c r="C261" s="7" t="s">
        <v>20</v>
      </c>
      <c r="D261" s="7">
        <f>(D97-D96)/D96</f>
        <v>0.11151079136690636</v>
      </c>
      <c r="E261" s="7">
        <f>(E97-E96)/E96</f>
        <v>5.4545454545454591E-2</v>
      </c>
      <c r="F261" s="7">
        <f>(F97-F96)/F96</f>
        <v>5.4545454545454591E-2</v>
      </c>
      <c r="G261" s="141"/>
      <c r="H261" s="7">
        <v>2.4</v>
      </c>
      <c r="I261" s="7" t="s">
        <v>20</v>
      </c>
      <c r="J261" s="7">
        <f>(J97-J96)/J96</f>
        <v>8.781869688385277E-2</v>
      </c>
      <c r="K261" s="7">
        <f>(K97-K96)/K96</f>
        <v>8.4158415841584094E-2</v>
      </c>
      <c r="L261" s="7">
        <f>(L97-L96)/L96</f>
        <v>3.2945736434108558E-2</v>
      </c>
      <c r="M261" s="1"/>
      <c r="N261" s="145"/>
      <c r="O261" s="145"/>
      <c r="P261" s="145"/>
      <c r="Q261" s="145"/>
      <c r="R261" s="14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x14ac:dyDescent="0.35">
      <c r="A262" s="1"/>
      <c r="B262" s="8"/>
      <c r="C262" s="9"/>
      <c r="D262" s="8"/>
      <c r="E262" s="8"/>
      <c r="F262" s="9"/>
      <c r="G262" s="141"/>
      <c r="H262" s="8"/>
      <c r="I262" s="8"/>
      <c r="J262" s="9"/>
      <c r="K262" s="8"/>
      <c r="L262" s="9"/>
      <c r="M262" s="1"/>
      <c r="N262" s="145"/>
      <c r="O262" s="145"/>
      <c r="P262" s="145"/>
      <c r="Q262" s="145"/>
      <c r="R262" s="14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5" x14ac:dyDescent="0.35">
      <c r="A263" s="1"/>
      <c r="B263" s="7">
        <v>2.8</v>
      </c>
      <c r="C263" s="7" t="s">
        <v>20</v>
      </c>
      <c r="D263" s="7">
        <f>(D99-D98)/D98</f>
        <v>0.16071428571428573</v>
      </c>
      <c r="E263" s="7">
        <f>(E99-E98)/E98</f>
        <v>8.8397790055248698E-2</v>
      </c>
      <c r="F263" s="7">
        <f>(F99-F98)/F98</f>
        <v>8.8397790055248698E-2</v>
      </c>
      <c r="G263" s="141"/>
      <c r="H263" s="7">
        <v>2.8</v>
      </c>
      <c r="I263" s="7" t="s">
        <v>20</v>
      </c>
      <c r="J263" s="7">
        <f>(J99-J98)/J98</f>
        <v>0.13186813186813184</v>
      </c>
      <c r="K263" s="7">
        <f>(K99-K98)/K98</f>
        <v>8.9655172413793185E-2</v>
      </c>
      <c r="L263" s="7">
        <f>(L99-L98)/L98</f>
        <v>7.2033898305084818E-2</v>
      </c>
      <c r="M263" s="1"/>
      <c r="N263" s="145"/>
      <c r="O263" s="145"/>
      <c r="P263" s="145"/>
      <c r="Q263" s="145"/>
      <c r="R263" s="14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x14ac:dyDescent="0.35">
      <c r="A264" s="1"/>
      <c r="B264" s="8"/>
      <c r="C264" s="9"/>
      <c r="D264" s="8"/>
      <c r="E264" s="8"/>
      <c r="F264" s="9"/>
      <c r="G264" s="141"/>
      <c r="H264" s="8"/>
      <c r="I264" s="8"/>
      <c r="J264" s="9"/>
      <c r="K264" s="8"/>
      <c r="L264" s="9"/>
      <c r="M264" s="1"/>
      <c r="N264" s="145"/>
      <c r="O264" s="145"/>
      <c r="P264" s="145"/>
      <c r="Q264" s="145"/>
      <c r="R264" s="14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5" x14ac:dyDescent="0.35">
      <c r="A265" s="1"/>
      <c r="B265" s="7">
        <v>2.1</v>
      </c>
      <c r="C265" s="7" t="s">
        <v>21</v>
      </c>
      <c r="D265" s="7">
        <f>(D101-D100)/D100</f>
        <v>3.2835820895522248E-2</v>
      </c>
      <c r="E265" s="7">
        <f>(E101-E100)/E100</f>
        <v>0</v>
      </c>
      <c r="F265" s="7">
        <f>(F101-F100)/F100</f>
        <v>0</v>
      </c>
      <c r="G265" s="141"/>
      <c r="H265" s="7">
        <v>2.1</v>
      </c>
      <c r="I265" s="7" t="s">
        <v>21</v>
      </c>
      <c r="J265" s="7">
        <f>(J101-J100)/J100</f>
        <v>3.6974789915966422E-2</v>
      </c>
      <c r="K265" s="7">
        <f>(K101-K100)/K100</f>
        <v>2.2624434389140291E-3</v>
      </c>
      <c r="L265" s="7">
        <f>(L101-L100)/L100</f>
        <v>1.2569832402234648E-2</v>
      </c>
      <c r="M265" s="1"/>
      <c r="N265" s="145"/>
      <c r="O265" s="145"/>
      <c r="P265" s="145"/>
      <c r="Q265" s="145"/>
      <c r="R265" s="14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x14ac:dyDescent="0.35">
      <c r="A266" s="1"/>
      <c r="B266" s="8"/>
      <c r="C266" s="9"/>
      <c r="D266" s="8"/>
      <c r="E266" s="8"/>
      <c r="F266" s="9"/>
      <c r="G266" s="141"/>
      <c r="H266" s="8"/>
      <c r="I266" s="8"/>
      <c r="J266" s="9"/>
      <c r="K266" s="8"/>
      <c r="L266" s="9"/>
      <c r="M266" s="1"/>
      <c r="N266" s="145"/>
      <c r="O266" s="145"/>
      <c r="P266" s="145"/>
      <c r="Q266" s="145"/>
      <c r="R266" s="14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5" x14ac:dyDescent="0.35">
      <c r="A267" s="1"/>
      <c r="B267" s="40">
        <v>2.2000000000000002</v>
      </c>
      <c r="C267" s="40" t="s">
        <v>21</v>
      </c>
      <c r="D267" s="40">
        <f>(D103-D102)/D102</f>
        <v>6.1302681992337217E-2</v>
      </c>
      <c r="E267" s="40">
        <f>(E103-E102)/E102</f>
        <v>8.7209302325581467E-2</v>
      </c>
      <c r="F267" s="40">
        <f>(F103-F102)/F102</f>
        <v>8.7209302325581467E-2</v>
      </c>
      <c r="G267" s="141"/>
      <c r="H267" s="40">
        <v>2.2000000000000002</v>
      </c>
      <c r="I267" s="40" t="s">
        <v>21</v>
      </c>
      <c r="J267" s="40">
        <f>(J103-J102)/J102</f>
        <v>5.2845528455284597E-2</v>
      </c>
      <c r="K267" s="40">
        <f>(K103-K102)/K102</f>
        <v>0.1528925619834712</v>
      </c>
      <c r="L267" s="40">
        <f>(L103-L102)/L102</f>
        <v>7.7709611451942814E-2</v>
      </c>
      <c r="M267" s="1"/>
      <c r="N267" s="145"/>
      <c r="O267" s="145"/>
      <c r="P267" s="145"/>
      <c r="Q267" s="145"/>
      <c r="R267" s="14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x14ac:dyDescent="0.35">
      <c r="A268" s="1"/>
      <c r="B268" s="8"/>
      <c r="C268" s="9"/>
      <c r="D268" s="8"/>
      <c r="E268" s="8"/>
      <c r="F268" s="9"/>
      <c r="G268" s="141"/>
      <c r="H268" s="8"/>
      <c r="I268" s="8"/>
      <c r="J268" s="9"/>
      <c r="K268" s="8"/>
      <c r="L268" s="9"/>
      <c r="M268" s="1"/>
      <c r="N268" s="145"/>
      <c r="O268" s="145"/>
      <c r="P268" s="145"/>
      <c r="Q268" s="145"/>
      <c r="R268" s="14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5" x14ac:dyDescent="0.35">
      <c r="A269" s="1"/>
      <c r="B269" s="20">
        <v>2.4</v>
      </c>
      <c r="C269" s="20" t="s">
        <v>21</v>
      </c>
      <c r="D269" s="20">
        <f>(D105-D104)/D104</f>
        <v>0.10979228486646876</v>
      </c>
      <c r="E269" s="20">
        <f>(E105-E104)/E104</f>
        <v>0.23076923076923084</v>
      </c>
      <c r="F269" s="20">
        <f>(F105-F104)/F104</f>
        <v>0.23076923076923084</v>
      </c>
      <c r="G269" s="141"/>
      <c r="H269" s="20">
        <v>2.4</v>
      </c>
      <c r="I269" s="20" t="s">
        <v>21</v>
      </c>
      <c r="J269" s="20">
        <f>(J105-J104)/J104</f>
        <v>7.8212290502793366E-2</v>
      </c>
      <c r="K269" s="20">
        <f>(K105-K104)/K104</f>
        <v>0.25146198830409344</v>
      </c>
      <c r="L269" s="20">
        <f>(L105-L104)/L104</f>
        <v>0.17499999999999993</v>
      </c>
      <c r="M269" s="1"/>
      <c r="N269" s="145"/>
      <c r="O269" s="145"/>
      <c r="P269" s="145"/>
      <c r="Q269" s="145"/>
      <c r="R269" s="14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x14ac:dyDescent="0.35">
      <c r="A270" s="1"/>
      <c r="B270" s="8"/>
      <c r="C270" s="9"/>
      <c r="D270" s="8"/>
      <c r="E270" s="8"/>
      <c r="F270" s="9"/>
      <c r="G270" s="141"/>
      <c r="H270" s="8"/>
      <c r="I270" s="8"/>
      <c r="J270" s="9"/>
      <c r="K270" s="8"/>
      <c r="L270" s="9"/>
      <c r="M270" s="1"/>
      <c r="N270" s="145"/>
      <c r="O270" s="145"/>
      <c r="P270" s="145"/>
      <c r="Q270" s="145"/>
      <c r="R270" s="14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5" x14ac:dyDescent="0.35">
      <c r="A271" s="1"/>
      <c r="B271" s="20">
        <v>2.8</v>
      </c>
      <c r="C271" s="20" t="s">
        <v>21</v>
      </c>
      <c r="D271" s="20">
        <f>(D107-D106)/D106</f>
        <v>9.2920353982300835E-2</v>
      </c>
      <c r="E271" s="20">
        <f>(E107-E106)/E106</f>
        <v>0.12087912087912084</v>
      </c>
      <c r="F271" s="20">
        <f>(F107-F106)/F106</f>
        <v>0.12087912087912084</v>
      </c>
      <c r="G271" s="141"/>
      <c r="H271" s="20">
        <v>2.8</v>
      </c>
      <c r="I271" s="20" t="s">
        <v>21</v>
      </c>
      <c r="J271" s="20">
        <f>(J107-J106)/J106</f>
        <v>7.4074074074073931E-2</v>
      </c>
      <c r="K271" s="20">
        <f>(K107-K106)/K106</f>
        <v>6.2500000000000056E-2</v>
      </c>
      <c r="L271" s="20">
        <f>(L107-L106)/L106</f>
        <v>0.10483870967741944</v>
      </c>
      <c r="M271" s="1"/>
      <c r="N271" s="145"/>
      <c r="O271" s="145"/>
      <c r="P271" s="145"/>
      <c r="Q271" s="145"/>
      <c r="R271" s="14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x14ac:dyDescent="0.35">
      <c r="A272" s="1"/>
      <c r="B272" s="8"/>
      <c r="C272" s="9"/>
      <c r="D272" s="8"/>
      <c r="E272" s="8"/>
      <c r="F272" s="9"/>
      <c r="G272" s="141"/>
      <c r="H272" s="8"/>
      <c r="I272" s="8"/>
      <c r="J272" s="9"/>
      <c r="K272" s="8"/>
      <c r="L272" s="9"/>
      <c r="M272" s="1"/>
      <c r="N272" s="145"/>
      <c r="O272" s="145"/>
      <c r="P272" s="145"/>
      <c r="Q272" s="145"/>
      <c r="R272" s="14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5" x14ac:dyDescent="0.35">
      <c r="A273" s="1"/>
      <c r="B273" s="19">
        <v>2.1</v>
      </c>
      <c r="C273" s="19" t="s">
        <v>22</v>
      </c>
      <c r="D273" s="19">
        <f>(D109-D108)/D108</f>
        <v>-9.1012514220705429E-3</v>
      </c>
      <c r="E273" s="19">
        <f>(E109-E108)/E108</f>
        <v>-9.1220068415051384E-3</v>
      </c>
      <c r="F273" s="19">
        <f>(F109-F108)/F108</f>
        <v>-9.1220068415051384E-3</v>
      </c>
      <c r="G273" s="141"/>
      <c r="H273" s="19">
        <v>2.1</v>
      </c>
      <c r="I273" s="19" t="s">
        <v>22</v>
      </c>
      <c r="J273" s="19">
        <f>(J109-J108)/J108</f>
        <v>-1.0000000000000009E-2</v>
      </c>
      <c r="K273" s="19">
        <f>(K109-K108)/K108</f>
        <v>-1.0427528675703867E-3</v>
      </c>
      <c r="L273" s="19">
        <f>(L109-L108)/L108</f>
        <v>-1.2235817575083437E-2</v>
      </c>
      <c r="M273" s="1"/>
      <c r="N273" s="145"/>
      <c r="O273" s="145"/>
      <c r="P273" s="145"/>
      <c r="Q273" s="145"/>
      <c r="R273" s="14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x14ac:dyDescent="0.35">
      <c r="A274" s="1"/>
      <c r="B274" s="8"/>
      <c r="C274" s="9"/>
      <c r="D274" s="8"/>
      <c r="E274" s="8"/>
      <c r="F274" s="9"/>
      <c r="G274" s="141"/>
      <c r="H274" s="8"/>
      <c r="I274" s="8"/>
      <c r="J274" s="9"/>
      <c r="K274" s="8"/>
      <c r="L274" s="9"/>
      <c r="M274" s="1"/>
      <c r="N274" s="145"/>
      <c r="O274" s="145"/>
      <c r="P274" s="145"/>
      <c r="Q274" s="145"/>
      <c r="R274" s="14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5" x14ac:dyDescent="0.35">
      <c r="A275" s="1"/>
      <c r="B275" s="29">
        <v>2.2000000000000002</v>
      </c>
      <c r="C275" s="29" t="s">
        <v>22</v>
      </c>
      <c r="D275" s="29">
        <f>(D111-D110)/D110</f>
        <v>1.7216642754662857E-2</v>
      </c>
      <c r="E275" s="29">
        <f>(E111-E110)/E110</f>
        <v>1.5781922525107617E-2</v>
      </c>
      <c r="F275" s="29">
        <f>(F111-F110)/F110</f>
        <v>1.5781922525107617E-2</v>
      </c>
      <c r="G275" s="141"/>
      <c r="H275" s="29">
        <v>2.2000000000000002</v>
      </c>
      <c r="I275" s="29" t="s">
        <v>22</v>
      </c>
      <c r="J275" s="29">
        <f>(J111-J110)/J110</f>
        <v>1.1004126547455306E-2</v>
      </c>
      <c r="K275" s="29">
        <f>(K111-K110)/K110</f>
        <v>3.1855955678670389E-2</v>
      </c>
      <c r="L275" s="29">
        <f>(L111-L110)/L110</f>
        <v>1.1019283746556485E-2</v>
      </c>
      <c r="M275" s="1"/>
      <c r="N275" s="145"/>
      <c r="O275" s="145"/>
      <c r="P275" s="145"/>
      <c r="Q275" s="145"/>
      <c r="R275" s="14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x14ac:dyDescent="0.35">
      <c r="A276" s="1"/>
      <c r="B276" s="8"/>
      <c r="C276" s="9"/>
      <c r="D276" s="8"/>
      <c r="E276" s="8"/>
      <c r="F276" s="9"/>
      <c r="G276" s="141"/>
      <c r="H276" s="8"/>
      <c r="I276" s="8"/>
      <c r="J276" s="9"/>
      <c r="K276" s="8"/>
      <c r="L276" s="9"/>
      <c r="M276" s="1"/>
      <c r="N276" s="145"/>
      <c r="O276" s="145"/>
      <c r="P276" s="145"/>
      <c r="Q276" s="145"/>
      <c r="R276" s="14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5" x14ac:dyDescent="0.35">
      <c r="A277" s="1"/>
      <c r="B277" s="19">
        <v>2.4</v>
      </c>
      <c r="C277" s="19" t="s">
        <v>22</v>
      </c>
      <c r="D277" s="19">
        <f>(D113-D112)/D112</f>
        <v>0.10057471264367826</v>
      </c>
      <c r="E277" s="19">
        <f>(E113-E112)/E112</f>
        <v>9.8550724637681261E-2</v>
      </c>
      <c r="F277" s="19">
        <f>(F113-F112)/F112</f>
        <v>9.8550724637681261E-2</v>
      </c>
      <c r="G277" s="141"/>
      <c r="H277" s="19">
        <v>2.4</v>
      </c>
      <c r="I277" s="19" t="s">
        <v>22</v>
      </c>
      <c r="J277" s="19">
        <f>(J113-J112)/J112</f>
        <v>7.9999999999999932E-2</v>
      </c>
      <c r="K277" s="19">
        <f>(K113-K112)/K112</f>
        <v>0.1467576791808875</v>
      </c>
      <c r="L277" s="19">
        <f>(L113-L112)/L112</f>
        <v>8.0808080808080732E-2</v>
      </c>
      <c r="M277" s="1"/>
      <c r="N277" s="145"/>
      <c r="O277" s="145"/>
      <c r="P277" s="145"/>
      <c r="Q277" s="145"/>
      <c r="R277" s="14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x14ac:dyDescent="0.35">
      <c r="A278" s="1"/>
      <c r="B278" s="8"/>
      <c r="C278" s="9"/>
      <c r="D278" s="8"/>
      <c r="E278" s="8"/>
      <c r="F278" s="9"/>
      <c r="G278" s="141"/>
      <c r="H278" s="8"/>
      <c r="I278" s="8"/>
      <c r="J278" s="9"/>
      <c r="K278" s="8"/>
      <c r="L278" s="9"/>
      <c r="M278" s="1"/>
      <c r="N278" s="145"/>
      <c r="O278" s="145"/>
      <c r="P278" s="145"/>
      <c r="Q278" s="145"/>
      <c r="R278" s="14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5" x14ac:dyDescent="0.35">
      <c r="A279" s="1"/>
      <c r="B279" s="19">
        <v>2.8</v>
      </c>
      <c r="C279" s="19" t="s">
        <v>22</v>
      </c>
      <c r="D279" s="19">
        <f>(D115-D114)/D114</f>
        <v>0.12230215827338119</v>
      </c>
      <c r="E279" s="19">
        <f>(E115-E114)/E114</f>
        <v>0.12592592592592583</v>
      </c>
      <c r="F279" s="19">
        <f>(F115-F114)/F114</f>
        <v>0.12592592592592583</v>
      </c>
      <c r="G279" s="141"/>
      <c r="H279" s="19">
        <v>2.8</v>
      </c>
      <c r="I279" s="19" t="s">
        <v>22</v>
      </c>
      <c r="J279" s="19">
        <f>(J115-J114)/J114</f>
        <v>0.10752688172043005</v>
      </c>
      <c r="K279" s="19">
        <f>(K115-K114)/K114</f>
        <v>9.9999999999999964E-2</v>
      </c>
      <c r="L279" s="19">
        <f>(L115-L114)/L114</f>
        <v>0.1117318435754191</v>
      </c>
      <c r="M279" s="1"/>
      <c r="N279" s="145"/>
      <c r="O279" s="145"/>
      <c r="P279" s="145"/>
      <c r="Q279" s="145"/>
      <c r="R279" s="14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x14ac:dyDescent="0.35">
      <c r="A280" s="1"/>
      <c r="B280" s="8"/>
      <c r="C280" s="9"/>
      <c r="D280" s="8"/>
      <c r="E280" s="8"/>
      <c r="F280" s="9"/>
      <c r="G280" s="141"/>
      <c r="H280" s="8"/>
      <c r="I280" s="8"/>
      <c r="J280" s="9"/>
      <c r="K280" s="8"/>
      <c r="L280" s="9"/>
      <c r="M280" s="1"/>
      <c r="N280" s="145"/>
      <c r="O280" s="145"/>
      <c r="P280" s="145"/>
      <c r="Q280" s="145"/>
      <c r="R280" s="14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x14ac:dyDescent="0.35">
      <c r="A281" s="1"/>
      <c r="B281" s="25">
        <v>2.1</v>
      </c>
      <c r="C281" s="26" t="s">
        <v>23</v>
      </c>
      <c r="D281" s="25">
        <f>(D117-D116)/D116</f>
        <v>-1.1764705882352951E-2</v>
      </c>
      <c r="E281" s="25">
        <f>(E117-E116)/E116</f>
        <v>-1.226309921962097E-2</v>
      </c>
      <c r="F281" s="26">
        <f>(F117-F116)/F116</f>
        <v>-1.226309921962097E-2</v>
      </c>
      <c r="G281" s="141"/>
      <c r="H281" s="25">
        <v>2.1</v>
      </c>
      <c r="I281" s="25" t="s">
        <v>23</v>
      </c>
      <c r="J281" s="26">
        <f>(J117-J116)/J116</f>
        <v>-9.3071354705274133E-3</v>
      </c>
      <c r="K281" s="25">
        <f>(K117-K116)/K116</f>
        <v>-2.0491803278688543E-3</v>
      </c>
      <c r="L281" s="26">
        <f>(L117-L116)/L116</f>
        <v>-1.268498942917537E-2</v>
      </c>
      <c r="M281" s="1"/>
      <c r="N281" s="145"/>
      <c r="O281" s="145"/>
      <c r="P281" s="145"/>
      <c r="Q281" s="145"/>
      <c r="R281" s="14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x14ac:dyDescent="0.35">
      <c r="A282" s="1"/>
      <c r="B282" s="8"/>
      <c r="C282" s="9"/>
      <c r="D282" s="8"/>
      <c r="E282" s="8"/>
      <c r="F282" s="9"/>
      <c r="G282" s="141"/>
      <c r="H282" s="8"/>
      <c r="I282" s="8"/>
      <c r="J282" s="9"/>
      <c r="K282" s="8"/>
      <c r="L282" s="9"/>
      <c r="M282" s="1"/>
      <c r="N282" s="145"/>
      <c r="O282" s="145"/>
      <c r="P282" s="145"/>
      <c r="Q282" s="145"/>
      <c r="R282" s="14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5" x14ac:dyDescent="0.35">
      <c r="A283" s="1"/>
      <c r="B283" s="40">
        <v>2.2000000000000002</v>
      </c>
      <c r="C283" s="40" t="s">
        <v>23</v>
      </c>
      <c r="D283" s="40">
        <f>(D119-D118)/D118</f>
        <v>5.1546391752577362E-3</v>
      </c>
      <c r="E283" s="40">
        <f>(E119-E118)/E118</f>
        <v>5.1612903225806495E-3</v>
      </c>
      <c r="F283" s="40">
        <f>(F119-F118)/F118</f>
        <v>5.1612903225806495E-3</v>
      </c>
      <c r="G283" s="141"/>
      <c r="H283" s="40">
        <v>2.2000000000000002</v>
      </c>
      <c r="I283" s="40" t="s">
        <v>23</v>
      </c>
      <c r="J283" s="40">
        <f>(J119-J118)/J118</f>
        <v>-2.3923444976076576E-3</v>
      </c>
      <c r="K283" s="40">
        <f>(K119-K118)/K118</f>
        <v>1.3221153846153858E-2</v>
      </c>
      <c r="L283" s="40">
        <f>(L119-L118)/L118</f>
        <v>-3.5928143712574885E-3</v>
      </c>
      <c r="M283" s="1"/>
      <c r="N283" s="145"/>
      <c r="O283" s="145"/>
      <c r="P283" s="145"/>
      <c r="Q283" s="145"/>
      <c r="R283" s="14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x14ac:dyDescent="0.35">
      <c r="A284" s="1"/>
      <c r="B284" s="8"/>
      <c r="C284" s="9"/>
      <c r="D284" s="8"/>
      <c r="E284" s="8"/>
      <c r="F284" s="9"/>
      <c r="G284" s="141"/>
      <c r="H284" s="8"/>
      <c r="I284" s="8"/>
      <c r="J284" s="9"/>
      <c r="K284" s="8"/>
      <c r="L284" s="9"/>
      <c r="M284" s="1"/>
      <c r="N284" s="145"/>
      <c r="O284" s="145"/>
      <c r="P284" s="145"/>
      <c r="Q284" s="145"/>
      <c r="R284" s="14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x14ac:dyDescent="0.35">
      <c r="A285" s="1"/>
      <c r="B285" s="27">
        <v>2.4</v>
      </c>
      <c r="C285" s="28" t="s">
        <v>23</v>
      </c>
      <c r="D285" s="27">
        <f>(D121-D120)/D120</f>
        <v>8.4985835694051076E-2</v>
      </c>
      <c r="E285" s="27">
        <f>(E121-E120)/E120</f>
        <v>5.1224944320712618E-2</v>
      </c>
      <c r="F285" s="28">
        <f>(F121-F120)/F120</f>
        <v>5.1224944320712618E-2</v>
      </c>
      <c r="G285" s="141"/>
      <c r="H285" s="27">
        <v>2.4</v>
      </c>
      <c r="I285" s="27" t="s">
        <v>23</v>
      </c>
      <c r="J285" s="28">
        <f>(J121-J120)/J120</f>
        <v>6.5727699530516492E-2</v>
      </c>
      <c r="K285" s="27">
        <f>(K121-K120)/K120</f>
        <v>8.728179551122188E-2</v>
      </c>
      <c r="L285" s="28">
        <f>(L121-L120)/L120</f>
        <v>3.4816247582205057E-2</v>
      </c>
      <c r="M285" s="1"/>
      <c r="N285" s="145"/>
      <c r="O285" s="145"/>
      <c r="P285" s="145"/>
      <c r="Q285" s="145"/>
      <c r="R285" s="14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x14ac:dyDescent="0.35">
      <c r="A286" s="1"/>
      <c r="B286" s="8"/>
      <c r="C286" s="9"/>
      <c r="D286" s="8"/>
      <c r="E286" s="8"/>
      <c r="F286" s="9"/>
      <c r="G286" s="141"/>
      <c r="H286" s="8"/>
      <c r="I286" s="8"/>
      <c r="J286" s="9"/>
      <c r="K286" s="8"/>
      <c r="L286" s="9"/>
      <c r="M286" s="1"/>
      <c r="N286" s="145"/>
      <c r="O286" s="145"/>
      <c r="P286" s="145"/>
      <c r="Q286" s="145"/>
      <c r="R286" s="14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x14ac:dyDescent="0.35">
      <c r="A287" s="1"/>
      <c r="B287" s="27">
        <v>2.8</v>
      </c>
      <c r="C287" s="28" t="s">
        <v>23</v>
      </c>
      <c r="D287" s="27">
        <f>(D123-D122)/D122</f>
        <v>0.134020618556701</v>
      </c>
      <c r="E287" s="27">
        <f>(E123-E122)/E122</f>
        <v>9.6590909090909186E-2</v>
      </c>
      <c r="F287" s="28">
        <f>(F123-F122)/F122</f>
        <v>9.6590909090909186E-2</v>
      </c>
      <c r="G287" s="141"/>
      <c r="H287" s="27">
        <v>2.8</v>
      </c>
      <c r="I287" s="27" t="s">
        <v>23</v>
      </c>
      <c r="J287" s="28">
        <f>(J123-J122)/J122</f>
        <v>0.11971830985915505</v>
      </c>
      <c r="K287" s="27">
        <f>(K123-K122)/K122</f>
        <v>9.2198581560283779E-2</v>
      </c>
      <c r="L287" s="28">
        <f>(L123-L122)/L122</f>
        <v>8.2969432314410424E-2</v>
      </c>
      <c r="M287" s="1"/>
      <c r="N287" s="145"/>
      <c r="O287" s="145"/>
      <c r="P287" s="145"/>
      <c r="Q287" s="145"/>
      <c r="R287" s="14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x14ac:dyDescent="0.35">
      <c r="A288" s="1"/>
      <c r="B288" s="8"/>
      <c r="C288" s="9"/>
      <c r="D288" s="8"/>
      <c r="E288" s="8"/>
      <c r="F288" s="9"/>
      <c r="G288" s="141"/>
      <c r="H288" s="8"/>
      <c r="I288" s="8"/>
      <c r="J288" s="9"/>
      <c r="K288" s="8"/>
      <c r="L288" s="9"/>
      <c r="M288" s="1"/>
      <c r="N288" s="145"/>
      <c r="O288" s="145"/>
      <c r="P288" s="145"/>
      <c r="Q288" s="145"/>
      <c r="R288" s="14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x14ac:dyDescent="0.35">
      <c r="A289" s="1"/>
      <c r="B289" s="25">
        <v>2.1</v>
      </c>
      <c r="C289" s="26" t="s">
        <v>24</v>
      </c>
      <c r="D289" s="25">
        <f>(D125-D124)/D124</f>
        <v>-1.0449320794148389E-2</v>
      </c>
      <c r="E289" s="25">
        <f>(E125-E124)/E124</f>
        <v>-1.3245033112582794E-2</v>
      </c>
      <c r="F289" s="26">
        <f>(F125-F124)/F124</f>
        <v>-1.3245033112582794E-2</v>
      </c>
      <c r="G289" s="141"/>
      <c r="H289" s="25">
        <v>2.1</v>
      </c>
      <c r="I289" s="25" t="s">
        <v>24</v>
      </c>
      <c r="J289" s="26">
        <f>(J125-J124)/J124</f>
        <v>-6.0851926977687678E-3</v>
      </c>
      <c r="K289" s="25">
        <f>(K125-K124)/K124</f>
        <v>-2.0366598778004093E-3</v>
      </c>
      <c r="L289" s="26">
        <f>(L125-L124)/L124</f>
        <v>-1.2435233160621773E-2</v>
      </c>
      <c r="M289" s="1"/>
      <c r="N289" s="145"/>
      <c r="O289" s="145"/>
      <c r="P289" s="145"/>
      <c r="Q289" s="145"/>
      <c r="R289" s="14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x14ac:dyDescent="0.35">
      <c r="A290" s="1"/>
      <c r="B290" s="8"/>
      <c r="C290" s="9"/>
      <c r="D290" s="8"/>
      <c r="E290" s="8"/>
      <c r="F290" s="9"/>
      <c r="G290" s="141"/>
      <c r="H290" s="8"/>
      <c r="I290" s="8"/>
      <c r="J290" s="9"/>
      <c r="K290" s="8"/>
      <c r="L290" s="9"/>
      <c r="M290" s="1"/>
      <c r="N290" s="145"/>
      <c r="O290" s="145"/>
      <c r="P290" s="145"/>
      <c r="Q290" s="145"/>
      <c r="R290" s="14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5" x14ac:dyDescent="0.35">
      <c r="A291" s="1"/>
      <c r="B291" s="40">
        <v>2.2000000000000002</v>
      </c>
      <c r="C291" s="40" t="s">
        <v>24</v>
      </c>
      <c r="D291" s="40">
        <f>(D127-D126)/D126</f>
        <v>0</v>
      </c>
      <c r="E291" s="40">
        <f>(E127-E126)/E126</f>
        <v>1.226993865030676E-3</v>
      </c>
      <c r="F291" s="40">
        <f>(F127-F126)/F126</f>
        <v>1.226993865030676E-3</v>
      </c>
      <c r="G291" s="141"/>
      <c r="H291" s="40">
        <v>2.2000000000000002</v>
      </c>
      <c r="I291" s="40" t="s">
        <v>24</v>
      </c>
      <c r="J291" s="40">
        <f>(J127-J126)/J126</f>
        <v>-4.4893378226711599E-3</v>
      </c>
      <c r="K291" s="40">
        <f>(K127-K126)/K126</f>
        <v>7.8828828828828891E-3</v>
      </c>
      <c r="L291" s="40">
        <f>(L127-L126)/L126</f>
        <v>-6.7415730337078714E-3</v>
      </c>
      <c r="M291" s="1"/>
      <c r="N291" s="145"/>
      <c r="O291" s="145"/>
      <c r="P291" s="145"/>
      <c r="Q291" s="145"/>
      <c r="R291" s="14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x14ac:dyDescent="0.35">
      <c r="A292" s="1"/>
      <c r="B292" s="8"/>
      <c r="C292" s="9"/>
      <c r="D292" s="8"/>
      <c r="E292" s="8"/>
      <c r="F292" s="9"/>
      <c r="G292" s="141"/>
      <c r="H292" s="8"/>
      <c r="I292" s="8"/>
      <c r="J292" s="9"/>
      <c r="K292" s="8"/>
      <c r="L292" s="9"/>
      <c r="M292" s="1"/>
      <c r="N292" s="145"/>
      <c r="O292" s="145"/>
      <c r="P292" s="145"/>
      <c r="Q292" s="145"/>
      <c r="R292" s="14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x14ac:dyDescent="0.35">
      <c r="A293" s="1"/>
      <c r="B293" s="27">
        <v>2.4</v>
      </c>
      <c r="C293" s="28" t="s">
        <v>24</v>
      </c>
      <c r="D293" s="27">
        <f>(D129-D128)/D128</f>
        <v>7.3033707865168607E-2</v>
      </c>
      <c r="E293" s="27">
        <f>(E129-E128)/E128</f>
        <v>3.2258064516129059E-2</v>
      </c>
      <c r="F293" s="28">
        <f>(F129-F128)/F128</f>
        <v>3.2258064516129059E-2</v>
      </c>
      <c r="G293" s="141"/>
      <c r="H293" s="27">
        <v>2.4</v>
      </c>
      <c r="I293" s="27" t="s">
        <v>24</v>
      </c>
      <c r="J293" s="28">
        <f>(J129-J128)/J128</f>
        <v>5.6433408577878152E-2</v>
      </c>
      <c r="K293" s="27">
        <f>(K129-K128)/K128</f>
        <v>5.6795131845841833E-2</v>
      </c>
      <c r="L293" s="28">
        <f>(L129-L128)/L128</f>
        <v>1.8092105263157913E-2</v>
      </c>
      <c r="M293" s="1"/>
      <c r="N293" s="145"/>
      <c r="O293" s="145"/>
      <c r="P293" s="145"/>
      <c r="Q293" s="145"/>
      <c r="R293" s="14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x14ac:dyDescent="0.35">
      <c r="A294" s="1"/>
      <c r="B294" s="8"/>
      <c r="C294" s="9"/>
      <c r="D294" s="8"/>
      <c r="E294" s="8"/>
      <c r="F294" s="9"/>
      <c r="G294" s="141"/>
      <c r="H294" s="8"/>
      <c r="I294" s="8"/>
      <c r="J294" s="9"/>
      <c r="K294" s="8"/>
      <c r="L294" s="9"/>
      <c r="M294" s="1"/>
      <c r="N294" s="145"/>
      <c r="O294" s="145"/>
      <c r="P294" s="145"/>
      <c r="Q294" s="145"/>
      <c r="R294" s="14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x14ac:dyDescent="0.35">
      <c r="A295" s="1"/>
      <c r="B295" s="27">
        <v>2.8</v>
      </c>
      <c r="C295" s="28" t="s">
        <v>24</v>
      </c>
      <c r="D295" s="27">
        <f>(D131-D130)/D130</f>
        <v>0.14084507042253536</v>
      </c>
      <c r="E295" s="27">
        <f>(E131-E130)/E130</f>
        <v>7.4418604651162859E-2</v>
      </c>
      <c r="F295" s="28">
        <f>(F131-F130)/F130</f>
        <v>7.4418604651162859E-2</v>
      </c>
      <c r="G295" s="141"/>
      <c r="H295" s="27">
        <v>2.8</v>
      </c>
      <c r="I295" s="27" t="s">
        <v>24</v>
      </c>
      <c r="J295" s="28">
        <f>(J131-J130)/J130</f>
        <v>0.12499999999999999</v>
      </c>
      <c r="K295" s="27">
        <f>(K131-K130)/K130</f>
        <v>8.7719298245613947E-2</v>
      </c>
      <c r="L295" s="28">
        <f>(L131-L130)/L130</f>
        <v>6.1594202898550575E-2</v>
      </c>
      <c r="M295" s="1"/>
      <c r="N295" s="145"/>
      <c r="O295" s="145"/>
      <c r="P295" s="145"/>
      <c r="Q295" s="145"/>
      <c r="R295" s="14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x14ac:dyDescent="0.35">
      <c r="A296" s="1"/>
      <c r="B296" s="8"/>
      <c r="C296" s="9"/>
      <c r="D296" s="8"/>
      <c r="E296" s="8"/>
      <c r="F296" s="9"/>
      <c r="G296" s="141"/>
      <c r="H296" s="8"/>
      <c r="I296" s="8"/>
      <c r="J296" s="9"/>
      <c r="K296" s="8"/>
      <c r="L296" s="9"/>
      <c r="M296" s="1"/>
      <c r="N296" s="145"/>
      <c r="O296" s="145"/>
      <c r="P296" s="145"/>
      <c r="Q296" s="145"/>
      <c r="R296" s="14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x14ac:dyDescent="0.35">
      <c r="A297" s="1"/>
      <c r="B297" s="25">
        <v>2.1</v>
      </c>
      <c r="C297" s="26" t="s">
        <v>25</v>
      </c>
      <c r="D297" s="25">
        <f>(D133-D132)/D132</f>
        <v>-1.2631578947368433E-2</v>
      </c>
      <c r="E297" s="25">
        <f>(E133-E132)/E132</f>
        <v>-7.1283095723014321E-3</v>
      </c>
      <c r="F297" s="26">
        <f>(F133-F132)/F132</f>
        <v>-7.1283095723014321E-3</v>
      </c>
      <c r="G297" s="141"/>
      <c r="H297" s="25">
        <v>2.1</v>
      </c>
      <c r="I297" s="25" t="s">
        <v>25</v>
      </c>
      <c r="J297" s="26">
        <f>(J133-J132)/J132</f>
        <v>-1.0548523206751065E-2</v>
      </c>
      <c r="K297" s="25">
        <f>(K133-K132)/K132</f>
        <v>-3.0120481927710871E-3</v>
      </c>
      <c r="L297" s="26">
        <f>(L133-L132)/L132</f>
        <v>-7.1794871794871864E-3</v>
      </c>
      <c r="M297" s="1"/>
      <c r="N297" s="145"/>
      <c r="O297" s="145"/>
      <c r="P297" s="145"/>
      <c r="Q297" s="145"/>
      <c r="R297" s="14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x14ac:dyDescent="0.35">
      <c r="A298" s="1"/>
      <c r="B298" s="8"/>
      <c r="C298" s="9"/>
      <c r="D298" s="8"/>
      <c r="E298" s="8"/>
      <c r="F298" s="9"/>
      <c r="G298" s="141"/>
      <c r="H298" s="8"/>
      <c r="I298" s="8"/>
      <c r="J298" s="9"/>
      <c r="K298" s="8"/>
      <c r="L298" s="9"/>
      <c r="M298" s="1"/>
      <c r="N298" s="145"/>
      <c r="O298" s="145"/>
      <c r="P298" s="145"/>
      <c r="Q298" s="145"/>
      <c r="R298" s="14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5" x14ac:dyDescent="0.35">
      <c r="A299" s="1"/>
      <c r="B299" s="40">
        <v>2.2000000000000002</v>
      </c>
      <c r="C299" s="40" t="s">
        <v>25</v>
      </c>
      <c r="D299" s="40">
        <f>(D135-D134)/D134</f>
        <v>0</v>
      </c>
      <c r="E299" s="40">
        <f>(E135-E134)/E134</f>
        <v>1.226993865030676E-3</v>
      </c>
      <c r="F299" s="40">
        <f>(F135-F134)/F134</f>
        <v>1.226993865030676E-3</v>
      </c>
      <c r="G299" s="141"/>
      <c r="H299" s="40">
        <v>2.2000000000000002</v>
      </c>
      <c r="I299" s="40" t="s">
        <v>25</v>
      </c>
      <c r="J299" s="40">
        <f>(J135-J134)/J134</f>
        <v>3.7037037037035698E-3</v>
      </c>
      <c r="K299" s="40">
        <f>(K135-K134)/K134</f>
        <v>8.7064676616915495E-3</v>
      </c>
      <c r="L299" s="40">
        <f>(L135-L134)/L134</f>
        <v>2.4721878862793592E-3</v>
      </c>
      <c r="M299" s="1"/>
      <c r="N299" s="145"/>
      <c r="O299" s="145"/>
      <c r="P299" s="145"/>
      <c r="Q299" s="145"/>
      <c r="R299" s="14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x14ac:dyDescent="0.35">
      <c r="A300" s="1"/>
      <c r="B300" s="8"/>
      <c r="C300" s="9"/>
      <c r="D300" s="8"/>
      <c r="E300" s="8"/>
      <c r="F300" s="9"/>
      <c r="G300" s="141"/>
      <c r="H300" s="8"/>
      <c r="I300" s="8"/>
      <c r="J300" s="9"/>
      <c r="K300" s="8"/>
      <c r="L300" s="9"/>
      <c r="M300" s="1"/>
      <c r="N300" s="145"/>
      <c r="O300" s="145"/>
      <c r="P300" s="145"/>
      <c r="Q300" s="145"/>
      <c r="R300" s="14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x14ac:dyDescent="0.35">
      <c r="A301" s="1"/>
      <c r="B301" s="25">
        <v>2.4</v>
      </c>
      <c r="C301" s="26" t="s">
        <v>25</v>
      </c>
      <c r="D301" s="25">
        <f>(D137-D136)/D136</f>
        <v>4.5714285714285756E-2</v>
      </c>
      <c r="E301" s="25">
        <f>(E137-E136)/E136</f>
        <v>0.11466666666666663</v>
      </c>
      <c r="F301" s="26">
        <f>(F137-F136)/F136</f>
        <v>0.11466666666666663</v>
      </c>
      <c r="G301" s="141"/>
      <c r="H301" s="25">
        <v>2.4</v>
      </c>
      <c r="I301" s="25" t="s">
        <v>25</v>
      </c>
      <c r="J301" s="26">
        <f>(J137-J136)/J136</f>
        <v>3.4545454545454372E-2</v>
      </c>
      <c r="K301" s="25">
        <f>(K137-K136)/K136</f>
        <v>0.15161290322580639</v>
      </c>
      <c r="L301" s="26">
        <f>(L137-L136)/L136</f>
        <v>8.551068883610459E-2</v>
      </c>
      <c r="M301" s="1"/>
      <c r="N301" s="145"/>
      <c r="O301" s="145"/>
      <c r="P301" s="145"/>
      <c r="Q301" s="145"/>
      <c r="R301" s="14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x14ac:dyDescent="0.35">
      <c r="A302" s="1"/>
      <c r="B302" s="8"/>
      <c r="C302" s="9"/>
      <c r="D302" s="8"/>
      <c r="E302" s="8"/>
      <c r="F302" s="9"/>
      <c r="G302" s="141"/>
      <c r="H302" s="8"/>
      <c r="I302" s="8"/>
      <c r="J302" s="9"/>
      <c r="K302" s="8"/>
      <c r="L302" s="9"/>
      <c r="M302" s="1"/>
      <c r="N302" s="145"/>
      <c r="O302" s="145"/>
      <c r="P302" s="145"/>
      <c r="Q302" s="145"/>
      <c r="R302" s="14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x14ac:dyDescent="0.35">
      <c r="A303" s="1"/>
      <c r="B303" s="25">
        <v>2.8</v>
      </c>
      <c r="C303" s="26" t="s">
        <v>25</v>
      </c>
      <c r="D303" s="25">
        <f>(D139-D138)/D138</f>
        <v>7.1428571428571494E-2</v>
      </c>
      <c r="E303" s="25">
        <f>(E139-E138)/E138</f>
        <v>0.13868613138686123</v>
      </c>
      <c r="F303" s="26">
        <f>(F139-F138)/F138</f>
        <v>0.13868613138686123</v>
      </c>
      <c r="G303" s="141"/>
      <c r="H303" s="25">
        <v>2.8</v>
      </c>
      <c r="I303" s="25" t="s">
        <v>25</v>
      </c>
      <c r="J303" s="26">
        <f>(J139-J138)/J138</f>
        <v>5.8651026392961762E-2</v>
      </c>
      <c r="K303" s="25">
        <f>(K139-K138)/K138</f>
        <v>0.12612612612612611</v>
      </c>
      <c r="L303" s="26">
        <f>(L139-L138)/L138</f>
        <v>0.11538461538461549</v>
      </c>
      <c r="M303" s="1"/>
      <c r="N303" s="145"/>
      <c r="O303" s="145"/>
      <c r="P303" s="145"/>
      <c r="Q303" s="145"/>
      <c r="R303" s="14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x14ac:dyDescent="0.35">
      <c r="A304" s="1"/>
      <c r="B304" s="8"/>
      <c r="C304" s="9"/>
      <c r="D304" s="8"/>
      <c r="E304" s="8"/>
      <c r="F304" s="9"/>
      <c r="G304" s="141"/>
      <c r="H304" s="8"/>
      <c r="I304" s="8"/>
      <c r="J304" s="9"/>
      <c r="K304" s="8"/>
      <c r="L304" s="9"/>
      <c r="M304" s="1"/>
      <c r="N304" s="145"/>
      <c r="O304" s="145"/>
      <c r="P304" s="145"/>
      <c r="Q304" s="145"/>
      <c r="R304" s="14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x14ac:dyDescent="0.35">
      <c r="A305" s="1"/>
      <c r="B305" s="5">
        <v>2.1</v>
      </c>
      <c r="C305" s="6" t="s">
        <v>26</v>
      </c>
      <c r="D305" s="5">
        <f>(D141-D140)/D140</f>
        <v>-5.030181086519119E-3</v>
      </c>
      <c r="E305" s="5">
        <f>(E141-E140)/E140</f>
        <v>-5.030181086519119E-3</v>
      </c>
      <c r="F305" s="6">
        <f>(F141-F140)/F140</f>
        <v>-5.030181086519119E-3</v>
      </c>
      <c r="G305" s="141"/>
      <c r="H305" s="5">
        <v>2.1</v>
      </c>
      <c r="I305" s="5" t="s">
        <v>26</v>
      </c>
      <c r="J305" s="6">
        <f>(J141-J140)/J140</f>
        <v>-1.0020040080160328E-3</v>
      </c>
      <c r="K305" s="5">
        <f>(K141-K140)/K140</f>
        <v>-1.0000000000000009E-3</v>
      </c>
      <c r="L305" s="6">
        <f>(L141-L140)/L140</f>
        <v>-1.0020040080160328E-3</v>
      </c>
      <c r="M305" s="1"/>
      <c r="N305" s="145"/>
      <c r="O305" s="145"/>
      <c r="P305" s="145"/>
      <c r="Q305" s="145"/>
      <c r="R305" s="14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x14ac:dyDescent="0.35">
      <c r="A306" s="1"/>
      <c r="B306" s="8"/>
      <c r="C306" s="9"/>
      <c r="D306" s="8"/>
      <c r="E306" s="8"/>
      <c r="F306" s="9"/>
      <c r="G306" s="141"/>
      <c r="H306" s="8"/>
      <c r="I306" s="8"/>
      <c r="J306" s="9"/>
      <c r="K306" s="8"/>
      <c r="L306" s="9"/>
      <c r="M306" s="1"/>
      <c r="N306" s="145"/>
      <c r="O306" s="145"/>
      <c r="P306" s="145"/>
      <c r="Q306" s="145"/>
      <c r="R306" s="14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5" x14ac:dyDescent="0.35">
      <c r="A307" s="1"/>
      <c r="B307" s="29">
        <v>2.2000000000000002</v>
      </c>
      <c r="C307" s="29" t="s">
        <v>26</v>
      </c>
      <c r="D307" s="29">
        <f>(D143-D142)/D142</f>
        <v>-7.438894792773534E-3</v>
      </c>
      <c r="E307" s="29">
        <f>(E143-E142)/E142</f>
        <v>-7.438894792773534E-3</v>
      </c>
      <c r="F307" s="29">
        <f>(F143-F142)/F142</f>
        <v>-7.438894792773534E-3</v>
      </c>
      <c r="G307" s="141"/>
      <c r="H307" s="29">
        <v>2.2000000000000002</v>
      </c>
      <c r="I307" s="29" t="s">
        <v>26</v>
      </c>
      <c r="J307" s="29">
        <f>(J143-J142)/J142</f>
        <v>-5.1975051975052021E-3</v>
      </c>
      <c r="K307" s="29">
        <f>(K143-K142)/K142</f>
        <v>-5.2029136316337193E-3</v>
      </c>
      <c r="L307" s="29">
        <f>(L143-L142)/L142</f>
        <v>-5.1975051975052021E-3</v>
      </c>
      <c r="M307" s="1"/>
      <c r="N307" s="145"/>
      <c r="O307" s="145"/>
      <c r="P307" s="145"/>
      <c r="Q307" s="145"/>
      <c r="R307" s="14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x14ac:dyDescent="0.35">
      <c r="A308" s="1"/>
      <c r="B308" s="8"/>
      <c r="C308" s="9"/>
      <c r="D308" s="8"/>
      <c r="E308" s="8"/>
      <c r="F308" s="9"/>
      <c r="G308" s="141"/>
      <c r="H308" s="8"/>
      <c r="I308" s="8"/>
      <c r="J308" s="9"/>
      <c r="K308" s="8"/>
      <c r="L308" s="9"/>
      <c r="M308" s="1"/>
      <c r="N308" s="145"/>
      <c r="O308" s="145"/>
      <c r="P308" s="145"/>
      <c r="Q308" s="145"/>
      <c r="R308" s="14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x14ac:dyDescent="0.35">
      <c r="A309" s="1"/>
      <c r="B309" s="5">
        <v>2.4</v>
      </c>
      <c r="C309" s="6" t="s">
        <v>26</v>
      </c>
      <c r="D309" s="5">
        <f>(D145-D144)/D144</f>
        <v>2.6490066225165587E-2</v>
      </c>
      <c r="E309" s="5">
        <f>(E145-E144)/E144</f>
        <v>2.4875621890547286E-2</v>
      </c>
      <c r="F309" s="6">
        <f>(F145-F144)/F144</f>
        <v>2.4875621890547286E-2</v>
      </c>
      <c r="G309" s="141"/>
      <c r="H309" s="5">
        <v>2.4</v>
      </c>
      <c r="I309" s="5" t="s">
        <v>26</v>
      </c>
      <c r="J309" s="6">
        <f>(J145-J144)/J144</f>
        <v>-0.24777777777777774</v>
      </c>
      <c r="K309" s="5">
        <f>(K145-K144)/K144</f>
        <v>-5.6666666666666719E-2</v>
      </c>
      <c r="L309" s="6">
        <f>(L145-L144)/L144</f>
        <v>-0.24888888888888885</v>
      </c>
      <c r="M309" s="1"/>
      <c r="N309" s="145"/>
      <c r="O309" s="145"/>
      <c r="P309" s="145"/>
      <c r="Q309" s="145"/>
      <c r="R309" s="14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x14ac:dyDescent="0.35">
      <c r="A310" s="1"/>
      <c r="B310" s="8"/>
      <c r="C310" s="9"/>
      <c r="D310" s="8"/>
      <c r="E310" s="8"/>
      <c r="F310" s="9"/>
      <c r="G310" s="141"/>
      <c r="H310" s="8"/>
      <c r="I310" s="8"/>
      <c r="J310" s="9"/>
      <c r="K310" s="8"/>
      <c r="L310" s="9"/>
      <c r="M310" s="1"/>
      <c r="N310" s="145"/>
      <c r="O310" s="145"/>
      <c r="P310" s="145"/>
      <c r="Q310" s="145"/>
      <c r="R310" s="14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x14ac:dyDescent="0.35">
      <c r="A311" s="1"/>
      <c r="B311" s="5">
        <v>2.8</v>
      </c>
      <c r="C311" s="6" t="s">
        <v>26</v>
      </c>
      <c r="D311" s="5">
        <f>(D147-D146)/D146</f>
        <v>7.8947368421052572E-2</v>
      </c>
      <c r="E311" s="5">
        <f>(E147-E146)/E146</f>
        <v>7.9999999999999946E-2</v>
      </c>
      <c r="F311" s="6">
        <f>(F147-F146)/F146</f>
        <v>7.9999999999999946E-2</v>
      </c>
      <c r="G311" s="141"/>
      <c r="H311" s="5">
        <v>2.8</v>
      </c>
      <c r="I311" s="5" t="s">
        <v>26</v>
      </c>
      <c r="J311" s="6">
        <f>(J147-J146)/J146</f>
        <v>6.5292096219931331E-2</v>
      </c>
      <c r="K311" s="5">
        <f>(K147-K146)/K146</f>
        <v>8.4269662921348396E-2</v>
      </c>
      <c r="L311" s="6">
        <f>(L147-L146)/L146</f>
        <v>6.6202090592334562E-2</v>
      </c>
      <c r="M311" s="1"/>
      <c r="N311" s="145"/>
      <c r="O311" s="145"/>
      <c r="P311" s="145"/>
      <c r="Q311" s="145"/>
      <c r="R311" s="14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x14ac:dyDescent="0.35">
      <c r="A312" s="1"/>
      <c r="B312" s="8"/>
      <c r="C312" s="9"/>
      <c r="D312" s="8"/>
      <c r="E312" s="8"/>
      <c r="F312" s="9"/>
      <c r="G312" s="141"/>
      <c r="H312" s="8"/>
      <c r="I312" s="8"/>
      <c r="J312" s="9"/>
      <c r="K312" s="8"/>
      <c r="L312" s="9"/>
      <c r="M312" s="1"/>
      <c r="N312" s="145"/>
      <c r="O312" s="145"/>
      <c r="P312" s="145"/>
      <c r="Q312" s="145"/>
      <c r="R312" s="14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x14ac:dyDescent="0.35">
      <c r="A313" s="1"/>
      <c r="B313" s="25">
        <v>2.1</v>
      </c>
      <c r="C313" s="26" t="s">
        <v>27</v>
      </c>
      <c r="D313" s="25">
        <f>(D149-D148)/D148</f>
        <v>-2.0040080160320657E-3</v>
      </c>
      <c r="E313" s="25">
        <f>(E149-E148)/E148</f>
        <v>-4.0160642570281164E-3</v>
      </c>
      <c r="F313" s="26">
        <f>(F149-F148)/F148</f>
        <v>-4.0160642570281164E-3</v>
      </c>
      <c r="G313" s="141"/>
      <c r="H313" s="25">
        <v>2.1</v>
      </c>
      <c r="I313" s="25" t="s">
        <v>27</v>
      </c>
      <c r="J313" s="26">
        <f>(J149-J148)/J148</f>
        <v>0</v>
      </c>
      <c r="K313" s="25">
        <f>(K149-K148)/K148</f>
        <v>0</v>
      </c>
      <c r="L313" s="26">
        <f>(L149-L148)/L148</f>
        <v>-1.0000000000000009E-3</v>
      </c>
      <c r="M313" s="1"/>
      <c r="N313" s="145"/>
      <c r="O313" s="145"/>
      <c r="P313" s="145"/>
      <c r="Q313" s="145"/>
      <c r="R313" s="14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x14ac:dyDescent="0.35">
      <c r="A314" s="1"/>
      <c r="B314" s="8"/>
      <c r="C314" s="9"/>
      <c r="D314" s="8"/>
      <c r="E314" s="8"/>
      <c r="F314" s="9"/>
      <c r="G314" s="141"/>
      <c r="H314" s="8"/>
      <c r="I314" s="8"/>
      <c r="J314" s="9"/>
      <c r="K314" s="8"/>
      <c r="L314" s="9"/>
      <c r="M314" s="1"/>
      <c r="N314" s="145"/>
      <c r="O314" s="145"/>
      <c r="P314" s="145"/>
      <c r="Q314" s="145"/>
      <c r="R314" s="14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5" x14ac:dyDescent="0.35">
      <c r="A315" s="1"/>
      <c r="B315" s="40">
        <v>2.2000000000000002</v>
      </c>
      <c r="C315" s="40" t="s">
        <v>27</v>
      </c>
      <c r="D315" s="40">
        <f>(D151-D150)/D150</f>
        <v>-5.1493305870236915E-3</v>
      </c>
      <c r="E315" s="40">
        <f>(E151-E150)/E150</f>
        <v>-6.1791967044284302E-3</v>
      </c>
      <c r="F315" s="40">
        <f>(F151-F150)/F150</f>
        <v>-6.1791967044284302E-3</v>
      </c>
      <c r="G315" s="141"/>
      <c r="H315" s="40">
        <v>2.2000000000000002</v>
      </c>
      <c r="I315" s="40" t="s">
        <v>27</v>
      </c>
      <c r="J315" s="40">
        <f>(J151-J150)/J150</f>
        <v>-2.0222446916076863E-3</v>
      </c>
      <c r="K315" s="40">
        <f>(K151-K150)/K150</f>
        <v>-2.0222446916076863E-3</v>
      </c>
      <c r="L315" s="40">
        <f>(L151-L150)/L150</f>
        <v>-2.0222446916076863E-3</v>
      </c>
      <c r="M315" s="1"/>
      <c r="N315" s="145"/>
      <c r="O315" s="145"/>
      <c r="P315" s="145"/>
      <c r="Q315" s="145"/>
      <c r="R315" s="14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x14ac:dyDescent="0.35">
      <c r="A316" s="1"/>
      <c r="B316" s="8"/>
      <c r="C316" s="9"/>
      <c r="D316" s="8"/>
      <c r="E316" s="8"/>
      <c r="F316" s="9"/>
      <c r="G316" s="141"/>
      <c r="H316" s="8"/>
      <c r="I316" s="8"/>
      <c r="J316" s="9"/>
      <c r="K316" s="8"/>
      <c r="L316" s="9"/>
      <c r="M316" s="1"/>
      <c r="N316" s="145"/>
      <c r="O316" s="145"/>
      <c r="P316" s="145"/>
      <c r="Q316" s="145"/>
      <c r="R316" s="14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x14ac:dyDescent="0.35">
      <c r="A317" s="1"/>
      <c r="B317" s="27">
        <v>2.4</v>
      </c>
      <c r="C317" s="28" t="s">
        <v>27</v>
      </c>
      <c r="D317" s="27">
        <f>(D153-D152)/D152</f>
        <v>1.228878648233488E-2</v>
      </c>
      <c r="E317" s="27">
        <f>(E153-E152)/E152</f>
        <v>4.059539918809205E-3</v>
      </c>
      <c r="F317" s="28">
        <f>(F153-F152)/F152</f>
        <v>4.059539918809205E-3</v>
      </c>
      <c r="G317" s="141"/>
      <c r="H317" s="27">
        <v>2.4</v>
      </c>
      <c r="I317" s="27" t="s">
        <v>27</v>
      </c>
      <c r="J317" s="28">
        <f>(J153-J152)/J152</f>
        <v>6.7934782608695711E-3</v>
      </c>
      <c r="K317" s="27">
        <f>(K153-K152)/K152</f>
        <v>1.560283687943264E-2</v>
      </c>
      <c r="L317" s="28">
        <f>(L153-L152)/L152</f>
        <v>2.4844720496894433E-3</v>
      </c>
      <c r="M317" s="1"/>
      <c r="N317" s="145"/>
      <c r="O317" s="145"/>
      <c r="P317" s="145"/>
      <c r="Q317" s="145"/>
      <c r="R317" s="145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x14ac:dyDescent="0.35">
      <c r="A318" s="1"/>
      <c r="B318" s="8"/>
      <c r="C318" s="9"/>
      <c r="D318" s="8"/>
      <c r="E318" s="8"/>
      <c r="F318" s="9"/>
      <c r="G318" s="141"/>
      <c r="H318" s="8"/>
      <c r="I318" s="8"/>
      <c r="J318" s="9"/>
      <c r="K318" s="8"/>
      <c r="L318" s="9"/>
      <c r="M318" s="1"/>
      <c r="N318" s="145"/>
      <c r="O318" s="145"/>
      <c r="P318" s="145"/>
      <c r="Q318" s="145"/>
      <c r="R318" s="14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x14ac:dyDescent="0.35">
      <c r="A319" s="1"/>
      <c r="B319" s="27">
        <v>2.8</v>
      </c>
      <c r="C319" s="28" t="s">
        <v>27</v>
      </c>
      <c r="D319" s="27">
        <f>(D155-D154)/D154</f>
        <v>8.5106382978723333E-2</v>
      </c>
      <c r="E319" s="27">
        <f>(E155-E154)/E154</f>
        <v>4.5602605863192223E-2</v>
      </c>
      <c r="F319" s="28">
        <f>(F155-F154)/F154</f>
        <v>4.5602605863192223E-2</v>
      </c>
      <c r="G319" s="141"/>
      <c r="H319" s="27">
        <v>2.8</v>
      </c>
      <c r="I319" s="27" t="s">
        <v>27</v>
      </c>
      <c r="J319" s="28">
        <f>(J155-J154)/J154</f>
        <v>5.7251908396946612E-2</v>
      </c>
      <c r="K319" s="27">
        <f>(K155-K154)/K154</f>
        <v>5.6680161943319887E-2</v>
      </c>
      <c r="L319" s="28">
        <f>(L155-L154)/L154</f>
        <v>3.6745406824147016E-2</v>
      </c>
      <c r="M319" s="1"/>
      <c r="N319" s="145"/>
      <c r="O319" s="145"/>
      <c r="P319" s="145"/>
      <c r="Q319" s="145"/>
      <c r="R319" s="14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x14ac:dyDescent="0.35">
      <c r="A320" s="1"/>
      <c r="B320" s="8"/>
      <c r="C320" s="9"/>
      <c r="D320" s="8"/>
      <c r="E320" s="8"/>
      <c r="F320" s="9"/>
      <c r="G320" s="141"/>
      <c r="H320" s="8"/>
      <c r="I320" s="8"/>
      <c r="J320" s="9"/>
      <c r="K320" s="8"/>
      <c r="L320" s="9"/>
      <c r="M320" s="1"/>
      <c r="N320" s="145"/>
      <c r="O320" s="145"/>
      <c r="P320" s="145"/>
      <c r="Q320" s="145"/>
      <c r="R320" s="14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30" ht="15" x14ac:dyDescent="0.35">
      <c r="A321" s="1"/>
      <c r="B321" s="25">
        <v>2.1</v>
      </c>
      <c r="C321" s="26" t="s">
        <v>28</v>
      </c>
      <c r="D321" s="25">
        <f>(D157-D156)/D156</f>
        <v>-1.0010010010010019E-3</v>
      </c>
      <c r="E321" s="25">
        <f>(E157-E156)/E156</f>
        <v>-4.0120361083249784E-3</v>
      </c>
      <c r="F321" s="26">
        <f>(F157-F156)/F156</f>
        <v>-4.0120361083249784E-3</v>
      </c>
      <c r="G321" s="141"/>
      <c r="H321" s="25">
        <v>2.1</v>
      </c>
      <c r="I321" s="25" t="s">
        <v>28</v>
      </c>
      <c r="J321" s="26">
        <f>(J157-J156)/J156</f>
        <v>0</v>
      </c>
      <c r="K321" s="25">
        <f>(K157-K156)/K156</f>
        <v>0</v>
      </c>
      <c r="L321" s="26">
        <f>(L157-L156)/L156</f>
        <v>0</v>
      </c>
      <c r="M321" s="1"/>
      <c r="N321" s="145"/>
      <c r="O321" s="145"/>
      <c r="P321" s="145"/>
      <c r="Q321" s="145"/>
      <c r="R321" s="14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30" ht="15" x14ac:dyDescent="0.35">
      <c r="A322" s="1"/>
      <c r="B322" s="8"/>
      <c r="C322" s="9"/>
      <c r="D322" s="8"/>
      <c r="E322" s="8"/>
      <c r="F322" s="9"/>
      <c r="G322" s="141"/>
      <c r="H322" s="8"/>
      <c r="I322" s="8"/>
      <c r="J322" s="9"/>
      <c r="K322" s="8"/>
      <c r="L322" s="9"/>
      <c r="M322" s="1"/>
      <c r="N322" s="145"/>
      <c r="O322" s="145"/>
      <c r="P322" s="145"/>
      <c r="Q322" s="145"/>
      <c r="R322" s="14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30" ht="15.5" x14ac:dyDescent="0.35">
      <c r="A323" s="1"/>
      <c r="B323" s="40">
        <v>2.2000000000000002</v>
      </c>
      <c r="C323" s="40" t="s">
        <v>28</v>
      </c>
      <c r="D323" s="40">
        <f>(D159-D158)/D158</f>
        <v>-3.054989816700614E-3</v>
      </c>
      <c r="E323" s="40">
        <f>(E159-E158)/E158</f>
        <v>-5.0916496945010228E-3</v>
      </c>
      <c r="F323" s="40">
        <f>(F159-F158)/F158</f>
        <v>-5.0916496945010228E-3</v>
      </c>
      <c r="G323" s="141"/>
      <c r="H323" s="40">
        <v>2.2000000000000002</v>
      </c>
      <c r="I323" s="40" t="s">
        <v>28</v>
      </c>
      <c r="J323" s="40">
        <f>(J159-J158)/J158</f>
        <v>-1.0040160642570291E-3</v>
      </c>
      <c r="K323" s="40">
        <f>(K159-K158)/K158</f>
        <v>-1.0040160642570291E-3</v>
      </c>
      <c r="L323" s="40">
        <f>(L159-L158)/L158</f>
        <v>-1.0040160642570291E-3</v>
      </c>
      <c r="M323" s="1"/>
      <c r="N323" s="145"/>
      <c r="O323" s="145"/>
      <c r="P323" s="145"/>
      <c r="Q323" s="145"/>
      <c r="R323" s="14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30" ht="15" x14ac:dyDescent="0.35">
      <c r="A324" s="1"/>
      <c r="B324" s="8"/>
      <c r="C324" s="9"/>
      <c r="D324" s="8"/>
      <c r="E324" s="8"/>
      <c r="F324" s="9"/>
      <c r="G324" s="141"/>
      <c r="H324" s="8"/>
      <c r="I324" s="8"/>
      <c r="J324" s="9"/>
      <c r="K324" s="8"/>
      <c r="L324" s="9"/>
      <c r="M324" s="1"/>
      <c r="N324" s="145"/>
      <c r="O324" s="145"/>
      <c r="P324" s="145"/>
      <c r="Q324" s="145"/>
      <c r="R324" s="14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30" ht="15" x14ac:dyDescent="0.35">
      <c r="A325" s="1"/>
      <c r="B325" s="27">
        <v>2.4</v>
      </c>
      <c r="C325" s="28" t="s">
        <v>28</v>
      </c>
      <c r="D325" s="27">
        <f>(D161-D160)/D160</f>
        <v>7.320644216690912E-3</v>
      </c>
      <c r="E325" s="27">
        <f>(E161-E160)/E160</f>
        <v>0</v>
      </c>
      <c r="F325" s="28">
        <f>(F161-F160)/F160</f>
        <v>0</v>
      </c>
      <c r="G325" s="141"/>
      <c r="H325" s="27">
        <v>2.4</v>
      </c>
      <c r="I325" s="27" t="s">
        <v>28</v>
      </c>
      <c r="J325" s="28">
        <f>(J161-J160)/J160</f>
        <v>1.2771392081736921E-3</v>
      </c>
      <c r="K325" s="27">
        <f>(K161-K160)/K160</f>
        <v>4.9321824907520252E-3</v>
      </c>
      <c r="L325" s="28">
        <f>(L161-L160)/L160</f>
        <v>-2.2624434389140291E-3</v>
      </c>
      <c r="M325" s="1"/>
      <c r="N325" s="145"/>
      <c r="O325" s="145"/>
      <c r="P325" s="145"/>
      <c r="Q325" s="145"/>
      <c r="R325" s="14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30" ht="15" x14ac:dyDescent="0.35">
      <c r="A326" s="1"/>
      <c r="B326" s="8"/>
      <c r="C326" s="9"/>
      <c r="D326" s="8"/>
      <c r="E326" s="8"/>
      <c r="F326" s="9"/>
      <c r="G326" s="141"/>
      <c r="H326" s="8"/>
      <c r="I326" s="8"/>
      <c r="J326" s="9"/>
      <c r="K326" s="8"/>
      <c r="L326" s="9"/>
      <c r="M326" s="1"/>
      <c r="N326" s="145"/>
      <c r="O326" s="145"/>
      <c r="P326" s="145"/>
      <c r="Q326" s="145"/>
      <c r="R326" s="14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30" ht="15" x14ac:dyDescent="0.35">
      <c r="A327" s="1"/>
      <c r="B327" s="27">
        <v>2.8</v>
      </c>
      <c r="C327" s="28" t="s">
        <v>28</v>
      </c>
      <c r="D327" s="27">
        <f>(D163-D162)/D162</f>
        <v>7.4074074074073973E-2</v>
      </c>
      <c r="E327" s="27">
        <f>(E163-E162)/E162</f>
        <v>2.8795811518324631E-2</v>
      </c>
      <c r="F327" s="28">
        <f>(F163-F162)/F162</f>
        <v>2.8795811518324631E-2</v>
      </c>
      <c r="G327" s="141"/>
      <c r="H327" s="27">
        <v>2.8</v>
      </c>
      <c r="I327" s="27" t="s">
        <v>28</v>
      </c>
      <c r="J327" s="28">
        <f>(J163-J162)/J162</f>
        <v>5.8823529411764761E-2</v>
      </c>
      <c r="K327" s="27">
        <f>(K163-K162)/K162</f>
        <v>4.4871794871794914E-2</v>
      </c>
      <c r="L327" s="28">
        <f>(L163-L162)/L162</f>
        <v>2.370689655172404E-2</v>
      </c>
      <c r="M327" s="1"/>
      <c r="N327" s="145"/>
      <c r="O327" s="145"/>
      <c r="P327" s="145"/>
      <c r="Q327" s="145"/>
      <c r="R327" s="14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30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45"/>
      <c r="O328" s="145"/>
      <c r="P328" s="145"/>
      <c r="Q328" s="145"/>
      <c r="R328" s="14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35">
      <c r="A329" s="115"/>
      <c r="B329" s="166" t="s">
        <v>30</v>
      </c>
      <c r="C329" s="166"/>
      <c r="D329" s="166"/>
      <c r="E329" s="166"/>
      <c r="F329" s="166"/>
      <c r="G329" s="115"/>
      <c r="H329" s="167" t="s">
        <v>31</v>
      </c>
      <c r="I329" s="167"/>
      <c r="J329" s="167"/>
      <c r="K329" s="167"/>
      <c r="L329" s="167"/>
      <c r="M329" s="115"/>
      <c r="N329" s="160" t="s">
        <v>32</v>
      </c>
      <c r="O329" s="160"/>
      <c r="P329" s="160"/>
      <c r="Q329" s="160"/>
      <c r="R329" s="160"/>
      <c r="S329" s="115"/>
      <c r="T329" s="161" t="s">
        <v>33</v>
      </c>
      <c r="U329" s="161"/>
      <c r="V329" s="161"/>
      <c r="W329" s="161"/>
      <c r="X329" s="161"/>
      <c r="Y329" s="115"/>
      <c r="Z329" s="162" t="s">
        <v>34</v>
      </c>
      <c r="AA329" s="162"/>
      <c r="AB329" s="162"/>
      <c r="AC329" s="162"/>
      <c r="AD329" s="162"/>
    </row>
    <row r="330" spans="1:30" x14ac:dyDescent="0.35">
      <c r="A330" s="115"/>
      <c r="B330" s="115"/>
      <c r="C330" s="115"/>
      <c r="D330" s="115"/>
      <c r="E330" s="115"/>
      <c r="F330" s="115"/>
      <c r="G330" s="115"/>
      <c r="H330" s="69"/>
      <c r="I330" s="115"/>
      <c r="J330" s="115"/>
      <c r="K330" s="115"/>
      <c r="L330" s="115"/>
      <c r="M330" s="115"/>
      <c r="N330" s="145"/>
      <c r="O330" s="145"/>
      <c r="P330" s="145"/>
      <c r="Q330" s="145"/>
      <c r="R330" s="14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</row>
    <row r="331" spans="1:30" x14ac:dyDescent="0.35">
      <c r="A331" s="11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1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</row>
    <row r="332" spans="1:30" x14ac:dyDescent="0.35">
      <c r="A332" s="11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15"/>
      <c r="Z332" s="2" t="s">
        <v>38</v>
      </c>
      <c r="AA332" s="3"/>
      <c r="AB332" s="4"/>
      <c r="AC332" s="4"/>
      <c r="AD332" s="33"/>
    </row>
    <row r="333" spans="1:30" x14ac:dyDescent="0.35">
      <c r="A333" s="115"/>
      <c r="B333" s="51" t="s">
        <v>39</v>
      </c>
      <c r="C333" s="58" t="s">
        <v>6</v>
      </c>
      <c r="D333" s="59">
        <f>MIN($D$169,$D$189,$D$191,$D$197,$D$199)</f>
        <v>0.11999999999999997</v>
      </c>
      <c r="E333" s="59">
        <f>MIN($J$169,$J$189,$J$191,$J$197,$J$199)</f>
        <v>0.11842105263157905</v>
      </c>
      <c r="F333" s="68">
        <f>MIN(D333:E333)</f>
        <v>0.11842105263157905</v>
      </c>
      <c r="G333" s="69"/>
      <c r="H333" s="70" t="s">
        <v>39</v>
      </c>
      <c r="I333" s="71" t="s">
        <v>6</v>
      </c>
      <c r="J333" s="60">
        <f>MIN($D$173,$D$175,$D$185,$D$193)</f>
        <v>1.5625000000000014E-2</v>
      </c>
      <c r="K333" s="60">
        <f>MIN($J$173,$J$175,$J$185,$J$193)</f>
        <v>1.2931034482758511E-2</v>
      </c>
      <c r="L333" s="72">
        <f>MIN(K333:K333)</f>
        <v>1.2931034482758511E-2</v>
      </c>
      <c r="M333" s="69"/>
      <c r="N333" s="70" t="s">
        <v>39</v>
      </c>
      <c r="O333" s="71" t="s">
        <v>6</v>
      </c>
      <c r="P333" s="42">
        <f>MIN($D$177,$D$181,$D$183)</f>
        <v>8.9887640449438283E-2</v>
      </c>
      <c r="Q333" s="42">
        <f>MIN($J$177,$J$181,$J$183)</f>
        <v>7.2580645161290383E-2</v>
      </c>
      <c r="R333" s="73">
        <f>MIN(Q333:Q333)</f>
        <v>7.2580645161290383E-2</v>
      </c>
      <c r="S333" s="69"/>
      <c r="T333" s="70" t="s">
        <v>39</v>
      </c>
      <c r="U333" s="71" t="s">
        <v>6</v>
      </c>
      <c r="V333" s="60">
        <f>MIN($D$171,$D$187,$D$195)</f>
        <v>9.8850574712643635E-2</v>
      </c>
      <c r="W333" s="60">
        <f>MIN($J$171,$J$187,$J$195)</f>
        <v>7.3921971252566804E-2</v>
      </c>
      <c r="X333" s="61">
        <f>MIN(W333:W333)</f>
        <v>7.3921971252566804E-2</v>
      </c>
      <c r="Y333" s="115"/>
      <c r="Z333" s="2" t="s">
        <v>39</v>
      </c>
      <c r="AA333" s="34" t="s">
        <v>6</v>
      </c>
      <c r="AB333" s="39">
        <f>$D$179</f>
        <v>0.18047337278106507</v>
      </c>
      <c r="AC333" s="39">
        <f>$J$179</f>
        <v>0.13905325443786978</v>
      </c>
      <c r="AD333" s="35">
        <f>MIN($AC333:$AC333)</f>
        <v>0.13905325443786978</v>
      </c>
    </row>
    <row r="334" spans="1:30" x14ac:dyDescent="0.35">
      <c r="A334" s="115"/>
      <c r="B334" s="51"/>
      <c r="C334" s="52" t="s">
        <v>7</v>
      </c>
      <c r="D334" s="59">
        <f>MAX($D$169,$D$189,$D$191,$D$197,$D$199)</f>
        <v>0.34716981132075458</v>
      </c>
      <c r="E334" s="59">
        <f>MAX($J$169,$J$189,$J$191,$J$197,$J$199)</f>
        <v>0.29166666666666663</v>
      </c>
      <c r="F334" s="74">
        <f>MAX(E334:E334)</f>
        <v>0.29166666666666663</v>
      </c>
      <c r="G334" s="69"/>
      <c r="H334" s="70"/>
      <c r="I334" s="75" t="s">
        <v>7</v>
      </c>
      <c r="J334" s="60">
        <f>MAX($D$173,$D$175,$D$185,$D$193)</f>
        <v>0.12135922330097099</v>
      </c>
      <c r="K334" s="60">
        <f>MAX($J$173,$J$175,$J$185,$J$193)</f>
        <v>7.7272727272727215E-2</v>
      </c>
      <c r="L334" s="76">
        <f>MAX(K334:K334)</f>
        <v>7.7272727272727215E-2</v>
      </c>
      <c r="M334" s="69"/>
      <c r="N334" s="70"/>
      <c r="O334" s="75" t="s">
        <v>7</v>
      </c>
      <c r="P334" s="42">
        <f>MAX($D$177,$D$181,$D$183)</f>
        <v>0.21428571428571414</v>
      </c>
      <c r="Q334" s="42">
        <f>MAX($J$177,$J$181,$J$183)</f>
        <v>0.17857142857142858</v>
      </c>
      <c r="R334" s="77">
        <f>MAX(Q334:Q334)</f>
        <v>0.17857142857142858</v>
      </c>
      <c r="S334" s="69"/>
      <c r="T334" s="70"/>
      <c r="U334" s="75" t="s">
        <v>7</v>
      </c>
      <c r="V334" s="60">
        <f>MAX($D$171,$D$187,$D$195)</f>
        <v>0.24686192468619247</v>
      </c>
      <c r="W334" s="60">
        <f>MAX($J$171,$J$187,$J$195)</f>
        <v>0.15420560747663553</v>
      </c>
      <c r="X334" s="57">
        <f>MAX(W334:W334)</f>
        <v>0.15420560747663553</v>
      </c>
      <c r="Y334" s="115"/>
      <c r="Z334" s="2" t="s">
        <v>40</v>
      </c>
      <c r="AA334" s="34" t="s">
        <v>6</v>
      </c>
      <c r="AB334" s="39">
        <f>$D$211</f>
        <v>8.7866108786610955E-2</v>
      </c>
      <c r="AC334" s="39">
        <f>$J$211</f>
        <v>6.5306122448979653E-2</v>
      </c>
      <c r="AD334" s="35">
        <f>MIN($AC334:$AC334)</f>
        <v>6.5306122448979653E-2</v>
      </c>
    </row>
    <row r="335" spans="1:30" x14ac:dyDescent="0.35">
      <c r="A335" s="115"/>
      <c r="B335" s="51" t="s">
        <v>40</v>
      </c>
      <c r="C335" s="58" t="s">
        <v>6</v>
      </c>
      <c r="D335" s="59">
        <f>MIN($D$201,$D$221,$D$223,$D$229,$D$231)</f>
        <v>0.15624999999999992</v>
      </c>
      <c r="E335" s="59">
        <f>MIN($J$201,$J$221,$J$223,$J$229,$J$231)</f>
        <v>0.12244897959183669</v>
      </c>
      <c r="F335" s="68">
        <f>MIN(D335:E335)</f>
        <v>0.12244897959183669</v>
      </c>
      <c r="G335" s="69"/>
      <c r="H335" s="70" t="s">
        <v>40</v>
      </c>
      <c r="I335" s="71" t="s">
        <v>6</v>
      </c>
      <c r="J335" s="60">
        <f>MIN($D$205,$D$207,$D$217,$D$225)</f>
        <v>4.8076923076923123E-3</v>
      </c>
      <c r="K335" s="60">
        <f>MIN($J$205,$J$207,$J$217,$J$225)</f>
        <v>-5.6242969628796449E-3</v>
      </c>
      <c r="L335" s="72">
        <f>MIN(K335:K335)</f>
        <v>-5.6242969628796449E-3</v>
      </c>
      <c r="M335" s="69"/>
      <c r="N335" s="70" t="s">
        <v>40</v>
      </c>
      <c r="O335" s="71" t="s">
        <v>6</v>
      </c>
      <c r="P335" s="42">
        <f>MIN($D$211,$D$215,$D$217)</f>
        <v>1.6709511568123409E-2</v>
      </c>
      <c r="Q335" s="42">
        <f>MIN($J$211,$J$215,$J$217)</f>
        <v>3.6719706242350097E-3</v>
      </c>
      <c r="R335" s="73">
        <f>MIN(Q335:Q335)</f>
        <v>3.6719706242350097E-3</v>
      </c>
      <c r="S335" s="69"/>
      <c r="T335" s="70" t="s">
        <v>40</v>
      </c>
      <c r="U335" s="71" t="s">
        <v>6</v>
      </c>
      <c r="V335" s="60">
        <f>MIN($D$203,$D$219,$D$227)</f>
        <v>3.8333333333333372E-2</v>
      </c>
      <c r="W335" s="60">
        <f>MIN($J$203,$J$219,$J$227)</f>
        <v>2.0740740740740594E-2</v>
      </c>
      <c r="X335" s="61">
        <f>MIN(W335:W335)</f>
        <v>2.0740740740740594E-2</v>
      </c>
      <c r="Y335" s="115"/>
      <c r="Z335" s="2" t="s">
        <v>41</v>
      </c>
      <c r="AA335" s="34" t="s">
        <v>6</v>
      </c>
      <c r="AB335" s="39">
        <f>$D$243</f>
        <v>4.1736227045075167E-2</v>
      </c>
      <c r="AC335" s="39">
        <f>$J$243</f>
        <v>3.0595813204508885E-2</v>
      </c>
      <c r="AD335" s="35">
        <f>MIN($AC335:$AC335)</f>
        <v>3.0595813204508885E-2</v>
      </c>
    </row>
    <row r="336" spans="1:30" x14ac:dyDescent="0.35">
      <c r="A336" s="115"/>
      <c r="B336" s="51"/>
      <c r="C336" s="52" t="s">
        <v>7</v>
      </c>
      <c r="D336" s="59">
        <f>MAX($D$201,$D$221,$D$223,$D$229,$D$231)</f>
        <v>0.17391304347826089</v>
      </c>
      <c r="E336" s="59">
        <f>MAX($J$201,$J$221,$J$223,$J$229,$J$231)</f>
        <v>0.17187499999999997</v>
      </c>
      <c r="F336" s="74">
        <f>MAX(E336:E336)</f>
        <v>0.17187499999999997</v>
      </c>
      <c r="G336" s="69"/>
      <c r="H336" s="70"/>
      <c r="I336" s="75" t="s">
        <v>7</v>
      </c>
      <c r="J336" s="60">
        <f>MAX($D$205,$D$207,$D$217,$D$225)</f>
        <v>0.1399999999999999</v>
      </c>
      <c r="K336" s="60">
        <f>MAX($J$205,$J$207,$J$217,$J$225)</f>
        <v>9.7378277153557929E-2</v>
      </c>
      <c r="L336" s="76">
        <f>MAX(K336:K336)</f>
        <v>9.7378277153557929E-2</v>
      </c>
      <c r="M336" s="69"/>
      <c r="N336" s="70"/>
      <c r="O336" s="75" t="s">
        <v>7</v>
      </c>
      <c r="P336" s="42">
        <f>MAX($D$211,$D$215,$D$217)</f>
        <v>0.11428571428571439</v>
      </c>
      <c r="Q336" s="42">
        <f>MAX($J$211,$J$215,$J$217)</f>
        <v>0.111888111888112</v>
      </c>
      <c r="R336" s="77">
        <f>MAX(Q336:Q336)</f>
        <v>0.111888111888112</v>
      </c>
      <c r="S336" s="69"/>
      <c r="T336" s="70"/>
      <c r="U336" s="75" t="s">
        <v>7</v>
      </c>
      <c r="V336" s="60">
        <f>MAX($D$203,$D$219,$D$227)</f>
        <v>0.16224188790560468</v>
      </c>
      <c r="W336" s="60">
        <f>MAX($J$203,$J$219,$J$227)</f>
        <v>0.10967741935483863</v>
      </c>
      <c r="X336" s="57">
        <f>MAX(W336:W336)</f>
        <v>0.10967741935483863</v>
      </c>
      <c r="Y336" s="115"/>
      <c r="Z336" s="2" t="s">
        <v>42</v>
      </c>
      <c r="AA336" s="34" t="s">
        <v>6</v>
      </c>
      <c r="AB336" s="39">
        <f>$D$275</f>
        <v>1.7216642754662857E-2</v>
      </c>
      <c r="AC336" s="39">
        <f>$J$275</f>
        <v>1.1004126547455306E-2</v>
      </c>
      <c r="AD336" s="35">
        <f>MIN($AC336:$AC336)</f>
        <v>1.1004126547455306E-2</v>
      </c>
    </row>
    <row r="337" spans="1:30" x14ac:dyDescent="0.35">
      <c r="A337" s="115"/>
      <c r="B337" s="51" t="s">
        <v>41</v>
      </c>
      <c r="C337" s="58" t="s">
        <v>6</v>
      </c>
      <c r="D337" s="59">
        <f>MIN($D$233,$D$253,$D$255,$D$261,$D$263)</f>
        <v>7.7757685352621925E-2</v>
      </c>
      <c r="E337" s="59">
        <f>MIN($J$233,$J$253,$J$255,$J$261,$J$263)</f>
        <v>8.4233261339092827E-2</v>
      </c>
      <c r="F337" s="68">
        <f>MIN(E337:E337)</f>
        <v>8.4233261339092827E-2</v>
      </c>
      <c r="G337" s="69"/>
      <c r="H337" s="70" t="s">
        <v>41</v>
      </c>
      <c r="I337" s="71" t="s">
        <v>6</v>
      </c>
      <c r="J337" s="60">
        <f>MIN($D$237,$D$239,$D$249,$D$257)</f>
        <v>-8.7527352297593064E-3</v>
      </c>
      <c r="K337" s="60">
        <f>MIN($J$237,$J$239,$J$249,$J$257)</f>
        <v>-1.0881392818280749E-2</v>
      </c>
      <c r="L337" s="72">
        <f>MIN(K337:K337)</f>
        <v>-1.0881392818280749E-2</v>
      </c>
      <c r="M337" s="69"/>
      <c r="N337" s="70" t="s">
        <v>41</v>
      </c>
      <c r="O337" s="71" t="s">
        <v>6</v>
      </c>
      <c r="P337" s="42">
        <f>MIN($D$245,$D$249,$D$251)</f>
        <v>-7.9635949943117242E-3</v>
      </c>
      <c r="Q337" s="42">
        <f>MIN($J$245,$J$249,$J$251)</f>
        <v>-1.0881392818280749E-2</v>
      </c>
      <c r="R337" s="73">
        <f>MIN(Q337:Q337)</f>
        <v>-1.0881392818280749E-2</v>
      </c>
      <c r="S337" s="69"/>
      <c r="T337" s="70" t="s">
        <v>41</v>
      </c>
      <c r="U337" s="71" t="s">
        <v>6</v>
      </c>
      <c r="V337" s="60">
        <f>MIN($D$235,$D$251,$D$259)</f>
        <v>1.1019283746556485E-2</v>
      </c>
      <c r="W337" s="60">
        <f>MIN($J$235,$J$251,$J$259)</f>
        <v>0</v>
      </c>
      <c r="X337" s="61">
        <f>MIN(W337:W337)</f>
        <v>0</v>
      </c>
      <c r="Y337" s="115"/>
      <c r="Z337" s="2" t="s">
        <v>43</v>
      </c>
      <c r="AA337" s="34" t="s">
        <v>6</v>
      </c>
      <c r="AB337" s="39">
        <f>$D$307</f>
        <v>-7.438894792773534E-3</v>
      </c>
      <c r="AC337" s="39">
        <f>$J$307</f>
        <v>-5.1975051975052021E-3</v>
      </c>
      <c r="AD337" s="35">
        <f>MIN($AC337:$AC337)</f>
        <v>-5.1975051975052021E-3</v>
      </c>
    </row>
    <row r="338" spans="1:30" x14ac:dyDescent="0.35">
      <c r="A338" s="115"/>
      <c r="B338" s="51"/>
      <c r="C338" s="52" t="s">
        <v>7</v>
      </c>
      <c r="D338" s="59">
        <f>MAX($D$233,$D$253,$D$255,$D$261,$D$263)</f>
        <v>0.16071428571428573</v>
      </c>
      <c r="E338" s="59">
        <f>MAX($J$233,$J$253,$J$255,$J$261,$J$263)</f>
        <v>0.13445378151260517</v>
      </c>
      <c r="F338" s="74">
        <f>MAX(E338:E338)</f>
        <v>0.13445378151260517</v>
      </c>
      <c r="G338" s="69"/>
      <c r="H338" s="70"/>
      <c r="I338" s="75" t="s">
        <v>7</v>
      </c>
      <c r="J338" s="60">
        <f>MAX($D$237,$D$239,$D$249,$D$257)</f>
        <v>0.12925170068027222</v>
      </c>
      <c r="K338" s="60">
        <f>MAX($J$237,$J$239,$J$249,$J$257)</f>
        <v>8.8888888888888962E-2</v>
      </c>
      <c r="L338" s="76">
        <f>MAX(K338:K338)</f>
        <v>8.8888888888888962E-2</v>
      </c>
      <c r="M338" s="69"/>
      <c r="N338" s="70"/>
      <c r="O338" s="75" t="s">
        <v>7</v>
      </c>
      <c r="P338" s="42">
        <f>MAX($D$245,$D$249,$D$251)</f>
        <v>0.1354166666666668</v>
      </c>
      <c r="Q338" s="42">
        <f>MAX($J$245,$J$249,$J$251)</f>
        <v>0.10778443113772447</v>
      </c>
      <c r="R338" s="77">
        <f>MAX(Q338:Q338)</f>
        <v>0.10778443113772447</v>
      </c>
      <c r="S338" s="69"/>
      <c r="T338" s="70"/>
      <c r="U338" s="75" t="s">
        <v>7</v>
      </c>
      <c r="V338" s="60">
        <f>MAX($D$235,$D$251,$D$259)</f>
        <v>0.10114942528735628</v>
      </c>
      <c r="W338" s="60">
        <f>MAX($J$235,$J$251,$J$259)</f>
        <v>7.4257425742574185E-2</v>
      </c>
      <c r="X338" s="57">
        <f>MAX(W338:W338)</f>
        <v>7.4257425742574185E-2</v>
      </c>
      <c r="Y338" s="115"/>
      <c r="Z338" s="36"/>
      <c r="AA338" s="41" t="s">
        <v>6</v>
      </c>
      <c r="AB338" s="38">
        <f>MIN(AB333:AB337)</f>
        <v>-7.438894792773534E-3</v>
      </c>
      <c r="AC338" s="38">
        <f>MIN(AC333:AC337)</f>
        <v>-5.1975051975052021E-3</v>
      </c>
      <c r="AD338" s="38">
        <f>MIN(AD333:AD337)</f>
        <v>-5.1975051975052021E-3</v>
      </c>
    </row>
    <row r="339" spans="1:30" x14ac:dyDescent="0.35">
      <c r="A339" s="115"/>
      <c r="B339" s="51" t="s">
        <v>42</v>
      </c>
      <c r="C339" s="58" t="s">
        <v>6</v>
      </c>
      <c r="D339" s="59">
        <f>MIN($D$265,$D$285,$D$287,$D$293,$D$295)</f>
        <v>3.2835820895522248E-2</v>
      </c>
      <c r="E339" s="59">
        <f>MIN($J$265,$J$285,$J$287,$J$293,$J$295)</f>
        <v>3.6974789915966422E-2</v>
      </c>
      <c r="F339" s="68">
        <f>MIN(E339:E339)</f>
        <v>3.6974789915966422E-2</v>
      </c>
      <c r="G339" s="69"/>
      <c r="H339" s="70" t="s">
        <v>42</v>
      </c>
      <c r="I339" s="71" t="s">
        <v>6</v>
      </c>
      <c r="J339" s="60">
        <f>MIN($D$269,$D$271,$D$281,$D$289)</f>
        <v>-1.1764705882352951E-2</v>
      </c>
      <c r="K339" s="60">
        <f>MIN($J$269,$J$271,$J$281,$J$289)</f>
        <v>-9.3071354705274133E-3</v>
      </c>
      <c r="L339" s="72">
        <f>MIN(K339:K339)</f>
        <v>-9.3071354705274133E-3</v>
      </c>
      <c r="M339" s="69"/>
      <c r="N339" s="70" t="s">
        <v>42</v>
      </c>
      <c r="O339" s="71" t="s">
        <v>6</v>
      </c>
      <c r="P339" s="42">
        <f>MIN($D$279,$D$283,$D$285)</f>
        <v>5.1546391752577362E-3</v>
      </c>
      <c r="Q339" s="42">
        <f>MIN($J$279,$J$283,$J$285)</f>
        <v>-2.3923444976076576E-3</v>
      </c>
      <c r="R339" s="73">
        <f>MIN(Q339:Q339)</f>
        <v>-2.3923444976076576E-3</v>
      </c>
      <c r="S339" s="69"/>
      <c r="T339" s="70" t="s">
        <v>42</v>
      </c>
      <c r="U339" s="71" t="s">
        <v>6</v>
      </c>
      <c r="V339" s="60">
        <f>MIN($D$267,$D$283,$D$291)</f>
        <v>0</v>
      </c>
      <c r="W339" s="60">
        <f>MIN($J$267,$J$283,$J$291)</f>
        <v>-4.4893378226711599E-3</v>
      </c>
      <c r="X339" s="61">
        <f>MIN(W339:W339)</f>
        <v>-4.4893378226711599E-3</v>
      </c>
      <c r="Y339" s="115"/>
      <c r="Z339" s="36"/>
      <c r="AA339" s="41" t="s">
        <v>7</v>
      </c>
      <c r="AB339" s="38">
        <f>MAX(AB333:AB337)</f>
        <v>0.18047337278106507</v>
      </c>
      <c r="AC339" s="38">
        <f>MAX(AC333:AC337)</f>
        <v>0.13905325443786978</v>
      </c>
      <c r="AD339" s="38">
        <f>MAX(AD333:AD337)</f>
        <v>0.13905325443786978</v>
      </c>
    </row>
    <row r="340" spans="1:30" x14ac:dyDescent="0.35">
      <c r="A340" s="115"/>
      <c r="B340" s="51"/>
      <c r="C340" s="52" t="s">
        <v>7</v>
      </c>
      <c r="D340" s="59">
        <f>MAX($D$265,$D$285,$D$287,$D$293,$D$295)</f>
        <v>0.14084507042253536</v>
      </c>
      <c r="E340" s="59">
        <f>MAX($J$265,$J$285,$J$287,$J$293,$J$295)</f>
        <v>0.12499999999999999</v>
      </c>
      <c r="F340" s="74">
        <f>MAX(E340:E340)</f>
        <v>0.12499999999999999</v>
      </c>
      <c r="G340" s="69"/>
      <c r="H340" s="70"/>
      <c r="I340" s="75" t="s">
        <v>7</v>
      </c>
      <c r="J340" s="60">
        <f>MAX($D$269,$D$271,$D$281,$D$289)</f>
        <v>0.10979228486646876</v>
      </c>
      <c r="K340" s="60">
        <f>MAX($J$269,$J$271,$J$281,$J$289)</f>
        <v>7.8212290502793366E-2</v>
      </c>
      <c r="L340" s="76">
        <f>MAX(K340:K340)</f>
        <v>7.8212290502793366E-2</v>
      </c>
      <c r="M340" s="69"/>
      <c r="N340" s="70"/>
      <c r="O340" s="75" t="s">
        <v>7</v>
      </c>
      <c r="P340" s="42">
        <f>MAX($D$279,$D$283,$D$285)</f>
        <v>0.12230215827338119</v>
      </c>
      <c r="Q340" s="42">
        <f>MAX($J$279,$J$283,$J$285)</f>
        <v>0.10752688172043005</v>
      </c>
      <c r="R340" s="77">
        <f>MAX(Q340:Q340)</f>
        <v>0.10752688172043005</v>
      </c>
      <c r="S340" s="69"/>
      <c r="T340" s="70"/>
      <c r="U340" s="75" t="s">
        <v>7</v>
      </c>
      <c r="V340" s="60">
        <f>MAX($D$267,$D$283,$D$291)</f>
        <v>6.1302681992337217E-2</v>
      </c>
      <c r="W340" s="60">
        <f>MAX($J$267,$J$283,$J$291)</f>
        <v>5.2845528455284597E-2</v>
      </c>
      <c r="X340" s="57">
        <f>MAX(W340:W340)</f>
        <v>5.2845528455284597E-2</v>
      </c>
      <c r="Y340" s="115"/>
      <c r="Z340" s="115"/>
      <c r="AA340" s="115"/>
      <c r="AB340" s="115"/>
      <c r="AC340" s="115"/>
      <c r="AD340" s="115"/>
    </row>
    <row r="341" spans="1:30" x14ac:dyDescent="0.35">
      <c r="A341" s="115"/>
      <c r="B341" s="51" t="s">
        <v>43</v>
      </c>
      <c r="C341" s="58" t="s">
        <v>6</v>
      </c>
      <c r="D341" s="59">
        <f>MIN($D$317,$D$319,$D$325,$D$327)</f>
        <v>7.320644216690912E-3</v>
      </c>
      <c r="E341" s="59">
        <f>MIN($J$317,$J$319,$J$325,$J$327)</f>
        <v>1.2771392081736921E-3</v>
      </c>
      <c r="F341" s="68">
        <f>MIN(E341:E341)</f>
        <v>1.2771392081736921E-3</v>
      </c>
      <c r="G341" s="69"/>
      <c r="H341" s="70" t="s">
        <v>43</v>
      </c>
      <c r="I341" s="71" t="s">
        <v>6</v>
      </c>
      <c r="J341" s="60">
        <f>MIN($D$301,$D$303,$D$313,$D$321)</f>
        <v>-2.0040080160320657E-3</v>
      </c>
      <c r="K341" s="60">
        <f>MIN($J$301,$J$303,$J$313,$J$321)</f>
        <v>0</v>
      </c>
      <c r="L341" s="72">
        <f>MIN(K341:K341)</f>
        <v>0</v>
      </c>
      <c r="M341" s="69"/>
      <c r="N341" s="70" t="s">
        <v>43</v>
      </c>
      <c r="O341" s="71" t="s">
        <v>6</v>
      </c>
      <c r="P341" s="42">
        <f>MIN($D$313,$D$317,$D$319)</f>
        <v>-2.0040080160320657E-3</v>
      </c>
      <c r="Q341" s="42">
        <f>MIN($J$313,$J$317,$J$319)</f>
        <v>0</v>
      </c>
      <c r="R341" s="73">
        <f>MIN(Q341:Q341)</f>
        <v>0</v>
      </c>
      <c r="S341" s="69"/>
      <c r="T341" s="70" t="s">
        <v>43</v>
      </c>
      <c r="U341" s="71" t="s">
        <v>6</v>
      </c>
      <c r="V341" s="60">
        <f>MIN($D$299,$D$315,$D$323)</f>
        <v>-5.1493305870236915E-3</v>
      </c>
      <c r="W341" s="60">
        <f>MIN($J$299,$J$315,$J$323)</f>
        <v>-2.0222446916076863E-3</v>
      </c>
      <c r="X341" s="61">
        <f>MIN(W341:W341)</f>
        <v>-2.0222446916076863E-3</v>
      </c>
      <c r="Y341" s="115"/>
      <c r="Z341" s="115"/>
      <c r="AA341" s="115"/>
      <c r="AB341" s="115"/>
      <c r="AC341" s="115"/>
      <c r="AD341" s="115"/>
    </row>
    <row r="342" spans="1:30" x14ac:dyDescent="0.35">
      <c r="A342" s="115"/>
      <c r="B342" s="51"/>
      <c r="C342" s="52" t="s">
        <v>7</v>
      </c>
      <c r="D342" s="59">
        <f>MAX($D$317,$D$319,$D$325,$D$327)</f>
        <v>8.5106382978723333E-2</v>
      </c>
      <c r="E342" s="59">
        <f>MAX($J$317,$J$319,$J$325,$J$327)</f>
        <v>5.8823529411764761E-2</v>
      </c>
      <c r="F342" s="74">
        <f>MAX(E342:E342)</f>
        <v>5.8823529411764761E-2</v>
      </c>
      <c r="G342" s="69"/>
      <c r="H342" s="70"/>
      <c r="I342" s="75" t="s">
        <v>7</v>
      </c>
      <c r="J342" s="60">
        <f>MAX($D$301,$D$303,$D$313,$D$321)</f>
        <v>7.1428571428571494E-2</v>
      </c>
      <c r="K342" s="60">
        <f>MAX($J$301,$J$303,$J$313,$J$321)</f>
        <v>5.8651026392961762E-2</v>
      </c>
      <c r="L342" s="76">
        <f>MAX(K342:K342)</f>
        <v>5.8651026392961762E-2</v>
      </c>
      <c r="M342" s="69"/>
      <c r="N342" s="70"/>
      <c r="O342" s="75" t="s">
        <v>7</v>
      </c>
      <c r="P342" s="42">
        <f>MAX($D$313,$D$317,$D$319)</f>
        <v>8.5106382978723333E-2</v>
      </c>
      <c r="Q342" s="42">
        <f>MAX($J$313,$J$317,$J$319)</f>
        <v>5.7251908396946612E-2</v>
      </c>
      <c r="R342" s="77">
        <f>MAX(Q342:Q342)</f>
        <v>5.7251908396946612E-2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3.7037037037035698E-3</v>
      </c>
      <c r="X342" s="57">
        <f>MAX(W342:W342)</f>
        <v>3.7037037037035698E-3</v>
      </c>
      <c r="Y342" s="115"/>
      <c r="Z342" s="115"/>
      <c r="AA342" s="115"/>
      <c r="AB342" s="115"/>
      <c r="AC342" s="115"/>
      <c r="AD342" s="115"/>
    </row>
    <row r="343" spans="1:30" x14ac:dyDescent="0.35">
      <c r="A343" s="115"/>
      <c r="B343" s="62"/>
      <c r="C343" s="63" t="s">
        <v>44</v>
      </c>
      <c r="D343" s="78">
        <f>MIN(D333:D342)</f>
        <v>7.320644216690912E-3</v>
      </c>
      <c r="E343" s="78">
        <f>MIN(E333:E342)</f>
        <v>1.2771392081736921E-3</v>
      </c>
      <c r="F343" s="79">
        <f>MIN(E343:E343)</f>
        <v>1.2771392081736921E-3</v>
      </c>
      <c r="G343" s="69"/>
      <c r="H343" s="80"/>
      <c r="I343" s="64" t="s">
        <v>44</v>
      </c>
      <c r="J343" s="64">
        <f>MIN(J333:J342)</f>
        <v>-1.1764705882352951E-2</v>
      </c>
      <c r="K343" s="64">
        <f>MIN(K333:K342)</f>
        <v>-1.0881392818280749E-2</v>
      </c>
      <c r="L343" s="81">
        <f>MIN(K343:K343)</f>
        <v>-1.0881392818280749E-2</v>
      </c>
      <c r="M343" s="69"/>
      <c r="N343" s="82"/>
      <c r="O343" s="83" t="s">
        <v>44</v>
      </c>
      <c r="P343" s="83">
        <f>MIN(P333:P342)</f>
        <v>-7.9635949943117242E-3</v>
      </c>
      <c r="Q343" s="83">
        <f>MIN(Q333:Q342)</f>
        <v>-1.0881392818280749E-2</v>
      </c>
      <c r="R343" s="84">
        <f>MIN(Q343:Q343)</f>
        <v>-1.0881392818280749E-2</v>
      </c>
      <c r="S343" s="69"/>
      <c r="T343" s="85"/>
      <c r="U343" s="86" t="s">
        <v>37</v>
      </c>
      <c r="V343" s="86">
        <f>MIN(V333:V342)</f>
        <v>-5.1493305870236915E-3</v>
      </c>
      <c r="W343" s="86">
        <f>MIN(W333:W342)</f>
        <v>-4.4893378226711599E-3</v>
      </c>
      <c r="X343" s="87">
        <f>MIN(W343:W343)</f>
        <v>-4.4893378226711599E-3</v>
      </c>
      <c r="Y343" s="115"/>
      <c r="Z343" s="115"/>
      <c r="AA343" s="115"/>
      <c r="AB343" s="115"/>
      <c r="AC343" s="115"/>
      <c r="AD343" s="115"/>
    </row>
    <row r="344" spans="1:30" x14ac:dyDescent="0.35">
      <c r="A344" s="115"/>
      <c r="B344" s="65"/>
      <c r="C344" s="66" t="s">
        <v>45</v>
      </c>
      <c r="D344" s="88">
        <f>MAX(D333:D342)</f>
        <v>0.34716981132075458</v>
      </c>
      <c r="E344" s="88">
        <f>MAX(E333:E342)</f>
        <v>0.29166666666666663</v>
      </c>
      <c r="F344" s="89">
        <f>MAX(E344:E344)</f>
        <v>0.29166666666666663</v>
      </c>
      <c r="G344" s="69"/>
      <c r="H344" s="90"/>
      <c r="I344" s="67" t="s">
        <v>45</v>
      </c>
      <c r="J344" s="67">
        <f>MAX(J333:J342)</f>
        <v>0.1399999999999999</v>
      </c>
      <c r="K344" s="67">
        <f>MAX(K333:K342)</f>
        <v>9.7378277153557929E-2</v>
      </c>
      <c r="L344" s="81">
        <f>MIN(K344:K344)</f>
        <v>9.7378277153557929E-2</v>
      </c>
      <c r="M344" s="69"/>
      <c r="N344" s="91"/>
      <c r="O344" s="92" t="s">
        <v>45</v>
      </c>
      <c r="P344" s="92">
        <f>MAX(P333:P342)</f>
        <v>0.21428571428571414</v>
      </c>
      <c r="Q344" s="92">
        <f>MAX(Q333:Q342)</f>
        <v>0.17857142857142858</v>
      </c>
      <c r="R344" s="84">
        <f>MIN(Q344:Q344)</f>
        <v>0.17857142857142858</v>
      </c>
      <c r="S344" s="69"/>
      <c r="T344" s="93"/>
      <c r="U344" s="94"/>
      <c r="V344" s="94">
        <f>MAX(V333:V342)</f>
        <v>0.24686192468619247</v>
      </c>
      <c r="W344" s="94">
        <f>MAX(W333:W342)</f>
        <v>0.15420560747663553</v>
      </c>
      <c r="X344" s="87">
        <f>MIN(W344:W344)</f>
        <v>0.15420560747663553</v>
      </c>
      <c r="Y344" s="115"/>
      <c r="Z344" s="115"/>
      <c r="AA344" s="115"/>
      <c r="AB344" s="115"/>
      <c r="AC344" s="115"/>
      <c r="AD344" s="115"/>
    </row>
    <row r="345" spans="1:30" x14ac:dyDescent="0.35">
      <c r="A345" s="11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15"/>
      <c r="AC345" s="115"/>
      <c r="AD345" s="115"/>
    </row>
    <row r="346" spans="1:30" x14ac:dyDescent="0.35">
      <c r="A346" s="11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15"/>
      <c r="Z346" s="115"/>
      <c r="AA346" s="115"/>
      <c r="AB346" s="115"/>
      <c r="AC346" s="115"/>
      <c r="AD346" s="115"/>
    </row>
    <row r="347" spans="1:30" x14ac:dyDescent="0.35">
      <c r="A347" s="11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1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</row>
    <row r="348" spans="1:30" x14ac:dyDescent="0.35">
      <c r="A348" s="115"/>
      <c r="B348" s="51" t="s">
        <v>39</v>
      </c>
      <c r="C348" s="58" t="s">
        <v>6</v>
      </c>
      <c r="D348" s="97">
        <f>MIN($E$169,$E$189,$E$191,$E$197,$E$199)</f>
        <v>0.11504424778761059</v>
      </c>
      <c r="E348" s="97">
        <f>MIN($K$169,$K$189,$K$191,$K$197,$K$199)</f>
        <v>3.6144578313252872E-2</v>
      </c>
      <c r="F348" s="68">
        <f>MIN(E348:E348)</f>
        <v>3.6144578313252872E-2</v>
      </c>
      <c r="G348" s="69"/>
      <c r="H348" s="70" t="s">
        <v>39</v>
      </c>
      <c r="I348" s="71" t="s">
        <v>6</v>
      </c>
      <c r="J348" s="42">
        <f>MIN($E$173,$E$175,$E$185,$E$193)</f>
        <v>-1.5384615384615398E-2</v>
      </c>
      <c r="K348" s="42">
        <f>MIN($K$173,$K$175,$K$185,$K$193)</f>
        <v>-8.0645161290322537E-2</v>
      </c>
      <c r="L348" s="72">
        <f>MIN(K348:K348)</f>
        <v>-8.0645161290322537E-2</v>
      </c>
      <c r="M348" s="69"/>
      <c r="N348" s="70" t="s">
        <v>39</v>
      </c>
      <c r="O348" s="71" t="s">
        <v>6</v>
      </c>
      <c r="P348" s="42">
        <f>MIN($E$177,$E$181,$E$183)</f>
        <v>8.5365853658536495E-2</v>
      </c>
      <c r="Q348" s="42">
        <f>MIN($K$177,$K$181,$K$183)</f>
        <v>-1.3698630136986314E-2</v>
      </c>
      <c r="R348" s="73">
        <f>MIN(Q348:Q348)</f>
        <v>-1.3698630136986314E-2</v>
      </c>
      <c r="S348" s="69"/>
      <c r="T348" s="70" t="s">
        <v>39</v>
      </c>
      <c r="U348" s="71" t="s">
        <v>6</v>
      </c>
      <c r="V348" s="42">
        <f>MIN($E$171,$E$187,$E$195)</f>
        <v>0.14018691588785046</v>
      </c>
      <c r="W348" s="42">
        <f>MIN($K$171,$K$187,$K$195)</f>
        <v>0.15466101694915269</v>
      </c>
      <c r="X348" s="95">
        <f>MIN(W348:W348)</f>
        <v>0.15466101694915269</v>
      </c>
      <c r="Y348" s="115"/>
      <c r="Z348" s="2" t="s">
        <v>38</v>
      </c>
      <c r="AA348" s="3"/>
      <c r="AB348" s="115"/>
      <c r="AC348" s="4"/>
      <c r="AD348" s="33"/>
    </row>
    <row r="349" spans="1:30" x14ac:dyDescent="0.35">
      <c r="A349" s="115"/>
      <c r="B349" s="51"/>
      <c r="C349" s="52" t="s">
        <v>7</v>
      </c>
      <c r="D349" s="97">
        <f>MAX($E$169,$E$189,$E$191,$E$197,$E$199)</f>
        <v>0.18377088305489264</v>
      </c>
      <c r="E349" s="97">
        <f>MAX($K$169,$K$189,$K$191,$K$197,$K$199)</f>
        <v>0.2354211663066953</v>
      </c>
      <c r="F349" s="74">
        <f>MAX(E349:E349)</f>
        <v>0.2354211663066953</v>
      </c>
      <c r="G349" s="69"/>
      <c r="H349" s="70"/>
      <c r="I349" s="75" t="s">
        <v>7</v>
      </c>
      <c r="J349" s="42">
        <f>MAX($E$173,$E$175,$E$185,$E$193)</f>
        <v>0.21495327102803743</v>
      </c>
      <c r="K349" s="42">
        <f>MAX($K$173,$K$175,$K$185,$K$193)</f>
        <v>0.18947368421052632</v>
      </c>
      <c r="L349" s="76">
        <f>MAX(K349:K349)</f>
        <v>0.18947368421052632</v>
      </c>
      <c r="M349" s="69"/>
      <c r="N349" s="70"/>
      <c r="O349" s="75" t="s">
        <v>7</v>
      </c>
      <c r="P349" s="42">
        <f>MAX($E$177,$E$181,$E$183)</f>
        <v>0.2160493827160494</v>
      </c>
      <c r="Q349" s="42">
        <f>MAX($K$177,$K$181,$K$183)</f>
        <v>0.22794117647058823</v>
      </c>
      <c r="R349" s="77">
        <f>MAX(Q349:Q349)</f>
        <v>0.22794117647058823</v>
      </c>
      <c r="S349" s="69"/>
      <c r="T349" s="70"/>
      <c r="U349" s="75" t="s">
        <v>7</v>
      </c>
      <c r="V349" s="42">
        <f>MAX($E$171,$E$187,$E$195)</f>
        <v>0.28879310344827575</v>
      </c>
      <c r="W349" s="42">
        <f>MAX($K$171,$K$187,$K$195)</f>
        <v>0.37799043062200954</v>
      </c>
      <c r="X349" s="96">
        <f>MAX(W349:W349)</f>
        <v>0.37799043062200954</v>
      </c>
      <c r="Y349" s="115"/>
      <c r="Z349" s="2" t="s">
        <v>39</v>
      </c>
      <c r="AA349" s="34" t="s">
        <v>6</v>
      </c>
      <c r="AB349" s="39">
        <f>$E$179</f>
        <v>0.172106824925816</v>
      </c>
      <c r="AC349" s="39">
        <f>$K$179</f>
        <v>0.24316109422492388</v>
      </c>
      <c r="AD349" s="35">
        <f>MIN($AC349:$AC349)</f>
        <v>0.24316109422492388</v>
      </c>
    </row>
    <row r="350" spans="1:30" x14ac:dyDescent="0.35">
      <c r="A350" s="115"/>
      <c r="B350" s="51" t="s">
        <v>40</v>
      </c>
      <c r="C350" s="58" t="s">
        <v>6</v>
      </c>
      <c r="D350" s="97">
        <f>MIN($E$201,$E$221,$E$223,$E$229,$E$231)</f>
        <v>6.9727891156462649E-2</v>
      </c>
      <c r="E350" s="97">
        <f>MIN($K$201,$K$221,$K$223,$K$229,$K$231)</f>
        <v>7.8431372549019676E-2</v>
      </c>
      <c r="F350" s="68">
        <f>MIN(E350:E350)</f>
        <v>7.8431372549019676E-2</v>
      </c>
      <c r="G350" s="69"/>
      <c r="H350" s="70" t="s">
        <v>40</v>
      </c>
      <c r="I350" s="71" t="s">
        <v>6</v>
      </c>
      <c r="J350" s="42">
        <f>MIN($E$205,$E$207,$E$217,$E$225)</f>
        <v>4.0845070422535247E-2</v>
      </c>
      <c r="K350" s="42">
        <f>MIN($K$205,$K$207,$K$217,$K$225)</f>
        <v>-1.4705882352941188E-2</v>
      </c>
      <c r="L350" s="72">
        <f>MIN(K350:K350)</f>
        <v>-1.4705882352941188E-2</v>
      </c>
      <c r="M350" s="69"/>
      <c r="N350" s="70" t="s">
        <v>40</v>
      </c>
      <c r="O350" s="71" t="s">
        <v>6</v>
      </c>
      <c r="P350" s="42">
        <f>MIN($E$211,$E$215,$E$217)</f>
        <v>4.4604316546762633E-2</v>
      </c>
      <c r="Q350" s="42">
        <f>MIN($K$211,$K$215,$K$217)</f>
        <v>3.5671819262782435E-2</v>
      </c>
      <c r="R350" s="73">
        <f>MIN(Q350:Q350)</f>
        <v>3.5671819262782435E-2</v>
      </c>
      <c r="S350" s="69"/>
      <c r="T350" s="70" t="s">
        <v>40</v>
      </c>
      <c r="U350" s="71" t="s">
        <v>6</v>
      </c>
      <c r="V350" s="42">
        <f>MIN($E$203,$E$219,$E$227)</f>
        <v>5.7239057239057291E-2</v>
      </c>
      <c r="W350" s="42">
        <f>MIN($K$203,$K$219,$K$227)</f>
        <v>6.4564564564564456E-2</v>
      </c>
      <c r="X350" s="95">
        <f>MIN(W350:W350)</f>
        <v>6.4564564564564456E-2</v>
      </c>
      <c r="Y350" s="115"/>
      <c r="Z350" s="2" t="s">
        <v>40</v>
      </c>
      <c r="AA350" s="34" t="s">
        <v>6</v>
      </c>
      <c r="AB350" s="39">
        <f>$E$211</f>
        <v>8.3682008368200916E-2</v>
      </c>
      <c r="AC350" s="39">
        <f>$K$211</f>
        <v>0.13278008298755198</v>
      </c>
      <c r="AD350" s="35">
        <f>MIN($AC350:$AC350)</f>
        <v>0.13278008298755198</v>
      </c>
    </row>
    <row r="351" spans="1:30" x14ac:dyDescent="0.35">
      <c r="A351" s="115"/>
      <c r="B351" s="51"/>
      <c r="C351" s="52" t="s">
        <v>7</v>
      </c>
      <c r="D351" s="97">
        <f>MAX($E$201,$E$221,$E$223,$E$229,$E$231)</f>
        <v>0.12096774193548399</v>
      </c>
      <c r="E351" s="97">
        <f>MAX($K$201,$K$221,$K$223,$K$229,$K$231)</f>
        <v>0.16334661354581664</v>
      </c>
      <c r="F351" s="74">
        <f>MAX(E351:E351)</f>
        <v>0.16334661354581664</v>
      </c>
      <c r="G351" s="69"/>
      <c r="H351" s="70"/>
      <c r="I351" s="75" t="s">
        <v>7</v>
      </c>
      <c r="J351" s="42">
        <f>MAX($E$205,$E$207,$E$217,$E$225)</f>
        <v>0.25714285714285695</v>
      </c>
      <c r="K351" s="42">
        <f>MAX($K$205,$K$207,$K$217,$K$225)</f>
        <v>0.25423728813559321</v>
      </c>
      <c r="L351" s="76">
        <f>MAX(K351:K351)</f>
        <v>0.25423728813559321</v>
      </c>
      <c r="M351" s="69"/>
      <c r="N351" s="70"/>
      <c r="O351" s="75" t="s">
        <v>7</v>
      </c>
      <c r="P351" s="42">
        <f>MAX($E$211,$E$215,$E$217)</f>
        <v>0.12121212121212117</v>
      </c>
      <c r="Q351" s="42">
        <f>MAX($K$211,$K$215,$K$217)</f>
        <v>0.13278008298755198</v>
      </c>
      <c r="R351" s="77">
        <f>MAX(Q351:Q351)</f>
        <v>0.13278008298755198</v>
      </c>
      <c r="S351" s="69"/>
      <c r="T351" s="70"/>
      <c r="U351" s="75" t="s">
        <v>7</v>
      </c>
      <c r="V351" s="42">
        <f>MAX($E$203,$E$219,$E$227)</f>
        <v>0.21385542168674701</v>
      </c>
      <c r="W351" s="42">
        <f>MAX($K$203,$K$219,$K$227)</f>
        <v>0.30363036303630375</v>
      </c>
      <c r="X351" s="96">
        <f>MAX(W351:W351)</f>
        <v>0.30363036303630375</v>
      </c>
      <c r="Y351" s="115"/>
      <c r="Z351" s="2" t="s">
        <v>41</v>
      </c>
      <c r="AA351" s="34" t="s">
        <v>6</v>
      </c>
      <c r="AB351" s="39">
        <f>$E$243</f>
        <v>4.1806020066889674E-2</v>
      </c>
      <c r="AC351" s="39">
        <f>$K$243</f>
        <v>6.8292682926829329E-2</v>
      </c>
      <c r="AD351" s="35">
        <f>MIN($AC351:$AC351)</f>
        <v>6.8292682926829329E-2</v>
      </c>
    </row>
    <row r="352" spans="1:30" x14ac:dyDescent="0.35">
      <c r="A352" s="115"/>
      <c r="B352" s="51" t="s">
        <v>41</v>
      </c>
      <c r="C352" s="58" t="s">
        <v>6</v>
      </c>
      <c r="D352" s="97">
        <f>MIN($E$233,$E$253,$E$255,$E$261,$E$263)</f>
        <v>2.0891364902506985E-2</v>
      </c>
      <c r="E352" s="97">
        <f>MIN($K$233,$K$253,$K$255,$K$261,$K$263)</f>
        <v>2.7638190954773753E-2</v>
      </c>
      <c r="F352" s="68">
        <f>MIN(E352:E352)</f>
        <v>2.7638190954773753E-2</v>
      </c>
      <c r="G352" s="69"/>
      <c r="H352" s="70" t="s">
        <v>41</v>
      </c>
      <c r="I352" s="71" t="s">
        <v>6</v>
      </c>
      <c r="J352" s="42">
        <f>MIN($E$237,$E$239,$E$249,$E$257)</f>
        <v>-2.4009603841536639E-3</v>
      </c>
      <c r="K352" s="42">
        <f>MIN($K$237,$K$239,$K$249,$K$257)</f>
        <v>3.1612223393045341E-3</v>
      </c>
      <c r="L352" s="72">
        <f>MIN(K352:K352)</f>
        <v>3.1612223393045341E-3</v>
      </c>
      <c r="M352" s="69"/>
      <c r="N352" s="70" t="s">
        <v>41</v>
      </c>
      <c r="O352" s="71" t="s">
        <v>6</v>
      </c>
      <c r="P352" s="42">
        <f>MIN($E$245,$E$249,$E$251)</f>
        <v>0</v>
      </c>
      <c r="Q352" s="42">
        <f>MIN($K$245,$K$249,$K$251)</f>
        <v>5.3475935828875866E-3</v>
      </c>
      <c r="R352" s="73">
        <f>MIN(Q352:Q352)</f>
        <v>5.3475935828875866E-3</v>
      </c>
      <c r="S352" s="69"/>
      <c r="T352" s="70" t="s">
        <v>41</v>
      </c>
      <c r="U352" s="71" t="s">
        <v>6</v>
      </c>
      <c r="V352" s="42">
        <f>MIN($E$235,$E$251,$E$259)</f>
        <v>1.6620498614958464E-2</v>
      </c>
      <c r="W352" s="42">
        <f>MIN($K$235,$K$251,$K$259)</f>
        <v>2.6184538653366465E-2</v>
      </c>
      <c r="X352" s="95">
        <f>MIN(W352:W352)</f>
        <v>2.6184538653366465E-2</v>
      </c>
      <c r="Y352" s="115"/>
      <c r="Z352" s="2" t="s">
        <v>42</v>
      </c>
      <c r="AA352" s="34" t="s">
        <v>6</v>
      </c>
      <c r="AB352" s="39">
        <f>$E$275</f>
        <v>1.5781922525107617E-2</v>
      </c>
      <c r="AC352" s="39">
        <f>$K$275</f>
        <v>3.1855955678670389E-2</v>
      </c>
      <c r="AD352" s="35">
        <f>MIN($AC352:$AC352)</f>
        <v>3.1855955678670389E-2</v>
      </c>
    </row>
    <row r="353" spans="1:30" x14ac:dyDescent="0.35">
      <c r="A353" s="115"/>
      <c r="B353" s="51"/>
      <c r="C353" s="52" t="s">
        <v>7</v>
      </c>
      <c r="D353" s="97">
        <f>MAX($E$233,$E$253,$E$255,$E$261,$E$263)</f>
        <v>0.1208053691275169</v>
      </c>
      <c r="E353" s="97">
        <f>MAX($K$233,$K$253,$K$255,$K$261,$K$263)</f>
        <v>0.11656441717791403</v>
      </c>
      <c r="F353" s="74">
        <f>MAX(E353:E353)</f>
        <v>0.11656441717791403</v>
      </c>
      <c r="G353" s="69"/>
      <c r="H353" s="70"/>
      <c r="I353" s="75" t="s">
        <v>7</v>
      </c>
      <c r="J353" s="42">
        <f>MAX($E$237,$E$239,$E$249,$E$257)</f>
        <v>0.26011560693641628</v>
      </c>
      <c r="K353" s="42">
        <f>MAX($K$237,$K$239,$K$249,$K$257)</f>
        <v>0.26206896551724146</v>
      </c>
      <c r="L353" s="76">
        <f>MAX(K353:K353)</f>
        <v>0.26206896551724146</v>
      </c>
      <c r="M353" s="69"/>
      <c r="N353" s="70"/>
      <c r="O353" s="75" t="s">
        <v>7</v>
      </c>
      <c r="P353" s="42">
        <f>MAX($E$245,$E$249,$E$251)</f>
        <v>0.13684210526315801</v>
      </c>
      <c r="Q353" s="42">
        <f>MAX($K$245,$K$249,$K$251)</f>
        <v>0.17991631799163174</v>
      </c>
      <c r="R353" s="77">
        <f>MAX(Q353:Q353)</f>
        <v>0.17991631799163174</v>
      </c>
      <c r="S353" s="69"/>
      <c r="T353" s="70"/>
      <c r="U353" s="75" t="s">
        <v>7</v>
      </c>
      <c r="V353" s="42">
        <f>MAX($E$235,$E$251,$E$259)</f>
        <v>0.13986013986013987</v>
      </c>
      <c r="W353" s="42">
        <f>MAX($K$235,$K$251,$K$259)</f>
        <v>0.22278481012658219</v>
      </c>
      <c r="X353" s="96">
        <f>MAX(W353:W353)</f>
        <v>0.22278481012658219</v>
      </c>
      <c r="Y353" s="115"/>
      <c r="Z353" s="2" t="s">
        <v>43</v>
      </c>
      <c r="AA353" s="34" t="s">
        <v>6</v>
      </c>
      <c r="AB353" s="39">
        <f>$E$307</f>
        <v>-7.438894792773534E-3</v>
      </c>
      <c r="AC353" s="39">
        <f>$K$307</f>
        <v>-5.2029136316337193E-3</v>
      </c>
      <c r="AD353" s="35">
        <f>MIN($AC353:$AC353)</f>
        <v>-5.2029136316337193E-3</v>
      </c>
    </row>
    <row r="354" spans="1:30" x14ac:dyDescent="0.35">
      <c r="A354" s="115"/>
      <c r="B354" s="51" t="s">
        <v>42</v>
      </c>
      <c r="C354" s="58" t="s">
        <v>6</v>
      </c>
      <c r="D354" s="97">
        <f>MIN($E$265,$E$285,$E$287,$E$293,$E$295)</f>
        <v>0</v>
      </c>
      <c r="E354" s="97">
        <f>MIN($K$265,$K$285,$K$287,$K$293,$K$295)</f>
        <v>2.2624434389140291E-3</v>
      </c>
      <c r="F354" s="68">
        <f>MIN(E354:E354)</f>
        <v>2.2624434389140291E-3</v>
      </c>
      <c r="G354" s="69"/>
      <c r="H354" s="70" t="s">
        <v>42</v>
      </c>
      <c r="I354" s="71" t="s">
        <v>6</v>
      </c>
      <c r="J354" s="42">
        <f>MIN($E$269,$E$271,$E$281,$E$289)</f>
        <v>-1.3245033112582794E-2</v>
      </c>
      <c r="K354" s="42">
        <f>MIN($K$269,$K$271,$K$281,$K$289)</f>
        <v>-2.0491803278688543E-3</v>
      </c>
      <c r="L354" s="72">
        <f>MIN(K354:K354)</f>
        <v>-2.0491803278688543E-3</v>
      </c>
      <c r="M354" s="69"/>
      <c r="N354" s="70" t="s">
        <v>42</v>
      </c>
      <c r="O354" s="71" t="s">
        <v>6</v>
      </c>
      <c r="P354" s="42">
        <f>MIN($E$279,$E$283,$E$285)</f>
        <v>5.1612903225806495E-3</v>
      </c>
      <c r="Q354" s="42">
        <f>MIN($K$279,$K$283,$K$285)</f>
        <v>1.3221153846153858E-2</v>
      </c>
      <c r="R354" s="73">
        <f>MIN(Q354:Q354)</f>
        <v>1.3221153846153858E-2</v>
      </c>
      <c r="S354" s="69"/>
      <c r="T354" s="70" t="s">
        <v>42</v>
      </c>
      <c r="U354" s="71" t="s">
        <v>6</v>
      </c>
      <c r="V354" s="42">
        <f>MIN($E$267,$E$283,$E$291)</f>
        <v>1.226993865030676E-3</v>
      </c>
      <c r="W354" s="42">
        <f>MIN($K$267,$K$283,$K$291)</f>
        <v>7.8828828828828891E-3</v>
      </c>
      <c r="X354" s="95">
        <f>MIN(W354:W354)</f>
        <v>7.8828828828828891E-3</v>
      </c>
      <c r="Y354" s="115"/>
      <c r="Z354" s="36"/>
      <c r="AA354" s="37" t="s">
        <v>6</v>
      </c>
      <c r="AB354" s="38">
        <f>MIN(AB349:AB353)</f>
        <v>-7.438894792773534E-3</v>
      </c>
      <c r="AC354" s="38">
        <f>MIN(AC349:AC353)</f>
        <v>-5.2029136316337193E-3</v>
      </c>
      <c r="AD354" s="38">
        <f>MIN(AC354:AC354)</f>
        <v>-5.2029136316337193E-3</v>
      </c>
    </row>
    <row r="355" spans="1:30" x14ac:dyDescent="0.35">
      <c r="A355" s="115"/>
      <c r="B355" s="51"/>
      <c r="C355" s="52" t="s">
        <v>7</v>
      </c>
      <c r="D355" s="97">
        <f>MAX($E$265,$E$285,$E$287,$E$293,$E$295)</f>
        <v>9.6590909090909186E-2</v>
      </c>
      <c r="E355" s="97">
        <f>MAX($K$265,$K$285,$K$287,$K$293,$K$295)</f>
        <v>9.2198581560283779E-2</v>
      </c>
      <c r="F355" s="74">
        <f>MAX(E355:E355)</f>
        <v>9.2198581560283779E-2</v>
      </c>
      <c r="G355" s="69"/>
      <c r="H355" s="70"/>
      <c r="I355" s="75" t="s">
        <v>7</v>
      </c>
      <c r="J355" s="42">
        <f>MAX($E$269,$E$271,$E$281,$E$289)</f>
        <v>0.23076923076923084</v>
      </c>
      <c r="K355" s="42">
        <f>MAX($K$269,$K$271,$K$281,$K$289)</f>
        <v>0.25146198830409344</v>
      </c>
      <c r="L355" s="76">
        <f>MAX(K355:K355)</f>
        <v>0.25146198830409344</v>
      </c>
      <c r="M355" s="69"/>
      <c r="N355" s="70"/>
      <c r="O355" s="75" t="s">
        <v>7</v>
      </c>
      <c r="P355" s="42">
        <f>MAX($E$279,$E$283,$E$285)</f>
        <v>0.12592592592592583</v>
      </c>
      <c r="Q355" s="42">
        <f>MAX($K$279,$K$283,$K$285)</f>
        <v>9.9999999999999964E-2</v>
      </c>
      <c r="R355" s="77">
        <f>MAX(Q355:Q355)</f>
        <v>9.9999999999999964E-2</v>
      </c>
      <c r="S355" s="69"/>
      <c r="T355" s="70"/>
      <c r="U355" s="75" t="s">
        <v>7</v>
      </c>
      <c r="V355" s="42">
        <f>MAX($E$267,$E$283,$E$291)</f>
        <v>8.7209302325581467E-2</v>
      </c>
      <c r="W355" s="42">
        <f>MAX($K$267,$K$283,$K$291)</f>
        <v>0.1528925619834712</v>
      </c>
      <c r="X355" s="96">
        <f>MAX(W355:W355)</f>
        <v>0.1528925619834712</v>
      </c>
      <c r="Y355" s="115"/>
      <c r="Z355" s="36"/>
      <c r="AA355" s="37" t="s">
        <v>7</v>
      </c>
      <c r="AB355" s="38">
        <f>MAX(AB349:AB353)</f>
        <v>0.172106824925816</v>
      </c>
      <c r="AC355" s="38">
        <f>MAX(AC349:AC353)</f>
        <v>0.24316109422492388</v>
      </c>
      <c r="AD355" s="38">
        <f>MAX(AC355:AC355)</f>
        <v>0.24316109422492388</v>
      </c>
    </row>
    <row r="356" spans="1:30" x14ac:dyDescent="0.35">
      <c r="A356" s="115"/>
      <c r="B356" s="51" t="s">
        <v>43</v>
      </c>
      <c r="C356" s="58" t="s">
        <v>6</v>
      </c>
      <c r="D356" s="97">
        <f>MIN($E$297,$E$317,$E$319,$E$325,$E$327)</f>
        <v>-7.1283095723014321E-3</v>
      </c>
      <c r="E356" s="97">
        <f>MIN($K$297,$K$317,$K$319,$K$325,$K$327)</f>
        <v>-3.0120481927710871E-3</v>
      </c>
      <c r="F356" s="68">
        <f>MIN(E356:E356)</f>
        <v>-3.0120481927710871E-3</v>
      </c>
      <c r="G356" s="69"/>
      <c r="H356" s="70" t="s">
        <v>43</v>
      </c>
      <c r="I356" s="71" t="s">
        <v>6</v>
      </c>
      <c r="J356" s="42">
        <f>MIN($E$301,$E$303,$E$313,$E$321)</f>
        <v>-4.0160642570281164E-3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-4.0160642570281164E-3</v>
      </c>
      <c r="Q356" s="42">
        <f>MIN($K$313,$K$317,$K$319)</f>
        <v>0</v>
      </c>
      <c r="R356" s="73">
        <f>MIN(Q356:Q356)</f>
        <v>0</v>
      </c>
      <c r="S356" s="69"/>
      <c r="T356" s="70" t="s">
        <v>43</v>
      </c>
      <c r="U356" s="71" t="s">
        <v>6</v>
      </c>
      <c r="V356" s="42">
        <f>MIN($E$299,$E$315,$E$323)</f>
        <v>-6.1791967044284302E-3</v>
      </c>
      <c r="W356" s="42">
        <f>MIN($K$299,$K$315,$K$323)</f>
        <v>-2.0222446916076863E-3</v>
      </c>
      <c r="X356" s="95">
        <f>MIN(W356:W356)</f>
        <v>-2.0222446916076863E-3</v>
      </c>
      <c r="Y356" s="115"/>
      <c r="Z356" s="115"/>
      <c r="AA356" s="115"/>
      <c r="AB356" s="115"/>
      <c r="AC356" s="115"/>
      <c r="AD356" s="115"/>
    </row>
    <row r="357" spans="1:30" x14ac:dyDescent="0.35">
      <c r="A357" s="115"/>
      <c r="B357" s="51"/>
      <c r="C357" s="52" t="s">
        <v>7</v>
      </c>
      <c r="D357" s="97">
        <f>MAX($E$297,$E$317,$E$319,$E$325,$E$327)</f>
        <v>4.5602605863192223E-2</v>
      </c>
      <c r="E357" s="97">
        <f>MAX($K$297,$K$317,$K$319,$K$325,$K$327)</f>
        <v>5.6680161943319887E-2</v>
      </c>
      <c r="F357" s="74">
        <f>MAX(E357:E357)</f>
        <v>5.6680161943319887E-2</v>
      </c>
      <c r="G357" s="69"/>
      <c r="H357" s="70"/>
      <c r="I357" s="75" t="s">
        <v>7</v>
      </c>
      <c r="J357" s="42">
        <f>MAX($E$301,$E$303,$E$313,$E$321)</f>
        <v>0.13868613138686123</v>
      </c>
      <c r="K357" s="42">
        <f>MAX($K$301,$K$303,$K$313,$K$321)</f>
        <v>0.15161290322580639</v>
      </c>
      <c r="L357" s="76">
        <f>MAX(K357:K357)</f>
        <v>0.15161290322580639</v>
      </c>
      <c r="M357" s="69"/>
      <c r="N357" s="70"/>
      <c r="O357" s="75" t="s">
        <v>7</v>
      </c>
      <c r="P357" s="42">
        <f>MAX($E$313,$E$317,$E$319)</f>
        <v>4.5602605863192223E-2</v>
      </c>
      <c r="Q357" s="42">
        <f>MAX($K$313,$K$317,$K$319)</f>
        <v>5.6680161943319887E-2</v>
      </c>
      <c r="R357" s="77">
        <f>MAX(Q357:Q357)</f>
        <v>5.6680161943319887E-2</v>
      </c>
      <c r="S357" s="69"/>
      <c r="T357" s="70"/>
      <c r="U357" s="75" t="s">
        <v>7</v>
      </c>
      <c r="V357" s="42">
        <f>MAX($E$299,$E$315,$E$323)</f>
        <v>1.226993865030676E-3</v>
      </c>
      <c r="W357" s="42">
        <f>MAX($K$299,$K$315,$K$323)</f>
        <v>8.7064676616915495E-3</v>
      </c>
      <c r="X357" s="96">
        <f>MAX(W357:W357)</f>
        <v>8.7064676616915495E-3</v>
      </c>
      <c r="Y357" s="115"/>
      <c r="Z357" s="115"/>
      <c r="AA357" s="115"/>
      <c r="AB357" s="115"/>
      <c r="AC357" s="115"/>
      <c r="AD357" s="115"/>
    </row>
    <row r="358" spans="1:30" x14ac:dyDescent="0.35">
      <c r="A358" s="115"/>
      <c r="B358" s="62"/>
      <c r="C358" s="63" t="s">
        <v>44</v>
      </c>
      <c r="D358" s="78">
        <f t="shared" ref="D358" si="0">MIN(D348:D357)</f>
        <v>-7.1283095723014321E-3</v>
      </c>
      <c r="E358" s="78">
        <f>MIN(E348:E357)</f>
        <v>-3.0120481927710871E-3</v>
      </c>
      <c r="F358" s="79">
        <f>MIN(E358:E358)</f>
        <v>-3.0120481927710871E-3</v>
      </c>
      <c r="G358" s="69"/>
      <c r="H358" s="80"/>
      <c r="I358" s="64" t="s">
        <v>44</v>
      </c>
      <c r="J358" s="64">
        <f>MIN(J348:J357)</f>
        <v>-1.5384615384615398E-2</v>
      </c>
      <c r="K358" s="64">
        <f>MIN(K348:K357)</f>
        <v>-8.0645161290322537E-2</v>
      </c>
      <c r="L358" s="81">
        <f>MIN(K358:K358)</f>
        <v>-8.0645161290322537E-2</v>
      </c>
      <c r="M358" s="69"/>
      <c r="N358" s="82"/>
      <c r="O358" s="83" t="s">
        <v>44</v>
      </c>
      <c r="P358" s="83">
        <f t="shared" ref="P358" si="1">MIN(P348:P357)</f>
        <v>-4.0160642570281164E-3</v>
      </c>
      <c r="Q358" s="83">
        <f>MIN(Q348:Q357)</f>
        <v>-1.3698630136986314E-2</v>
      </c>
      <c r="R358" s="84">
        <f>MIN(Q358:Q358)</f>
        <v>-1.3698630136986314E-2</v>
      </c>
      <c r="S358" s="69"/>
      <c r="T358" s="85"/>
      <c r="U358" s="86" t="s">
        <v>37</v>
      </c>
      <c r="V358" s="86">
        <f t="shared" ref="V358" si="2">MIN(V348:V357)</f>
        <v>-6.1791967044284302E-3</v>
      </c>
      <c r="W358" s="86">
        <f>MIN(W348:W357)</f>
        <v>-2.0222446916076863E-3</v>
      </c>
      <c r="X358" s="87">
        <f>MIN(W358:W358)</f>
        <v>-2.0222446916076863E-3</v>
      </c>
      <c r="Y358" s="115"/>
      <c r="Z358" s="115"/>
      <c r="AA358" s="115"/>
      <c r="AB358" s="115"/>
      <c r="AC358" s="115"/>
      <c r="AD358" s="115"/>
    </row>
    <row r="359" spans="1:30" x14ac:dyDescent="0.35">
      <c r="A359" s="115"/>
      <c r="B359" s="65"/>
      <c r="C359" s="66" t="s">
        <v>45</v>
      </c>
      <c r="D359" s="88">
        <f t="shared" ref="D359" si="3">MAX(D348:D357)</f>
        <v>0.18377088305489264</v>
      </c>
      <c r="E359" s="88">
        <f>MAX(E348:E357)</f>
        <v>0.2354211663066953</v>
      </c>
      <c r="F359" s="89">
        <f>MAX(E359:E359)</f>
        <v>0.2354211663066953</v>
      </c>
      <c r="G359" s="69"/>
      <c r="H359" s="90"/>
      <c r="I359" s="67" t="s">
        <v>45</v>
      </c>
      <c r="J359" s="67">
        <f>MAX(J348:J357)</f>
        <v>0.26011560693641628</v>
      </c>
      <c r="K359" s="67">
        <f>MAX(K348:K357)</f>
        <v>0.26206896551724146</v>
      </c>
      <c r="L359" s="81">
        <f>MIN(K359:K359)</f>
        <v>0.26206896551724146</v>
      </c>
      <c r="M359" s="69"/>
      <c r="N359" s="91"/>
      <c r="O359" s="92" t="s">
        <v>45</v>
      </c>
      <c r="P359" s="92">
        <f t="shared" ref="P359" si="4">MAX(P348:P357)</f>
        <v>0.2160493827160494</v>
      </c>
      <c r="Q359" s="92">
        <f>MAX(Q348:Q357)</f>
        <v>0.22794117647058823</v>
      </c>
      <c r="R359" s="84">
        <f>MIN(Q359:Q359)</f>
        <v>0.22794117647058823</v>
      </c>
      <c r="S359" s="69"/>
      <c r="T359" s="93"/>
      <c r="U359" s="94"/>
      <c r="V359" s="94">
        <f t="shared" ref="V359" si="5">MAX(V348:V357)</f>
        <v>0.28879310344827575</v>
      </c>
      <c r="W359" s="94">
        <f>MAX(W348:W357)</f>
        <v>0.37799043062200954</v>
      </c>
      <c r="X359" s="87">
        <f>MIN(W359:W359)</f>
        <v>0.37799043062200954</v>
      </c>
      <c r="Y359" s="115"/>
      <c r="Z359" s="115"/>
      <c r="AA359" s="115"/>
      <c r="AB359" s="115"/>
      <c r="AC359" s="115"/>
      <c r="AD359" s="115"/>
    </row>
    <row r="360" spans="1:30" x14ac:dyDescent="0.35">
      <c r="A360" s="11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15"/>
      <c r="Z360" s="115"/>
      <c r="AA360" s="115"/>
      <c r="AB360" s="115"/>
      <c r="AC360" s="115"/>
      <c r="AD360" s="115"/>
    </row>
    <row r="361" spans="1:30" x14ac:dyDescent="0.35">
      <c r="A361" s="11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15"/>
      <c r="Z361" s="115"/>
      <c r="AA361" s="115"/>
      <c r="AB361" s="115"/>
      <c r="AC361" s="115"/>
      <c r="AD361" s="115"/>
    </row>
    <row r="362" spans="1:30" x14ac:dyDescent="0.35">
      <c r="A362" s="11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1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</row>
    <row r="363" spans="1:30" x14ac:dyDescent="0.35">
      <c r="A363" s="115"/>
      <c r="B363" s="51" t="s">
        <v>39</v>
      </c>
      <c r="C363" s="58" t="s">
        <v>6</v>
      </c>
      <c r="D363" s="42">
        <f>MIN($F$169,$F$189,$F$191,$F$197,$F$199)</f>
        <v>0.11504424778761059</v>
      </c>
      <c r="E363" s="42">
        <f>MIN($L$169,$L$189,$L$191,$L$197,$L$199)</f>
        <v>9.9315068493150777E-2</v>
      </c>
      <c r="F363" s="68">
        <f>MIN(E363:E363)</f>
        <v>9.9315068493150777E-2</v>
      </c>
      <c r="G363" s="69"/>
      <c r="H363" s="70" t="s">
        <v>39</v>
      </c>
      <c r="I363" s="71" t="s">
        <v>6</v>
      </c>
      <c r="J363" s="42">
        <f>MIN($F$173,$F$175,$F$185,$F$193)</f>
        <v>-1.5384615384615398E-2</v>
      </c>
      <c r="K363" s="42">
        <f>MIN($L$173,$L$175,$L$185,$L$193)</f>
        <v>-3.4883720930232433E-2</v>
      </c>
      <c r="L363" s="72">
        <f>MIN(K363:K363)</f>
        <v>-3.4883720930232433E-2</v>
      </c>
      <c r="M363" s="69"/>
      <c r="N363" s="70" t="s">
        <v>39</v>
      </c>
      <c r="O363" s="71" t="s">
        <v>6</v>
      </c>
      <c r="P363" s="42">
        <f>MIN($F$177,$F$181,$F$183)</f>
        <v>8.5365853658536495E-2</v>
      </c>
      <c r="Q363" s="42">
        <f>MIN($L$177,$L$181,$L$183)</f>
        <v>7.2072072072072016E-2</v>
      </c>
      <c r="R363" s="73">
        <f>MIN(Q363:Q363)</f>
        <v>7.2072072072072016E-2</v>
      </c>
      <c r="S363" s="69"/>
      <c r="T363" s="70" t="s">
        <v>39</v>
      </c>
      <c r="U363" s="71" t="s">
        <v>6</v>
      </c>
      <c r="V363" s="42">
        <f>MIN($F$171,$F$187,$F$195)</f>
        <v>0.14018691588785046</v>
      </c>
      <c r="W363" s="42">
        <f>MIN($L$171,$L$187,$L$195)</f>
        <v>7.4844074844074918E-2</v>
      </c>
      <c r="X363" s="95">
        <f>MIN(W363:W363)</f>
        <v>7.4844074844074918E-2</v>
      </c>
      <c r="Y363" s="115"/>
      <c r="Z363" s="2" t="s">
        <v>38</v>
      </c>
      <c r="AA363" s="3"/>
      <c r="AB363" s="4"/>
      <c r="AC363" s="4"/>
      <c r="AD363" s="33"/>
    </row>
    <row r="364" spans="1:30" x14ac:dyDescent="0.35">
      <c r="A364" s="115"/>
      <c r="B364" s="51"/>
      <c r="C364" s="52" t="s">
        <v>7</v>
      </c>
      <c r="D364" s="42">
        <f>MAX($F$169,$F$189,$F$191,$F$197,$F$199)</f>
        <v>0.18377088305489264</v>
      </c>
      <c r="E364" s="42">
        <f>MAX($L$169,$L$189,$L$191,$L$197,$L$199)</f>
        <v>0.195035460992908</v>
      </c>
      <c r="F364" s="74">
        <f>MAX(E364:E364)</f>
        <v>0.195035460992908</v>
      </c>
      <c r="G364" s="69"/>
      <c r="H364" s="70"/>
      <c r="I364" s="75" t="s">
        <v>7</v>
      </c>
      <c r="J364" s="42">
        <f>MAX($F$173,$F$175,$F$185,$F$193)</f>
        <v>0.21495327102803743</v>
      </c>
      <c r="K364" s="42">
        <f>MAX($L$173,$L$175,$L$185,$L$193)</f>
        <v>0.13709677419354829</v>
      </c>
      <c r="L364" s="76">
        <f>MAX(K364:K364)</f>
        <v>0.13709677419354829</v>
      </c>
      <c r="M364" s="69"/>
      <c r="N364" s="70"/>
      <c r="O364" s="75" t="s">
        <v>7</v>
      </c>
      <c r="P364" s="42">
        <f>MAX($F$177,$F$181,$F$183)</f>
        <v>0.2160493827160494</v>
      </c>
      <c r="Q364" s="42">
        <f>MAX($L$177,$L$181,$L$183)</f>
        <v>0.18085106382978725</v>
      </c>
      <c r="R364" s="77">
        <f>MAX(Q364:Q364)</f>
        <v>0.18085106382978725</v>
      </c>
      <c r="S364" s="69"/>
      <c r="T364" s="70"/>
      <c r="U364" s="75" t="s">
        <v>7</v>
      </c>
      <c r="V364" s="42">
        <f>MAX($F$171,$F$187,$F$195)</f>
        <v>0.28879310344827575</v>
      </c>
      <c r="W364" s="42">
        <f>MAX($L$171,$L$187,$L$195)</f>
        <v>0.17703349282296654</v>
      </c>
      <c r="X364" s="96">
        <f>MAX(W364:W364)</f>
        <v>0.17703349282296654</v>
      </c>
      <c r="Y364" s="115"/>
      <c r="Z364" s="2" t="s">
        <v>39</v>
      </c>
      <c r="AA364" s="34" t="s">
        <v>6</v>
      </c>
      <c r="AB364" s="39">
        <f>$F$179</f>
        <v>0.172106824925816</v>
      </c>
      <c r="AC364" s="39">
        <f>$L$179</f>
        <v>0.12499999999999994</v>
      </c>
      <c r="AD364" s="35">
        <f>MIN($AC364:$AC364)</f>
        <v>0.12499999999999994</v>
      </c>
    </row>
    <row r="365" spans="1:30" x14ac:dyDescent="0.35">
      <c r="A365" s="115"/>
      <c r="B365" s="51" t="s">
        <v>40</v>
      </c>
      <c r="C365" s="58" t="s">
        <v>6</v>
      </c>
      <c r="D365" s="42">
        <f>MIN($F$201,$F$221,$F$223,$F$229,$F$231)</f>
        <v>6.9727891156462649E-2</v>
      </c>
      <c r="E365" s="42">
        <f>MIN($L$201,$L$221,$L$223,$L$229,$L$231)</f>
        <v>5.8536585365853717E-2</v>
      </c>
      <c r="F365" s="68">
        <f>MIN(E365:E365)</f>
        <v>5.8536585365853717E-2</v>
      </c>
      <c r="G365" s="69"/>
      <c r="H365" s="70" t="s">
        <v>40</v>
      </c>
      <c r="I365" s="71" t="s">
        <v>6</v>
      </c>
      <c r="J365" s="42">
        <f>MIN($F$205,$F$207,$F$217,$F$225)</f>
        <v>4.0845070422535247E-2</v>
      </c>
      <c r="K365" s="42">
        <f>MIN($L$205,$L$207,$L$217,$L$225)</f>
        <v>1.2547051442910926E-3</v>
      </c>
      <c r="L365" s="72">
        <f>MIN(K365:K365)</f>
        <v>1.2547051442910926E-3</v>
      </c>
      <c r="M365" s="69"/>
      <c r="N365" s="70" t="s">
        <v>40</v>
      </c>
      <c r="O365" s="71" t="s">
        <v>6</v>
      </c>
      <c r="P365" s="42">
        <f>MIN($F$211,$F$215,$F$217)</f>
        <v>4.4604316546762633E-2</v>
      </c>
      <c r="Q365" s="42">
        <f>MIN($L$211,$L$215,$L$217)</f>
        <v>1.2032085561497336E-2</v>
      </c>
      <c r="R365" s="73">
        <f>MIN(Q365:Q365)</f>
        <v>1.2032085561497336E-2</v>
      </c>
      <c r="S365" s="69"/>
      <c r="T365" s="70" t="s">
        <v>40</v>
      </c>
      <c r="U365" s="71" t="s">
        <v>6</v>
      </c>
      <c r="V365" s="42">
        <f>MIN($F$203,$F$219,$F$227)</f>
        <v>5.7239057239057291E-2</v>
      </c>
      <c r="W365" s="42">
        <f>MIN($L$203,$L$219,$L$227)</f>
        <v>2.0864381520119241E-2</v>
      </c>
      <c r="X365" s="95">
        <f>MIN(W365:W365)</f>
        <v>2.0864381520119241E-2</v>
      </c>
      <c r="Y365" s="115"/>
      <c r="Z365" s="2" t="s">
        <v>40</v>
      </c>
      <c r="AA365" s="34" t="s">
        <v>6</v>
      </c>
      <c r="AB365" s="39">
        <f>$F$211</f>
        <v>8.3682008368200916E-2</v>
      </c>
      <c r="AC365" s="39">
        <f>$L$211</f>
        <v>6.1349693251533798E-2</v>
      </c>
      <c r="AD365" s="35">
        <f>MIN($AC365:$AC365)</f>
        <v>6.1349693251533798E-2</v>
      </c>
    </row>
    <row r="366" spans="1:30" x14ac:dyDescent="0.35">
      <c r="A366" s="115"/>
      <c r="B366" s="51"/>
      <c r="C366" s="52" t="s">
        <v>7</v>
      </c>
      <c r="D366" s="42">
        <f>MAX($F$201,$F$221,$F$223,$F$229,$F$231)</f>
        <v>0.12096774193548399</v>
      </c>
      <c r="E366" s="42">
        <f>MAX($L$201,$L$221,$L$223,$L$229,$L$231)</f>
        <v>0.10909090909090902</v>
      </c>
      <c r="F366" s="74">
        <f>MAX(E366:E366)</f>
        <v>0.10909090909090902</v>
      </c>
      <c r="G366" s="69"/>
      <c r="H366" s="70"/>
      <c r="I366" s="75" t="s">
        <v>7</v>
      </c>
      <c r="J366" s="42">
        <f>MAX($F$205,$F$207,$F$217,$F$225)</f>
        <v>0.25714285714285695</v>
      </c>
      <c r="K366" s="42">
        <f>MAX($L$205,$L$207,$L$217,$L$225)</f>
        <v>0.19753086419753085</v>
      </c>
      <c r="L366" s="76">
        <f>MAX(K366:K366)</f>
        <v>0.19753086419753085</v>
      </c>
      <c r="M366" s="69"/>
      <c r="N366" s="70"/>
      <c r="O366" s="75" t="s">
        <v>7</v>
      </c>
      <c r="P366" s="42">
        <f>MAX($F$211,$F$215,$F$217)</f>
        <v>0.12121212121212117</v>
      </c>
      <c r="Q366" s="42">
        <f>MAX($L$211,$L$215,$L$217)</f>
        <v>0.11278195488721793</v>
      </c>
      <c r="R366" s="77">
        <f>MAX(Q366:Q366)</f>
        <v>0.11278195488721793</v>
      </c>
      <c r="S366" s="69"/>
      <c r="T366" s="70"/>
      <c r="U366" s="75" t="s">
        <v>7</v>
      </c>
      <c r="V366" s="42">
        <f>MAX($F$203,$F$219,$F$227)</f>
        <v>0.21385542168674701</v>
      </c>
      <c r="W366" s="42">
        <f>MAX($L$203,$L$219,$L$227)</f>
        <v>0.1508196721311475</v>
      </c>
      <c r="X366" s="96">
        <f>MAX(W366:W366)</f>
        <v>0.1508196721311475</v>
      </c>
      <c r="Y366" s="115"/>
      <c r="Z366" s="2" t="s">
        <v>41</v>
      </c>
      <c r="AA366" s="34" t="s">
        <v>6</v>
      </c>
      <c r="AB366" s="39">
        <f>$F$243</f>
        <v>4.1806020066889674E-2</v>
      </c>
      <c r="AC366" s="39">
        <f>$L$243</f>
        <v>2.7375201288244791E-2</v>
      </c>
      <c r="AD366" s="35">
        <f>MIN($AC366:$AC366)</f>
        <v>2.7375201288244791E-2</v>
      </c>
    </row>
    <row r="367" spans="1:30" x14ac:dyDescent="0.35">
      <c r="A367" s="115"/>
      <c r="B367" s="51" t="s">
        <v>41</v>
      </c>
      <c r="C367" s="58" t="s">
        <v>6</v>
      </c>
      <c r="D367" s="42">
        <f>MIN($F$233,$F$253,$F$255,$F$261,$F$263)</f>
        <v>2.0891364902506985E-2</v>
      </c>
      <c r="E367" s="42">
        <f>MIN($L$233,$L$253,$L$255,$L$261,$L$263)</f>
        <v>3.2945736434108558E-2</v>
      </c>
      <c r="F367" s="68">
        <f>MIN(E367:E367)</f>
        <v>3.2945736434108558E-2</v>
      </c>
      <c r="G367" s="69"/>
      <c r="H367" s="70" t="s">
        <v>41</v>
      </c>
      <c r="I367" s="71" t="s">
        <v>6</v>
      </c>
      <c r="J367" s="42">
        <f>MIN($F$237,$F$239,$F$249,$F$257)</f>
        <v>-2.4009603841536639E-3</v>
      </c>
      <c r="K367" s="42">
        <f>MIN($L$237,$L$239,$L$249,$L$257)</f>
        <v>-1.4254385964912292E-2</v>
      </c>
      <c r="L367" s="72">
        <f>MIN(K367:K367)</f>
        <v>-1.4254385964912292E-2</v>
      </c>
      <c r="M367" s="69"/>
      <c r="N367" s="70" t="s">
        <v>41</v>
      </c>
      <c r="O367" s="71" t="s">
        <v>6</v>
      </c>
      <c r="P367" s="42">
        <f>MIN($F$245,$F$249,$F$251)</f>
        <v>0</v>
      </c>
      <c r="Q367" s="42">
        <f>MIN($L$245,$L$249,$L$251)</f>
        <v>-1.0250569476082013E-2</v>
      </c>
      <c r="R367" s="73">
        <f>MIN(Q367:Q367)</f>
        <v>-1.0250569476082013E-2</v>
      </c>
      <c r="S367" s="69"/>
      <c r="T367" s="70" t="s">
        <v>41</v>
      </c>
      <c r="U367" s="71" t="s">
        <v>6</v>
      </c>
      <c r="V367" s="42">
        <f>MIN($F$235,$F$251,$F$259)</f>
        <v>1.6620498614958464E-2</v>
      </c>
      <c r="W367" s="42">
        <f>MIN($L$235,$L$251,$L$259)</f>
        <v>0</v>
      </c>
      <c r="X367" s="95">
        <f>MIN(W367:W367)</f>
        <v>0</v>
      </c>
      <c r="Y367" s="115"/>
      <c r="Z367" s="2" t="s">
        <v>42</v>
      </c>
      <c r="AA367" s="34" t="s">
        <v>6</v>
      </c>
      <c r="AB367" s="39">
        <f>$F$275</f>
        <v>1.5781922525107617E-2</v>
      </c>
      <c r="AC367" s="39">
        <f>$L$275</f>
        <v>1.1019283746556485E-2</v>
      </c>
      <c r="AD367" s="35">
        <f>MIN($AC367:$AC367)</f>
        <v>1.1019283746556485E-2</v>
      </c>
    </row>
    <row r="368" spans="1:30" x14ac:dyDescent="0.35">
      <c r="A368" s="115"/>
      <c r="B368" s="51"/>
      <c r="C368" s="52" t="s">
        <v>7</v>
      </c>
      <c r="D368" s="42">
        <f>MAX($F$233,$F$253,$F$255,$F$261,$F$263)</f>
        <v>0.1208053691275169</v>
      </c>
      <c r="E368" s="42">
        <f>MAX($L$233,$L$253,$L$255,$L$261,$L$263)</f>
        <v>9.0909090909090842E-2</v>
      </c>
      <c r="F368" s="74">
        <f>MAX(E368:E368)</f>
        <v>9.0909090909090842E-2</v>
      </c>
      <c r="G368" s="69"/>
      <c r="H368" s="70"/>
      <c r="I368" s="75" t="s">
        <v>7</v>
      </c>
      <c r="J368" s="42">
        <f>MAX($F$237,$F$239,$F$249,$F$257)</f>
        <v>0.26011560693641628</v>
      </c>
      <c r="K368" s="42">
        <f>MAX($L$237,$L$239,$L$249,$L$257)</f>
        <v>0.19306930693069296</v>
      </c>
      <c r="L368" s="76">
        <f>MAX(K368:K368)</f>
        <v>0.19306930693069296</v>
      </c>
      <c r="M368" s="69"/>
      <c r="N368" s="70"/>
      <c r="O368" s="75" t="s">
        <v>7</v>
      </c>
      <c r="P368" s="42">
        <f>MAX($F$245,$F$249,$F$251)</f>
        <v>0.13684210526315801</v>
      </c>
      <c r="Q368" s="42">
        <f>MAX($L$245,$L$249,$L$251)</f>
        <v>0.10606060606060598</v>
      </c>
      <c r="R368" s="77">
        <f>MAX(Q368:Q368)</f>
        <v>0.10606060606060598</v>
      </c>
      <c r="S368" s="69"/>
      <c r="T368" s="70"/>
      <c r="U368" s="75" t="s">
        <v>7</v>
      </c>
      <c r="V368" s="42">
        <f>MAX($F$235,$F$251,$F$259)</f>
        <v>0.13986013986013987</v>
      </c>
      <c r="W368" s="42">
        <f>MAX($L$235,$L$251,$L$259)</f>
        <v>0.10999999999999996</v>
      </c>
      <c r="X368" s="96">
        <f>MAX(W368:W368)</f>
        <v>0.10999999999999996</v>
      </c>
      <c r="Y368" s="115"/>
      <c r="Z368" s="2" t="s">
        <v>43</v>
      </c>
      <c r="AA368" s="34" t="s">
        <v>6</v>
      </c>
      <c r="AB368" s="39">
        <f>$F$307</f>
        <v>-7.438894792773534E-3</v>
      </c>
      <c r="AC368" s="39">
        <f>$L$307</f>
        <v>-5.1975051975052021E-3</v>
      </c>
      <c r="AD368" s="35">
        <f>MIN($AC368:$AC368)</f>
        <v>-5.1975051975052021E-3</v>
      </c>
    </row>
    <row r="369" spans="1:30" x14ac:dyDescent="0.35">
      <c r="A369" s="115"/>
      <c r="B369" s="51" t="s">
        <v>42</v>
      </c>
      <c r="C369" s="58" t="s">
        <v>6</v>
      </c>
      <c r="D369" s="42">
        <f>MIN($F$265,$F$285,$F$287,$F$293,$F$295)</f>
        <v>0</v>
      </c>
      <c r="E369" s="42">
        <f>MIN($L$265,$L$285,$L$287,$L$293,$L$295)</f>
        <v>1.2569832402234648E-2</v>
      </c>
      <c r="F369" s="68">
        <f>MIN(E369:E369)</f>
        <v>1.2569832402234648E-2</v>
      </c>
      <c r="G369" s="69"/>
      <c r="H369" s="70" t="s">
        <v>42</v>
      </c>
      <c r="I369" s="71" t="s">
        <v>6</v>
      </c>
      <c r="J369" s="42">
        <f>MIN($F$269,$F$271,$F$281,$F$289)</f>
        <v>-1.3245033112582794E-2</v>
      </c>
      <c r="K369" s="42">
        <f>MIN($L$269,$L$271,$L$281,$L$289)</f>
        <v>-1.268498942917537E-2</v>
      </c>
      <c r="L369" s="72">
        <f>MIN(K369:K369)</f>
        <v>-1.268498942917537E-2</v>
      </c>
      <c r="M369" s="69"/>
      <c r="N369" s="70" t="s">
        <v>42</v>
      </c>
      <c r="O369" s="71" t="s">
        <v>6</v>
      </c>
      <c r="P369" s="42">
        <f>MIN($F$279,$F$283,$F$285)</f>
        <v>5.1612903225806495E-3</v>
      </c>
      <c r="Q369" s="42">
        <f>MIN($L$279,$L$283,$L$285)</f>
        <v>-3.5928143712574885E-3</v>
      </c>
      <c r="R369" s="73">
        <f>MIN(Q369:Q369)</f>
        <v>-3.5928143712574885E-3</v>
      </c>
      <c r="S369" s="69"/>
      <c r="T369" s="70" t="s">
        <v>42</v>
      </c>
      <c r="U369" s="71" t="s">
        <v>6</v>
      </c>
      <c r="V369" s="42">
        <f>MIN($F$267,$F$283,$F$291)</f>
        <v>1.226993865030676E-3</v>
      </c>
      <c r="W369" s="42">
        <f>MIN($L$267,$L$283,$L$291)</f>
        <v>-6.7415730337078714E-3</v>
      </c>
      <c r="X369" s="95">
        <f>MIN(W369:W369)</f>
        <v>-6.7415730337078714E-3</v>
      </c>
      <c r="Y369" s="115"/>
      <c r="Z369" s="36"/>
      <c r="AA369" s="37" t="s">
        <v>6</v>
      </c>
      <c r="AB369" s="38">
        <f>MIN(AB364:AB368)</f>
        <v>-7.438894792773534E-3</v>
      </c>
      <c r="AC369" s="38">
        <f>MIN(AC364:AC368)</f>
        <v>-5.1975051975052021E-3</v>
      </c>
      <c r="AD369" s="38">
        <f>MIN(AC369:AC369)</f>
        <v>-5.1975051975052021E-3</v>
      </c>
    </row>
    <row r="370" spans="1:30" x14ac:dyDescent="0.35">
      <c r="A370" s="115"/>
      <c r="B370" s="51"/>
      <c r="C370" s="52" t="s">
        <v>7</v>
      </c>
      <c r="D370" s="42">
        <f>MAX($F$265,$F$285,$F$287,$F$293,$F$295)</f>
        <v>9.6590909090909186E-2</v>
      </c>
      <c r="E370" s="42">
        <f>MAX($L$265,$L$285,$L$287,$L$293,$L$295)</f>
        <v>8.2969432314410424E-2</v>
      </c>
      <c r="F370" s="74">
        <f>MAX(E370:E370)</f>
        <v>8.2969432314410424E-2</v>
      </c>
      <c r="G370" s="69"/>
      <c r="H370" s="70"/>
      <c r="I370" s="75" t="s">
        <v>7</v>
      </c>
      <c r="J370" s="42">
        <f>MAX($F$269,$F$271,$F$281,$F$289)</f>
        <v>0.23076923076923084</v>
      </c>
      <c r="K370" s="42">
        <f>MAX($L$269,$L$271,$L$281,$L$289)</f>
        <v>0.17499999999999993</v>
      </c>
      <c r="L370" s="76">
        <f>MAX(K370:K370)</f>
        <v>0.17499999999999993</v>
      </c>
      <c r="M370" s="69"/>
      <c r="N370" s="70"/>
      <c r="O370" s="75" t="s">
        <v>7</v>
      </c>
      <c r="P370" s="42">
        <f>MAX($F$279,$F$283,$F$285)</f>
        <v>0.12592592592592583</v>
      </c>
      <c r="Q370" s="42">
        <f>MAX($L$279,$L$283,$L$285)</f>
        <v>0.1117318435754191</v>
      </c>
      <c r="R370" s="77">
        <f>MAX(Q370:Q370)</f>
        <v>0.1117318435754191</v>
      </c>
      <c r="S370" s="69"/>
      <c r="T370" s="70"/>
      <c r="U370" s="75" t="s">
        <v>7</v>
      </c>
      <c r="V370" s="42">
        <f>MAX($F$267,$F$283,$F$291)</f>
        <v>8.7209302325581467E-2</v>
      </c>
      <c r="W370" s="42">
        <f>MAX($L$267,$L$283,$L$291)</f>
        <v>7.7709611451942814E-2</v>
      </c>
      <c r="X370" s="96">
        <f>MAX(W370:W370)</f>
        <v>7.7709611451942814E-2</v>
      </c>
      <c r="Y370" s="115"/>
      <c r="Z370" s="36"/>
      <c r="AA370" s="37" t="s">
        <v>7</v>
      </c>
      <c r="AB370" s="38">
        <f>MAX(AB364:AB368)</f>
        <v>0.172106824925816</v>
      </c>
      <c r="AC370" s="38">
        <f>MAX(AC364:AC368)</f>
        <v>0.12499999999999994</v>
      </c>
      <c r="AD370" s="38">
        <f>MAX(AC370:AC370)</f>
        <v>0.12499999999999994</v>
      </c>
    </row>
    <row r="371" spans="1:30" x14ac:dyDescent="0.35">
      <c r="A371" s="115"/>
      <c r="B371" s="51" t="s">
        <v>43</v>
      </c>
      <c r="C371" s="58" t="s">
        <v>6</v>
      </c>
      <c r="D371" s="42">
        <f>MIN($F$297,$F$317,$F$319,$F$325,$F$327)</f>
        <v>-7.1283095723014321E-3</v>
      </c>
      <c r="E371" s="42">
        <f>MIN($L$297,$L$317,$L$319,$L$325,$L$327)</f>
        <v>-7.1794871794871864E-3</v>
      </c>
      <c r="F371" s="68">
        <f>MIN(E371:E371)</f>
        <v>-7.1794871794871864E-3</v>
      </c>
      <c r="G371" s="69"/>
      <c r="H371" s="70" t="s">
        <v>43</v>
      </c>
      <c r="I371" s="71" t="s">
        <v>6</v>
      </c>
      <c r="J371" s="42">
        <f>MIN($F$301,$F$303,$F$313,$F$321)</f>
        <v>-4.0160642570281164E-3</v>
      </c>
      <c r="K371" s="42">
        <f>MIN($L$301,$L$303,$L$313,$L$321)</f>
        <v>-1.0000000000000009E-3</v>
      </c>
      <c r="L371" s="72">
        <f>MIN(K371:K371)</f>
        <v>-1.0000000000000009E-3</v>
      </c>
      <c r="M371" s="69"/>
      <c r="N371" s="70" t="s">
        <v>43</v>
      </c>
      <c r="O371" s="71" t="s">
        <v>6</v>
      </c>
      <c r="P371" s="42">
        <f>MIN($F$313,$F$317,$F$319)</f>
        <v>-4.0160642570281164E-3</v>
      </c>
      <c r="Q371" s="42">
        <f>MIN($L$313,$L$317,$L$319)</f>
        <v>-1.0000000000000009E-3</v>
      </c>
      <c r="R371" s="73">
        <f>MIN(Q371:Q371)</f>
        <v>-1.0000000000000009E-3</v>
      </c>
      <c r="S371" s="69"/>
      <c r="T371" s="70" t="s">
        <v>43</v>
      </c>
      <c r="U371" s="71" t="s">
        <v>6</v>
      </c>
      <c r="V371" s="42">
        <f>MIN($F$299,$F$315,$F$323)</f>
        <v>-6.1791967044284302E-3</v>
      </c>
      <c r="W371" s="42">
        <f>MIN($L$299,$L$315,$L$323)</f>
        <v>-2.0222446916076863E-3</v>
      </c>
      <c r="X371" s="95">
        <f>MIN(W371:W371)</f>
        <v>-2.0222446916076863E-3</v>
      </c>
      <c r="Y371" s="115"/>
      <c r="Z371" s="115"/>
      <c r="AA371" s="115"/>
      <c r="AB371" s="115"/>
      <c r="AC371" s="115"/>
      <c r="AD371" s="115"/>
    </row>
    <row r="372" spans="1:30" x14ac:dyDescent="0.35">
      <c r="A372" s="115"/>
      <c r="B372" s="51"/>
      <c r="C372" s="52" t="s">
        <v>7</v>
      </c>
      <c r="D372" s="42">
        <f>MAX($F$297,$F$317,$F$319,$F$325,$F$327)</f>
        <v>4.5602605863192223E-2</v>
      </c>
      <c r="E372" s="42">
        <f>MAX($L$297,$L$317,$L$319,$L$325,$L$327)</f>
        <v>3.6745406824147016E-2</v>
      </c>
      <c r="F372" s="74">
        <f>MAX(E372:E372)</f>
        <v>3.6745406824147016E-2</v>
      </c>
      <c r="G372" s="69"/>
      <c r="H372" s="70"/>
      <c r="I372" s="75" t="s">
        <v>7</v>
      </c>
      <c r="J372" s="42">
        <f>MAX($F$301,$F$303,$F$313,$F$321)</f>
        <v>0.13868613138686123</v>
      </c>
      <c r="K372" s="42">
        <f>MAX($L$301,$L$303,$L$313,$L$321)</f>
        <v>0.11538461538461549</v>
      </c>
      <c r="L372" s="76">
        <f>MAX(K372:K372)</f>
        <v>0.11538461538461549</v>
      </c>
      <c r="M372" s="69"/>
      <c r="N372" s="70"/>
      <c r="O372" s="75" t="s">
        <v>7</v>
      </c>
      <c r="P372" s="42">
        <f>MAX($F$313,$F$317,$F$319)</f>
        <v>4.5602605863192223E-2</v>
      </c>
      <c r="Q372" s="42">
        <f>MAX($L$313,$L$317,$L$319)</f>
        <v>3.6745406824147016E-2</v>
      </c>
      <c r="R372" s="77">
        <f>MAX(Q372:Q372)</f>
        <v>3.6745406824147016E-2</v>
      </c>
      <c r="S372" s="69"/>
      <c r="T372" s="70"/>
      <c r="U372" s="75" t="s">
        <v>7</v>
      </c>
      <c r="V372" s="42">
        <f>MAX($F$299,$F$315,$F$323)</f>
        <v>1.226993865030676E-3</v>
      </c>
      <c r="W372" s="42">
        <f>MAX($L$299,$L$315,$L$323)</f>
        <v>2.4721878862793592E-3</v>
      </c>
      <c r="X372" s="96">
        <f>MAX(W372:W372)</f>
        <v>2.4721878862793592E-3</v>
      </c>
      <c r="Y372" s="115"/>
      <c r="Z372" s="115"/>
      <c r="AA372" s="115"/>
      <c r="AB372" s="115"/>
      <c r="AC372" s="115"/>
      <c r="AD372" s="115"/>
    </row>
    <row r="373" spans="1:30" x14ac:dyDescent="0.35">
      <c r="A373" s="115"/>
      <c r="B373" s="62"/>
      <c r="C373" s="63" t="s">
        <v>44</v>
      </c>
      <c r="D373" s="78">
        <f>MIN(D363:D372)</f>
        <v>-7.1283095723014321E-3</v>
      </c>
      <c r="E373" s="78">
        <f>MIN(E363:E372)</f>
        <v>-7.1794871794871864E-3</v>
      </c>
      <c r="F373" s="79">
        <f>MIN(E373:E373)</f>
        <v>-7.1794871794871864E-3</v>
      </c>
      <c r="G373" s="69"/>
      <c r="H373" s="80"/>
      <c r="I373" s="64" t="s">
        <v>44</v>
      </c>
      <c r="J373" s="64">
        <f>MIN(J363:J372)</f>
        <v>-1.5384615384615398E-2</v>
      </c>
      <c r="K373" s="64">
        <f>MIN(K363:K372)</f>
        <v>-3.4883720930232433E-2</v>
      </c>
      <c r="L373" s="81">
        <f>MIN(K373:K373)</f>
        <v>-3.4883720930232433E-2</v>
      </c>
      <c r="M373" s="69"/>
      <c r="N373" s="82"/>
      <c r="O373" s="83" t="s">
        <v>44</v>
      </c>
      <c r="P373" s="83">
        <f>MIN(P363:P372)</f>
        <v>-4.0160642570281164E-3</v>
      </c>
      <c r="Q373" s="83">
        <f>MIN(Q363:Q372)</f>
        <v>-1.0250569476082013E-2</v>
      </c>
      <c r="R373" s="84">
        <f>MIN(Q373:Q373)</f>
        <v>-1.0250569476082013E-2</v>
      </c>
      <c r="S373" s="69"/>
      <c r="T373" s="85"/>
      <c r="U373" s="86" t="s">
        <v>37</v>
      </c>
      <c r="V373" s="86">
        <f>MIN(V363:V372)</f>
        <v>-6.1791967044284302E-3</v>
      </c>
      <c r="W373" s="86">
        <f>MIN(W363:W372)</f>
        <v>-6.7415730337078714E-3</v>
      </c>
      <c r="X373" s="87">
        <f>MIN(W373:W373)</f>
        <v>-6.7415730337078714E-3</v>
      </c>
      <c r="Y373" s="115"/>
      <c r="Z373" s="115"/>
      <c r="AA373" s="115"/>
      <c r="AB373" s="115"/>
      <c r="AC373" s="115"/>
      <c r="AD373" s="115"/>
    </row>
    <row r="374" spans="1:30" x14ac:dyDescent="0.35">
      <c r="A374" s="115"/>
      <c r="B374" s="65"/>
      <c r="C374" s="66" t="s">
        <v>45</v>
      </c>
      <c r="D374" s="88">
        <f>MAX(D363:D372)</f>
        <v>0.18377088305489264</v>
      </c>
      <c r="E374" s="88">
        <f>MAX(E363:E372)</f>
        <v>0.195035460992908</v>
      </c>
      <c r="F374" s="89">
        <f>MAX(E374:E374)</f>
        <v>0.195035460992908</v>
      </c>
      <c r="G374" s="69"/>
      <c r="H374" s="90"/>
      <c r="I374" s="67" t="s">
        <v>45</v>
      </c>
      <c r="J374" s="67">
        <f>MAX(J363:J372)</f>
        <v>0.26011560693641628</v>
      </c>
      <c r="K374" s="67">
        <f>MAX(K363:K372)</f>
        <v>0.19753086419753085</v>
      </c>
      <c r="L374" s="81">
        <f>MIN(K374:K374)</f>
        <v>0.19753086419753085</v>
      </c>
      <c r="M374" s="69"/>
      <c r="N374" s="91"/>
      <c r="O374" s="92" t="s">
        <v>45</v>
      </c>
      <c r="P374" s="92">
        <f>MAX(P363:P372)</f>
        <v>0.2160493827160494</v>
      </c>
      <c r="Q374" s="92">
        <f>MAX(Q363:Q372)</f>
        <v>0.18085106382978725</v>
      </c>
      <c r="R374" s="84">
        <f>MIN(Q374:Q374)</f>
        <v>0.18085106382978725</v>
      </c>
      <c r="S374" s="69"/>
      <c r="T374" s="93"/>
      <c r="U374" s="94"/>
      <c r="V374" s="94">
        <f>MAX(V363:V372)</f>
        <v>0.28879310344827575</v>
      </c>
      <c r="W374" s="94">
        <f>MAX(W363:W372)</f>
        <v>0.17703349282296654</v>
      </c>
      <c r="X374" s="87">
        <f>MIN(W374:W374)</f>
        <v>0.17703349282296654</v>
      </c>
      <c r="Y374" s="115"/>
      <c r="Z374" s="115"/>
      <c r="AA374" s="115"/>
      <c r="AB374" s="115"/>
      <c r="AC374" s="115"/>
      <c r="AD374" s="115"/>
    </row>
    <row r="375" spans="1:30" x14ac:dyDescent="0.35">
      <c r="G375" s="47"/>
      <c r="M375" s="47"/>
    </row>
    <row r="376" spans="1:30" x14ac:dyDescent="0.35">
      <c r="G376" s="1"/>
      <c r="M376" s="1"/>
    </row>
    <row r="377" spans="1:30" x14ac:dyDescent="0.35">
      <c r="G377" s="1"/>
      <c r="M377" s="1"/>
    </row>
    <row r="378" spans="1:30" x14ac:dyDescent="0.35">
      <c r="G378" s="1"/>
      <c r="M378" s="1"/>
    </row>
    <row r="379" spans="1:30" x14ac:dyDescent="0.35">
      <c r="G379" s="1"/>
      <c r="M379" s="1"/>
    </row>
    <row r="380" spans="1:30" x14ac:dyDescent="0.35">
      <c r="G380" s="1"/>
      <c r="M380" s="1"/>
    </row>
    <row r="381" spans="1:30" x14ac:dyDescent="0.35">
      <c r="G381" s="1"/>
      <c r="M381" s="1"/>
    </row>
    <row r="382" spans="1:30" x14ac:dyDescent="0.35">
      <c r="G382" s="1"/>
      <c r="M382" s="1"/>
    </row>
    <row r="383" spans="1:30" x14ac:dyDescent="0.35">
      <c r="G383" s="1"/>
      <c r="M383" s="1"/>
    </row>
    <row r="384" spans="1:30" x14ac:dyDescent="0.35">
      <c r="G384" s="1"/>
      <c r="M384" s="1"/>
    </row>
    <row r="385" spans="7:13" x14ac:dyDescent="0.35">
      <c r="G385" s="1"/>
      <c r="M385" s="1"/>
    </row>
    <row r="386" spans="7:13" x14ac:dyDescent="0.35">
      <c r="G386" s="1"/>
      <c r="M386" s="1"/>
    </row>
    <row r="387" spans="7:13" x14ac:dyDescent="0.35">
      <c r="G387" s="1"/>
      <c r="M387" s="1"/>
    </row>
    <row r="388" spans="7:13" x14ac:dyDescent="0.35">
      <c r="G388" s="1"/>
      <c r="M388" s="1"/>
    </row>
    <row r="389" spans="7:13" x14ac:dyDescent="0.35">
      <c r="G389" s="1"/>
      <c r="M389" s="1"/>
    </row>
    <row r="390" spans="7:13" x14ac:dyDescent="0.35">
      <c r="G390" s="1"/>
      <c r="M390" s="1"/>
    </row>
    <row r="391" spans="7:13" x14ac:dyDescent="0.35">
      <c r="G391" s="1"/>
      <c r="M391" s="1"/>
    </row>
    <row r="392" spans="7:13" x14ac:dyDescent="0.35">
      <c r="G392" s="1"/>
      <c r="M392" s="1"/>
    </row>
    <row r="393" spans="7:13" x14ac:dyDescent="0.35">
      <c r="G393" s="1"/>
      <c r="M393" s="1"/>
    </row>
    <row r="394" spans="7:13" x14ac:dyDescent="0.35">
      <c r="G394" s="1"/>
      <c r="M394" s="1"/>
    </row>
    <row r="395" spans="7:13" x14ac:dyDescent="0.35">
      <c r="G395" s="1"/>
      <c r="M395" s="1"/>
    </row>
    <row r="396" spans="7:13" x14ac:dyDescent="0.35">
      <c r="G396" s="1"/>
      <c r="M396" s="1"/>
    </row>
    <row r="397" spans="7:13" x14ac:dyDescent="0.35">
      <c r="G397" s="1"/>
      <c r="M397" s="1"/>
    </row>
  </sheetData>
  <mergeCells count="7">
    <mergeCell ref="D2:F2"/>
    <mergeCell ref="N1:O1"/>
    <mergeCell ref="Q1:R1"/>
    <mergeCell ref="Z329:AD329"/>
    <mergeCell ref="B329:F329"/>
    <mergeCell ref="H329:L329"/>
    <mergeCell ref="T329:X329"/>
  </mergeCells>
  <conditionalFormatting sqref="AA335">
    <cfRule type="duplicateValues" dxfId="263" priority="24"/>
  </conditionalFormatting>
  <conditionalFormatting sqref="AA337">
    <cfRule type="duplicateValues" dxfId="262" priority="25"/>
  </conditionalFormatting>
  <conditionalFormatting sqref="AA351">
    <cfRule type="duplicateValues" dxfId="261" priority="21"/>
  </conditionalFormatting>
  <conditionalFormatting sqref="AA352">
    <cfRule type="duplicateValues" dxfId="260" priority="22"/>
  </conditionalFormatting>
  <conditionalFormatting sqref="AA353">
    <cfRule type="duplicateValues" dxfId="259" priority="23"/>
  </conditionalFormatting>
  <conditionalFormatting sqref="AA366">
    <cfRule type="duplicateValues" dxfId="258" priority="18"/>
  </conditionalFormatting>
  <conditionalFormatting sqref="AA367">
    <cfRule type="duplicateValues" dxfId="257" priority="19"/>
  </conditionalFormatting>
  <conditionalFormatting sqref="AA368">
    <cfRule type="duplicateValues" dxfId="256" priority="20"/>
  </conditionalFormatting>
  <conditionalFormatting sqref="U341:U342">
    <cfRule type="duplicateValues" dxfId="255" priority="17"/>
  </conditionalFormatting>
  <conditionalFormatting sqref="U352:U353">
    <cfRule type="duplicateValues" dxfId="254" priority="16"/>
  </conditionalFormatting>
  <conditionalFormatting sqref="U354:U355">
    <cfRule type="duplicateValues" dxfId="253" priority="15"/>
  </conditionalFormatting>
  <conditionalFormatting sqref="U356:U357">
    <cfRule type="duplicateValues" dxfId="252" priority="14"/>
  </conditionalFormatting>
  <conditionalFormatting sqref="O352:O353">
    <cfRule type="duplicateValues" dxfId="251" priority="13"/>
  </conditionalFormatting>
  <conditionalFormatting sqref="O354:O355">
    <cfRule type="duplicateValues" dxfId="250" priority="12"/>
  </conditionalFormatting>
  <conditionalFormatting sqref="O356:O357">
    <cfRule type="duplicateValues" dxfId="249" priority="11"/>
  </conditionalFormatting>
  <conditionalFormatting sqref="U339">
    <cfRule type="duplicateValues" dxfId="248" priority="26"/>
  </conditionalFormatting>
  <conditionalFormatting sqref="U337">
    <cfRule type="duplicateValues" dxfId="247" priority="27"/>
  </conditionalFormatting>
  <conditionalFormatting sqref="U340">
    <cfRule type="duplicateValues" dxfId="246" priority="10"/>
  </conditionalFormatting>
  <conditionalFormatting sqref="U338">
    <cfRule type="duplicateValues" dxfId="245" priority="9"/>
  </conditionalFormatting>
  <conditionalFormatting sqref="U336">
    <cfRule type="duplicateValues" dxfId="244" priority="8"/>
  </conditionalFormatting>
  <conditionalFormatting sqref="U334">
    <cfRule type="duplicateValues" dxfId="243" priority="7"/>
  </conditionalFormatting>
  <conditionalFormatting sqref="U367:U368">
    <cfRule type="duplicateValues" dxfId="242" priority="6"/>
  </conditionalFormatting>
  <conditionalFormatting sqref="U369:U370">
    <cfRule type="duplicateValues" dxfId="241" priority="5"/>
  </conditionalFormatting>
  <conditionalFormatting sqref="U371:U372">
    <cfRule type="duplicateValues" dxfId="240" priority="4"/>
  </conditionalFormatting>
  <conditionalFormatting sqref="O367:O368">
    <cfRule type="duplicateValues" dxfId="239" priority="3"/>
  </conditionalFormatting>
  <conditionalFormatting sqref="O369:O370">
    <cfRule type="duplicateValues" dxfId="238" priority="2"/>
  </conditionalFormatting>
  <conditionalFormatting sqref="O371:O372">
    <cfRule type="duplicateValues" dxfId="23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466"/>
  <sheetViews>
    <sheetView topLeftCell="T32" workbookViewId="0">
      <selection activeCell="Y1" sqref="Y1:AN45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6" width="7.7265625" style="1" bestFit="1" customWidth="1"/>
    <col min="7" max="7" width="6.6328125" style="1" bestFit="1" customWidth="1"/>
    <col min="8" max="8" width="7.08984375" style="1" bestFit="1" customWidth="1"/>
    <col min="9" max="9" width="6.6328125" style="1" bestFit="1" customWidth="1"/>
    <col min="10" max="10" width="7.90625" style="1" customWidth="1"/>
    <col min="11" max="11" width="7.08984375" style="1" bestFit="1" customWidth="1"/>
    <col min="12" max="12" width="8.54296875" style="1" bestFit="1" customWidth="1"/>
    <col min="13" max="13" width="8.08984375" style="1" bestFit="1" customWidth="1"/>
    <col min="14" max="14" width="9" style="1" bestFit="1" customWidth="1"/>
    <col min="15" max="15" width="8.54296875" style="1" bestFit="1" customWidth="1"/>
    <col min="16" max="17" width="7.08984375" style="1" bestFit="1" customWidth="1"/>
    <col min="18" max="18" width="7.1796875" style="1" bestFit="1" customWidth="1"/>
    <col min="19" max="19" width="7.90625" style="1" customWidth="1"/>
    <col min="20" max="20" width="6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5" width="6.6328125" style="1" bestFit="1" customWidth="1"/>
    <col min="26" max="26" width="7.08984375" style="1" bestFit="1" customWidth="1"/>
    <col min="27" max="27" width="6.6328125" style="1" bestFit="1" customWidth="1"/>
    <col min="28" max="28" width="7.90625" style="1" customWidth="1"/>
    <col min="29" max="29" width="6.36328125" style="1" bestFit="1" customWidth="1"/>
    <col min="30" max="30" width="8.453125" style="1" bestFit="1" customWidth="1"/>
    <col min="31" max="36" width="6.6328125" style="1" bestFit="1" customWidth="1"/>
    <col min="37" max="37" width="7.90625" style="1" customWidth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7.90625" style="1" customWidth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7.90625" style="1" customWidth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bestFit="1" customWidth="1"/>
    <col min="64" max="94" width="7.90625" customWidth="1"/>
  </cols>
  <sheetData>
    <row r="1" spans="1:82" ht="15.5" customHeight="1" x14ac:dyDescent="0.35">
      <c r="A1" s="18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69"/>
      <c r="O1" s="169"/>
      <c r="P1" s="145"/>
      <c r="Q1" s="169"/>
      <c r="R1" s="169"/>
      <c r="S1"/>
      <c r="T1"/>
      <c r="U1"/>
      <c r="V1"/>
      <c r="W1"/>
      <c r="X1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BA1"/>
      <c r="BB1"/>
      <c r="BC1"/>
      <c r="BD1"/>
      <c r="BE1"/>
      <c r="BF1"/>
      <c r="BG1"/>
      <c r="BH1"/>
      <c r="BI1"/>
      <c r="BJ1"/>
    </row>
    <row r="2" spans="1:82" ht="15.75" customHeight="1" x14ac:dyDescent="0.35">
      <c r="A2" s="5"/>
      <c r="B2" s="5" t="s">
        <v>53</v>
      </c>
      <c r="C2" s="6"/>
      <c r="D2" s="163" t="s">
        <v>54</v>
      </c>
      <c r="E2" s="164"/>
      <c r="F2" s="165"/>
      <c r="G2" s="145"/>
      <c r="H2" s="5" t="s">
        <v>0</v>
      </c>
      <c r="I2" s="6"/>
      <c r="J2" s="142" t="s">
        <v>50</v>
      </c>
      <c r="K2" s="143"/>
      <c r="L2" s="144"/>
      <c r="N2" s="145"/>
      <c r="O2" s="145"/>
      <c r="P2" s="145"/>
      <c r="Q2" s="145"/>
      <c r="R2" s="145"/>
      <c r="U2" s="114"/>
      <c r="W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BA2"/>
      <c r="BB2"/>
      <c r="BC2"/>
      <c r="BD2"/>
      <c r="BE2"/>
      <c r="BF2"/>
      <c r="BG2"/>
      <c r="BH2"/>
      <c r="BI2"/>
      <c r="BJ2"/>
    </row>
    <row r="3" spans="1:82" s="21" customFormat="1" ht="15.75" customHeight="1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45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45"/>
      <c r="O3" s="114"/>
      <c r="P3" s="145"/>
      <c r="Q3" s="145"/>
      <c r="R3" s="145"/>
      <c r="S3" s="1"/>
      <c r="T3" s="1"/>
      <c r="U3" s="114"/>
      <c r="V3" s="1"/>
      <c r="W3" s="114"/>
      <c r="X3" s="1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ht="16" customHeight="1" x14ac:dyDescent="0.35">
      <c r="A4" s="5" t="s">
        <v>29</v>
      </c>
      <c r="B4" s="8"/>
      <c r="C4" s="9"/>
      <c r="D4" s="104">
        <f>Normal!D5</f>
        <v>0.26500000000000001</v>
      </c>
      <c r="E4" s="104">
        <f>Normal!E5</f>
        <v>0.41899999999999998</v>
      </c>
      <c r="F4" s="104">
        <f>Normal!F5</f>
        <v>0.41899999999999998</v>
      </c>
      <c r="G4" s="145"/>
      <c r="H4" s="8"/>
      <c r="I4" s="9"/>
      <c r="J4" s="104">
        <f>'Doublex when sd is different'!J4</f>
        <v>0.192</v>
      </c>
      <c r="K4" s="104">
        <f>'Doublex when sd is different'!K4</f>
        <v>0.46300000000000002</v>
      </c>
      <c r="L4" s="104">
        <f>'Doublex when sd is different'!L4</f>
        <v>0.28199999999999997</v>
      </c>
      <c r="N4" s="145"/>
      <c r="O4" s="114"/>
      <c r="P4" s="145"/>
      <c r="Q4" s="145"/>
      <c r="R4" s="145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BA4"/>
      <c r="BB4"/>
      <c r="BC4"/>
      <c r="BD4"/>
      <c r="BE4"/>
      <c r="BF4"/>
      <c r="BG4"/>
      <c r="BH4"/>
      <c r="BI4"/>
      <c r="BJ4"/>
    </row>
    <row r="5" spans="1:82" s="10" customFormat="1" ht="18.5" customHeight="1" x14ac:dyDescent="0.35">
      <c r="A5" s="16"/>
      <c r="B5" s="11">
        <v>2.1</v>
      </c>
      <c r="C5" s="11" t="s">
        <v>9</v>
      </c>
      <c r="D5" s="122">
        <f>'[5]power for chi² and skewpos dist'!L6</f>
        <v>0.30299999999999999</v>
      </c>
      <c r="E5" s="122">
        <f>'[5]power for chi² and skewpos dist'!M6</f>
        <v>0.435</v>
      </c>
      <c r="F5" s="122">
        <f>'[5]power for chi² and skewpos dist'!N6</f>
        <v>0.435</v>
      </c>
      <c r="G5" s="145"/>
      <c r="H5" s="11">
        <v>2.1</v>
      </c>
      <c r="I5" s="11" t="s">
        <v>9</v>
      </c>
      <c r="J5" s="122">
        <v>0.222</v>
      </c>
      <c r="K5" s="122">
        <v>0.498</v>
      </c>
      <c r="L5" s="122">
        <v>0.30199999999999999</v>
      </c>
      <c r="M5" s="1"/>
      <c r="N5" s="145"/>
      <c r="O5" s="145"/>
      <c r="P5" s="145"/>
      <c r="Q5" s="145"/>
      <c r="R5" s="145"/>
      <c r="S5" s="1"/>
      <c r="T5" s="1"/>
      <c r="U5" s="1"/>
      <c r="V5" s="1"/>
      <c r="W5" s="1"/>
      <c r="X5" s="1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ht="15" x14ac:dyDescent="0.35">
      <c r="A6" s="8" t="s">
        <v>29</v>
      </c>
      <c r="B6" s="8"/>
      <c r="C6" s="9"/>
      <c r="D6" s="104">
        <f>Normal!D7</f>
        <v>0.23899999999999999</v>
      </c>
      <c r="E6" s="104">
        <f>Normal!E7</f>
        <v>0.23200000000000001</v>
      </c>
      <c r="F6" s="104">
        <f>Normal!F7</f>
        <v>0.23200000000000001</v>
      </c>
      <c r="G6" s="145"/>
      <c r="H6" s="8"/>
      <c r="I6" s="9"/>
      <c r="J6" s="104">
        <f>'Doublex when sd is different'!J6</f>
        <v>0.214</v>
      </c>
      <c r="K6" s="104">
        <f>'Doublex when sd is different'!K6</f>
        <v>0.20899999999999999</v>
      </c>
      <c r="L6" s="104">
        <f>'Doublex when sd is different'!L6</f>
        <v>0.20899999999999999</v>
      </c>
      <c r="N6" s="145"/>
      <c r="O6" s="145"/>
      <c r="P6" s="145"/>
      <c r="Q6" s="145"/>
      <c r="R6" s="145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BA6"/>
      <c r="BB6"/>
      <c r="BC6"/>
      <c r="BD6"/>
      <c r="BE6"/>
      <c r="BF6"/>
      <c r="BG6"/>
      <c r="BH6"/>
      <c r="BI6"/>
      <c r="BJ6"/>
    </row>
    <row r="7" spans="1:82" s="15" customFormat="1" ht="15.5" x14ac:dyDescent="0.35">
      <c r="A7" s="16"/>
      <c r="B7" s="40">
        <v>2.2000000000000002</v>
      </c>
      <c r="C7" s="40" t="s">
        <v>9</v>
      </c>
      <c r="D7" s="123">
        <f>'[5]power for chi² and skewpos dist'!L8</f>
        <v>0.24199999999999999</v>
      </c>
      <c r="E7" s="123">
        <f>'[5]power for chi² and skewpos dist'!M8</f>
        <v>0.2</v>
      </c>
      <c r="F7" s="123">
        <f>'[5]power for chi² and skewpos dist'!N8</f>
        <v>0.2</v>
      </c>
      <c r="G7" s="145"/>
      <c r="H7" s="40">
        <v>2.2000000000000002</v>
      </c>
      <c r="I7" s="40" t="s">
        <v>9</v>
      </c>
      <c r="J7" s="123">
        <v>0.215</v>
      </c>
      <c r="K7" s="123">
        <v>0.18</v>
      </c>
      <c r="L7" s="123">
        <v>0.187</v>
      </c>
      <c r="M7" s="1"/>
      <c r="N7" s="114"/>
      <c r="O7" s="114"/>
      <c r="P7" s="145"/>
      <c r="Q7" s="145"/>
      <c r="R7" s="145"/>
      <c r="S7" s="1"/>
      <c r="T7" s="1"/>
      <c r="U7" s="1"/>
      <c r="V7" s="1"/>
      <c r="W7" s="1"/>
      <c r="X7" s="1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ht="15" x14ac:dyDescent="0.35">
      <c r="A8" s="8" t="s">
        <v>29</v>
      </c>
      <c r="B8" s="8"/>
      <c r="C8" s="9"/>
      <c r="D8" s="104">
        <f>Normal!D9</f>
        <v>0.20599999999999999</v>
      </c>
      <c r="E8" s="104">
        <f>Normal!E9</f>
        <v>0.107</v>
      </c>
      <c r="F8" s="104">
        <f>Normal!F9</f>
        <v>0.107</v>
      </c>
      <c r="G8" s="145"/>
      <c r="H8" s="8"/>
      <c r="I8" s="9"/>
      <c r="J8" s="104">
        <f>'Doublex when sd is different'!J8</f>
        <v>0.22</v>
      </c>
      <c r="K8" s="104">
        <f>'Doublex when sd is different'!K8</f>
        <v>9.5000000000000001E-2</v>
      </c>
      <c r="L8" s="104">
        <f>'Doublex when sd is different'!L8</f>
        <v>0.124</v>
      </c>
      <c r="N8" s="114"/>
      <c r="O8" s="114"/>
      <c r="P8" s="145"/>
      <c r="Q8" s="145"/>
      <c r="R8" s="145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BA8"/>
      <c r="BB8"/>
      <c r="BC8"/>
      <c r="BD8"/>
      <c r="BE8"/>
      <c r="BF8"/>
      <c r="BG8"/>
      <c r="BH8"/>
      <c r="BI8"/>
      <c r="BJ8"/>
    </row>
    <row r="9" spans="1:82" s="12" customFormat="1" ht="15.5" x14ac:dyDescent="0.35">
      <c r="A9" s="16"/>
      <c r="B9" s="13">
        <v>2.4</v>
      </c>
      <c r="C9" s="14" t="s">
        <v>9</v>
      </c>
      <c r="D9" s="124">
        <f>'[5]power for chi² and skewpos dist'!L10</f>
        <v>0.17699999999999999</v>
      </c>
      <c r="E9" s="124">
        <f>'[5]power for chi² and skewpos dist'!M10</f>
        <v>7.0000000000000007E-2</v>
      </c>
      <c r="F9" s="124">
        <f>'[5]power for chi² and skewpos dist'!N10</f>
        <v>7.0000000000000007E-2</v>
      </c>
      <c r="G9" s="145"/>
      <c r="H9" s="13">
        <v>2.4</v>
      </c>
      <c r="I9" s="14" t="s">
        <v>9</v>
      </c>
      <c r="J9" s="124">
        <v>0.19400000000000001</v>
      </c>
      <c r="K9" s="124">
        <v>6.7000000000000004E-2</v>
      </c>
      <c r="L9" s="124">
        <v>8.5000000000000006E-2</v>
      </c>
      <c r="M9" s="1"/>
      <c r="N9" s="114"/>
      <c r="O9" s="114"/>
      <c r="P9" s="145"/>
      <c r="Q9" s="145"/>
      <c r="R9" s="145"/>
      <c r="S9" s="1"/>
      <c r="T9" s="1"/>
      <c r="U9" s="1"/>
      <c r="V9" s="1"/>
      <c r="W9" s="1"/>
      <c r="X9" s="1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ht="15" x14ac:dyDescent="0.35">
      <c r="A10" s="8" t="s">
        <v>29</v>
      </c>
      <c r="B10" s="8"/>
      <c r="C10" s="9"/>
      <c r="D10" s="104">
        <f>Normal!D11</f>
        <v>0.192</v>
      </c>
      <c r="E10" s="104">
        <f>Normal!E11</f>
        <v>6.5000000000000002E-2</v>
      </c>
      <c r="F10" s="104">
        <f>Normal!F11</f>
        <v>6.5000000000000002E-2</v>
      </c>
      <c r="G10" s="145"/>
      <c r="H10" s="8"/>
      <c r="I10" s="9"/>
      <c r="J10" s="104">
        <f>'Doublex when sd is different'!J10</f>
        <v>0.23200000000000001</v>
      </c>
      <c r="K10" s="104">
        <f>'Doublex when sd is different'!K10</f>
        <v>6.2E-2</v>
      </c>
      <c r="L10" s="104">
        <f>'Doublex when sd is different'!L10</f>
        <v>8.5999999999999993E-2</v>
      </c>
      <c r="N10" s="114"/>
      <c r="O10" s="114"/>
      <c r="P10" s="145"/>
      <c r="Q10" s="145"/>
      <c r="R10" s="145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BA10"/>
      <c r="BB10"/>
      <c r="BC10"/>
      <c r="BD10"/>
      <c r="BE10"/>
      <c r="BF10"/>
      <c r="BG10"/>
      <c r="BH10"/>
      <c r="BI10"/>
      <c r="BJ10"/>
    </row>
    <row r="11" spans="1:82" s="12" customFormat="1" ht="15.5" x14ac:dyDescent="0.35">
      <c r="A11" s="16"/>
      <c r="B11" s="13">
        <v>2.8</v>
      </c>
      <c r="C11" s="14" t="s">
        <v>9</v>
      </c>
      <c r="D11" s="124">
        <f>'[5]power for chi² and skewpos dist'!L12</f>
        <v>0.17299999999999999</v>
      </c>
      <c r="E11" s="124">
        <f>'[5]power for chi² and skewpos dist'!M12</f>
        <v>5.3999999999999999E-2</v>
      </c>
      <c r="F11" s="124">
        <f>'[5]power for chi² and skewpos dist'!N12</f>
        <v>5.3999999999999999E-2</v>
      </c>
      <c r="G11" s="145"/>
      <c r="H11" s="13">
        <v>2.8</v>
      </c>
      <c r="I11" s="14" t="s">
        <v>9</v>
      </c>
      <c r="J11" s="124">
        <v>0.214</v>
      </c>
      <c r="K11" s="124">
        <v>5.3999999999999999E-2</v>
      </c>
      <c r="L11" s="124">
        <v>7.0999999999999994E-2</v>
      </c>
      <c r="M11" s="1"/>
      <c r="N11" s="114"/>
      <c r="O11" s="114"/>
      <c r="P11" s="145"/>
      <c r="Q11" s="145"/>
      <c r="R11" s="145"/>
      <c r="S11" s="1"/>
      <c r="T11" s="1"/>
      <c r="U11" s="1"/>
      <c r="V11" s="1"/>
      <c r="W11" s="1"/>
      <c r="X11" s="1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ht="15" x14ac:dyDescent="0.35">
      <c r="A12" s="8" t="s">
        <v>29</v>
      </c>
      <c r="B12" s="8"/>
      <c r="C12" s="9"/>
      <c r="D12" s="104">
        <f>Normal!D13</f>
        <v>0.498</v>
      </c>
      <c r="E12" s="104">
        <f>Normal!E13</f>
        <v>0.48899999999999999</v>
      </c>
      <c r="F12" s="104">
        <f>Normal!F13</f>
        <v>0.48899999999999999</v>
      </c>
      <c r="G12" s="145"/>
      <c r="H12" s="8"/>
      <c r="I12" s="9"/>
      <c r="J12" s="104">
        <f>'Doublex when sd is different'!J12</f>
        <v>0.45200000000000001</v>
      </c>
      <c r="K12" s="104">
        <f>'Doublex when sd is different'!K12</f>
        <v>0.59299999999999997</v>
      </c>
      <c r="L12" s="104">
        <f>'Doublex when sd is different'!L12</f>
        <v>0.443</v>
      </c>
      <c r="N12" s="114"/>
      <c r="O12" s="114"/>
      <c r="P12" s="145"/>
      <c r="Q12" s="145"/>
      <c r="R12" s="145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BA12"/>
      <c r="BB12"/>
      <c r="BC12"/>
      <c r="BD12"/>
      <c r="BE12"/>
      <c r="BF12"/>
      <c r="BG12"/>
      <c r="BH12"/>
      <c r="BI12"/>
      <c r="BJ12"/>
    </row>
    <row r="13" spans="1:82" s="15" customFormat="1" ht="15.5" x14ac:dyDescent="0.35">
      <c r="A13" s="16"/>
      <c r="B13" s="16">
        <v>2.1</v>
      </c>
      <c r="C13" s="17" t="s">
        <v>10</v>
      </c>
      <c r="D13" s="125">
        <f>'[5]power for chi² and skewpos dist'!L14</f>
        <v>0.51</v>
      </c>
      <c r="E13" s="125">
        <f>'[5]power for chi² and skewpos dist'!M14</f>
        <v>0.502</v>
      </c>
      <c r="F13" s="125">
        <f>'[5]power for chi² and skewpos dist'!N14</f>
        <v>0.502</v>
      </c>
      <c r="G13" s="145"/>
      <c r="H13" s="16">
        <v>2.1</v>
      </c>
      <c r="I13" s="17" t="s">
        <v>10</v>
      </c>
      <c r="J13" s="125">
        <v>0.47</v>
      </c>
      <c r="K13" s="125">
        <v>0.63</v>
      </c>
      <c r="L13" s="125">
        <v>0.46100000000000002</v>
      </c>
      <c r="M13" s="1"/>
      <c r="N13" s="114"/>
      <c r="O13" s="114"/>
      <c r="P13" s="145"/>
      <c r="Q13" s="145"/>
      <c r="R13" s="145"/>
      <c r="S13" s="1"/>
      <c r="T13" s="1"/>
      <c r="U13" s="1"/>
      <c r="V13" s="1"/>
      <c r="W13" s="1"/>
      <c r="X13" s="1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ht="15" x14ac:dyDescent="0.35">
      <c r="A14" s="8" t="s">
        <v>29</v>
      </c>
      <c r="B14" s="8"/>
      <c r="C14" s="9"/>
      <c r="D14" s="104">
        <f>Normal!D15</f>
        <v>0.33800000000000002</v>
      </c>
      <c r="E14" s="104">
        <f>Normal!E15</f>
        <v>0.33700000000000002</v>
      </c>
      <c r="F14" s="104">
        <f>Normal!F15</f>
        <v>0.33700000000000002</v>
      </c>
      <c r="G14" s="145"/>
      <c r="H14" s="8"/>
      <c r="I14" s="9"/>
      <c r="J14" s="104">
        <f>'Doublex when sd is different'!J14</f>
        <v>0.33800000000000002</v>
      </c>
      <c r="K14" s="104">
        <f>'Doublex when sd is different'!K14</f>
        <v>0.32900000000000001</v>
      </c>
      <c r="L14" s="104">
        <f>'Doublex when sd is different'!L14</f>
        <v>0.33600000000000002</v>
      </c>
      <c r="N14" s="114"/>
      <c r="O14" s="114"/>
      <c r="P14" s="145"/>
      <c r="Q14" s="145"/>
      <c r="R14" s="145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BA14"/>
      <c r="BB14"/>
      <c r="BC14"/>
      <c r="BD14"/>
      <c r="BE14"/>
      <c r="BF14"/>
      <c r="BG14"/>
      <c r="BH14"/>
      <c r="BI14"/>
      <c r="BJ14"/>
    </row>
    <row r="15" spans="1:82" s="15" customFormat="1" ht="15.5" x14ac:dyDescent="0.35">
      <c r="A15" s="16"/>
      <c r="B15" s="29">
        <v>2.2000000000000002</v>
      </c>
      <c r="C15" s="29" t="s">
        <v>10</v>
      </c>
      <c r="D15" s="126">
        <f>'[5]power for chi² and skewpos dist'!L16</f>
        <v>0.34300000000000003</v>
      </c>
      <c r="E15" s="126">
        <f>'[5]power for chi² and skewpos dist'!M16</f>
        <v>0.34200000000000003</v>
      </c>
      <c r="F15" s="126">
        <f>'[5]power for chi² and skewpos dist'!N16</f>
        <v>0.34200000000000003</v>
      </c>
      <c r="G15" s="145"/>
      <c r="H15" s="29">
        <v>2.2000000000000002</v>
      </c>
      <c r="I15" s="29" t="s">
        <v>10</v>
      </c>
      <c r="J15" s="126">
        <v>0.33900000000000002</v>
      </c>
      <c r="K15" s="126">
        <v>0.34200000000000003</v>
      </c>
      <c r="L15" s="126">
        <v>0.33700000000000002</v>
      </c>
      <c r="M15" s="1"/>
      <c r="N15" s="114"/>
      <c r="O15" s="114"/>
      <c r="P15" s="145"/>
      <c r="Q15" s="145"/>
      <c r="R15" s="145"/>
      <c r="S15" s="1"/>
      <c r="T15" s="1"/>
      <c r="U15" s="1"/>
      <c r="V15" s="1"/>
      <c r="W15" s="1"/>
      <c r="X15" s="1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ht="15" x14ac:dyDescent="0.35">
      <c r="A16" s="8" t="s">
        <v>29</v>
      </c>
      <c r="B16" s="8"/>
      <c r="C16" s="9"/>
      <c r="D16" s="104">
        <f>Normal!D17</f>
        <v>0.16800000000000001</v>
      </c>
      <c r="E16" s="104">
        <f>Normal!E17</f>
        <v>0.16200000000000001</v>
      </c>
      <c r="F16" s="104">
        <f>Normal!F17</f>
        <v>0.16200000000000001</v>
      </c>
      <c r="G16" s="145"/>
      <c r="H16" s="8"/>
      <c r="I16" s="9"/>
      <c r="J16" s="104">
        <f>'Doublex when sd is different'!J16</f>
        <v>0.19600000000000001</v>
      </c>
      <c r="K16" s="104">
        <f>'Doublex when sd is different'!K16</f>
        <v>0.13600000000000001</v>
      </c>
      <c r="L16" s="104">
        <f>'Doublex when sd is different'!L16</f>
        <v>0.188</v>
      </c>
      <c r="N16" s="114"/>
      <c r="O16" s="114"/>
      <c r="P16" s="145"/>
      <c r="Q16" s="145"/>
      <c r="R16" s="145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BA16"/>
      <c r="BB16"/>
      <c r="BC16"/>
      <c r="BD16"/>
      <c r="BE16"/>
      <c r="BF16"/>
      <c r="BG16"/>
      <c r="BH16"/>
      <c r="BI16"/>
      <c r="BJ16"/>
    </row>
    <row r="17" spans="1:82" s="15" customFormat="1" ht="15.5" x14ac:dyDescent="0.35">
      <c r="A17" s="16"/>
      <c r="B17" s="16">
        <v>2.4</v>
      </c>
      <c r="C17" s="16" t="s">
        <v>10</v>
      </c>
      <c r="D17" s="125">
        <f>'[5]power for chi² and skewpos dist'!L18</f>
        <v>0.13800000000000001</v>
      </c>
      <c r="E17" s="125">
        <f>'[5]power for chi² and skewpos dist'!M18</f>
        <v>0.13100000000000001</v>
      </c>
      <c r="F17" s="125">
        <f>'[5]power for chi² and skewpos dist'!N18</f>
        <v>0.13100000000000001</v>
      </c>
      <c r="G17" s="145"/>
      <c r="H17" s="16">
        <v>2.4</v>
      </c>
      <c r="I17" s="16" t="s">
        <v>10</v>
      </c>
      <c r="J17" s="125">
        <v>0.16700000000000001</v>
      </c>
      <c r="K17" s="125">
        <v>0.112</v>
      </c>
      <c r="L17" s="125">
        <v>0.157</v>
      </c>
      <c r="M17" s="1"/>
      <c r="N17" s="114"/>
      <c r="O17" s="114"/>
      <c r="P17" s="145"/>
      <c r="Q17" s="145"/>
      <c r="R17" s="145"/>
      <c r="S17" s="1"/>
      <c r="T17" s="1"/>
      <c r="U17" s="1"/>
      <c r="V17" s="1"/>
      <c r="W17" s="1"/>
      <c r="X17" s="1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ht="15" x14ac:dyDescent="0.35">
      <c r="A18" s="8" t="s">
        <v>29</v>
      </c>
      <c r="B18" s="8"/>
      <c r="C18" s="9"/>
      <c r="D18" s="104">
        <f>Normal!D19</f>
        <v>8.8999999999999996E-2</v>
      </c>
      <c r="E18" s="104">
        <f>Normal!E19</f>
        <v>8.2000000000000003E-2</v>
      </c>
      <c r="F18" s="104">
        <f>Normal!F19</f>
        <v>8.2000000000000003E-2</v>
      </c>
      <c r="G18" s="145"/>
      <c r="H18" s="8"/>
      <c r="I18" s="9"/>
      <c r="J18" s="104">
        <f>'Doublex when sd is different'!J18</f>
        <v>0.124</v>
      </c>
      <c r="K18" s="104">
        <f>'Doublex when sd is different'!K18</f>
        <v>7.2999999999999995E-2</v>
      </c>
      <c r="L18" s="104">
        <f>'Doublex when sd is different'!L18</f>
        <v>0.111</v>
      </c>
      <c r="N18" s="114"/>
      <c r="O18" s="114"/>
      <c r="P18" s="145"/>
      <c r="Q18" s="145"/>
      <c r="R18" s="145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BA18"/>
      <c r="BB18"/>
      <c r="BC18"/>
      <c r="BD18"/>
      <c r="BE18"/>
      <c r="BF18"/>
      <c r="BG18"/>
      <c r="BH18"/>
      <c r="BI18"/>
      <c r="BJ18"/>
    </row>
    <row r="19" spans="1:82" s="15" customFormat="1" ht="15.5" x14ac:dyDescent="0.35">
      <c r="A19" s="16"/>
      <c r="B19" s="16">
        <v>2.8</v>
      </c>
      <c r="C19" s="16" t="s">
        <v>10</v>
      </c>
      <c r="D19" s="125">
        <f>'[5]power for chi² and skewpos dist'!L20</f>
        <v>6.7000000000000004E-2</v>
      </c>
      <c r="E19" s="125">
        <f>'[5]power for chi² and skewpos dist'!M20</f>
        <v>0.06</v>
      </c>
      <c r="F19" s="125">
        <f>'[5]power for chi² and skewpos dist'!N20</f>
        <v>0.06</v>
      </c>
      <c r="G19" s="145"/>
      <c r="H19" s="16">
        <v>2.8</v>
      </c>
      <c r="I19" s="16" t="s">
        <v>10</v>
      </c>
      <c r="J19" s="125">
        <v>0.1</v>
      </c>
      <c r="K19" s="125">
        <v>5.8000000000000003E-2</v>
      </c>
      <c r="L19" s="125">
        <v>8.6999999999999994E-2</v>
      </c>
      <c r="M19" s="1"/>
      <c r="N19" s="114"/>
      <c r="O19" s="114"/>
      <c r="P19" s="145"/>
      <c r="Q19" s="145"/>
      <c r="R19" s="145"/>
      <c r="S19" s="1"/>
      <c r="T19" s="1"/>
      <c r="U19" s="1"/>
      <c r="V19" s="1"/>
      <c r="W19" s="1"/>
      <c r="X19" s="1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ht="15" x14ac:dyDescent="0.35">
      <c r="A20" s="8" t="s">
        <v>29</v>
      </c>
      <c r="B20" s="8"/>
      <c r="C20" s="9"/>
      <c r="D20" s="104">
        <f>Normal!D21</f>
        <v>0.61799999999999999</v>
      </c>
      <c r="E20" s="104">
        <f>Normal!E21</f>
        <v>0.51300000000000001</v>
      </c>
      <c r="F20" s="104">
        <f>Normal!F21</f>
        <v>0.51300000000000001</v>
      </c>
      <c r="G20" s="145"/>
      <c r="H20" s="8"/>
      <c r="I20" s="9"/>
      <c r="J20" s="104">
        <f>'Doublex when sd is different'!J20</f>
        <v>0.627</v>
      </c>
      <c r="K20" s="104">
        <f>'Doublex when sd is different'!K20</f>
        <v>0.64700000000000002</v>
      </c>
      <c r="L20" s="104">
        <f>'Doublex when sd is different'!L20</f>
        <v>0.53200000000000003</v>
      </c>
      <c r="N20" s="114"/>
      <c r="O20" s="114"/>
      <c r="P20" s="145"/>
      <c r="Q20" s="145"/>
      <c r="R20" s="145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BA20"/>
      <c r="BB20"/>
      <c r="BC20"/>
      <c r="BD20"/>
      <c r="BE20"/>
      <c r="BF20"/>
      <c r="BG20"/>
      <c r="BH20"/>
      <c r="BI20"/>
      <c r="BJ20"/>
    </row>
    <row r="21" spans="1:82" s="12" customFormat="1" ht="15.5" x14ac:dyDescent="0.35">
      <c r="A21" s="16"/>
      <c r="B21" s="13">
        <v>2.1</v>
      </c>
      <c r="C21" s="13" t="s">
        <v>11</v>
      </c>
      <c r="D21" s="124">
        <f>'[5]power for chi² and skewpos dist'!L22</f>
        <v>0.61699999999999999</v>
      </c>
      <c r="E21" s="124">
        <f>'[5]power for chi² and skewpos dist'!M22</f>
        <v>0.52400000000000002</v>
      </c>
      <c r="F21" s="124">
        <f>'[5]power for chi² and skewpos dist'!N22</f>
        <v>0.52400000000000002</v>
      </c>
      <c r="G21" s="145"/>
      <c r="H21" s="13">
        <v>2.1</v>
      </c>
      <c r="I21" s="13" t="s">
        <v>11</v>
      </c>
      <c r="J21" s="124">
        <v>0.628</v>
      </c>
      <c r="K21" s="124">
        <v>0.67500000000000004</v>
      </c>
      <c r="L21" s="124">
        <v>0.54</v>
      </c>
      <c r="M21" s="1"/>
      <c r="N21" s="114"/>
      <c r="O21" s="114"/>
      <c r="P21" s="145"/>
      <c r="Q21" s="145"/>
      <c r="R21" s="145"/>
      <c r="S21" s="1"/>
      <c r="T21" s="1"/>
      <c r="U21" s="1"/>
      <c r="V21" s="1"/>
      <c r="W21" s="1"/>
      <c r="X21" s="1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ht="15" x14ac:dyDescent="0.35">
      <c r="A22" s="8" t="s">
        <v>29</v>
      </c>
      <c r="B22" s="8"/>
      <c r="C22" s="9"/>
      <c r="D22" s="104">
        <f>Normal!D23</f>
        <v>0.39700000000000002</v>
      </c>
      <c r="E22" s="104">
        <f>Normal!E23</f>
        <v>0.39400000000000002</v>
      </c>
      <c r="F22" s="104">
        <f>Normal!F23</f>
        <v>0.39400000000000002</v>
      </c>
      <c r="G22" s="145"/>
      <c r="H22" s="8"/>
      <c r="I22" s="9"/>
      <c r="J22" s="104">
        <f>'Doublex when sd is different'!J22</f>
        <v>0.42399999999999999</v>
      </c>
      <c r="K22" s="104">
        <f>'Doublex when sd is different'!K22</f>
        <v>0.41299999999999998</v>
      </c>
      <c r="L22" s="104">
        <f>'Doublex when sd is different'!L22</f>
        <v>0.42099999999999999</v>
      </c>
      <c r="N22" s="114"/>
      <c r="O22" s="114"/>
      <c r="P22" s="145"/>
      <c r="Q22" s="145"/>
      <c r="R22" s="145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BA22"/>
      <c r="BB22"/>
      <c r="BC22"/>
      <c r="BD22"/>
      <c r="BE22"/>
      <c r="BF22"/>
      <c r="BG22"/>
      <c r="BH22"/>
      <c r="BI22"/>
      <c r="BJ22"/>
    </row>
    <row r="23" spans="1:82" s="15" customFormat="1" ht="15.5" x14ac:dyDescent="0.35">
      <c r="A23" s="16"/>
      <c r="B23" s="40">
        <v>2.2000000000000002</v>
      </c>
      <c r="C23" s="40" t="s">
        <v>11</v>
      </c>
      <c r="D23" s="123">
        <f>'[5]power for chi² and skewpos dist'!L24</f>
        <v>0.40500000000000003</v>
      </c>
      <c r="E23" s="123">
        <f>'[5]power for chi² and skewpos dist'!M24</f>
        <v>0.40799999999999997</v>
      </c>
      <c r="F23" s="123">
        <f>'[5]power for chi² and skewpos dist'!N24</f>
        <v>0.40799999999999997</v>
      </c>
      <c r="G23" s="145"/>
      <c r="H23" s="40">
        <v>2.2000000000000002</v>
      </c>
      <c r="I23" s="40" t="s">
        <v>11</v>
      </c>
      <c r="J23" s="123">
        <v>0.43</v>
      </c>
      <c r="K23" s="123">
        <v>0.44600000000000001</v>
      </c>
      <c r="L23" s="123">
        <v>0.43</v>
      </c>
      <c r="M23" s="1"/>
      <c r="N23" s="114"/>
      <c r="O23" s="114"/>
      <c r="P23" s="145"/>
      <c r="Q23" s="145"/>
      <c r="R23" s="145"/>
      <c r="S23" s="1"/>
      <c r="T23" s="1"/>
      <c r="U23" s="1"/>
      <c r="V23" s="1"/>
      <c r="W23" s="1"/>
      <c r="X23" s="1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5" x14ac:dyDescent="0.35">
      <c r="A24" s="8" t="s">
        <v>29</v>
      </c>
      <c r="B24" s="8"/>
      <c r="C24" s="9"/>
      <c r="D24" s="104">
        <f>Normal!D25</f>
        <v>0.14599999999999999</v>
      </c>
      <c r="E24" s="104">
        <f>Normal!E25</f>
        <v>0.20699999999999999</v>
      </c>
      <c r="F24" s="104">
        <f>Normal!F25</f>
        <v>0.20699999999999999</v>
      </c>
      <c r="G24" s="145"/>
      <c r="H24" s="8"/>
      <c r="I24" s="9"/>
      <c r="J24" s="104">
        <f>'Doublex when sd is different'!J24</f>
        <v>0.18099999999999999</v>
      </c>
      <c r="K24" s="104">
        <f>'Doublex when sd is different'!K24</f>
        <v>0.17599999999999999</v>
      </c>
      <c r="L24" s="104">
        <f>'Doublex when sd is different'!L24</f>
        <v>0.245</v>
      </c>
      <c r="N24" s="114"/>
      <c r="O24" s="114"/>
      <c r="P24" s="145"/>
      <c r="Q24" s="145"/>
      <c r="R24" s="145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BA24"/>
      <c r="BB24"/>
      <c r="BC24"/>
      <c r="BD24"/>
      <c r="BE24"/>
      <c r="BF24"/>
      <c r="BG24"/>
      <c r="BH24"/>
      <c r="BI24"/>
      <c r="BJ24"/>
    </row>
    <row r="25" spans="1:82" s="10" customFormat="1" ht="15.5" x14ac:dyDescent="0.35">
      <c r="A25" s="16"/>
      <c r="B25" s="11">
        <v>2.4</v>
      </c>
      <c r="C25" s="11" t="s">
        <v>11</v>
      </c>
      <c r="D25" s="122">
        <f>'[5]power for chi² and skewpos dist'!L26</f>
        <v>0.11799999999999999</v>
      </c>
      <c r="E25" s="122">
        <f>'[5]power for chi² and skewpos dist'!M26</f>
        <v>0.189</v>
      </c>
      <c r="F25" s="122">
        <f>'[5]power for chi² and skewpos dist'!N26</f>
        <v>0.189</v>
      </c>
      <c r="G25" s="145"/>
      <c r="H25" s="11">
        <v>2.4</v>
      </c>
      <c r="I25" s="11" t="s">
        <v>11</v>
      </c>
      <c r="J25" s="122">
        <v>0.151</v>
      </c>
      <c r="K25" s="122">
        <v>0.16200000000000001</v>
      </c>
      <c r="L25" s="122">
        <v>0.224</v>
      </c>
      <c r="M25" s="1"/>
      <c r="N25" s="114"/>
      <c r="O25" s="114"/>
      <c r="P25" s="145"/>
      <c r="Q25" s="145"/>
      <c r="R25" s="145"/>
      <c r="S25" s="1"/>
      <c r="T25" s="1"/>
      <c r="U25" s="1"/>
      <c r="V25" s="1"/>
      <c r="W25" s="1"/>
      <c r="X25" s="1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ht="15" x14ac:dyDescent="0.35">
      <c r="A26" s="8" t="s">
        <v>29</v>
      </c>
      <c r="B26" s="8"/>
      <c r="C26" s="9"/>
      <c r="D26" s="104">
        <f>Normal!D27</f>
        <v>0.05</v>
      </c>
      <c r="E26" s="104">
        <f>Normal!E27</f>
        <v>9.7000000000000003E-2</v>
      </c>
      <c r="F26" s="104">
        <f>Normal!F27</f>
        <v>9.7000000000000003E-2</v>
      </c>
      <c r="G26" s="145"/>
      <c r="H26" s="8"/>
      <c r="I26" s="9"/>
      <c r="J26" s="104">
        <f>'Doublex when sd is different'!J26</f>
        <v>7.5999999999999998E-2</v>
      </c>
      <c r="K26" s="104">
        <f>'Doublex when sd is different'!K26</f>
        <v>8.3000000000000004E-2</v>
      </c>
      <c r="L26" s="104">
        <f>'Doublex when sd is different'!L26</f>
        <v>0.13200000000000001</v>
      </c>
      <c r="N26" s="114"/>
      <c r="O26" s="114"/>
      <c r="P26" s="145"/>
      <c r="Q26" s="145"/>
      <c r="R26" s="145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BA26"/>
      <c r="BB26"/>
      <c r="BC26"/>
      <c r="BD26"/>
      <c r="BE26"/>
      <c r="BF26"/>
      <c r="BG26"/>
      <c r="BH26"/>
      <c r="BI26"/>
      <c r="BJ26"/>
    </row>
    <row r="27" spans="1:82" s="10" customFormat="1" ht="15.5" x14ac:dyDescent="0.35">
      <c r="A27" s="16"/>
      <c r="B27" s="11">
        <v>2.8</v>
      </c>
      <c r="C27" s="11" t="s">
        <v>11</v>
      </c>
      <c r="D27" s="122">
        <f>'[5]power for chi² and skewpos dist'!L28</f>
        <v>3.2000000000000001E-2</v>
      </c>
      <c r="E27" s="122">
        <f>'[5]power for chi² and skewpos dist'!M28</f>
        <v>7.4999999999999997E-2</v>
      </c>
      <c r="F27" s="122">
        <f>'[5]power for chi² and skewpos dist'!N28</f>
        <v>7.4999999999999997E-2</v>
      </c>
      <c r="G27" s="145"/>
      <c r="H27" s="11">
        <v>2.8</v>
      </c>
      <c r="I27" s="11" t="s">
        <v>11</v>
      </c>
      <c r="J27" s="122">
        <v>5.3999999999999999E-2</v>
      </c>
      <c r="K27" s="122">
        <v>6.8000000000000005E-2</v>
      </c>
      <c r="L27" s="122">
        <v>0.107</v>
      </c>
      <c r="M27" s="1"/>
      <c r="N27" s="114"/>
      <c r="O27" s="114"/>
      <c r="P27" s="145"/>
      <c r="Q27" s="145"/>
      <c r="R27" s="145"/>
      <c r="S27" s="1"/>
      <c r="T27" s="1"/>
      <c r="U27" s="1"/>
      <c r="V27" s="1"/>
      <c r="W27" s="1"/>
      <c r="X27" s="1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ht="15" x14ac:dyDescent="0.35">
      <c r="A28" s="8" t="s">
        <v>29</v>
      </c>
      <c r="B28" s="8"/>
      <c r="C28" s="9"/>
      <c r="D28" s="104">
        <f>Normal!D29</f>
        <v>0.68600000000000005</v>
      </c>
      <c r="E28" s="104">
        <f>Normal!E29</f>
        <v>0.52500000000000002</v>
      </c>
      <c r="F28" s="104">
        <f>Normal!F29</f>
        <v>0.52500000000000002</v>
      </c>
      <c r="G28" s="145"/>
      <c r="H28" s="8"/>
      <c r="I28" s="9"/>
      <c r="J28" s="104">
        <f>'Doublex when sd is different'!J28</f>
        <v>0.73199999999999998</v>
      </c>
      <c r="K28" s="104">
        <f>'Doublex when sd is different'!K28</f>
        <v>0.67700000000000005</v>
      </c>
      <c r="L28" s="104">
        <f>'Doublex when sd is different'!L28</f>
        <v>0.58599999999999997</v>
      </c>
      <c r="N28" s="114"/>
      <c r="O28" s="114"/>
      <c r="P28" s="145"/>
      <c r="Q28" s="145"/>
      <c r="R28" s="145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BA28"/>
      <c r="BB28"/>
      <c r="BC28"/>
      <c r="BD28"/>
      <c r="BE28"/>
      <c r="BF28"/>
      <c r="BG28"/>
      <c r="BH28"/>
      <c r="BI28"/>
      <c r="BJ28"/>
    </row>
    <row r="29" spans="1:82" s="12" customFormat="1" ht="15.5" x14ac:dyDescent="0.35">
      <c r="A29" s="16"/>
      <c r="B29" s="13">
        <v>2.1</v>
      </c>
      <c r="C29" s="13" t="s">
        <v>12</v>
      </c>
      <c r="D29" s="124">
        <f>'[5]power for chi² and skewpos dist'!L30</f>
        <v>0.68</v>
      </c>
      <c r="E29" s="124">
        <f>'[5]power for chi² and skewpos dist'!M30</f>
        <v>0.53500000000000003</v>
      </c>
      <c r="F29" s="124">
        <f>'[5]power for chi² and skewpos dist'!N30</f>
        <v>0.53500000000000003</v>
      </c>
      <c r="G29" s="145"/>
      <c r="H29" s="13">
        <v>2.1</v>
      </c>
      <c r="I29" s="13" t="s">
        <v>12</v>
      </c>
      <c r="J29" s="124">
        <v>0.72499999999999998</v>
      </c>
      <c r="K29" s="124">
        <v>0.69899999999999995</v>
      </c>
      <c r="L29" s="124">
        <v>0.58699999999999997</v>
      </c>
      <c r="M29" s="1"/>
      <c r="N29" s="114"/>
      <c r="O29" s="114"/>
      <c r="P29" s="145"/>
      <c r="Q29" s="145"/>
      <c r="R29" s="145"/>
      <c r="S29" s="1"/>
      <c r="T29" s="1"/>
      <c r="U29" s="1"/>
      <c r="V29" s="1"/>
      <c r="W29" s="1"/>
      <c r="X29" s="1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ht="15" x14ac:dyDescent="0.35">
      <c r="A30" s="8" t="s">
        <v>29</v>
      </c>
      <c r="B30" s="8"/>
      <c r="C30" s="9"/>
      <c r="D30" s="104">
        <f>Normal!D31</f>
        <v>0.435</v>
      </c>
      <c r="E30" s="104">
        <f>Normal!E31</f>
        <v>0.42799999999999999</v>
      </c>
      <c r="F30" s="104">
        <f>Normal!F31</f>
        <v>0.42799999999999999</v>
      </c>
      <c r="G30" s="145"/>
      <c r="H30" s="8"/>
      <c r="I30" s="9"/>
      <c r="J30" s="104">
        <f>'Doublex when sd is different'!J30</f>
        <v>0.48699999999999999</v>
      </c>
      <c r="K30" s="104">
        <f>'Doublex when sd is different'!K30</f>
        <v>0.47199999999999998</v>
      </c>
      <c r="L30" s="104">
        <f>'Doublex when sd is different'!L30</f>
        <v>0.48099999999999998</v>
      </c>
      <c r="N30" s="114"/>
      <c r="O30" s="114"/>
      <c r="P30" s="145"/>
      <c r="Q30" s="145"/>
      <c r="R30" s="145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BA30"/>
      <c r="BB30"/>
      <c r="BC30"/>
      <c r="BD30"/>
      <c r="BE30"/>
      <c r="BF30"/>
      <c r="BG30"/>
      <c r="BH30"/>
      <c r="BI30"/>
      <c r="BJ30"/>
    </row>
    <row r="31" spans="1:82" s="15" customFormat="1" ht="15.5" x14ac:dyDescent="0.35">
      <c r="A31" s="16"/>
      <c r="B31" s="40">
        <v>2.2000000000000002</v>
      </c>
      <c r="C31" s="40" t="s">
        <v>12</v>
      </c>
      <c r="D31" s="123">
        <f>'[5]power for chi² and skewpos dist'!L32</f>
        <v>0.44400000000000001</v>
      </c>
      <c r="E31" s="123">
        <f>'[5]power for chi² and skewpos dist'!M32</f>
        <v>0.44400000000000001</v>
      </c>
      <c r="F31" s="123">
        <f>'[5]power for chi² and skewpos dist'!N32</f>
        <v>0.44400000000000001</v>
      </c>
      <c r="G31" s="145"/>
      <c r="H31" s="40">
        <v>2.2000000000000002</v>
      </c>
      <c r="I31" s="40" t="s">
        <v>12</v>
      </c>
      <c r="J31" s="123">
        <v>0.495</v>
      </c>
      <c r="K31" s="123">
        <v>0.51200000000000001</v>
      </c>
      <c r="L31" s="123">
        <v>0.48899999999999999</v>
      </c>
      <c r="M31" s="1"/>
      <c r="N31" s="114"/>
      <c r="O31" s="114"/>
      <c r="P31" s="145"/>
      <c r="Q31" s="145"/>
      <c r="R31" s="145"/>
      <c r="S31" s="1"/>
      <c r="T31" s="1"/>
      <c r="U31" s="1"/>
      <c r="V31" s="1"/>
      <c r="W31" s="1"/>
      <c r="X31" s="1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ht="15" x14ac:dyDescent="0.35">
      <c r="A32" s="8" t="s">
        <v>29</v>
      </c>
      <c r="B32" s="8"/>
      <c r="C32" s="9"/>
      <c r="D32" s="104">
        <f>Normal!D33</f>
        <v>0.13100000000000001</v>
      </c>
      <c r="E32" s="104">
        <f>Normal!E33</f>
        <v>0.245</v>
      </c>
      <c r="F32" s="104">
        <f>Normal!F33</f>
        <v>0.245</v>
      </c>
      <c r="G32" s="145"/>
      <c r="H32" s="8"/>
      <c r="I32" s="9"/>
      <c r="J32" s="104">
        <f>'Doublex when sd is different'!J32</f>
        <v>0.16900000000000001</v>
      </c>
      <c r="K32" s="104">
        <f>'Doublex when sd is different'!K32</f>
        <v>0.21299999999999999</v>
      </c>
      <c r="L32" s="104">
        <f>'Doublex when sd is different'!L32</f>
        <v>0.29199999999999998</v>
      </c>
      <c r="N32" s="114"/>
      <c r="O32" s="114"/>
      <c r="P32" s="145"/>
      <c r="Q32" s="145"/>
      <c r="R32" s="145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BA32"/>
      <c r="BB32"/>
      <c r="BC32"/>
      <c r="BD32"/>
      <c r="BE32"/>
      <c r="BF32"/>
      <c r="BG32"/>
      <c r="BH32"/>
      <c r="BI32"/>
      <c r="BJ32"/>
    </row>
    <row r="33" spans="1:82" s="10" customFormat="1" ht="15.5" x14ac:dyDescent="0.35">
      <c r="A33" s="16"/>
      <c r="B33" s="11">
        <v>2.4</v>
      </c>
      <c r="C33" s="11" t="s">
        <v>12</v>
      </c>
      <c r="D33" s="122">
        <f>'[5]power for chi² and skewpos dist'!L34</f>
        <v>0.105</v>
      </c>
      <c r="E33" s="122">
        <f>'[5]power for chi² and skewpos dist'!M34</f>
        <v>0.23799999999999999</v>
      </c>
      <c r="F33" s="122">
        <f>'[5]power for chi² and skewpos dist'!N34</f>
        <v>0.23799999999999999</v>
      </c>
      <c r="G33" s="145"/>
      <c r="H33" s="11">
        <v>2.4</v>
      </c>
      <c r="I33" s="11" t="s">
        <v>12</v>
      </c>
      <c r="J33" s="122">
        <v>0.13900000000000001</v>
      </c>
      <c r="K33" s="122">
        <v>0.20899999999999999</v>
      </c>
      <c r="L33" s="122">
        <v>0.27900000000000003</v>
      </c>
      <c r="M33" s="1"/>
      <c r="N33" s="114"/>
      <c r="O33" s="114"/>
      <c r="P33" s="145"/>
      <c r="Q33" s="145"/>
      <c r="R33" s="145"/>
      <c r="S33" s="1"/>
      <c r="T33" s="1"/>
      <c r="U33" s="1"/>
      <c r="V33" s="1"/>
      <c r="W33" s="1"/>
      <c r="X33" s="1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ht="15" x14ac:dyDescent="0.35">
      <c r="A34" s="8" t="s">
        <v>29</v>
      </c>
      <c r="B34" s="8"/>
      <c r="C34" s="9"/>
      <c r="D34" s="104">
        <f>Normal!D35</f>
        <v>3.1E-2</v>
      </c>
      <c r="E34" s="104">
        <f>Normal!E35</f>
        <v>0.113</v>
      </c>
      <c r="F34" s="104">
        <f>Normal!F35</f>
        <v>0.113</v>
      </c>
      <c r="G34" s="145"/>
      <c r="H34" s="8"/>
      <c r="I34" s="9"/>
      <c r="J34" s="104">
        <f>'Doublex when sd is different'!J34</f>
        <v>0.05</v>
      </c>
      <c r="K34" s="104">
        <f>'Doublex when sd is different'!K34</f>
        <v>9.2999999999999999E-2</v>
      </c>
      <c r="L34" s="104">
        <f>'Doublex when sd is different'!L34</f>
        <v>0.151</v>
      </c>
      <c r="N34" s="114"/>
      <c r="O34" s="114"/>
      <c r="P34" s="145"/>
      <c r="Q34" s="145"/>
      <c r="R34" s="145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BA34"/>
      <c r="BB34"/>
      <c r="BC34"/>
      <c r="BD34"/>
      <c r="BE34"/>
      <c r="BF34"/>
      <c r="BG34"/>
      <c r="BH34"/>
      <c r="BI34"/>
      <c r="BJ34"/>
    </row>
    <row r="35" spans="1:82" s="10" customFormat="1" ht="15.5" x14ac:dyDescent="0.35">
      <c r="A35" s="16"/>
      <c r="B35" s="11">
        <v>2.8</v>
      </c>
      <c r="C35" s="11" t="s">
        <v>12</v>
      </c>
      <c r="D35" s="122">
        <f>'[5]power for chi² and skewpos dist'!L36</f>
        <v>1.7000000000000001E-2</v>
      </c>
      <c r="E35" s="122">
        <f>'[5]power for chi² and skewpos dist'!M36</f>
        <v>9.0999999999999998E-2</v>
      </c>
      <c r="F35" s="122">
        <f>'[5]power for chi² and skewpos dist'!N36</f>
        <v>9.0999999999999998E-2</v>
      </c>
      <c r="G35" s="145"/>
      <c r="H35" s="11">
        <v>2.8</v>
      </c>
      <c r="I35" s="11" t="s">
        <v>12</v>
      </c>
      <c r="J35" s="122">
        <v>3.2000000000000001E-2</v>
      </c>
      <c r="K35" s="122">
        <v>7.9000000000000001E-2</v>
      </c>
      <c r="L35" s="122">
        <v>0.127</v>
      </c>
      <c r="M35" s="1"/>
      <c r="N35" s="114"/>
      <c r="O35" s="114"/>
      <c r="P35" s="145"/>
      <c r="Q35" s="145"/>
      <c r="R35" s="145"/>
      <c r="S35" s="1"/>
      <c r="T35" s="1"/>
      <c r="U35" s="1"/>
      <c r="V35" s="1"/>
      <c r="W35" s="1"/>
      <c r="X35" s="1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ht="15" x14ac:dyDescent="0.35">
      <c r="A36" s="8" t="s">
        <v>29</v>
      </c>
      <c r="B36" s="8"/>
      <c r="C36" s="9"/>
      <c r="D36" s="104">
        <f>Normal!D37</f>
        <v>0.41399999999999998</v>
      </c>
      <c r="E36" s="104">
        <f>Normal!E37</f>
        <v>0.58799999999999997</v>
      </c>
      <c r="F36" s="104">
        <f>Normal!F37</f>
        <v>0.58799999999999997</v>
      </c>
      <c r="G36" s="145"/>
      <c r="H36" s="8"/>
      <c r="I36" s="9"/>
      <c r="J36" s="104">
        <f>'Doublex when sd is different'!J36</f>
        <v>0.32</v>
      </c>
      <c r="K36" s="104">
        <f>'Doublex when sd is different'!K36</f>
        <v>0.65700000000000003</v>
      </c>
      <c r="L36" s="104">
        <f>'Doublex when sd is different'!L36</f>
        <v>0.44</v>
      </c>
      <c r="N36" s="114"/>
      <c r="O36" s="114"/>
      <c r="P36" s="145"/>
      <c r="Q36" s="145"/>
      <c r="R36" s="145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BA36"/>
      <c r="BB36"/>
      <c r="BC36"/>
      <c r="BD36"/>
      <c r="BE36"/>
      <c r="BF36"/>
      <c r="BG36"/>
      <c r="BH36"/>
      <c r="BI36"/>
      <c r="BJ36"/>
    </row>
    <row r="37" spans="1:82" s="10" customFormat="1" ht="15.5" x14ac:dyDescent="0.35">
      <c r="A37" s="16"/>
      <c r="B37" s="11">
        <v>2.1</v>
      </c>
      <c r="C37" s="11" t="s">
        <v>13</v>
      </c>
      <c r="D37" s="122">
        <f>'[5]power for chi² and skewpos dist'!L38</f>
        <v>0.432</v>
      </c>
      <c r="E37" s="122">
        <f>'[5]power for chi² and skewpos dist'!M38</f>
        <v>0.59099999999999997</v>
      </c>
      <c r="F37" s="122">
        <f>'[5]power for chi² and skewpos dist'!N38</f>
        <v>0.59099999999999997</v>
      </c>
      <c r="G37" s="145"/>
      <c r="H37" s="11">
        <v>2.1</v>
      </c>
      <c r="I37" s="11" t="s">
        <v>13</v>
      </c>
      <c r="J37" s="122">
        <v>0.34300000000000003</v>
      </c>
      <c r="K37" s="122">
        <v>0.68700000000000006</v>
      </c>
      <c r="L37" s="122">
        <v>0.45100000000000001</v>
      </c>
      <c r="M37" s="1"/>
      <c r="N37" s="114"/>
      <c r="O37" s="114"/>
      <c r="P37" s="145"/>
      <c r="Q37" s="145"/>
      <c r="R37" s="145"/>
      <c r="S37" s="1"/>
      <c r="T37" s="1"/>
      <c r="U37" s="1"/>
      <c r="V37" s="1"/>
      <c r="W37" s="1"/>
      <c r="X37" s="1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ht="15" x14ac:dyDescent="0.35">
      <c r="A38" s="8" t="s">
        <v>29</v>
      </c>
      <c r="B38" s="8"/>
      <c r="C38" s="9"/>
      <c r="D38" s="104">
        <f>Normal!D39</f>
        <v>0.33900000000000002</v>
      </c>
      <c r="E38" s="104">
        <f>Normal!E39</f>
        <v>0.33200000000000002</v>
      </c>
      <c r="F38" s="104">
        <f>Normal!F39</f>
        <v>0.33200000000000002</v>
      </c>
      <c r="G38" s="145"/>
      <c r="H38" s="8"/>
      <c r="I38" s="9"/>
      <c r="J38" s="104">
        <f>'Doublex when sd is different'!J38</f>
        <v>0.31</v>
      </c>
      <c r="K38" s="104">
        <f>'Doublex when sd is different'!K38</f>
        <v>0.30299999999999999</v>
      </c>
      <c r="L38" s="104">
        <f>'Doublex when sd is different'!L38</f>
        <v>0.30499999999999999</v>
      </c>
      <c r="N38" s="114"/>
      <c r="O38" s="114"/>
      <c r="P38" s="145"/>
      <c r="Q38" s="145"/>
      <c r="R38" s="145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BA38"/>
      <c r="BB38"/>
      <c r="BC38"/>
      <c r="BD38"/>
      <c r="BE38"/>
      <c r="BF38"/>
      <c r="BG38"/>
      <c r="BH38"/>
      <c r="BI38"/>
      <c r="BJ38"/>
    </row>
    <row r="39" spans="1:82" s="15" customFormat="1" ht="15.5" x14ac:dyDescent="0.35">
      <c r="A39" s="16"/>
      <c r="B39" s="40">
        <v>2.2000000000000002</v>
      </c>
      <c r="C39" s="40" t="s">
        <v>13</v>
      </c>
      <c r="D39" s="123">
        <f>'[5]power for chi² and skewpos dist'!L40</f>
        <v>0.34</v>
      </c>
      <c r="E39" s="123">
        <f>'[5]power for chi² and skewpos dist'!M40</f>
        <v>0.313</v>
      </c>
      <c r="F39" s="123">
        <f>'[5]power for chi² and skewpos dist'!N40</f>
        <v>0.313</v>
      </c>
      <c r="G39" s="145"/>
      <c r="H39" s="40">
        <v>2.2000000000000002</v>
      </c>
      <c r="I39" s="40" t="s">
        <v>13</v>
      </c>
      <c r="J39" s="123">
        <v>0.308</v>
      </c>
      <c r="K39" s="123">
        <v>0.28199999999999997</v>
      </c>
      <c r="L39" s="123">
        <v>0.28899999999999998</v>
      </c>
      <c r="M39" s="1"/>
      <c r="N39" s="114"/>
      <c r="O39" s="114"/>
      <c r="P39" s="145"/>
      <c r="Q39" s="145"/>
      <c r="R39" s="145"/>
      <c r="S39" s="1"/>
      <c r="T39" s="1"/>
      <c r="U39" s="1"/>
      <c r="V39" s="1"/>
      <c r="W39" s="1"/>
      <c r="X39" s="1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</row>
    <row r="40" spans="1:82" ht="15" x14ac:dyDescent="0.35">
      <c r="A40" s="8" t="s">
        <v>29</v>
      </c>
      <c r="B40" s="8"/>
      <c r="C40" s="9"/>
      <c r="D40" s="104">
        <f>Normal!D41</f>
        <v>0.25</v>
      </c>
      <c r="E40" s="104">
        <f>Normal!E41</f>
        <v>0.14000000000000001</v>
      </c>
      <c r="F40" s="104">
        <f>Normal!F41</f>
        <v>0.14000000000000001</v>
      </c>
      <c r="G40" s="145"/>
      <c r="H40" s="8"/>
      <c r="I40" s="9"/>
      <c r="J40" s="104">
        <f>'Doublex when sd is different'!J40</f>
        <v>0.26700000000000002</v>
      </c>
      <c r="K40" s="104">
        <f>'Doublex when sd is different'!K40</f>
        <v>0.11799999999999999</v>
      </c>
      <c r="L40" s="104">
        <f>'Doublex when sd is different'!L40</f>
        <v>0.16200000000000001</v>
      </c>
      <c r="N40" s="114"/>
      <c r="O40" s="114"/>
      <c r="P40" s="145"/>
      <c r="Q40" s="145"/>
      <c r="R40" s="145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BA40"/>
      <c r="BB40"/>
      <c r="BC40"/>
      <c r="BD40"/>
      <c r="BE40"/>
      <c r="BF40"/>
      <c r="BG40"/>
      <c r="BH40"/>
      <c r="BI40"/>
      <c r="BJ40"/>
    </row>
    <row r="41" spans="1:82" s="12" customFormat="1" ht="15.5" x14ac:dyDescent="0.35">
      <c r="A41" s="16"/>
      <c r="B41" s="13">
        <v>2.4</v>
      </c>
      <c r="C41" s="13" t="s">
        <v>13</v>
      </c>
      <c r="D41" s="124">
        <f>'[5]power for chi² and skewpos dist'!L42</f>
        <v>0.223</v>
      </c>
      <c r="E41" s="124">
        <f>'[5]power for chi² and skewpos dist'!M42</f>
        <v>9.8000000000000004E-2</v>
      </c>
      <c r="F41" s="124">
        <f>'[5]power for chi² and skewpos dist'!N42</f>
        <v>9.8000000000000004E-2</v>
      </c>
      <c r="G41" s="145"/>
      <c r="H41" s="13">
        <v>2.4</v>
      </c>
      <c r="I41" s="13" t="s">
        <v>13</v>
      </c>
      <c r="J41" s="124">
        <v>0.24299999999999999</v>
      </c>
      <c r="K41" s="124">
        <v>8.6999999999999994E-2</v>
      </c>
      <c r="L41" s="124">
        <v>0.122</v>
      </c>
      <c r="M41" s="1"/>
      <c r="N41" s="114"/>
      <c r="O41" s="114"/>
      <c r="P41" s="145"/>
      <c r="Q41" s="145"/>
      <c r="R41" s="145"/>
      <c r="S41" s="1"/>
      <c r="T41" s="1"/>
      <c r="U41" s="1"/>
      <c r="V41" s="1"/>
      <c r="W41" s="1"/>
      <c r="X41" s="1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</row>
    <row r="42" spans="1:82" ht="15" x14ac:dyDescent="0.35">
      <c r="A42" s="8" t="s">
        <v>29</v>
      </c>
      <c r="B42" s="8"/>
      <c r="C42" s="9"/>
      <c r="D42" s="104">
        <f>Normal!D43</f>
        <v>0.20100000000000001</v>
      </c>
      <c r="E42" s="104">
        <f>Normal!E43</f>
        <v>7.2999999999999995E-2</v>
      </c>
      <c r="F42" s="104">
        <f>Normal!F43</f>
        <v>7.2999999999999995E-2</v>
      </c>
      <c r="G42" s="145"/>
      <c r="H42" s="8"/>
      <c r="I42" s="9"/>
      <c r="J42" s="104">
        <f>'Doublex when sd is different'!J42</f>
        <v>0.24199999999999999</v>
      </c>
      <c r="K42" s="104">
        <f>'Doublex when sd is different'!K42</f>
        <v>6.8000000000000005E-2</v>
      </c>
      <c r="L42" s="104">
        <f>'Doublex when sd is different'!L42</f>
        <v>9.9000000000000005E-2</v>
      </c>
      <c r="N42" s="114"/>
      <c r="O42" s="114"/>
      <c r="P42" s="145"/>
      <c r="Q42" s="145"/>
      <c r="R42" s="145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BA42"/>
      <c r="BB42"/>
      <c r="BC42"/>
      <c r="BD42"/>
      <c r="BE42"/>
      <c r="BF42"/>
      <c r="BG42"/>
      <c r="BH42"/>
      <c r="BI42"/>
      <c r="BJ42"/>
    </row>
    <row r="43" spans="1:82" s="12" customFormat="1" ht="15.5" x14ac:dyDescent="0.35">
      <c r="A43" s="16"/>
      <c r="B43" s="13">
        <v>2.8</v>
      </c>
      <c r="C43" s="13" t="s">
        <v>13</v>
      </c>
      <c r="D43" s="124">
        <f>'[5]power for chi² and skewpos dist'!L44</f>
        <v>0.18</v>
      </c>
      <c r="E43" s="124">
        <f>'[5]power for chi² and skewpos dist'!M44</f>
        <v>5.5E-2</v>
      </c>
      <c r="F43" s="124">
        <f>'[5]power for chi² and skewpos dist'!N44</f>
        <v>5.5E-2</v>
      </c>
      <c r="G43" s="145"/>
      <c r="H43" s="13">
        <v>2.8</v>
      </c>
      <c r="I43" s="13" t="s">
        <v>13</v>
      </c>
      <c r="J43" s="124">
        <v>0.222</v>
      </c>
      <c r="K43" s="124">
        <v>5.5E-2</v>
      </c>
      <c r="L43" s="124">
        <v>7.8E-2</v>
      </c>
      <c r="M43" s="1"/>
      <c r="N43" s="114"/>
      <c r="O43" s="114"/>
      <c r="P43" s="145"/>
      <c r="Q43" s="145"/>
      <c r="R43" s="145"/>
      <c r="S43" s="1"/>
      <c r="T43" s="1"/>
      <c r="U43" s="1"/>
      <c r="V43" s="1"/>
      <c r="W43" s="1"/>
      <c r="X43" s="1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82" ht="15" x14ac:dyDescent="0.35">
      <c r="A44" s="8" t="s">
        <v>29</v>
      </c>
      <c r="B44" s="8"/>
      <c r="C44" s="9"/>
      <c r="D44" s="104">
        <f>Normal!D45</f>
        <v>0.67300000000000004</v>
      </c>
      <c r="E44" s="104">
        <f>Normal!E45</f>
        <v>0.66700000000000004</v>
      </c>
      <c r="F44" s="104">
        <f>Normal!F45</f>
        <v>0.66700000000000004</v>
      </c>
      <c r="G44" s="145"/>
      <c r="H44" s="8"/>
      <c r="I44" s="9"/>
      <c r="J44" s="104">
        <f>'Doublex when sd is different'!J44</f>
        <v>0.65900000000000003</v>
      </c>
      <c r="K44" s="104">
        <f>'Doublex when sd is different'!K44</f>
        <v>0.79300000000000004</v>
      </c>
      <c r="L44" s="104">
        <f>'Doublex when sd is different'!L44</f>
        <v>0.65400000000000003</v>
      </c>
      <c r="N44" s="114"/>
      <c r="O44" s="114"/>
      <c r="P44" s="145"/>
      <c r="Q44" s="145"/>
      <c r="R44" s="145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BA44"/>
      <c r="BB44"/>
      <c r="BC44"/>
      <c r="BD44"/>
      <c r="BE44"/>
      <c r="BF44"/>
      <c r="BG44"/>
      <c r="BH44"/>
      <c r="BI44"/>
      <c r="BJ44"/>
    </row>
    <row r="45" spans="1:82" s="15" customFormat="1" ht="15.5" x14ac:dyDescent="0.35">
      <c r="A45" s="16"/>
      <c r="B45" s="16">
        <v>2.1</v>
      </c>
      <c r="C45" s="16" t="s">
        <v>14</v>
      </c>
      <c r="D45" s="125">
        <f>'[5]power for chi² and skewpos dist'!L46</f>
        <v>0.66400000000000003</v>
      </c>
      <c r="E45" s="125">
        <f>'[5]power for chi² and skewpos dist'!M46</f>
        <v>0.65800000000000003</v>
      </c>
      <c r="F45" s="125">
        <f>'[5]power for chi² and skewpos dist'!N46</f>
        <v>0.65800000000000003</v>
      </c>
      <c r="G45" s="145"/>
      <c r="H45" s="16">
        <v>2.1</v>
      </c>
      <c r="I45" s="16" t="s">
        <v>14</v>
      </c>
      <c r="J45" s="125">
        <v>0.65500000000000003</v>
      </c>
      <c r="K45" s="125">
        <v>0.80400000000000005</v>
      </c>
      <c r="L45" s="125">
        <v>0.64900000000000002</v>
      </c>
      <c r="M45" s="1"/>
      <c r="N45" s="114"/>
      <c r="O45" s="114"/>
      <c r="P45" s="145"/>
      <c r="Q45" s="145"/>
      <c r="R45" s="145"/>
      <c r="S45" s="1"/>
      <c r="T45" s="1"/>
      <c r="U45" s="1"/>
      <c r="V45" s="1"/>
      <c r="W45" s="1"/>
      <c r="X45" s="1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</row>
    <row r="46" spans="1:82" ht="15" x14ac:dyDescent="0.35">
      <c r="A46" s="8" t="s">
        <v>29</v>
      </c>
      <c r="B46" s="8"/>
      <c r="C46" s="9"/>
      <c r="D46" s="104">
        <f>Normal!D47</f>
        <v>0.47799999999999998</v>
      </c>
      <c r="E46" s="104">
        <f>Normal!E47</f>
        <v>0.47799999999999998</v>
      </c>
      <c r="F46" s="104">
        <f>Normal!F47</f>
        <v>0.47799999999999998</v>
      </c>
      <c r="G46" s="145"/>
      <c r="H46" s="8"/>
      <c r="I46" s="9"/>
      <c r="J46" s="104">
        <f>'Doublex when sd is different'!J46</f>
        <v>0.49</v>
      </c>
      <c r="K46" s="104">
        <f>'Doublex when sd is different'!K46</f>
        <v>0.48199999999999998</v>
      </c>
      <c r="L46" s="104">
        <f>'Doublex when sd is different'!L46</f>
        <v>0.48899999999999999</v>
      </c>
      <c r="N46" s="114"/>
      <c r="O46" s="114"/>
      <c r="P46" s="145"/>
      <c r="Q46" s="145"/>
      <c r="R46" s="145"/>
      <c r="BA46"/>
      <c r="BB46"/>
      <c r="BC46"/>
      <c r="BD46"/>
      <c r="BE46"/>
      <c r="BF46"/>
      <c r="BG46"/>
      <c r="BH46"/>
      <c r="BI46"/>
      <c r="BJ46"/>
    </row>
    <row r="47" spans="1:82" s="15" customFormat="1" ht="15.5" x14ac:dyDescent="0.35">
      <c r="A47" s="16"/>
      <c r="B47" s="29">
        <v>2.2000000000000002</v>
      </c>
      <c r="C47" s="29" t="s">
        <v>14</v>
      </c>
      <c r="D47" s="126">
        <f>'[5]power for chi² and skewpos dist'!L48</f>
        <v>0.48099999999999998</v>
      </c>
      <c r="E47" s="126">
        <f>'[5]power for chi² and skewpos dist'!M48</f>
        <v>0.48099999999999998</v>
      </c>
      <c r="F47" s="126">
        <f>'[5]power for chi² and skewpos dist'!N48</f>
        <v>0.48099999999999998</v>
      </c>
      <c r="G47" s="145"/>
      <c r="H47" s="29">
        <v>2.2000000000000002</v>
      </c>
      <c r="I47" s="29" t="s">
        <v>14</v>
      </c>
      <c r="J47" s="126">
        <v>0.49099999999999999</v>
      </c>
      <c r="K47" s="126">
        <v>0.501</v>
      </c>
      <c r="L47" s="126">
        <v>0.49</v>
      </c>
      <c r="M47" s="1"/>
      <c r="N47" s="114"/>
      <c r="O47" s="114"/>
      <c r="P47" s="145"/>
      <c r="Q47" s="145"/>
      <c r="R47" s="14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</row>
    <row r="48" spans="1:82" ht="15" x14ac:dyDescent="0.35">
      <c r="A48" s="8" t="s">
        <v>29</v>
      </c>
      <c r="B48" s="8"/>
      <c r="C48" s="9"/>
      <c r="D48" s="104">
        <f>Normal!D49</f>
        <v>0.22700000000000001</v>
      </c>
      <c r="E48" s="104">
        <f>Normal!E49</f>
        <v>0.223</v>
      </c>
      <c r="F48" s="104">
        <f>Normal!F49</f>
        <v>0.223</v>
      </c>
      <c r="G48" s="145"/>
      <c r="H48" s="8"/>
      <c r="I48" s="9"/>
      <c r="J48" s="104">
        <f>'Doublex when sd is different'!J48</f>
        <v>0.26700000000000002</v>
      </c>
      <c r="K48" s="104">
        <f>'Doublex when sd is different'!K48</f>
        <v>0.187</v>
      </c>
      <c r="L48" s="104">
        <f>'Doublex when sd is different'!L48</f>
        <v>0.26100000000000001</v>
      </c>
      <c r="N48" s="114"/>
      <c r="O48" s="114"/>
      <c r="P48" s="145"/>
      <c r="Q48" s="145"/>
      <c r="R48" s="145"/>
      <c r="BA48"/>
      <c r="BB48"/>
      <c r="BC48"/>
      <c r="BD48"/>
      <c r="BE48"/>
      <c r="BF48"/>
      <c r="BG48"/>
      <c r="BH48"/>
      <c r="BI48"/>
      <c r="BJ48"/>
    </row>
    <row r="49" spans="1:82" s="15" customFormat="1" ht="15.5" x14ac:dyDescent="0.35">
      <c r="A49" s="16"/>
      <c r="B49" s="16">
        <v>2.4</v>
      </c>
      <c r="C49" s="16" t="s">
        <v>14</v>
      </c>
      <c r="D49" s="125">
        <f>'[5]power for chi² and skewpos dist'!L50</f>
        <v>0.20200000000000001</v>
      </c>
      <c r="E49" s="125">
        <f>'[5]power for chi² and skewpos dist'!M50</f>
        <v>0.19600000000000001</v>
      </c>
      <c r="F49" s="125">
        <f>'[5]power for chi² and skewpos dist'!N50</f>
        <v>0.19600000000000001</v>
      </c>
      <c r="G49" s="145"/>
      <c r="H49" s="16">
        <v>2.4</v>
      </c>
      <c r="I49" s="16" t="s">
        <v>14</v>
      </c>
      <c r="J49" s="125">
        <v>0.24199999999999999</v>
      </c>
      <c r="K49" s="125">
        <v>0.16400000000000001</v>
      </c>
      <c r="L49" s="125">
        <v>0.23499999999999999</v>
      </c>
      <c r="M49" s="1"/>
      <c r="N49" s="114"/>
      <c r="O49" s="114"/>
      <c r="P49" s="145"/>
      <c r="Q49" s="145"/>
      <c r="R49" s="14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</row>
    <row r="50" spans="1:82" ht="15" x14ac:dyDescent="0.35">
      <c r="A50" s="8" t="s">
        <v>29</v>
      </c>
      <c r="B50" s="8"/>
      <c r="C50" s="9"/>
      <c r="D50" s="104">
        <f>Normal!D51</f>
        <v>0.105</v>
      </c>
      <c r="E50" s="104">
        <f>Normal!E51</f>
        <v>9.9000000000000005E-2</v>
      </c>
      <c r="F50" s="104">
        <f>Normal!F51</f>
        <v>9.9000000000000005E-2</v>
      </c>
      <c r="G50" s="145"/>
      <c r="H50" s="8"/>
      <c r="I50" s="9"/>
      <c r="J50" s="104">
        <f>'Doublex when sd is different'!J50</f>
        <v>0.14299999999999999</v>
      </c>
      <c r="K50" s="104">
        <f>'Doublex when sd is different'!K50</f>
        <v>8.5000000000000006E-2</v>
      </c>
      <c r="L50" s="104">
        <f>'Doublex when sd is different'!L50</f>
        <v>0.13300000000000001</v>
      </c>
      <c r="N50" s="114"/>
      <c r="O50" s="114"/>
      <c r="P50" s="145"/>
      <c r="Q50" s="145"/>
      <c r="R50" s="145"/>
      <c r="BA50"/>
      <c r="BB50"/>
      <c r="BC50"/>
      <c r="BD50"/>
      <c r="BE50"/>
      <c r="BF50"/>
      <c r="BG50"/>
      <c r="BH50"/>
      <c r="BI50"/>
      <c r="BJ50"/>
    </row>
    <row r="51" spans="1:82" s="15" customFormat="1" ht="15.5" x14ac:dyDescent="0.35">
      <c r="A51" s="16"/>
      <c r="B51" s="16">
        <v>2.8</v>
      </c>
      <c r="C51" s="16" t="s">
        <v>14</v>
      </c>
      <c r="D51" s="125">
        <f>'[5]power for chi² and skewpos dist'!L52</f>
        <v>0.08</v>
      </c>
      <c r="E51" s="125">
        <f>'[5]power for chi² and skewpos dist'!M52</f>
        <v>7.4999999999999997E-2</v>
      </c>
      <c r="F51" s="125">
        <f>'[5]power for chi² and skewpos dist'!N52</f>
        <v>7.4999999999999997E-2</v>
      </c>
      <c r="G51" s="145"/>
      <c r="H51" s="16">
        <v>2.8</v>
      </c>
      <c r="I51" s="16" t="s">
        <v>14</v>
      </c>
      <c r="J51" s="125">
        <v>0.11799999999999999</v>
      </c>
      <c r="K51" s="125">
        <v>6.7000000000000004E-2</v>
      </c>
      <c r="L51" s="125">
        <v>0.108</v>
      </c>
      <c r="M51" s="1"/>
      <c r="N51" s="114"/>
      <c r="O51" s="114"/>
      <c r="P51" s="145"/>
      <c r="Q51" s="145"/>
      <c r="R51" s="14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</row>
    <row r="52" spans="1:82" ht="15" x14ac:dyDescent="0.35">
      <c r="A52" s="8" t="s">
        <v>29</v>
      </c>
      <c r="B52" s="8"/>
      <c r="C52" s="9"/>
      <c r="D52" s="104">
        <f>Normal!D53</f>
        <v>0.77800000000000002</v>
      </c>
      <c r="E52" s="104">
        <f>Normal!E53</f>
        <v>0.69499999999999995</v>
      </c>
      <c r="F52" s="104">
        <f>Normal!F53</f>
        <v>0.69499999999999995</v>
      </c>
      <c r="G52" s="145"/>
      <c r="H52" s="8"/>
      <c r="I52" s="9"/>
      <c r="J52" s="104">
        <f>'Doublex when sd is different'!J52</f>
        <v>0.81699999999999995</v>
      </c>
      <c r="K52" s="104">
        <f>'Doublex when sd is different'!K52</f>
        <v>0.84099999999999997</v>
      </c>
      <c r="L52" s="104">
        <f>'Doublex when sd is different'!L52</f>
        <v>0.748</v>
      </c>
      <c r="N52" s="114"/>
      <c r="O52" s="114"/>
      <c r="P52" s="145"/>
      <c r="Q52" s="145"/>
      <c r="R52" s="145"/>
      <c r="BA52"/>
      <c r="BB52"/>
      <c r="BC52"/>
      <c r="BD52"/>
      <c r="BE52"/>
      <c r="BF52"/>
      <c r="BG52"/>
      <c r="BH52"/>
      <c r="BI52"/>
      <c r="BJ52"/>
    </row>
    <row r="53" spans="1:82" s="12" customFormat="1" ht="15.5" x14ac:dyDescent="0.35">
      <c r="A53" s="16"/>
      <c r="B53" s="13">
        <v>2.1</v>
      </c>
      <c r="C53" s="13" t="s">
        <v>15</v>
      </c>
      <c r="D53" s="124">
        <f>'[5]power for chi² and skewpos dist'!L54</f>
        <v>0.76300000000000001</v>
      </c>
      <c r="E53" s="124">
        <f>'[5]power for chi² and skewpos dist'!M54</f>
        <v>0.68100000000000005</v>
      </c>
      <c r="F53" s="124">
        <f>'[5]power for chi² and skewpos dist'!N54</f>
        <v>0.68100000000000005</v>
      </c>
      <c r="G53" s="145"/>
      <c r="H53" s="13">
        <v>2.1</v>
      </c>
      <c r="I53" s="13" t="s">
        <v>15</v>
      </c>
      <c r="J53" s="124">
        <v>0.80100000000000005</v>
      </c>
      <c r="K53" s="124">
        <v>0.84</v>
      </c>
      <c r="L53" s="124">
        <v>0.73199999999999998</v>
      </c>
      <c r="M53" s="1"/>
      <c r="N53" s="114"/>
      <c r="O53" s="114"/>
      <c r="P53" s="145"/>
      <c r="Q53" s="145"/>
      <c r="R53" s="14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1:82" ht="15" x14ac:dyDescent="0.35">
      <c r="A54" s="8" t="s">
        <v>29</v>
      </c>
      <c r="B54" s="8"/>
      <c r="C54" s="9"/>
      <c r="D54" s="104">
        <f>Normal!D55</f>
        <v>0.55300000000000005</v>
      </c>
      <c r="E54" s="104">
        <f>Normal!E55</f>
        <v>0.55100000000000005</v>
      </c>
      <c r="F54" s="104">
        <f>Normal!F55</f>
        <v>0.55100000000000005</v>
      </c>
      <c r="G54" s="145"/>
      <c r="H54" s="8"/>
      <c r="I54" s="9"/>
      <c r="J54" s="104">
        <f>'Doublex when sd is different'!J54</f>
        <v>0.60199999999999998</v>
      </c>
      <c r="K54" s="104">
        <f>'Doublex when sd is different'!K54</f>
        <v>0.59399999999999997</v>
      </c>
      <c r="L54" s="104">
        <f>'Doublex when sd is different'!L54</f>
        <v>0.6</v>
      </c>
      <c r="N54" s="114"/>
      <c r="O54" s="114"/>
      <c r="P54" s="145"/>
      <c r="Q54" s="145"/>
      <c r="R54" s="145"/>
      <c r="BA54"/>
      <c r="BB54"/>
      <c r="BC54"/>
      <c r="BD54"/>
      <c r="BE54"/>
      <c r="BF54"/>
      <c r="BG54"/>
      <c r="BH54"/>
      <c r="BI54"/>
      <c r="BJ54"/>
    </row>
    <row r="55" spans="1:82" s="15" customFormat="1" ht="15.5" x14ac:dyDescent="0.35">
      <c r="A55" s="16"/>
      <c r="B55" s="40">
        <v>2.2000000000000002</v>
      </c>
      <c r="C55" s="40" t="s">
        <v>15</v>
      </c>
      <c r="D55" s="123">
        <f>'[5]power for chi² and skewpos dist'!L56</f>
        <v>0.55900000000000005</v>
      </c>
      <c r="E55" s="123">
        <f>'[5]power for chi² and skewpos dist'!M56</f>
        <v>0.55500000000000005</v>
      </c>
      <c r="F55" s="123">
        <f>'[5]power for chi² and skewpos dist'!N56</f>
        <v>0.55500000000000005</v>
      </c>
      <c r="G55" s="145"/>
      <c r="H55" s="40">
        <v>2.2000000000000002</v>
      </c>
      <c r="I55" s="40" t="s">
        <v>15</v>
      </c>
      <c r="J55" s="123">
        <v>0.60699999999999998</v>
      </c>
      <c r="K55" s="123">
        <v>0.62</v>
      </c>
      <c r="L55" s="123">
        <v>0.60099999999999998</v>
      </c>
      <c r="M55" s="1"/>
      <c r="N55" s="114"/>
      <c r="O55" s="114"/>
      <c r="P55" s="145"/>
      <c r="Q55" s="145"/>
      <c r="R55" s="14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82" ht="15" x14ac:dyDescent="0.35">
      <c r="A56" s="8" t="s">
        <v>29</v>
      </c>
      <c r="B56" s="8"/>
      <c r="C56" s="9"/>
      <c r="D56" s="104">
        <f>Normal!D57</f>
        <v>0.214</v>
      </c>
      <c r="E56" s="104">
        <f>Normal!E57</f>
        <v>0.29099999999999998</v>
      </c>
      <c r="F56" s="104">
        <f>Normal!F57</f>
        <v>0.29099999999999998</v>
      </c>
      <c r="G56" s="145"/>
      <c r="H56" s="8"/>
      <c r="I56" s="9"/>
      <c r="J56" s="104">
        <f>'Doublex when sd is different'!J56</f>
        <v>0.26300000000000001</v>
      </c>
      <c r="K56" s="104">
        <f>'Doublex when sd is different'!K56</f>
        <v>0.251</v>
      </c>
      <c r="L56" s="104">
        <f>'Doublex when sd is different'!L56</f>
        <v>0.34100000000000003</v>
      </c>
      <c r="N56" s="114"/>
      <c r="O56" s="114"/>
      <c r="P56" s="145"/>
      <c r="Q56" s="145"/>
      <c r="R56" s="145"/>
      <c r="BA56"/>
      <c r="BB56"/>
      <c r="BC56"/>
      <c r="BD56"/>
      <c r="BE56"/>
      <c r="BF56"/>
      <c r="BG56"/>
      <c r="BH56"/>
      <c r="BI56"/>
      <c r="BJ56"/>
    </row>
    <row r="57" spans="1:82" s="10" customFormat="1" ht="15.5" x14ac:dyDescent="0.35">
      <c r="A57" s="16"/>
      <c r="B57" s="11">
        <v>2.4</v>
      </c>
      <c r="C57" s="11" t="s">
        <v>15</v>
      </c>
      <c r="D57" s="122">
        <f>'[5]power for chi² and skewpos dist'!L58</f>
        <v>0.189</v>
      </c>
      <c r="E57" s="122">
        <f>'[5]power for chi² and skewpos dist'!M58</f>
        <v>0.27800000000000002</v>
      </c>
      <c r="F57" s="122">
        <f>'[5]power for chi² and skewpos dist'!N58</f>
        <v>0.27800000000000002</v>
      </c>
      <c r="G57" s="145"/>
      <c r="H57" s="11">
        <v>2.4</v>
      </c>
      <c r="I57" s="11" t="s">
        <v>15</v>
      </c>
      <c r="J57" s="122">
        <v>0.24</v>
      </c>
      <c r="K57" s="122">
        <v>0.24099999999999999</v>
      </c>
      <c r="L57" s="122">
        <v>0.32800000000000001</v>
      </c>
      <c r="M57" s="1"/>
      <c r="N57" s="114"/>
      <c r="O57" s="114"/>
      <c r="P57" s="145"/>
      <c r="Q57" s="145"/>
      <c r="R57" s="14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</row>
    <row r="58" spans="1:82" ht="15" x14ac:dyDescent="0.35">
      <c r="A58" s="8" t="s">
        <v>29</v>
      </c>
      <c r="B58" s="8"/>
      <c r="C58" s="9"/>
      <c r="D58" s="104">
        <f>Normal!D59</f>
        <v>6.4000000000000001E-2</v>
      </c>
      <c r="E58" s="104">
        <f>Normal!E59</f>
        <v>0.124</v>
      </c>
      <c r="F58" s="104">
        <f>Normal!F59</f>
        <v>0.124</v>
      </c>
      <c r="G58" s="145"/>
      <c r="H58" s="8"/>
      <c r="I58" s="9"/>
      <c r="J58" s="104">
        <f>'Doublex when sd is different'!J58</f>
        <v>9.8000000000000004E-2</v>
      </c>
      <c r="K58" s="104">
        <f>'Doublex when sd is different'!K58</f>
        <v>0.10199999999999999</v>
      </c>
      <c r="L58" s="104">
        <f>'Doublex when sd is different'!L58</f>
        <v>0.16500000000000001</v>
      </c>
      <c r="N58" s="114"/>
      <c r="O58" s="114"/>
      <c r="P58" s="145"/>
      <c r="Q58" s="145"/>
      <c r="R58" s="145"/>
      <c r="BA58"/>
      <c r="BB58"/>
      <c r="BC58"/>
      <c r="BD58"/>
      <c r="BE58"/>
      <c r="BF58"/>
      <c r="BG58"/>
      <c r="BH58"/>
      <c r="BI58"/>
      <c r="BJ58"/>
    </row>
    <row r="59" spans="1:82" s="10" customFormat="1" ht="15.5" x14ac:dyDescent="0.35">
      <c r="A59" s="16"/>
      <c r="B59" s="11">
        <v>2.8</v>
      </c>
      <c r="C59" s="11" t="s">
        <v>15</v>
      </c>
      <c r="D59" s="122">
        <f>'[5]power for chi² and skewpos dist'!L60</f>
        <v>4.2999999999999997E-2</v>
      </c>
      <c r="E59" s="122">
        <f>'[5]power for chi² and skewpos dist'!M60</f>
        <v>0.1</v>
      </c>
      <c r="F59" s="122">
        <f>'[5]power for chi² and skewpos dist'!N60</f>
        <v>0.1</v>
      </c>
      <c r="G59" s="145"/>
      <c r="H59" s="11">
        <v>2.8</v>
      </c>
      <c r="I59" s="11" t="s">
        <v>15</v>
      </c>
      <c r="J59" s="122">
        <v>7.2999999999999995E-2</v>
      </c>
      <c r="K59" s="122">
        <v>8.5000000000000006E-2</v>
      </c>
      <c r="L59" s="122">
        <v>0.14000000000000001</v>
      </c>
      <c r="M59" s="1"/>
      <c r="N59" s="114"/>
      <c r="O59" s="114"/>
      <c r="P59" s="145"/>
      <c r="Q59" s="145"/>
      <c r="R59" s="145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</row>
    <row r="60" spans="1:82" ht="15" x14ac:dyDescent="0.35">
      <c r="A60" s="8" t="s">
        <v>29</v>
      </c>
      <c r="B60" s="8"/>
      <c r="C60" s="9"/>
      <c r="D60" s="104">
        <f>Normal!D61</f>
        <v>0.83199999999999996</v>
      </c>
      <c r="E60" s="104">
        <f>Normal!E61</f>
        <v>0.71</v>
      </c>
      <c r="F60" s="104">
        <f>Normal!F61</f>
        <v>0.71</v>
      </c>
      <c r="G60" s="145"/>
      <c r="H60" s="8"/>
      <c r="I60" s="9"/>
      <c r="J60" s="104">
        <f>'Doublex when sd is different'!J60</f>
        <v>0.88900000000000001</v>
      </c>
      <c r="K60" s="104">
        <f>'Doublex when sd is different'!K60</f>
        <v>0.86399999999999999</v>
      </c>
      <c r="L60" s="104">
        <f>'Doublex when sd is different'!L60</f>
        <v>0.79700000000000004</v>
      </c>
      <c r="N60" s="114"/>
      <c r="O60" s="114"/>
      <c r="P60" s="145"/>
      <c r="Q60" s="145"/>
      <c r="R60" s="145"/>
      <c r="BA60"/>
      <c r="BB60"/>
      <c r="BC60"/>
      <c r="BD60"/>
      <c r="BE60"/>
      <c r="BF60"/>
      <c r="BG60"/>
      <c r="BH60"/>
      <c r="BI60"/>
      <c r="BJ60"/>
    </row>
    <row r="61" spans="1:82" s="12" customFormat="1" ht="15.5" x14ac:dyDescent="0.35">
      <c r="A61" s="16"/>
      <c r="B61" s="13">
        <v>2.1</v>
      </c>
      <c r="C61" s="13" t="s">
        <v>16</v>
      </c>
      <c r="D61" s="124">
        <f>'[5]power for chi² and skewpos dist'!L62</f>
        <v>0.81499999999999995</v>
      </c>
      <c r="E61" s="124">
        <f>'[5]power for chi² and skewpos dist'!M62</f>
        <v>0.69299999999999995</v>
      </c>
      <c r="F61" s="124">
        <f>'[5]power for chi² and skewpos dist'!N62</f>
        <v>0.69299999999999995</v>
      </c>
      <c r="G61" s="145"/>
      <c r="H61" s="13">
        <v>2.1</v>
      </c>
      <c r="I61" s="13" t="s">
        <v>16</v>
      </c>
      <c r="J61" s="124">
        <v>0.874</v>
      </c>
      <c r="K61" s="124">
        <v>0.85799999999999998</v>
      </c>
      <c r="L61" s="124">
        <v>0.77600000000000002</v>
      </c>
      <c r="M61" s="1"/>
      <c r="N61" s="114"/>
      <c r="O61" s="114"/>
      <c r="P61" s="145"/>
      <c r="Q61" s="145"/>
      <c r="R61" s="145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</row>
    <row r="62" spans="1:82" ht="15" x14ac:dyDescent="0.35">
      <c r="A62" s="8" t="s">
        <v>29</v>
      </c>
      <c r="B62" s="8"/>
      <c r="C62" s="9"/>
      <c r="D62" s="104">
        <f>Normal!D63</f>
        <v>0.6</v>
      </c>
      <c r="E62" s="104">
        <f>Normal!E63</f>
        <v>0.59399999999999997</v>
      </c>
      <c r="F62" s="104">
        <f>Normal!F63</f>
        <v>0.59399999999999997</v>
      </c>
      <c r="G62" s="145"/>
      <c r="H62" s="8"/>
      <c r="I62" s="9"/>
      <c r="J62" s="104">
        <f>'Doublex when sd is different'!J62</f>
        <v>0.67500000000000004</v>
      </c>
      <c r="K62" s="104">
        <f>'Doublex when sd is different'!K62</f>
        <v>0.66600000000000004</v>
      </c>
      <c r="L62" s="104">
        <f>'Doublex when sd is different'!L62</f>
        <v>0.67100000000000004</v>
      </c>
      <c r="N62" s="114"/>
      <c r="O62" s="114"/>
      <c r="P62" s="145"/>
      <c r="Q62" s="145"/>
      <c r="R62" s="145"/>
      <c r="BA62"/>
      <c r="BB62"/>
      <c r="BC62"/>
      <c r="BD62"/>
      <c r="BE62"/>
      <c r="BF62"/>
      <c r="BG62"/>
      <c r="BH62"/>
      <c r="BI62"/>
      <c r="BJ62"/>
    </row>
    <row r="63" spans="1:82" s="15" customFormat="1" ht="15.5" x14ac:dyDescent="0.35">
      <c r="A63" s="16"/>
      <c r="B63" s="40">
        <v>2.2000000000000002</v>
      </c>
      <c r="C63" s="40" t="s">
        <v>16</v>
      </c>
      <c r="D63" s="123">
        <f>'[5]power for chi² and skewpos dist'!L64</f>
        <v>0.60599999999999998</v>
      </c>
      <c r="E63" s="123">
        <f>'[5]power for chi² and skewpos dist'!M64</f>
        <v>0.59499999999999997</v>
      </c>
      <c r="F63" s="123">
        <f>'[5]power for chi² and skewpos dist'!N64</f>
        <v>0.59499999999999997</v>
      </c>
      <c r="G63" s="145"/>
      <c r="H63" s="40">
        <v>2.2000000000000002</v>
      </c>
      <c r="I63" s="40" t="s">
        <v>16</v>
      </c>
      <c r="J63" s="123">
        <v>0.68300000000000005</v>
      </c>
      <c r="K63" s="123">
        <v>0.69</v>
      </c>
      <c r="L63" s="123">
        <v>0.67</v>
      </c>
      <c r="M63" s="1"/>
      <c r="N63" s="114"/>
      <c r="O63" s="114"/>
      <c r="P63" s="145"/>
      <c r="Q63" s="145"/>
      <c r="R63" s="145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</row>
    <row r="64" spans="1:82" ht="15" x14ac:dyDescent="0.35">
      <c r="A64" s="8" t="s">
        <v>29</v>
      </c>
      <c r="B64" s="8"/>
      <c r="C64" s="9"/>
      <c r="D64" s="104">
        <f>Normal!D65</f>
        <v>0.20300000000000001</v>
      </c>
      <c r="E64" s="104">
        <f>Normal!E65</f>
        <v>0.34699999999999998</v>
      </c>
      <c r="F64" s="104">
        <f>Normal!F65</f>
        <v>0.34699999999999998</v>
      </c>
      <c r="G64" s="145"/>
      <c r="H64" s="8"/>
      <c r="I64" s="9"/>
      <c r="J64" s="104">
        <f>'Doublex when sd is different'!J64</f>
        <v>0.26</v>
      </c>
      <c r="K64" s="104">
        <f>'Doublex when sd is different'!K64</f>
        <v>0.309</v>
      </c>
      <c r="L64" s="104">
        <f>'Doublex when sd is different'!L64</f>
        <v>0.41</v>
      </c>
      <c r="N64" s="114"/>
      <c r="O64" s="114"/>
      <c r="P64" s="145"/>
      <c r="Q64" s="145"/>
      <c r="R64" s="145"/>
      <c r="BA64"/>
      <c r="BB64"/>
      <c r="BC64"/>
      <c r="BD64"/>
      <c r="BE64"/>
      <c r="BF64"/>
      <c r="BG64"/>
      <c r="BH64"/>
      <c r="BI64"/>
      <c r="BJ64"/>
    </row>
    <row r="65" spans="1:82" s="10" customFormat="1" ht="15.5" x14ac:dyDescent="0.35">
      <c r="A65" s="16"/>
      <c r="B65" s="11">
        <v>2.4</v>
      </c>
      <c r="C65" s="11" t="s">
        <v>16</v>
      </c>
      <c r="D65" s="122">
        <f>'[5]power for chi² and skewpos dist'!L66</f>
        <v>0.18</v>
      </c>
      <c r="E65" s="122">
        <f>'[5]power for chi² and skewpos dist'!M66</f>
        <v>0.34200000000000003</v>
      </c>
      <c r="F65" s="122">
        <f>'[5]power for chi² and skewpos dist'!N66</f>
        <v>0.34200000000000003</v>
      </c>
      <c r="G65" s="145"/>
      <c r="H65" s="11">
        <v>2.4</v>
      </c>
      <c r="I65" s="11" t="s">
        <v>16</v>
      </c>
      <c r="J65" s="122">
        <v>0.23599999999999999</v>
      </c>
      <c r="K65" s="122">
        <v>0.31</v>
      </c>
      <c r="L65" s="122">
        <v>0.40200000000000002</v>
      </c>
      <c r="M65" s="1"/>
      <c r="N65" s="114"/>
      <c r="O65" s="114"/>
      <c r="P65" s="145"/>
      <c r="Q65" s="145"/>
      <c r="R65" s="145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</row>
    <row r="66" spans="1:82" ht="15" x14ac:dyDescent="0.35">
      <c r="A66" s="8" t="s">
        <v>29</v>
      </c>
      <c r="B66" s="8"/>
      <c r="C66" s="9"/>
      <c r="D66" s="104">
        <f>Normal!D67</f>
        <v>4.2999999999999997E-2</v>
      </c>
      <c r="E66" s="104">
        <f>Normal!E67</f>
        <v>0.14699999999999999</v>
      </c>
      <c r="F66" s="104">
        <f>Normal!F67</f>
        <v>0.14699999999999999</v>
      </c>
      <c r="G66" s="145"/>
      <c r="H66" s="8"/>
      <c r="I66" s="9"/>
      <c r="J66" s="104">
        <f>'Doublex when sd is different'!J66</f>
        <v>7.0000000000000007E-2</v>
      </c>
      <c r="K66" s="104">
        <f>'Doublex when sd is different'!K66</f>
        <v>0.11899999999999999</v>
      </c>
      <c r="L66" s="104">
        <f>'Doublex when sd is different'!L66</f>
        <v>0.19400000000000001</v>
      </c>
      <c r="N66" s="114"/>
      <c r="O66" s="114"/>
      <c r="P66" s="145"/>
      <c r="Q66" s="145"/>
      <c r="R66" s="145"/>
      <c r="BA66"/>
      <c r="BB66"/>
      <c r="BC66"/>
      <c r="BD66"/>
      <c r="BE66"/>
      <c r="BF66"/>
      <c r="BG66"/>
      <c r="BH66"/>
      <c r="BI66"/>
      <c r="BJ66"/>
    </row>
    <row r="67" spans="1:82" s="10" customFormat="1" ht="15.5" x14ac:dyDescent="0.35">
      <c r="A67" s="16"/>
      <c r="B67" s="11">
        <v>2.8</v>
      </c>
      <c r="C67" s="11" t="s">
        <v>16</v>
      </c>
      <c r="D67" s="122">
        <f>'[5]power for chi² and skewpos dist'!L68</f>
        <v>2.5999999999999999E-2</v>
      </c>
      <c r="E67" s="122">
        <f>'[5]power for chi² and skewpos dist'!M68</f>
        <v>0.125</v>
      </c>
      <c r="F67" s="122">
        <f>'[5]power for chi² and skewpos dist'!N68</f>
        <v>0.125</v>
      </c>
      <c r="G67" s="145"/>
      <c r="H67" s="11">
        <v>2.8</v>
      </c>
      <c r="I67" s="11" t="s">
        <v>16</v>
      </c>
      <c r="J67" s="122">
        <v>4.8000000000000001E-2</v>
      </c>
      <c r="K67" s="122">
        <v>0.104</v>
      </c>
      <c r="L67" s="122">
        <v>0.17199999999999999</v>
      </c>
      <c r="M67" s="1"/>
      <c r="N67" s="114"/>
      <c r="O67" s="114"/>
      <c r="P67" s="145"/>
      <c r="Q67" s="145"/>
      <c r="R67" s="145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</row>
    <row r="68" spans="1:82" ht="15" x14ac:dyDescent="0.35">
      <c r="A68" s="8" t="s">
        <v>29</v>
      </c>
      <c r="B68" s="8"/>
      <c r="C68" s="9"/>
      <c r="D68" s="104">
        <f>Normal!D69</f>
        <v>0.55300000000000005</v>
      </c>
      <c r="E68" s="104">
        <f>Normal!E69</f>
        <v>0.71799999999999997</v>
      </c>
      <c r="F68" s="104">
        <f>Normal!F69</f>
        <v>0.71799999999999997</v>
      </c>
      <c r="G68" s="145"/>
      <c r="H68" s="8"/>
      <c r="I68" s="9"/>
      <c r="J68" s="104">
        <f>'Doublex when sd is different'!J68</f>
        <v>0.46300000000000002</v>
      </c>
      <c r="K68" s="104">
        <f>'Doublex when sd is different'!K68</f>
        <v>0.79600000000000004</v>
      </c>
      <c r="L68" s="104">
        <f>'Doublex when sd is different'!L68</f>
        <v>0.59099999999999997</v>
      </c>
      <c r="N68" s="114"/>
      <c r="O68" s="114"/>
      <c r="P68" s="145"/>
      <c r="Q68" s="145"/>
      <c r="R68" s="145"/>
      <c r="BA68"/>
      <c r="BB68"/>
      <c r="BC68"/>
      <c r="BD68"/>
      <c r="BE68"/>
      <c r="BF68"/>
      <c r="BG68"/>
      <c r="BH68"/>
      <c r="BI68"/>
      <c r="BJ68"/>
    </row>
    <row r="69" spans="1:82" s="10" customFormat="1" ht="17.25" customHeight="1" x14ac:dyDescent="0.35">
      <c r="A69" s="16"/>
      <c r="B69" s="11">
        <v>2.1</v>
      </c>
      <c r="C69" s="11" t="s">
        <v>17</v>
      </c>
      <c r="D69" s="122">
        <f>'[5]power for chi² and skewpos dist'!L70</f>
        <v>0.55300000000000005</v>
      </c>
      <c r="E69" s="122">
        <f>'[5]power for chi² and skewpos dist'!M70</f>
        <v>0.71399999999999997</v>
      </c>
      <c r="F69" s="122">
        <f>'[5]power for chi² and skewpos dist'!N70</f>
        <v>0.71399999999999997</v>
      </c>
      <c r="G69" s="145"/>
      <c r="H69" s="11">
        <v>2.1</v>
      </c>
      <c r="I69" s="11" t="s">
        <v>17</v>
      </c>
      <c r="J69" s="122">
        <v>0.47199999999999998</v>
      </c>
      <c r="K69" s="122">
        <v>0.81799999999999995</v>
      </c>
      <c r="L69" s="122">
        <v>0.59199999999999997</v>
      </c>
      <c r="M69" s="1"/>
      <c r="N69" s="114"/>
      <c r="O69" s="114"/>
      <c r="P69" s="145"/>
      <c r="Q69" s="145"/>
      <c r="R69" s="145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</row>
    <row r="70" spans="1:82" ht="15" x14ac:dyDescent="0.35">
      <c r="A70" s="8" t="s">
        <v>29</v>
      </c>
      <c r="B70" s="8"/>
      <c r="C70" s="9"/>
      <c r="D70" s="104">
        <f>Normal!D71</f>
        <v>0.435</v>
      </c>
      <c r="E70" s="104">
        <f>Normal!E71</f>
        <v>0.42899999999999999</v>
      </c>
      <c r="F70" s="104">
        <f>Normal!F71</f>
        <v>0.42899999999999999</v>
      </c>
      <c r="G70" s="145"/>
      <c r="H70" s="8"/>
      <c r="I70" s="9"/>
      <c r="J70" s="104">
        <f>'Doublex when sd is different'!J70</f>
        <v>0.40400000000000003</v>
      </c>
      <c r="K70" s="104">
        <f>'Doublex when sd is different'!K70</f>
        <v>0.39500000000000002</v>
      </c>
      <c r="L70" s="104">
        <f>'Doublex when sd is different'!L70</f>
        <v>0.4</v>
      </c>
      <c r="N70" s="114"/>
      <c r="O70" s="114"/>
      <c r="P70" s="145"/>
      <c r="Q70" s="145"/>
      <c r="R70" s="145"/>
      <c r="BA70"/>
      <c r="BB70"/>
      <c r="BC70"/>
      <c r="BD70"/>
      <c r="BE70"/>
      <c r="BF70"/>
      <c r="BG70"/>
      <c r="BH70"/>
      <c r="BI70"/>
      <c r="BJ70"/>
    </row>
    <row r="71" spans="1:82" s="15" customFormat="1" ht="15.75" customHeight="1" x14ac:dyDescent="0.35">
      <c r="A71" s="19"/>
      <c r="B71" s="40">
        <v>2.2000000000000002</v>
      </c>
      <c r="C71" s="40" t="s">
        <v>17</v>
      </c>
      <c r="D71" s="123">
        <f>'[5]power for chi² and skewpos dist'!L72</f>
        <v>0.434</v>
      </c>
      <c r="E71" s="123">
        <f>'[5]power for chi² and skewpos dist'!M72</f>
        <v>0.41899999999999998</v>
      </c>
      <c r="F71" s="123">
        <f>'[5]power for chi² and skewpos dist'!N72</f>
        <v>0.41899999999999998</v>
      </c>
      <c r="G71" s="145"/>
      <c r="H71" s="40">
        <v>2.2000000000000002</v>
      </c>
      <c r="I71" s="40" t="s">
        <v>17</v>
      </c>
      <c r="J71" s="123">
        <v>0.40100000000000002</v>
      </c>
      <c r="K71" s="123">
        <v>0.38600000000000001</v>
      </c>
      <c r="L71" s="123">
        <v>0.39</v>
      </c>
      <c r="M71" s="1"/>
      <c r="N71" s="114"/>
      <c r="O71" s="114"/>
      <c r="P71" s="145"/>
      <c r="Q71" s="145"/>
      <c r="R71" s="145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ht="15" x14ac:dyDescent="0.35">
      <c r="A72" s="8" t="s">
        <v>29</v>
      </c>
      <c r="B72" s="8"/>
      <c r="C72" s="9"/>
      <c r="D72" s="104">
        <f>Normal!D73</f>
        <v>0.29399999999999998</v>
      </c>
      <c r="E72" s="104">
        <f>Normal!E73</f>
        <v>0.17299999999999999</v>
      </c>
      <c r="F72" s="104">
        <f>Normal!F73</f>
        <v>0.17299999999999999</v>
      </c>
      <c r="G72" s="145"/>
      <c r="H72" s="8"/>
      <c r="I72" s="9"/>
      <c r="J72" s="104">
        <f>'Doublex when sd is different'!J72</f>
        <v>0.315</v>
      </c>
      <c r="K72" s="104">
        <f>'Doublex when sd is different'!K72</f>
        <v>0.14499999999999999</v>
      </c>
      <c r="L72" s="104">
        <f>'Doublex when sd is different'!L72</f>
        <v>0.20200000000000001</v>
      </c>
      <c r="N72" s="114"/>
      <c r="O72" s="114"/>
      <c r="P72" s="145"/>
      <c r="Q72" s="145"/>
      <c r="R72" s="145"/>
      <c r="BA72"/>
      <c r="BB72"/>
      <c r="BC72"/>
      <c r="BD72"/>
      <c r="BE72"/>
      <c r="BF72"/>
      <c r="BG72"/>
      <c r="BH72"/>
      <c r="BI72"/>
      <c r="BJ72"/>
    </row>
    <row r="73" spans="1:82" s="12" customFormat="1" ht="15.75" customHeight="1" x14ac:dyDescent="0.35">
      <c r="A73" s="19"/>
      <c r="B73" s="20">
        <v>2.4</v>
      </c>
      <c r="C73" s="20" t="s">
        <v>17</v>
      </c>
      <c r="D73" s="127">
        <f>'[5]power for chi² and skewpos dist'!L74</f>
        <v>0.27100000000000002</v>
      </c>
      <c r="E73" s="127">
        <f>'[5]power for chi² and skewpos dist'!M74</f>
        <v>0.13400000000000001</v>
      </c>
      <c r="F73" s="127">
        <f>'[5]power for chi² and skewpos dist'!N74</f>
        <v>0.13400000000000001</v>
      </c>
      <c r="G73" s="145"/>
      <c r="H73" s="20">
        <v>2.4</v>
      </c>
      <c r="I73" s="20" t="s">
        <v>17</v>
      </c>
      <c r="J73" s="127">
        <v>0.29199999999999998</v>
      </c>
      <c r="K73" s="127">
        <v>0.111</v>
      </c>
      <c r="L73" s="127">
        <v>0.16300000000000001</v>
      </c>
      <c r="M73" s="1"/>
      <c r="N73" s="114"/>
      <c r="O73" s="114"/>
      <c r="P73" s="145"/>
      <c r="Q73" s="145"/>
      <c r="R73" s="145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ht="15" x14ac:dyDescent="0.35">
      <c r="A74" s="8" t="s">
        <v>29</v>
      </c>
      <c r="B74" s="8"/>
      <c r="C74" s="9"/>
      <c r="D74" s="104">
        <f>Normal!D75</f>
        <v>0.214</v>
      </c>
      <c r="E74" s="104">
        <f>Normal!E75</f>
        <v>8.2000000000000003E-2</v>
      </c>
      <c r="F74" s="104">
        <f>Normal!F75</f>
        <v>8.2000000000000003E-2</v>
      </c>
      <c r="G74" s="145"/>
      <c r="H74" s="8"/>
      <c r="I74" s="9"/>
      <c r="J74" s="104">
        <f>'Doublex when sd is different'!J74</f>
        <v>0.25600000000000001</v>
      </c>
      <c r="K74" s="104">
        <f>'Doublex when sd is different'!K74</f>
        <v>7.3999999999999996E-2</v>
      </c>
      <c r="L74" s="104">
        <f>'Doublex when sd is different'!L74</f>
        <v>0.112</v>
      </c>
      <c r="N74" s="114"/>
      <c r="O74" s="114"/>
      <c r="P74" s="145"/>
      <c r="Q74" s="145"/>
      <c r="R74" s="145"/>
      <c r="BA74"/>
      <c r="BB74"/>
      <c r="BC74"/>
      <c r="BD74"/>
      <c r="BE74"/>
      <c r="BF74"/>
      <c r="BG74"/>
      <c r="BH74"/>
      <c r="BI74"/>
      <c r="BJ74"/>
    </row>
    <row r="75" spans="1:82" s="12" customFormat="1" ht="15.75" customHeight="1" x14ac:dyDescent="0.35">
      <c r="A75" s="19"/>
      <c r="B75" s="20">
        <v>2.8</v>
      </c>
      <c r="C75" s="20" t="s">
        <v>17</v>
      </c>
      <c r="D75" s="127">
        <f>'[5]power for chi² and skewpos dist'!L76</f>
        <v>0.191</v>
      </c>
      <c r="E75" s="127">
        <f>'[5]power for chi² and skewpos dist'!M76</f>
        <v>0.06</v>
      </c>
      <c r="F75" s="127">
        <f>'[5]power for chi² and skewpos dist'!N76</f>
        <v>0.06</v>
      </c>
      <c r="G75" s="145"/>
      <c r="H75" s="20">
        <v>2.8</v>
      </c>
      <c r="I75" s="20" t="s">
        <v>17</v>
      </c>
      <c r="J75" s="127">
        <v>0.23499999999999999</v>
      </c>
      <c r="K75" s="127">
        <v>5.8000000000000003E-2</v>
      </c>
      <c r="L75" s="127">
        <v>8.6999999999999994E-2</v>
      </c>
      <c r="M75" s="1"/>
      <c r="N75" s="114"/>
      <c r="O75" s="114"/>
      <c r="P75" s="145"/>
      <c r="Q75" s="145"/>
      <c r="R75" s="145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ht="15" x14ac:dyDescent="0.35">
      <c r="A76" s="8" t="s">
        <v>29</v>
      </c>
      <c r="B76" s="8"/>
      <c r="C76" s="9"/>
      <c r="D76" s="104">
        <f>Normal!D77</f>
        <v>0.79700000000000004</v>
      </c>
      <c r="E76" s="104">
        <f>Normal!E77</f>
        <v>0.79400000000000004</v>
      </c>
      <c r="F76" s="104">
        <f>Normal!F77</f>
        <v>0.79400000000000004</v>
      </c>
      <c r="G76" s="145"/>
      <c r="H76" s="8"/>
      <c r="I76" s="9"/>
      <c r="J76" s="104">
        <f>'Doublex when sd is different'!J76</f>
        <v>0.80800000000000005</v>
      </c>
      <c r="K76" s="104">
        <f>'Doublex when sd is different'!K76</f>
        <v>0.90400000000000003</v>
      </c>
      <c r="L76" s="104">
        <f>'Doublex when sd is different'!L76</f>
        <v>0.80500000000000005</v>
      </c>
      <c r="N76" s="114"/>
      <c r="O76" s="114"/>
      <c r="P76" s="145"/>
      <c r="Q76" s="145"/>
      <c r="R76" s="145"/>
      <c r="BA76"/>
      <c r="BB76"/>
      <c r="BC76"/>
      <c r="BD76"/>
      <c r="BE76"/>
      <c r="BF76"/>
      <c r="BG76"/>
      <c r="BH76"/>
      <c r="BI76"/>
      <c r="BJ76"/>
    </row>
    <row r="77" spans="1:82" s="15" customFormat="1" ht="15.75" customHeight="1" x14ac:dyDescent="0.35">
      <c r="A77" s="19"/>
      <c r="B77" s="19">
        <v>2.1</v>
      </c>
      <c r="C77" s="19" t="s">
        <v>18</v>
      </c>
      <c r="D77" s="128">
        <f>'[5]power for chi² and skewpos dist'!L78</f>
        <v>0.77800000000000002</v>
      </c>
      <c r="E77" s="128">
        <f>'[5]power for chi² and skewpos dist'!M78</f>
        <v>0.77500000000000002</v>
      </c>
      <c r="F77" s="128">
        <f>'[5]power for chi² and skewpos dist'!N78</f>
        <v>0.77500000000000002</v>
      </c>
      <c r="G77" s="145"/>
      <c r="H77" s="19">
        <v>2.1</v>
      </c>
      <c r="I77" s="19" t="s">
        <v>18</v>
      </c>
      <c r="J77" s="128">
        <v>0.79200000000000004</v>
      </c>
      <c r="K77" s="128">
        <v>0.90400000000000003</v>
      </c>
      <c r="L77" s="128">
        <v>0.78900000000000003</v>
      </c>
      <c r="M77" s="1"/>
      <c r="N77" s="114"/>
      <c r="O77" s="114"/>
      <c r="P77" s="145"/>
      <c r="Q77" s="145"/>
      <c r="R77" s="145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ht="15" x14ac:dyDescent="0.35">
      <c r="A78" s="8" t="s">
        <v>29</v>
      </c>
      <c r="B78" s="8"/>
      <c r="C78" s="9"/>
      <c r="D78" s="104">
        <f>Normal!D79</f>
        <v>0.59899999999999998</v>
      </c>
      <c r="E78" s="104">
        <f>Normal!E79</f>
        <v>0.59799999999999998</v>
      </c>
      <c r="F78" s="104">
        <f>Normal!F79</f>
        <v>0.59799999999999998</v>
      </c>
      <c r="G78" s="145"/>
      <c r="H78" s="8"/>
      <c r="I78" s="9"/>
      <c r="J78" s="104">
        <f>'Doublex when sd is different'!J78</f>
        <v>0.621</v>
      </c>
      <c r="K78" s="104">
        <f>'Doublex when sd is different'!K78</f>
        <v>0.61499999999999999</v>
      </c>
      <c r="L78" s="104">
        <f>'Doublex when sd is different'!L78</f>
        <v>0.621</v>
      </c>
      <c r="N78" s="114"/>
      <c r="O78" s="114"/>
      <c r="P78" s="145"/>
      <c r="Q78" s="145"/>
      <c r="R78" s="145"/>
      <c r="BA78"/>
      <c r="BB78"/>
      <c r="BC78"/>
      <c r="BD78"/>
      <c r="BE78"/>
      <c r="BF78"/>
      <c r="BG78"/>
      <c r="BH78"/>
      <c r="BI78"/>
      <c r="BJ78"/>
    </row>
    <row r="79" spans="1:82" s="15" customFormat="1" ht="15.75" customHeight="1" x14ac:dyDescent="0.35">
      <c r="A79" s="19"/>
      <c r="B79" s="29">
        <v>2.2000000000000002</v>
      </c>
      <c r="C79" s="29" t="s">
        <v>18</v>
      </c>
      <c r="D79" s="126">
        <f>'[5]power for chi² and skewpos dist'!L80</f>
        <v>0.60099999999999998</v>
      </c>
      <c r="E79" s="126">
        <f>'[5]power for chi² and skewpos dist'!M80</f>
        <v>0.60099999999999998</v>
      </c>
      <c r="F79" s="126">
        <f>'[5]power for chi² and skewpos dist'!N80</f>
        <v>0.60099999999999998</v>
      </c>
      <c r="G79" s="145"/>
      <c r="H79" s="29">
        <v>2.2000000000000002</v>
      </c>
      <c r="I79" s="29" t="s">
        <v>18</v>
      </c>
      <c r="J79" s="126">
        <v>0.622</v>
      </c>
      <c r="K79" s="126">
        <v>0.63700000000000001</v>
      </c>
      <c r="L79" s="126">
        <v>0.622</v>
      </c>
      <c r="M79" s="1"/>
      <c r="N79" s="114"/>
      <c r="O79" s="114"/>
      <c r="P79" s="145"/>
      <c r="Q79" s="145"/>
      <c r="R79" s="145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ht="15" x14ac:dyDescent="0.35">
      <c r="A80" s="8" t="s">
        <v>29</v>
      </c>
      <c r="B80" s="8"/>
      <c r="C80" s="9"/>
      <c r="D80" s="104">
        <f>Normal!D81</f>
        <v>0.28799999999999998</v>
      </c>
      <c r="E80" s="104">
        <f>Normal!E81</f>
        <v>0.28499999999999998</v>
      </c>
      <c r="F80" s="104">
        <f>Normal!F81</f>
        <v>0.28499999999999998</v>
      </c>
      <c r="G80" s="145"/>
      <c r="H80" s="8"/>
      <c r="I80" s="9"/>
      <c r="J80" s="104">
        <f>'Doublex when sd is different'!J80</f>
        <v>0.33400000000000002</v>
      </c>
      <c r="K80" s="104">
        <f>'Doublex when sd is different'!K80</f>
        <v>0.23899999999999999</v>
      </c>
      <c r="L80" s="104">
        <f>'Doublex when sd is different'!L80</f>
        <v>0.33</v>
      </c>
      <c r="N80" s="114"/>
      <c r="O80" s="114"/>
      <c r="P80" s="145"/>
      <c r="Q80" s="145"/>
      <c r="R80" s="145"/>
      <c r="BA80"/>
      <c r="BB80"/>
      <c r="BC80"/>
      <c r="BD80"/>
      <c r="BE80"/>
      <c r="BF80"/>
      <c r="BG80"/>
      <c r="BH80"/>
      <c r="BI80"/>
      <c r="BJ80"/>
    </row>
    <row r="81" spans="1:82" s="15" customFormat="1" ht="15.75" customHeight="1" x14ac:dyDescent="0.35">
      <c r="A81" s="19"/>
      <c r="B81" s="19">
        <v>2.4</v>
      </c>
      <c r="C81" s="19" t="s">
        <v>18</v>
      </c>
      <c r="D81" s="128">
        <f>'[5]power for chi² and skewpos dist'!L82</f>
        <v>0.26700000000000002</v>
      </c>
      <c r="E81" s="128">
        <f>'[5]power for chi² and skewpos dist'!M82</f>
        <v>0.26300000000000001</v>
      </c>
      <c r="F81" s="128">
        <f>'[5]power for chi² and skewpos dist'!N82</f>
        <v>0.26300000000000001</v>
      </c>
      <c r="G81" s="145"/>
      <c r="H81" s="19">
        <v>2.4</v>
      </c>
      <c r="I81" s="19" t="s">
        <v>18</v>
      </c>
      <c r="J81" s="128">
        <v>0.315</v>
      </c>
      <c r="K81" s="128">
        <v>0.218</v>
      </c>
      <c r="L81" s="128">
        <v>0.309</v>
      </c>
      <c r="M81" s="1"/>
      <c r="N81" s="114"/>
      <c r="O81" s="114"/>
      <c r="P81" s="145"/>
      <c r="Q81" s="145"/>
      <c r="R81" s="145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ht="15" x14ac:dyDescent="0.35">
      <c r="A82" s="8" t="s">
        <v>29</v>
      </c>
      <c r="B82" s="8"/>
      <c r="C82" s="9"/>
      <c r="D82" s="104">
        <f>Normal!D83</f>
        <v>0.121</v>
      </c>
      <c r="E82" s="104">
        <f>Normal!E83</f>
        <v>0.11600000000000001</v>
      </c>
      <c r="F82" s="104">
        <f>Normal!F83</f>
        <v>0.11600000000000001</v>
      </c>
      <c r="G82" s="145"/>
      <c r="H82" s="8"/>
      <c r="I82" s="9"/>
      <c r="J82" s="104">
        <f>'Doublex when sd is different'!J82</f>
        <v>0.16400000000000001</v>
      </c>
      <c r="K82" s="104">
        <f>'Doublex when sd is different'!K82</f>
        <v>9.7000000000000003E-2</v>
      </c>
      <c r="L82" s="104">
        <f>'Doublex when sd is different'!L82</f>
        <v>0.156</v>
      </c>
      <c r="N82" s="114"/>
      <c r="O82" s="114"/>
      <c r="P82" s="145"/>
      <c r="Q82" s="145"/>
      <c r="R82" s="145"/>
      <c r="BA82"/>
      <c r="BB82"/>
      <c r="BC82"/>
      <c r="BD82"/>
      <c r="BE82"/>
      <c r="BF82"/>
      <c r="BG82"/>
      <c r="BH82"/>
      <c r="BI82"/>
      <c r="BJ82"/>
    </row>
    <row r="83" spans="1:82" s="15" customFormat="1" ht="15.75" customHeight="1" x14ac:dyDescent="0.35">
      <c r="A83" s="19"/>
      <c r="B83" s="19">
        <v>2.8</v>
      </c>
      <c r="C83" s="19" t="s">
        <v>18</v>
      </c>
      <c r="D83" s="128">
        <f>'[5]power for chi² and skewpos dist'!L84</f>
        <v>9.6000000000000002E-2</v>
      </c>
      <c r="E83" s="128">
        <f>'[5]power for chi² and skewpos dist'!M84</f>
        <v>9.0999999999999998E-2</v>
      </c>
      <c r="F83" s="128">
        <f>'[5]power for chi² and skewpos dist'!N84</f>
        <v>9.0999999999999998E-2</v>
      </c>
      <c r="G83" s="145"/>
      <c r="H83" s="19">
        <v>2.8</v>
      </c>
      <c r="I83" s="19" t="s">
        <v>18</v>
      </c>
      <c r="J83" s="128">
        <v>0.13900000000000001</v>
      </c>
      <c r="K83" s="128">
        <v>7.8E-2</v>
      </c>
      <c r="L83" s="128">
        <v>0.13100000000000001</v>
      </c>
      <c r="M83" s="1"/>
      <c r="N83" s="114"/>
      <c r="O83" s="114"/>
      <c r="P83" s="145"/>
      <c r="Q83" s="145"/>
      <c r="R83" s="145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ht="15" x14ac:dyDescent="0.35">
      <c r="A84" s="8" t="s">
        <v>29</v>
      </c>
      <c r="B84" s="8"/>
      <c r="C84" s="9"/>
      <c r="D84" s="104">
        <f>Normal!D85</f>
        <v>0.879</v>
      </c>
      <c r="E84" s="104">
        <f>Normal!E85</f>
        <v>0.82</v>
      </c>
      <c r="F84" s="104">
        <f>Normal!F85</f>
        <v>0.82</v>
      </c>
      <c r="G84" s="145"/>
      <c r="H84" s="8"/>
      <c r="I84" s="9"/>
      <c r="J84" s="104">
        <f>'Doublex when sd is different'!J84</f>
        <v>0.91900000000000004</v>
      </c>
      <c r="K84" s="104">
        <f>'Doublex when sd is different'!K84</f>
        <v>0.93500000000000005</v>
      </c>
      <c r="L84" s="104">
        <f>'Doublex when sd is different'!L84</f>
        <v>0.878</v>
      </c>
      <c r="N84" s="114"/>
      <c r="O84" s="114"/>
      <c r="P84" s="145"/>
      <c r="Q84" s="145"/>
      <c r="R84" s="145"/>
      <c r="BA84"/>
      <c r="BB84"/>
      <c r="BC84"/>
      <c r="BD84"/>
      <c r="BE84"/>
      <c r="BF84"/>
      <c r="BG84"/>
      <c r="BH84"/>
      <c r="BI84"/>
      <c r="BJ84"/>
    </row>
    <row r="85" spans="1:82" s="12" customFormat="1" ht="15.75" customHeight="1" x14ac:dyDescent="0.35">
      <c r="A85" s="19"/>
      <c r="B85" s="20">
        <v>2.1</v>
      </c>
      <c r="C85" s="20" t="s">
        <v>19</v>
      </c>
      <c r="D85" s="127">
        <f>'[5]power for chi² and skewpos dist'!L86</f>
        <v>0.86</v>
      </c>
      <c r="E85" s="127">
        <f>'[5]power for chi² and skewpos dist'!M86</f>
        <v>0.79700000000000004</v>
      </c>
      <c r="F85" s="127">
        <f>'[5]power for chi² and skewpos dist'!N86</f>
        <v>0.79700000000000004</v>
      </c>
      <c r="G85" s="145"/>
      <c r="H85" s="20">
        <v>2.1</v>
      </c>
      <c r="I85" s="20" t="s">
        <v>19</v>
      </c>
      <c r="J85" s="127">
        <v>0.90300000000000002</v>
      </c>
      <c r="K85" s="127">
        <v>0.92800000000000005</v>
      </c>
      <c r="L85" s="127">
        <v>0.85699999999999998</v>
      </c>
      <c r="M85" s="1"/>
      <c r="N85" s="114"/>
      <c r="O85" s="114"/>
      <c r="P85" s="145"/>
      <c r="Q85" s="145"/>
      <c r="R85" s="145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</row>
    <row r="86" spans="1:82" ht="15" x14ac:dyDescent="0.35">
      <c r="A86" s="8" t="s">
        <v>29</v>
      </c>
      <c r="B86" s="8"/>
      <c r="C86" s="9"/>
      <c r="D86" s="104">
        <f>Normal!D87</f>
        <v>0.67900000000000005</v>
      </c>
      <c r="E86" s="104">
        <f>Normal!E87</f>
        <v>0.67700000000000005</v>
      </c>
      <c r="F86" s="104">
        <f>Normal!F87</f>
        <v>0.67700000000000005</v>
      </c>
      <c r="G86" s="145"/>
      <c r="H86" s="8"/>
      <c r="I86" s="9"/>
      <c r="J86" s="104">
        <f>'Doublex when sd is different'!J86</f>
        <v>0.74</v>
      </c>
      <c r="K86" s="104">
        <f>'Doublex when sd is different'!K86</f>
        <v>0.73399999999999999</v>
      </c>
      <c r="L86" s="104">
        <f>'Doublex when sd is different'!L86</f>
        <v>0.73899999999999999</v>
      </c>
      <c r="N86" s="114"/>
      <c r="O86" s="114"/>
      <c r="P86" s="145"/>
      <c r="Q86" s="145"/>
      <c r="R86" s="145"/>
      <c r="BA86"/>
      <c r="BB86"/>
      <c r="BC86"/>
      <c r="BD86"/>
      <c r="BE86"/>
      <c r="BF86"/>
      <c r="BG86"/>
      <c r="BH86"/>
      <c r="BI86"/>
      <c r="BJ86"/>
    </row>
    <row r="87" spans="1:82" s="15" customFormat="1" ht="15.75" customHeight="1" x14ac:dyDescent="0.35">
      <c r="A87" s="19"/>
      <c r="B87" s="40">
        <v>2.2000000000000002</v>
      </c>
      <c r="C87" s="40" t="s">
        <v>19</v>
      </c>
      <c r="D87" s="123">
        <f>'[5]power for chi² and skewpos dist'!L88</f>
        <v>0.68200000000000005</v>
      </c>
      <c r="E87" s="123">
        <f>'[5]power for chi² and skewpos dist'!M88</f>
        <v>0.67400000000000004</v>
      </c>
      <c r="F87" s="123">
        <f>'[5]power for chi² and skewpos dist'!N88</f>
        <v>0.67400000000000004</v>
      </c>
      <c r="G87" s="145"/>
      <c r="H87" s="40">
        <v>2.2000000000000002</v>
      </c>
      <c r="I87" s="40" t="s">
        <v>19</v>
      </c>
      <c r="J87" s="123">
        <v>0.74299999999999999</v>
      </c>
      <c r="K87" s="123">
        <v>0.754</v>
      </c>
      <c r="L87" s="123">
        <v>0.73499999999999999</v>
      </c>
      <c r="M87" s="1"/>
      <c r="N87" s="114"/>
      <c r="O87" s="114"/>
      <c r="P87" s="145"/>
      <c r="Q87" s="145"/>
      <c r="R87" s="145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</row>
    <row r="88" spans="1:82" ht="15" x14ac:dyDescent="0.35">
      <c r="A88" s="8" t="s">
        <v>29</v>
      </c>
      <c r="B88" s="8"/>
      <c r="C88" s="9"/>
      <c r="D88" s="104">
        <f>Normal!D89</f>
        <v>0.28399999999999997</v>
      </c>
      <c r="E88" s="104">
        <f>Normal!E89</f>
        <v>0.373</v>
      </c>
      <c r="F88" s="104">
        <f>Normal!F89</f>
        <v>0.373</v>
      </c>
      <c r="G88" s="145"/>
      <c r="H88" s="8"/>
      <c r="I88" s="9"/>
      <c r="J88" s="104">
        <f>'Doublex when sd is different'!J88</f>
        <v>0.34599999999999997</v>
      </c>
      <c r="K88" s="104">
        <f>'Doublex when sd is different'!K88</f>
        <v>0.32600000000000001</v>
      </c>
      <c r="L88" s="104">
        <f>'Doublex when sd is different'!L88</f>
        <v>0.432</v>
      </c>
      <c r="N88" s="114"/>
      <c r="O88" s="114"/>
      <c r="P88" s="145"/>
      <c r="Q88" s="145"/>
      <c r="R88" s="145"/>
      <c r="BA88"/>
      <c r="BB88"/>
      <c r="BC88"/>
      <c r="BD88"/>
      <c r="BE88"/>
      <c r="BF88"/>
      <c r="BG88"/>
      <c r="BH88"/>
      <c r="BI88"/>
      <c r="BJ88"/>
    </row>
    <row r="89" spans="1:82" s="10" customFormat="1" ht="15.75" customHeight="1" x14ac:dyDescent="0.35">
      <c r="A89" s="19"/>
      <c r="B89" s="7">
        <v>2.4</v>
      </c>
      <c r="C89" s="7" t="s">
        <v>19</v>
      </c>
      <c r="D89" s="129">
        <f>'[5]power for chi² and skewpos dist'!L90</f>
        <v>0.26400000000000001</v>
      </c>
      <c r="E89" s="129">
        <f>'[5]power for chi² and skewpos dist'!M90</f>
        <v>0.36299999999999999</v>
      </c>
      <c r="F89" s="129">
        <f>'[5]power for chi² and skewpos dist'!N90</f>
        <v>0.36299999999999999</v>
      </c>
      <c r="G89" s="145"/>
      <c r="H89" s="7">
        <v>2.4</v>
      </c>
      <c r="I89" s="7" t="s">
        <v>19</v>
      </c>
      <c r="J89" s="129">
        <v>0.32900000000000001</v>
      </c>
      <c r="K89" s="129">
        <v>0.32100000000000001</v>
      </c>
      <c r="L89" s="129">
        <v>0.42599999999999999</v>
      </c>
      <c r="M89" s="1"/>
      <c r="N89" s="114"/>
      <c r="O89" s="114"/>
      <c r="P89" s="145"/>
      <c r="Q89" s="145"/>
      <c r="R89" s="145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</row>
    <row r="90" spans="1:82" ht="15" x14ac:dyDescent="0.35">
      <c r="A90" s="8" t="s">
        <v>29</v>
      </c>
      <c r="B90" s="8"/>
      <c r="C90" s="9"/>
      <c r="D90" s="104">
        <f>Normal!D91</f>
        <v>0.08</v>
      </c>
      <c r="E90" s="104">
        <f>Normal!E91</f>
        <v>0.14899999999999999</v>
      </c>
      <c r="F90" s="104">
        <f>Normal!F91</f>
        <v>0.14899999999999999</v>
      </c>
      <c r="G90" s="145"/>
      <c r="H90" s="8"/>
      <c r="I90" s="9"/>
      <c r="J90" s="104">
        <f>'Doublex when sd is different'!J90</f>
        <v>0.11899999999999999</v>
      </c>
      <c r="K90" s="104">
        <f>'Doublex when sd is different'!K90</f>
        <v>0.121</v>
      </c>
      <c r="L90" s="104">
        <f>'Doublex when sd is different'!L90</f>
        <v>0.19800000000000001</v>
      </c>
      <c r="N90" s="114"/>
      <c r="O90" s="114"/>
      <c r="P90" s="145"/>
      <c r="Q90" s="145"/>
      <c r="R90" s="145"/>
      <c r="BA90"/>
      <c r="BB90"/>
      <c r="BC90"/>
      <c r="BD90"/>
      <c r="BE90"/>
      <c r="BF90"/>
      <c r="BG90"/>
      <c r="BH90"/>
      <c r="BI90"/>
      <c r="BJ90"/>
    </row>
    <row r="91" spans="1:82" s="10" customFormat="1" ht="15.75" customHeight="1" x14ac:dyDescent="0.35">
      <c r="A91" s="19"/>
      <c r="B91" s="7">
        <v>2.8</v>
      </c>
      <c r="C91" s="7" t="s">
        <v>19</v>
      </c>
      <c r="D91" s="129">
        <f>'[5]power for chi² and skewpos dist'!L92</f>
        <v>5.8000000000000003E-2</v>
      </c>
      <c r="E91" s="129">
        <f>'[5]power for chi² and skewpos dist'!M92</f>
        <v>0.127</v>
      </c>
      <c r="F91" s="129">
        <f>'[5]power for chi² and skewpos dist'!N92</f>
        <v>0.127</v>
      </c>
      <c r="G91" s="145"/>
      <c r="H91" s="7">
        <v>2.8</v>
      </c>
      <c r="I91" s="7" t="s">
        <v>19</v>
      </c>
      <c r="J91" s="129">
        <v>9.5000000000000001E-2</v>
      </c>
      <c r="K91" s="129">
        <v>0.104</v>
      </c>
      <c r="L91" s="129">
        <v>0.17499999999999999</v>
      </c>
      <c r="M91" s="1"/>
      <c r="N91" s="114"/>
      <c r="O91" s="114"/>
      <c r="P91" s="145"/>
      <c r="Q91" s="145"/>
      <c r="R91" s="145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</row>
    <row r="92" spans="1:82" ht="15" x14ac:dyDescent="0.35">
      <c r="A92" s="8" t="s">
        <v>29</v>
      </c>
      <c r="B92" s="8"/>
      <c r="C92" s="9"/>
      <c r="D92" s="104">
        <f>Normal!D93</f>
        <v>0.91400000000000003</v>
      </c>
      <c r="E92" s="104">
        <f>Normal!E93</f>
        <v>0.83299999999999996</v>
      </c>
      <c r="F92" s="104">
        <f>Normal!F93</f>
        <v>0.83299999999999996</v>
      </c>
      <c r="G92" s="145"/>
      <c r="H92" s="8"/>
      <c r="I92" s="9"/>
      <c r="J92" s="104">
        <f>'Doublex when sd is different'!J92</f>
        <v>0.95799999999999996</v>
      </c>
      <c r="K92" s="104">
        <f>'Doublex when sd is different'!K92</f>
        <v>0.94899999999999995</v>
      </c>
      <c r="L92" s="104">
        <f>'Doublex when sd is different'!L92</f>
        <v>0.91200000000000003</v>
      </c>
      <c r="N92" s="114"/>
      <c r="O92" s="114"/>
      <c r="P92" s="145"/>
      <c r="Q92" s="145"/>
      <c r="R92" s="145"/>
      <c r="BA92"/>
      <c r="BB92"/>
      <c r="BC92"/>
      <c r="BD92"/>
      <c r="BE92"/>
      <c r="BF92"/>
      <c r="BG92"/>
      <c r="BH92"/>
      <c r="BI92"/>
      <c r="BJ92"/>
    </row>
    <row r="93" spans="1:82" s="12" customFormat="1" ht="15.75" customHeight="1" x14ac:dyDescent="0.35">
      <c r="A93" s="19"/>
      <c r="B93" s="20">
        <v>2.1</v>
      </c>
      <c r="C93" s="20" t="s">
        <v>20</v>
      </c>
      <c r="D93" s="127">
        <f>'[5]power for chi² and skewpos dist'!L94</f>
        <v>0.89700000000000002</v>
      </c>
      <c r="E93" s="127">
        <f>'[5]power for chi² and skewpos dist'!M94</f>
        <v>0.80600000000000005</v>
      </c>
      <c r="F93" s="127">
        <f>'[5]power for chi² and skewpos dist'!N94</f>
        <v>0.80600000000000005</v>
      </c>
      <c r="G93" s="145"/>
      <c r="H93" s="20">
        <v>2.1</v>
      </c>
      <c r="I93" s="20" t="s">
        <v>20</v>
      </c>
      <c r="J93" s="127">
        <v>0.94699999999999995</v>
      </c>
      <c r="K93" s="127">
        <v>0.94</v>
      </c>
      <c r="L93" s="127">
        <v>0.89100000000000001</v>
      </c>
      <c r="M93" s="1"/>
      <c r="N93" s="114"/>
      <c r="O93" s="114"/>
      <c r="P93" s="145"/>
      <c r="Q93" s="145"/>
      <c r="R93" s="145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</row>
    <row r="94" spans="1:82" ht="15" x14ac:dyDescent="0.35">
      <c r="A94" s="8" t="s">
        <v>29</v>
      </c>
      <c r="B94" s="8"/>
      <c r="C94" s="9"/>
      <c r="D94" s="104">
        <f>Normal!D95</f>
        <v>0.72599999999999998</v>
      </c>
      <c r="E94" s="104">
        <f>Normal!E95</f>
        <v>0.72199999999999998</v>
      </c>
      <c r="F94" s="104">
        <f>Normal!F95</f>
        <v>0.72199999999999998</v>
      </c>
      <c r="G94" s="145"/>
      <c r="H94" s="8"/>
      <c r="I94" s="9"/>
      <c r="J94" s="104">
        <f>'Doublex when sd is different'!J94</f>
        <v>0.80800000000000005</v>
      </c>
      <c r="K94" s="104">
        <f>'Doublex when sd is different'!K94</f>
        <v>0.80200000000000005</v>
      </c>
      <c r="L94" s="104">
        <f>'Doublex when sd is different'!L94</f>
        <v>0.80500000000000005</v>
      </c>
      <c r="N94" s="114"/>
      <c r="O94" s="114"/>
      <c r="P94" s="145"/>
      <c r="Q94" s="145"/>
      <c r="R94" s="145"/>
      <c r="BA94"/>
      <c r="BB94"/>
      <c r="BC94"/>
      <c r="BD94"/>
      <c r="BE94"/>
      <c r="BF94"/>
      <c r="BG94"/>
      <c r="BH94"/>
      <c r="BI94"/>
      <c r="BJ94"/>
    </row>
    <row r="95" spans="1:82" s="15" customFormat="1" ht="15.75" customHeight="1" x14ac:dyDescent="0.35">
      <c r="A95" s="19"/>
      <c r="B95" s="40">
        <v>2.2000000000000002</v>
      </c>
      <c r="C95" s="40" t="s">
        <v>20</v>
      </c>
      <c r="D95" s="123">
        <f>'[5]power for chi² and skewpos dist'!L96</f>
        <v>0.72899999999999998</v>
      </c>
      <c r="E95" s="123">
        <f>'[5]power for chi² and skewpos dist'!M96</f>
        <v>0.71399999999999997</v>
      </c>
      <c r="F95" s="123">
        <f>'[5]power for chi² and skewpos dist'!N96</f>
        <v>0.71399999999999997</v>
      </c>
      <c r="G95" s="145"/>
      <c r="H95" s="40">
        <v>2.2000000000000002</v>
      </c>
      <c r="I95" s="40" t="s">
        <v>20</v>
      </c>
      <c r="J95" s="123">
        <v>0.81200000000000006</v>
      </c>
      <c r="K95" s="123">
        <v>0.81499999999999995</v>
      </c>
      <c r="L95" s="123">
        <v>0.79800000000000004</v>
      </c>
      <c r="M95" s="1"/>
      <c r="N95" s="114"/>
      <c r="O95" s="114"/>
      <c r="P95" s="145"/>
      <c r="Q95" s="145"/>
      <c r="R95" s="145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</row>
    <row r="96" spans="1:82" ht="15" x14ac:dyDescent="0.35">
      <c r="A96" s="8" t="s">
        <v>29</v>
      </c>
      <c r="B96" s="8"/>
      <c r="C96" s="9"/>
      <c r="D96" s="104">
        <f>Normal!D97</f>
        <v>0.27800000000000002</v>
      </c>
      <c r="E96" s="104">
        <f>Normal!E97</f>
        <v>0.44</v>
      </c>
      <c r="F96" s="104">
        <f>Normal!F97</f>
        <v>0.44</v>
      </c>
      <c r="G96" s="145"/>
      <c r="H96" s="8"/>
      <c r="I96" s="9"/>
      <c r="J96" s="104">
        <f>'Doublex when sd is different'!J96</f>
        <v>0.35299999999999998</v>
      </c>
      <c r="K96" s="104">
        <f>'Doublex when sd is different'!K96</f>
        <v>0.40400000000000003</v>
      </c>
      <c r="L96" s="104">
        <f>'Doublex when sd is different'!L96</f>
        <v>0.51600000000000001</v>
      </c>
      <c r="N96" s="114"/>
      <c r="O96" s="114"/>
      <c r="P96" s="145"/>
      <c r="Q96" s="145"/>
      <c r="R96" s="145"/>
      <c r="BA96"/>
      <c r="BB96"/>
      <c r="BC96"/>
      <c r="BD96"/>
      <c r="BE96"/>
      <c r="BF96"/>
      <c r="BG96"/>
      <c r="BH96"/>
      <c r="BI96"/>
      <c r="BJ96"/>
    </row>
    <row r="97" spans="1:82" s="10" customFormat="1" ht="15.75" customHeight="1" x14ac:dyDescent="0.35">
      <c r="A97" s="19"/>
      <c r="B97" s="7">
        <v>2.4</v>
      </c>
      <c r="C97" s="7" t="s">
        <v>20</v>
      </c>
      <c r="D97" s="129">
        <f>'[5]power for chi² and skewpos dist'!L98</f>
        <v>0.26100000000000001</v>
      </c>
      <c r="E97" s="129">
        <f>'[5]power for chi² and skewpos dist'!M98</f>
        <v>0.438</v>
      </c>
      <c r="F97" s="129">
        <f>'[5]power for chi² and skewpos dist'!N98</f>
        <v>0.438</v>
      </c>
      <c r="G97" s="145"/>
      <c r="H97" s="7">
        <v>2.4</v>
      </c>
      <c r="I97" s="7" t="s">
        <v>20</v>
      </c>
      <c r="J97" s="129">
        <v>0.33700000000000002</v>
      </c>
      <c r="K97" s="129">
        <v>0.40899999999999997</v>
      </c>
      <c r="L97" s="129">
        <v>0.51300000000000001</v>
      </c>
      <c r="M97" s="1"/>
      <c r="N97" s="114"/>
      <c r="O97" s="114"/>
      <c r="P97" s="145"/>
      <c r="Q97" s="145"/>
      <c r="R97" s="145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</row>
    <row r="98" spans="1:82" ht="15" x14ac:dyDescent="0.35">
      <c r="A98" s="8" t="s">
        <v>29</v>
      </c>
      <c r="B98" s="8"/>
      <c r="C98" s="9"/>
      <c r="D98" s="104">
        <f>Normal!D99</f>
        <v>5.6000000000000001E-2</v>
      </c>
      <c r="E98" s="104">
        <f>Normal!E99</f>
        <v>0.18099999999999999</v>
      </c>
      <c r="F98" s="104">
        <f>Normal!F99</f>
        <v>0.18099999999999999</v>
      </c>
      <c r="G98" s="145"/>
      <c r="H98" s="8"/>
      <c r="I98" s="9"/>
      <c r="J98" s="104">
        <f>'Doublex when sd is different'!J98</f>
        <v>9.0999999999999998E-2</v>
      </c>
      <c r="K98" s="104">
        <f>'Doublex when sd is different'!K98</f>
        <v>0.14499999999999999</v>
      </c>
      <c r="L98" s="104">
        <f>'Doublex when sd is different'!L98</f>
        <v>0.23599999999999999</v>
      </c>
      <c r="N98" s="114"/>
      <c r="O98" s="114"/>
      <c r="P98" s="145"/>
      <c r="Q98" s="145"/>
      <c r="R98" s="145"/>
      <c r="BA98"/>
      <c r="BB98"/>
      <c r="BC98"/>
      <c r="BD98"/>
      <c r="BE98"/>
      <c r="BF98"/>
      <c r="BG98"/>
      <c r="BH98"/>
      <c r="BI98"/>
      <c r="BJ98"/>
    </row>
    <row r="99" spans="1:82" s="10" customFormat="1" ht="15.75" customHeight="1" x14ac:dyDescent="0.35">
      <c r="A99" s="19"/>
      <c r="B99" s="7">
        <v>2.8</v>
      </c>
      <c r="C99" s="7" t="s">
        <v>20</v>
      </c>
      <c r="D99" s="129">
        <f>'[5]power for chi² and skewpos dist'!L100</f>
        <v>3.6999999999999998E-2</v>
      </c>
      <c r="E99" s="129">
        <f>'[5]power for chi² and skewpos dist'!M100</f>
        <v>0.161</v>
      </c>
      <c r="F99" s="129">
        <f>'[5]power for chi² and skewpos dist'!N100</f>
        <v>0.161</v>
      </c>
      <c r="G99" s="145"/>
      <c r="H99" s="7">
        <v>2.8</v>
      </c>
      <c r="I99" s="7" t="s">
        <v>20</v>
      </c>
      <c r="J99" s="129">
        <v>6.8000000000000005E-2</v>
      </c>
      <c r="K99" s="129">
        <v>0.13</v>
      </c>
      <c r="L99" s="129">
        <v>0.216</v>
      </c>
      <c r="M99" s="1"/>
      <c r="N99" s="114"/>
      <c r="O99" s="114"/>
      <c r="P99" s="145"/>
      <c r="Q99" s="145"/>
      <c r="R99" s="145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1:82" ht="15" x14ac:dyDescent="0.35">
      <c r="A100" s="8" t="s">
        <v>29</v>
      </c>
      <c r="B100" s="8"/>
      <c r="C100" s="9"/>
      <c r="D100" s="104">
        <f>Normal!D101</f>
        <v>0.67</v>
      </c>
      <c r="E100" s="104">
        <f>Normal!E101</f>
        <v>0.81299999999999994</v>
      </c>
      <c r="F100" s="104">
        <f>Normal!F101</f>
        <v>0.81299999999999994</v>
      </c>
      <c r="G100" s="145"/>
      <c r="H100" s="8"/>
      <c r="I100" s="9"/>
      <c r="J100" s="104">
        <f>'Doublex when sd is different'!J100</f>
        <v>0.59499999999999997</v>
      </c>
      <c r="K100" s="104">
        <f>'Doublex when sd is different'!K100</f>
        <v>0.88400000000000001</v>
      </c>
      <c r="L100" s="104">
        <f>'Doublex when sd is different'!L100</f>
        <v>0.71599999999999997</v>
      </c>
      <c r="N100" s="114"/>
      <c r="O100" s="114"/>
      <c r="P100" s="145"/>
      <c r="Q100" s="145"/>
      <c r="R100" s="145"/>
      <c r="BA100"/>
      <c r="BB100"/>
      <c r="BC100"/>
      <c r="BD100"/>
      <c r="BE100"/>
      <c r="BF100"/>
      <c r="BG100"/>
      <c r="BH100"/>
      <c r="BI100"/>
      <c r="BJ100"/>
    </row>
    <row r="101" spans="1:82" s="10" customFormat="1" ht="15.75" customHeight="1" x14ac:dyDescent="0.35">
      <c r="A101" s="19"/>
      <c r="B101" s="7">
        <v>2.1</v>
      </c>
      <c r="C101" s="7" t="s">
        <v>21</v>
      </c>
      <c r="D101" s="129">
        <f>'[5]power for chi² and skewpos dist'!L102</f>
        <v>0.65900000000000003</v>
      </c>
      <c r="E101" s="129">
        <f>'[5]power for chi² and skewpos dist'!M102</f>
        <v>0.80500000000000005</v>
      </c>
      <c r="F101" s="129">
        <f>'[5]power for chi² and skewpos dist'!N102</f>
        <v>0.80500000000000005</v>
      </c>
      <c r="G101" s="145"/>
      <c r="H101" s="7">
        <v>2.1</v>
      </c>
      <c r="I101" s="7" t="s">
        <v>21</v>
      </c>
      <c r="J101" s="129">
        <v>0.59399999999999997</v>
      </c>
      <c r="K101" s="129">
        <v>0.89900000000000002</v>
      </c>
      <c r="L101" s="129">
        <v>0.71099999999999997</v>
      </c>
      <c r="M101" s="1"/>
      <c r="N101" s="114"/>
      <c r="O101" s="114"/>
      <c r="P101" s="145"/>
      <c r="Q101" s="145"/>
      <c r="R101" s="14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</row>
    <row r="102" spans="1:82" ht="15" x14ac:dyDescent="0.35">
      <c r="A102" s="8" t="s">
        <v>29</v>
      </c>
      <c r="B102" s="8"/>
      <c r="C102" s="9"/>
      <c r="D102" s="104">
        <f>Normal!D103</f>
        <v>0.52200000000000002</v>
      </c>
      <c r="E102" s="104">
        <f>Normal!E103</f>
        <v>0.51600000000000001</v>
      </c>
      <c r="F102" s="104">
        <f>Normal!F103</f>
        <v>0.51600000000000001</v>
      </c>
      <c r="G102" s="145"/>
      <c r="H102" s="8"/>
      <c r="I102" s="9"/>
      <c r="J102" s="104">
        <f>'Doublex when sd is different'!J102</f>
        <v>0.49199999999999999</v>
      </c>
      <c r="K102" s="104">
        <f>'Doublex when sd is different'!K102</f>
        <v>0.48399999999999999</v>
      </c>
      <c r="L102" s="104">
        <f>'Doublex when sd is different'!L102</f>
        <v>0.48899999999999999</v>
      </c>
      <c r="N102" s="114"/>
      <c r="O102" s="114"/>
      <c r="P102" s="145"/>
      <c r="Q102" s="145"/>
      <c r="R102" s="145"/>
      <c r="BA102"/>
      <c r="BB102"/>
      <c r="BC102"/>
      <c r="BD102"/>
      <c r="BE102"/>
      <c r="BF102"/>
      <c r="BG102"/>
      <c r="BH102"/>
      <c r="BI102"/>
      <c r="BJ102"/>
    </row>
    <row r="103" spans="1:82" s="15" customFormat="1" ht="15.75" customHeight="1" x14ac:dyDescent="0.35">
      <c r="A103" s="19"/>
      <c r="B103" s="40">
        <v>2.2000000000000002</v>
      </c>
      <c r="C103" s="40" t="s">
        <v>21</v>
      </c>
      <c r="D103" s="123">
        <f>'[5]power for chi² and skewpos dist'!L104</f>
        <v>0.52</v>
      </c>
      <c r="E103" s="123">
        <f>'[5]power for chi² and skewpos dist'!M104</f>
        <v>0.51500000000000001</v>
      </c>
      <c r="F103" s="123">
        <f>'[5]power for chi² and skewpos dist'!N104</f>
        <v>0.51500000000000001</v>
      </c>
      <c r="G103" s="145"/>
      <c r="H103" s="40">
        <v>2.2000000000000002</v>
      </c>
      <c r="I103" s="40" t="s">
        <v>21</v>
      </c>
      <c r="J103" s="123">
        <v>0.48899999999999999</v>
      </c>
      <c r="K103" s="123">
        <v>0.48699999999999999</v>
      </c>
      <c r="L103" s="123">
        <v>0.48499999999999999</v>
      </c>
      <c r="M103" s="1"/>
      <c r="N103" s="114"/>
      <c r="O103" s="114"/>
      <c r="P103" s="145"/>
      <c r="Q103" s="145"/>
      <c r="R103" s="14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</row>
    <row r="104" spans="1:82" ht="15" x14ac:dyDescent="0.35">
      <c r="A104" s="8" t="s">
        <v>29</v>
      </c>
      <c r="B104" s="8"/>
      <c r="C104" s="9"/>
      <c r="D104" s="104">
        <f>Normal!D105</f>
        <v>0.33700000000000002</v>
      </c>
      <c r="E104" s="104">
        <f>Normal!E105</f>
        <v>0.20799999999999999</v>
      </c>
      <c r="F104" s="104">
        <f>Normal!F105</f>
        <v>0.20799999999999999</v>
      </c>
      <c r="G104" s="145"/>
      <c r="H104" s="8"/>
      <c r="I104" s="9"/>
      <c r="J104" s="104">
        <f>'Doublex when sd is different'!J104</f>
        <v>0.35799999999999998</v>
      </c>
      <c r="K104" s="104">
        <f>'Doublex when sd is different'!K104</f>
        <v>0.17100000000000001</v>
      </c>
      <c r="L104" s="104">
        <f>'Doublex when sd is different'!L104</f>
        <v>0.24</v>
      </c>
      <c r="N104" s="114"/>
      <c r="O104" s="114"/>
      <c r="P104" s="145"/>
      <c r="Q104" s="145"/>
      <c r="R104" s="145"/>
      <c r="BA104"/>
      <c r="BB104"/>
      <c r="BC104"/>
      <c r="BD104"/>
      <c r="BE104"/>
      <c r="BF104"/>
      <c r="BG104"/>
      <c r="BH104"/>
      <c r="BI104"/>
      <c r="BJ104"/>
    </row>
    <row r="105" spans="1:82" s="12" customFormat="1" ht="15.75" customHeight="1" x14ac:dyDescent="0.35">
      <c r="A105" s="19"/>
      <c r="B105" s="20">
        <v>2.4</v>
      </c>
      <c r="C105" s="20" t="s">
        <v>21</v>
      </c>
      <c r="D105" s="127">
        <f>'[5]power for chi² and skewpos dist'!L106</f>
        <v>0.317</v>
      </c>
      <c r="E105" s="127">
        <f>'[5]power for chi² and skewpos dist'!M106</f>
        <v>0.17</v>
      </c>
      <c r="F105" s="127">
        <f>'[5]power for chi² and skewpos dist'!N106</f>
        <v>0.17</v>
      </c>
      <c r="G105" s="145"/>
      <c r="H105" s="20">
        <v>2.4</v>
      </c>
      <c r="I105" s="20" t="s">
        <v>21</v>
      </c>
      <c r="J105" s="127">
        <v>0.34</v>
      </c>
      <c r="K105" s="127">
        <v>0.13700000000000001</v>
      </c>
      <c r="L105" s="127">
        <v>0.20499999999999999</v>
      </c>
      <c r="M105" s="1"/>
      <c r="N105" s="114"/>
      <c r="O105" s="114"/>
      <c r="P105" s="145"/>
      <c r="Q105" s="145"/>
      <c r="R105" s="14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</row>
    <row r="106" spans="1:82" ht="15" x14ac:dyDescent="0.35">
      <c r="A106" s="8" t="s">
        <v>29</v>
      </c>
      <c r="B106" s="8"/>
      <c r="C106" s="9"/>
      <c r="D106" s="104">
        <f>Normal!D107</f>
        <v>0.22600000000000001</v>
      </c>
      <c r="E106" s="104">
        <f>Normal!E107</f>
        <v>9.0999999999999998E-2</v>
      </c>
      <c r="F106" s="104">
        <f>Normal!F107</f>
        <v>9.0999999999999998E-2</v>
      </c>
      <c r="G106" s="145"/>
      <c r="H106" s="8"/>
      <c r="I106" s="9"/>
      <c r="J106" s="104">
        <f>'Doublex when sd is different'!J106</f>
        <v>0.27</v>
      </c>
      <c r="K106" s="104">
        <f>'Doublex when sd is different'!K106</f>
        <v>0.08</v>
      </c>
      <c r="L106" s="104">
        <f>'Doublex when sd is different'!L106</f>
        <v>0.124</v>
      </c>
      <c r="N106" s="114"/>
      <c r="O106" s="114"/>
      <c r="P106" s="145"/>
      <c r="Q106" s="145"/>
      <c r="R106" s="145"/>
      <c r="BA106"/>
      <c r="BB106"/>
      <c r="BC106"/>
      <c r="BD106"/>
      <c r="BE106"/>
      <c r="BF106"/>
      <c r="BG106"/>
      <c r="BH106"/>
      <c r="BI106"/>
      <c r="BJ106"/>
    </row>
    <row r="107" spans="1:82" s="12" customFormat="1" ht="15.75" customHeight="1" x14ac:dyDescent="0.35">
      <c r="A107" s="19"/>
      <c r="B107" s="20">
        <v>2.8</v>
      </c>
      <c r="C107" s="20" t="s">
        <v>21</v>
      </c>
      <c r="D107" s="127">
        <f>'[5]power for chi² and skewpos dist'!L108</f>
        <v>0.20599999999999999</v>
      </c>
      <c r="E107" s="127">
        <f>'[5]power for chi² and skewpos dist'!M108</f>
        <v>6.7000000000000004E-2</v>
      </c>
      <c r="F107" s="127">
        <f>'[5]power for chi² and skewpos dist'!N108</f>
        <v>6.7000000000000004E-2</v>
      </c>
      <c r="G107" s="145"/>
      <c r="H107" s="20">
        <v>2.8</v>
      </c>
      <c r="I107" s="20" t="s">
        <v>21</v>
      </c>
      <c r="J107" s="127">
        <v>0.251</v>
      </c>
      <c r="K107" s="127">
        <v>6.2E-2</v>
      </c>
      <c r="L107" s="127">
        <v>9.8000000000000004E-2</v>
      </c>
      <c r="M107" s="1"/>
      <c r="N107" s="114"/>
      <c r="O107" s="114"/>
      <c r="P107" s="145"/>
      <c r="Q107" s="145"/>
      <c r="R107" s="14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</row>
    <row r="108" spans="1:82" ht="15" x14ac:dyDescent="0.35">
      <c r="A108" s="8" t="s">
        <v>29</v>
      </c>
      <c r="B108" s="8"/>
      <c r="C108" s="9"/>
      <c r="D108" s="104">
        <f>Normal!D109</f>
        <v>0.879</v>
      </c>
      <c r="E108" s="104">
        <f>Normal!E109</f>
        <v>0.877</v>
      </c>
      <c r="F108" s="104">
        <f>Normal!F109</f>
        <v>0.877</v>
      </c>
      <c r="G108" s="145"/>
      <c r="H108" s="8"/>
      <c r="I108" s="9"/>
      <c r="J108" s="104">
        <f>'Doublex when sd is different'!J108</f>
        <v>0.9</v>
      </c>
      <c r="K108" s="104">
        <f>'Doublex when sd is different'!K108</f>
        <v>0.95899999999999996</v>
      </c>
      <c r="L108" s="104">
        <f>'Doublex when sd is different'!L108</f>
        <v>0.89900000000000002</v>
      </c>
      <c r="N108" s="114"/>
      <c r="O108" s="114"/>
      <c r="P108" s="145"/>
      <c r="Q108" s="145"/>
      <c r="R108" s="145"/>
      <c r="BA108"/>
      <c r="BB108"/>
      <c r="BC108"/>
      <c r="BD108"/>
      <c r="BE108"/>
      <c r="BF108"/>
      <c r="BG108"/>
      <c r="BH108"/>
      <c r="BI108"/>
      <c r="BJ108"/>
    </row>
    <row r="109" spans="1:82" s="15" customFormat="1" ht="15.75" customHeight="1" x14ac:dyDescent="0.35">
      <c r="A109" s="19"/>
      <c r="B109" s="19">
        <v>2.1</v>
      </c>
      <c r="C109" s="19" t="s">
        <v>22</v>
      </c>
      <c r="D109" s="128">
        <f>'[5]power for chi² and skewpos dist'!L110</f>
        <v>0.85899999999999999</v>
      </c>
      <c r="E109" s="128">
        <f>'[5]power for chi² and skewpos dist'!M110</f>
        <v>0.85699999999999998</v>
      </c>
      <c r="F109" s="128">
        <f>'[5]power for chi² and skewpos dist'!N110</f>
        <v>0.85699999999999998</v>
      </c>
      <c r="G109" s="145"/>
      <c r="H109" s="19">
        <v>2.1</v>
      </c>
      <c r="I109" s="19" t="s">
        <v>22</v>
      </c>
      <c r="J109" s="128">
        <v>0.88400000000000001</v>
      </c>
      <c r="K109" s="128">
        <v>0.95599999999999996</v>
      </c>
      <c r="L109" s="128">
        <v>0.88200000000000001</v>
      </c>
      <c r="M109" s="1"/>
      <c r="N109" s="114"/>
      <c r="O109" s="114"/>
      <c r="P109" s="145"/>
      <c r="Q109" s="145"/>
      <c r="R109" s="14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</row>
    <row r="110" spans="1:82" ht="15" x14ac:dyDescent="0.35">
      <c r="A110" s="8" t="s">
        <v>29</v>
      </c>
      <c r="B110" s="8"/>
      <c r="C110" s="9"/>
      <c r="D110" s="104">
        <f>Normal!D111</f>
        <v>0.69699999999999995</v>
      </c>
      <c r="E110" s="104">
        <f>Normal!E111</f>
        <v>0.69699999999999995</v>
      </c>
      <c r="F110" s="104">
        <f>Normal!F111</f>
        <v>0.69699999999999995</v>
      </c>
      <c r="G110" s="145"/>
      <c r="H110" s="8"/>
      <c r="I110" s="9"/>
      <c r="J110" s="104">
        <f>'Doublex when sd is different'!J110</f>
        <v>0.72699999999999998</v>
      </c>
      <c r="K110" s="104">
        <f>'Doublex when sd is different'!K110</f>
        <v>0.72199999999999998</v>
      </c>
      <c r="L110" s="104">
        <f>'Doublex when sd is different'!L110</f>
        <v>0.72599999999999998</v>
      </c>
      <c r="N110" s="114"/>
      <c r="O110" s="114"/>
      <c r="P110" s="145"/>
      <c r="Q110" s="145"/>
      <c r="R110" s="145"/>
      <c r="BA110"/>
      <c r="BB110"/>
      <c r="BC110"/>
      <c r="BD110"/>
      <c r="BE110"/>
      <c r="BF110"/>
      <c r="BG110"/>
      <c r="BH110"/>
      <c r="BI110"/>
      <c r="BJ110"/>
    </row>
    <row r="111" spans="1:82" s="15" customFormat="1" ht="15.75" customHeight="1" x14ac:dyDescent="0.35">
      <c r="A111" s="19"/>
      <c r="B111" s="29">
        <v>2.2000000000000002</v>
      </c>
      <c r="C111" s="29" t="s">
        <v>22</v>
      </c>
      <c r="D111" s="126">
        <f>'[5]power for chi² and skewpos dist'!L112</f>
        <v>0.69699999999999995</v>
      </c>
      <c r="E111" s="126">
        <f>'[5]power for chi² and skewpos dist'!M112</f>
        <v>0.69699999999999995</v>
      </c>
      <c r="F111" s="126">
        <f>'[5]power for chi² and skewpos dist'!N112</f>
        <v>0.69699999999999995</v>
      </c>
      <c r="G111" s="145"/>
      <c r="H111" s="29">
        <v>2.2000000000000002</v>
      </c>
      <c r="I111" s="29" t="s">
        <v>22</v>
      </c>
      <c r="J111" s="126">
        <v>0.72799999999999998</v>
      </c>
      <c r="K111" s="126">
        <v>0.745</v>
      </c>
      <c r="L111" s="126">
        <v>0.72799999999999998</v>
      </c>
      <c r="M111" s="1"/>
      <c r="N111" s="114"/>
      <c r="O111" s="114"/>
      <c r="P111" s="145"/>
      <c r="Q111" s="145"/>
      <c r="R111" s="14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</row>
    <row r="112" spans="1:82" ht="15" x14ac:dyDescent="0.35">
      <c r="A112" s="8" t="s">
        <v>29</v>
      </c>
      <c r="B112" s="8"/>
      <c r="C112" s="9"/>
      <c r="D112" s="104">
        <f>Normal!D113</f>
        <v>0.34799999999999998</v>
      </c>
      <c r="E112" s="104">
        <f>Normal!E113</f>
        <v>0.34499999999999997</v>
      </c>
      <c r="F112" s="104">
        <f>Normal!F113</f>
        <v>0.34499999999999997</v>
      </c>
      <c r="G112" s="145"/>
      <c r="H112" s="8"/>
      <c r="I112" s="9"/>
      <c r="J112" s="104">
        <f>'Doublex when sd is different'!J112</f>
        <v>0.4</v>
      </c>
      <c r="K112" s="104">
        <f>'Doublex when sd is different'!K112</f>
        <v>0.29299999999999998</v>
      </c>
      <c r="L112" s="104">
        <f>'Doublex when sd is different'!L112</f>
        <v>0.39600000000000002</v>
      </c>
      <c r="N112" s="114"/>
      <c r="O112" s="114"/>
      <c r="P112" s="145"/>
      <c r="Q112" s="145"/>
      <c r="R112" s="145"/>
      <c r="BA112"/>
      <c r="BB112"/>
      <c r="BC112"/>
      <c r="BD112"/>
      <c r="BE112"/>
      <c r="BF112"/>
      <c r="BG112"/>
      <c r="BH112"/>
      <c r="BI112"/>
      <c r="BJ112"/>
    </row>
    <row r="113" spans="1:82" s="15" customFormat="1" ht="15.75" customHeight="1" x14ac:dyDescent="0.35">
      <c r="A113" s="5"/>
      <c r="B113" s="19">
        <v>2.4</v>
      </c>
      <c r="C113" s="19" t="s">
        <v>22</v>
      </c>
      <c r="D113" s="128">
        <f>'[5]power for chi² and skewpos dist'!L114</f>
        <v>0.33200000000000002</v>
      </c>
      <c r="E113" s="128">
        <f>'[5]power for chi² and skewpos dist'!M114</f>
        <v>0.32800000000000001</v>
      </c>
      <c r="F113" s="128">
        <f>'[5]power for chi² and skewpos dist'!N114</f>
        <v>0.32800000000000001</v>
      </c>
      <c r="G113" s="145"/>
      <c r="H113" s="19">
        <v>2.4</v>
      </c>
      <c r="I113" s="19" t="s">
        <v>22</v>
      </c>
      <c r="J113" s="128">
        <v>0.38600000000000001</v>
      </c>
      <c r="K113" s="128">
        <v>0.27500000000000002</v>
      </c>
      <c r="L113" s="128">
        <v>0.38100000000000001</v>
      </c>
      <c r="M113" s="1"/>
      <c r="N113" s="114"/>
      <c r="O113" s="114"/>
      <c r="P113" s="145"/>
      <c r="Q113" s="145"/>
      <c r="R113" s="14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ht="15" x14ac:dyDescent="0.35">
      <c r="A114" s="8" t="s">
        <v>29</v>
      </c>
      <c r="B114" s="8"/>
      <c r="C114" s="9"/>
      <c r="D114" s="104">
        <f>Normal!D115</f>
        <v>0.13900000000000001</v>
      </c>
      <c r="E114" s="104">
        <f>Normal!E115</f>
        <v>0.13500000000000001</v>
      </c>
      <c r="F114" s="104">
        <f>Normal!F115</f>
        <v>0.13500000000000001</v>
      </c>
      <c r="G114" s="145"/>
      <c r="H114" s="8"/>
      <c r="I114" s="9"/>
      <c r="J114" s="104">
        <f>'Doublex when sd is different'!J114</f>
        <v>0.186</v>
      </c>
      <c r="K114" s="104">
        <f>'Doublex when sd is different'!K114</f>
        <v>0.11</v>
      </c>
      <c r="L114" s="104">
        <f>'Doublex when sd is different'!L114</f>
        <v>0.17899999999999999</v>
      </c>
      <c r="N114" s="114"/>
      <c r="O114" s="114"/>
      <c r="P114" s="145"/>
      <c r="Q114" s="145"/>
      <c r="R114" s="145"/>
      <c r="BA114"/>
      <c r="BB114"/>
      <c r="BC114"/>
      <c r="BD114"/>
      <c r="BE114"/>
      <c r="BF114"/>
      <c r="BG114"/>
      <c r="BH114"/>
      <c r="BI114"/>
      <c r="BJ114"/>
    </row>
    <row r="115" spans="1:82" s="15" customFormat="1" ht="15.75" customHeight="1" x14ac:dyDescent="0.35">
      <c r="A115" s="5"/>
      <c r="B115" s="19">
        <v>2.8</v>
      </c>
      <c r="C115" s="19" t="s">
        <v>22</v>
      </c>
      <c r="D115" s="128">
        <f>'[5]power for chi² and skewpos dist'!L116</f>
        <v>0.113</v>
      </c>
      <c r="E115" s="128">
        <f>'[5]power for chi² and skewpos dist'!M116</f>
        <v>0.109</v>
      </c>
      <c r="F115" s="128">
        <f>'[5]power for chi² and skewpos dist'!N116</f>
        <v>0.109</v>
      </c>
      <c r="G115" s="145"/>
      <c r="H115" s="19">
        <v>2.8</v>
      </c>
      <c r="I115" s="19" t="s">
        <v>22</v>
      </c>
      <c r="J115" s="128">
        <v>0.161</v>
      </c>
      <c r="K115" s="128">
        <v>9.0999999999999998E-2</v>
      </c>
      <c r="L115" s="128">
        <v>0.154</v>
      </c>
      <c r="M115" s="1"/>
      <c r="N115" s="114"/>
      <c r="O115" s="114"/>
      <c r="P115" s="145"/>
      <c r="Q115" s="145"/>
      <c r="R115" s="14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</row>
    <row r="116" spans="1:82" ht="15" x14ac:dyDescent="0.35">
      <c r="A116" s="8" t="s">
        <v>29</v>
      </c>
      <c r="B116" s="8"/>
      <c r="C116" s="9"/>
      <c r="D116" s="104">
        <f>Normal!D117</f>
        <v>0.93500000000000005</v>
      </c>
      <c r="E116" s="104">
        <f>Normal!E117</f>
        <v>0.89700000000000002</v>
      </c>
      <c r="F116" s="104">
        <f>Normal!F117</f>
        <v>0.89700000000000002</v>
      </c>
      <c r="G116" s="145"/>
      <c r="H116" s="8"/>
      <c r="I116" s="9"/>
      <c r="J116" s="104">
        <f>'Doublex when sd is different'!J116</f>
        <v>0.96699999999999997</v>
      </c>
      <c r="K116" s="104">
        <f>'Doublex when sd is different'!K116</f>
        <v>0.97599999999999998</v>
      </c>
      <c r="L116" s="104">
        <f>'Doublex when sd is different'!L116</f>
        <v>0.94599999999999995</v>
      </c>
      <c r="N116" s="114"/>
      <c r="O116" s="114"/>
      <c r="P116" s="145"/>
      <c r="Q116" s="145"/>
      <c r="R116" s="145"/>
      <c r="BA116"/>
      <c r="BB116"/>
      <c r="BC116"/>
      <c r="BD116"/>
      <c r="BE116"/>
      <c r="BF116"/>
      <c r="BG116"/>
      <c r="BH116"/>
      <c r="BI116"/>
      <c r="BJ116"/>
    </row>
    <row r="117" spans="1:82" s="12" customFormat="1" ht="15.75" customHeight="1" x14ac:dyDescent="0.35">
      <c r="A117" s="5"/>
      <c r="B117" s="25">
        <v>2.1</v>
      </c>
      <c r="C117" s="26" t="s">
        <v>23</v>
      </c>
      <c r="D117" s="130">
        <f>'[5]power for chi² and skewpos dist'!L118</f>
        <v>0.91900000000000004</v>
      </c>
      <c r="E117" s="130">
        <f>'[5]power for chi² and skewpos dist'!M118</f>
        <v>0.874</v>
      </c>
      <c r="F117" s="130">
        <f>'[5]power for chi² and skewpos dist'!N118</f>
        <v>0.874</v>
      </c>
      <c r="G117" s="145"/>
      <c r="H117" s="25">
        <v>2.1</v>
      </c>
      <c r="I117" s="26" t="s">
        <v>23</v>
      </c>
      <c r="J117" s="130">
        <v>0.95699999999999996</v>
      </c>
      <c r="K117" s="130">
        <v>0.97</v>
      </c>
      <c r="L117" s="130">
        <v>0.93</v>
      </c>
      <c r="M117" s="1"/>
      <c r="N117" s="114"/>
      <c r="O117" s="114"/>
      <c r="P117" s="145"/>
      <c r="Q117" s="145"/>
      <c r="R117" s="14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</row>
    <row r="118" spans="1:82" ht="15" x14ac:dyDescent="0.35">
      <c r="A118" s="8" t="s">
        <v>29</v>
      </c>
      <c r="B118" s="8"/>
      <c r="C118" s="9"/>
      <c r="D118" s="104">
        <f>Normal!D119</f>
        <v>0.77600000000000002</v>
      </c>
      <c r="E118" s="104">
        <f>Normal!E119</f>
        <v>0.77500000000000002</v>
      </c>
      <c r="F118" s="104">
        <f>Normal!F119</f>
        <v>0.77500000000000002</v>
      </c>
      <c r="G118" s="145"/>
      <c r="H118" s="8"/>
      <c r="I118" s="9"/>
      <c r="J118" s="104">
        <f>'Doublex when sd is different'!J118</f>
        <v>0.83599999999999997</v>
      </c>
      <c r="K118" s="104">
        <f>'Doublex when sd is different'!K118</f>
        <v>0.83199999999999996</v>
      </c>
      <c r="L118" s="104">
        <f>'Doublex when sd is different'!L118</f>
        <v>0.83499999999999996</v>
      </c>
      <c r="N118" s="114"/>
      <c r="O118" s="114"/>
      <c r="P118" s="145"/>
      <c r="Q118" s="145"/>
      <c r="R118" s="145"/>
      <c r="BA118"/>
      <c r="BB118"/>
      <c r="BC118"/>
      <c r="BD118"/>
      <c r="BE118"/>
      <c r="BF118"/>
      <c r="BG118"/>
      <c r="BH118"/>
      <c r="BI118"/>
      <c r="BJ118"/>
    </row>
    <row r="119" spans="1:82" s="15" customFormat="1" ht="15.75" customHeight="1" x14ac:dyDescent="0.35">
      <c r="A119" s="5"/>
      <c r="B119" s="40">
        <v>2.2000000000000002</v>
      </c>
      <c r="C119" s="40" t="s">
        <v>23</v>
      </c>
      <c r="D119" s="123">
        <f>'[5]power for chi² and skewpos dist'!L120</f>
        <v>0.77700000000000002</v>
      </c>
      <c r="E119" s="123">
        <f>'[5]power for chi² and skewpos dist'!M120</f>
        <v>0.76800000000000002</v>
      </c>
      <c r="F119" s="123">
        <f>'[5]power for chi² and skewpos dist'!N120</f>
        <v>0.76800000000000002</v>
      </c>
      <c r="G119" s="145"/>
      <c r="H119" s="40">
        <v>2.2000000000000002</v>
      </c>
      <c r="I119" s="40" t="s">
        <v>23</v>
      </c>
      <c r="J119" s="123">
        <v>0.83899999999999997</v>
      </c>
      <c r="K119" s="123">
        <v>0.84699999999999998</v>
      </c>
      <c r="L119" s="123">
        <v>0.83199999999999996</v>
      </c>
      <c r="M119" s="1"/>
      <c r="N119" s="114"/>
      <c r="O119" s="114"/>
      <c r="P119" s="145"/>
      <c r="Q119" s="145"/>
      <c r="R119" s="14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</row>
    <row r="120" spans="1:82" ht="15" x14ac:dyDescent="0.35">
      <c r="A120" s="8" t="s">
        <v>29</v>
      </c>
      <c r="B120" s="8"/>
      <c r="C120" s="9"/>
      <c r="D120" s="104">
        <f>Normal!D121</f>
        <v>0.35299999999999998</v>
      </c>
      <c r="E120" s="104">
        <f>Normal!E121</f>
        <v>0.44900000000000001</v>
      </c>
      <c r="F120" s="104">
        <f>Normal!F121</f>
        <v>0.44900000000000001</v>
      </c>
      <c r="G120" s="145"/>
      <c r="H120" s="8"/>
      <c r="I120" s="9"/>
      <c r="J120" s="104">
        <f>'Doublex when sd is different'!J120</f>
        <v>0.42599999999999999</v>
      </c>
      <c r="K120" s="104">
        <f>'Doublex when sd is different'!K120</f>
        <v>0.40100000000000002</v>
      </c>
      <c r="L120" s="104">
        <f>'Doublex when sd is different'!L120</f>
        <v>0.51700000000000002</v>
      </c>
      <c r="N120" s="114"/>
      <c r="O120" s="114"/>
      <c r="P120" s="145"/>
      <c r="Q120" s="145"/>
      <c r="R120" s="145"/>
      <c r="BA120"/>
      <c r="BB120"/>
      <c r="BC120"/>
      <c r="BD120"/>
      <c r="BE120"/>
      <c r="BF120"/>
      <c r="BG120"/>
      <c r="BH120"/>
      <c r="BI120"/>
      <c r="BJ120"/>
    </row>
    <row r="121" spans="1:82" s="10" customFormat="1" ht="15.75" customHeight="1" x14ac:dyDescent="0.35">
      <c r="A121" s="5"/>
      <c r="B121" s="27">
        <v>2.4</v>
      </c>
      <c r="C121" s="28" t="s">
        <v>23</v>
      </c>
      <c r="D121" s="131">
        <f>'[5]power for chi² and skewpos dist'!L122</f>
        <v>0.33900000000000002</v>
      </c>
      <c r="E121" s="131">
        <f>'[5]power for chi² and skewpos dist'!M122</f>
        <v>0.44400000000000001</v>
      </c>
      <c r="F121" s="131">
        <f>'[5]power for chi² and skewpos dist'!N122</f>
        <v>0.44400000000000001</v>
      </c>
      <c r="G121" s="145"/>
      <c r="H121" s="27">
        <v>2.4</v>
      </c>
      <c r="I121" s="28" t="s">
        <v>23</v>
      </c>
      <c r="J121" s="131">
        <v>0.41599999999999998</v>
      </c>
      <c r="K121" s="131">
        <v>0.4</v>
      </c>
      <c r="L121" s="131">
        <v>0.51300000000000001</v>
      </c>
      <c r="M121" s="1"/>
      <c r="N121" s="114"/>
      <c r="O121" s="114"/>
      <c r="P121" s="145"/>
      <c r="Q121" s="145"/>
      <c r="R121" s="14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</row>
    <row r="122" spans="1:82" ht="15" x14ac:dyDescent="0.35">
      <c r="A122" s="8" t="s">
        <v>29</v>
      </c>
      <c r="B122" s="8"/>
      <c r="C122" s="9"/>
      <c r="D122" s="104">
        <f>Normal!D123</f>
        <v>9.7000000000000003E-2</v>
      </c>
      <c r="E122" s="104">
        <f>Normal!E123</f>
        <v>0.17599999999999999</v>
      </c>
      <c r="F122" s="104">
        <f>Normal!F123</f>
        <v>0.17599999999999999</v>
      </c>
      <c r="G122" s="145"/>
      <c r="H122" s="8"/>
      <c r="I122" s="9"/>
      <c r="J122" s="104">
        <f>'Doublex when sd is different'!J122</f>
        <v>0.14199999999999999</v>
      </c>
      <c r="K122" s="104">
        <f>'Doublex when sd is different'!K122</f>
        <v>0.14099999999999999</v>
      </c>
      <c r="L122" s="104">
        <f>'Doublex when sd is different'!L122</f>
        <v>0.22900000000000001</v>
      </c>
      <c r="N122" s="114"/>
      <c r="O122" s="114"/>
      <c r="P122" s="145"/>
      <c r="Q122" s="145"/>
      <c r="R122" s="145"/>
      <c r="BA122"/>
      <c r="BB122"/>
      <c r="BC122"/>
      <c r="BD122"/>
      <c r="BE122"/>
      <c r="BF122"/>
      <c r="BG122"/>
      <c r="BH122"/>
      <c r="BI122"/>
      <c r="BJ122"/>
    </row>
    <row r="123" spans="1:82" s="10" customFormat="1" ht="15.75" customHeight="1" x14ac:dyDescent="0.35">
      <c r="A123" s="5"/>
      <c r="B123" s="27">
        <v>2.8</v>
      </c>
      <c r="C123" s="28" t="s">
        <v>23</v>
      </c>
      <c r="D123" s="131">
        <f>'[5]power for chi² and skewpos dist'!L124</f>
        <v>7.3999999999999996E-2</v>
      </c>
      <c r="E123" s="131">
        <f>'[5]power for chi² and skewpos dist'!M124</f>
        <v>0.154</v>
      </c>
      <c r="F123" s="131">
        <f>'[5]power for chi² and skewpos dist'!N124</f>
        <v>0.154</v>
      </c>
      <c r="G123" s="145"/>
      <c r="H123" s="27">
        <v>2.8</v>
      </c>
      <c r="I123" s="28" t="s">
        <v>23</v>
      </c>
      <c r="J123" s="131">
        <v>0.11700000000000001</v>
      </c>
      <c r="K123" s="131">
        <v>0.123</v>
      </c>
      <c r="L123" s="131">
        <v>0.20799999999999999</v>
      </c>
      <c r="M123" s="1"/>
      <c r="N123" s="114"/>
      <c r="O123" s="114"/>
      <c r="P123" s="145"/>
      <c r="Q123" s="145"/>
      <c r="R123" s="14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</row>
    <row r="124" spans="1:82" ht="15" x14ac:dyDescent="0.35">
      <c r="A124" s="8" t="s">
        <v>29</v>
      </c>
      <c r="B124" s="8"/>
      <c r="C124" s="9"/>
      <c r="D124" s="104">
        <f>Normal!D125</f>
        <v>0.95699999999999996</v>
      </c>
      <c r="E124" s="104">
        <f>Normal!E125</f>
        <v>0.90600000000000003</v>
      </c>
      <c r="F124" s="104">
        <f>Normal!F125</f>
        <v>0.90600000000000003</v>
      </c>
      <c r="G124" s="145"/>
      <c r="H124" s="8"/>
      <c r="I124" s="9"/>
      <c r="J124" s="104">
        <f>'Doublex when sd is different'!J124</f>
        <v>0.98599999999999999</v>
      </c>
      <c r="K124" s="104">
        <f>'Doublex when sd is different'!K124</f>
        <v>0.98199999999999998</v>
      </c>
      <c r="L124" s="104">
        <f>'Doublex when sd is different'!L124</f>
        <v>0.96499999999999997</v>
      </c>
      <c r="N124" s="114"/>
      <c r="O124" s="114"/>
      <c r="P124" s="145"/>
      <c r="Q124" s="145"/>
      <c r="R124" s="145"/>
      <c r="BA124"/>
      <c r="BB124"/>
      <c r="BC124"/>
      <c r="BD124"/>
      <c r="BE124"/>
      <c r="BF124"/>
      <c r="BG124"/>
      <c r="BH124"/>
      <c r="BI124"/>
      <c r="BJ124"/>
    </row>
    <row r="125" spans="1:82" s="12" customFormat="1" ht="15.75" customHeight="1" x14ac:dyDescent="0.35">
      <c r="A125" s="5"/>
      <c r="B125" s="25">
        <v>2.1</v>
      </c>
      <c r="C125" s="26" t="s">
        <v>24</v>
      </c>
      <c r="D125" s="130">
        <f>'[5]power for chi² and skewpos dist'!L126</f>
        <v>0.94399999999999995</v>
      </c>
      <c r="E125" s="130">
        <f>'[5]power for chi² and skewpos dist'!M126</f>
        <v>0.88200000000000001</v>
      </c>
      <c r="F125" s="130">
        <f>'[5]power for chi² and skewpos dist'!N126</f>
        <v>0.88200000000000001</v>
      </c>
      <c r="G125" s="145"/>
      <c r="H125" s="25">
        <v>2.1</v>
      </c>
      <c r="I125" s="26" t="s">
        <v>24</v>
      </c>
      <c r="J125" s="130">
        <v>0.97899999999999998</v>
      </c>
      <c r="K125" s="130">
        <v>0.97599999999999998</v>
      </c>
      <c r="L125" s="130">
        <v>0.95</v>
      </c>
      <c r="M125" s="1"/>
      <c r="N125" s="114"/>
      <c r="O125" s="114"/>
      <c r="P125" s="145"/>
      <c r="Q125" s="145"/>
      <c r="R125" s="14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</row>
    <row r="126" spans="1:82" ht="15" x14ac:dyDescent="0.35">
      <c r="A126" s="8" t="s">
        <v>29</v>
      </c>
      <c r="B126" s="8"/>
      <c r="C126" s="9"/>
      <c r="D126" s="104">
        <f>Normal!D127</f>
        <v>0.81799999999999995</v>
      </c>
      <c r="E126" s="104">
        <f>Normal!E127</f>
        <v>0.81499999999999995</v>
      </c>
      <c r="F126" s="104">
        <f>Normal!F127</f>
        <v>0.81499999999999995</v>
      </c>
      <c r="G126" s="145"/>
      <c r="H126" s="8"/>
      <c r="I126" s="9"/>
      <c r="J126" s="104">
        <f>'Doublex when sd is different'!J126</f>
        <v>0.89100000000000001</v>
      </c>
      <c r="K126" s="104">
        <f>'Doublex when sd is different'!K126</f>
        <v>0.88800000000000001</v>
      </c>
      <c r="L126" s="104">
        <f>'Doublex when sd is different'!L126</f>
        <v>0.89</v>
      </c>
      <c r="N126" s="114"/>
      <c r="O126" s="114"/>
      <c r="P126" s="145"/>
      <c r="Q126" s="145"/>
      <c r="R126" s="145"/>
      <c r="BA126"/>
      <c r="BB126"/>
      <c r="BC126"/>
      <c r="BD126"/>
      <c r="BE126"/>
      <c r="BF126"/>
      <c r="BG126"/>
      <c r="BH126"/>
      <c r="BI126"/>
      <c r="BJ126"/>
    </row>
    <row r="127" spans="1:82" s="15" customFormat="1" ht="15.75" customHeight="1" x14ac:dyDescent="0.35">
      <c r="A127" s="5"/>
      <c r="B127" s="40">
        <v>2.2000000000000002</v>
      </c>
      <c r="C127" s="40" t="s">
        <v>24</v>
      </c>
      <c r="D127" s="123">
        <f>'[5]power for chi² and skewpos dist'!L128</f>
        <v>0.81899999999999995</v>
      </c>
      <c r="E127" s="123">
        <f>'[5]power for chi² and skewpos dist'!M128</f>
        <v>0.80300000000000005</v>
      </c>
      <c r="F127" s="123">
        <f>'[5]power for chi² and skewpos dist'!N128</f>
        <v>0.80300000000000005</v>
      </c>
      <c r="G127" s="145"/>
      <c r="H127" s="40">
        <v>2.2000000000000002</v>
      </c>
      <c r="I127" s="40" t="s">
        <v>24</v>
      </c>
      <c r="J127" s="123">
        <v>0.89300000000000002</v>
      </c>
      <c r="K127" s="123">
        <v>0.89500000000000002</v>
      </c>
      <c r="L127" s="123">
        <v>0.88200000000000001</v>
      </c>
      <c r="M127" s="1"/>
      <c r="N127" s="114"/>
      <c r="O127" s="114"/>
      <c r="P127" s="145"/>
      <c r="Q127" s="145"/>
      <c r="R127" s="14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</row>
    <row r="128" spans="1:82" ht="15" x14ac:dyDescent="0.35">
      <c r="A128" s="8" t="s">
        <v>29</v>
      </c>
      <c r="B128" s="8"/>
      <c r="C128" s="9"/>
      <c r="D128" s="104">
        <f>Normal!D129</f>
        <v>0.35599999999999998</v>
      </c>
      <c r="E128" s="104">
        <f>Normal!E129</f>
        <v>0.52700000000000002</v>
      </c>
      <c r="F128" s="104">
        <f>Normal!F129</f>
        <v>0.52700000000000002</v>
      </c>
      <c r="G128" s="145"/>
      <c r="H128" s="8"/>
      <c r="I128" s="9"/>
      <c r="J128" s="104">
        <f>'Doublex when sd is different'!J128</f>
        <v>0.443</v>
      </c>
      <c r="K128" s="104">
        <f>'Doublex when sd is different'!K128</f>
        <v>0.49299999999999999</v>
      </c>
      <c r="L128" s="104">
        <f>'Doublex when sd is different'!L128</f>
        <v>0.60799999999999998</v>
      </c>
      <c r="N128" s="114"/>
      <c r="O128" s="114"/>
      <c r="P128" s="145"/>
      <c r="Q128" s="145"/>
      <c r="R128" s="145"/>
      <c r="BA128"/>
      <c r="BB128"/>
      <c r="BC128"/>
      <c r="BD128"/>
      <c r="BE128"/>
      <c r="BF128"/>
      <c r="BG128"/>
      <c r="BH128"/>
      <c r="BI128"/>
      <c r="BJ128"/>
    </row>
    <row r="129" spans="1:82" s="10" customFormat="1" ht="15.75" customHeight="1" x14ac:dyDescent="0.35">
      <c r="A129" s="5"/>
      <c r="B129" s="27">
        <v>2.4</v>
      </c>
      <c r="C129" s="28" t="s">
        <v>24</v>
      </c>
      <c r="D129" s="131">
        <f>'[5]power for chi² and skewpos dist'!L130</f>
        <v>0.34499999999999997</v>
      </c>
      <c r="E129" s="131">
        <f>'[5]power for chi² and skewpos dist'!M130</f>
        <v>0.52800000000000002</v>
      </c>
      <c r="F129" s="131">
        <f>'[5]power for chi² and skewpos dist'!N130</f>
        <v>0.52800000000000002</v>
      </c>
      <c r="G129" s="145"/>
      <c r="H129" s="27">
        <v>2.4</v>
      </c>
      <c r="I129" s="28" t="s">
        <v>24</v>
      </c>
      <c r="J129" s="131">
        <v>0.436</v>
      </c>
      <c r="K129" s="131">
        <v>0.503</v>
      </c>
      <c r="L129" s="131">
        <v>0.61</v>
      </c>
      <c r="M129" s="1"/>
      <c r="N129" s="114"/>
      <c r="O129" s="114"/>
      <c r="P129" s="145"/>
      <c r="Q129" s="145"/>
      <c r="R129" s="14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</row>
    <row r="130" spans="1:82" ht="15" x14ac:dyDescent="0.35">
      <c r="A130" s="8" t="s">
        <v>29</v>
      </c>
      <c r="B130" s="8"/>
      <c r="C130" s="9"/>
      <c r="D130" s="104">
        <f>Normal!D131</f>
        <v>7.0999999999999994E-2</v>
      </c>
      <c r="E130" s="104">
        <f>Normal!E131</f>
        <v>0.215</v>
      </c>
      <c r="F130" s="104">
        <f>Normal!F131</f>
        <v>0.215</v>
      </c>
      <c r="G130" s="145"/>
      <c r="H130" s="8"/>
      <c r="I130" s="9"/>
      <c r="J130" s="104">
        <f>'Doublex when sd is different'!J130</f>
        <v>0.112</v>
      </c>
      <c r="K130" s="104">
        <f>'Doublex when sd is different'!K130</f>
        <v>0.17100000000000001</v>
      </c>
      <c r="L130" s="104">
        <f>'Doublex when sd is different'!L130</f>
        <v>0.27600000000000002</v>
      </c>
      <c r="N130" s="114"/>
      <c r="O130" s="114"/>
      <c r="P130" s="145"/>
      <c r="Q130" s="145"/>
      <c r="R130" s="145"/>
      <c r="BA130"/>
      <c r="BB130"/>
      <c r="BC130"/>
      <c r="BD130"/>
      <c r="BE130"/>
      <c r="BF130"/>
      <c r="BG130"/>
      <c r="BH130"/>
      <c r="BI130"/>
      <c r="BJ130"/>
    </row>
    <row r="131" spans="1:82" s="10" customFormat="1" ht="15.75" customHeight="1" x14ac:dyDescent="0.35">
      <c r="A131" s="5"/>
      <c r="B131" s="27">
        <v>2.8</v>
      </c>
      <c r="C131" s="28" t="s">
        <v>24</v>
      </c>
      <c r="D131" s="131">
        <f>'[5]power for chi² and skewpos dist'!L132</f>
        <v>5.0999999999999997E-2</v>
      </c>
      <c r="E131" s="131">
        <f>'[5]power for chi² and skewpos dist'!M132</f>
        <v>0.19700000000000001</v>
      </c>
      <c r="F131" s="131">
        <f>'[5]power for chi² and skewpos dist'!N132</f>
        <v>0.19700000000000001</v>
      </c>
      <c r="G131" s="145"/>
      <c r="H131" s="27">
        <v>2.8</v>
      </c>
      <c r="I131" s="28" t="s">
        <v>24</v>
      </c>
      <c r="J131" s="131">
        <v>0.09</v>
      </c>
      <c r="K131" s="131">
        <v>0.158</v>
      </c>
      <c r="L131" s="131">
        <v>0.26</v>
      </c>
      <c r="M131" s="1"/>
      <c r="N131" s="114"/>
      <c r="O131" s="114"/>
      <c r="P131" s="145"/>
      <c r="Q131" s="145"/>
      <c r="R131" s="14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</row>
    <row r="132" spans="1:82" ht="15" x14ac:dyDescent="0.35">
      <c r="A132" s="8" t="s">
        <v>29</v>
      </c>
      <c r="B132" s="8"/>
      <c r="C132" s="9"/>
      <c r="D132" s="104">
        <f>Normal!D133</f>
        <v>0.95</v>
      </c>
      <c r="E132" s="104">
        <f>Normal!E133</f>
        <v>0.98199999999999998</v>
      </c>
      <c r="F132" s="104">
        <f>Normal!F133</f>
        <v>0.98199999999999998</v>
      </c>
      <c r="G132" s="145"/>
      <c r="H132" s="8"/>
      <c r="I132" s="9"/>
      <c r="J132" s="104">
        <f>'Doublex when sd is different'!J132</f>
        <v>0.94799999999999995</v>
      </c>
      <c r="K132" s="104">
        <f>'Doublex when sd is different'!K132</f>
        <v>0.996</v>
      </c>
      <c r="L132" s="104">
        <f>'Doublex when sd is different'!L132</f>
        <v>0.97499999999999998</v>
      </c>
      <c r="N132" s="114"/>
      <c r="O132" s="114"/>
      <c r="P132" s="145"/>
      <c r="Q132" s="145"/>
      <c r="R132" s="145"/>
      <c r="BA132"/>
      <c r="BB132"/>
      <c r="BC132"/>
      <c r="BD132"/>
      <c r="BE132"/>
      <c r="BF132"/>
      <c r="BG132"/>
      <c r="BH132"/>
      <c r="BI132"/>
      <c r="BJ132"/>
    </row>
    <row r="133" spans="1:82" s="10" customFormat="1" ht="15.75" customHeight="1" x14ac:dyDescent="0.35">
      <c r="A133" s="5"/>
      <c r="B133" s="25">
        <v>2.1</v>
      </c>
      <c r="C133" s="26" t="s">
        <v>25</v>
      </c>
      <c r="D133" s="130">
        <f>'[5]power for chi² and skewpos dist'!L134</f>
        <v>0.93600000000000005</v>
      </c>
      <c r="E133" s="130">
        <f>'[5]power for chi² and skewpos dist'!M134</f>
        <v>0.97799999999999998</v>
      </c>
      <c r="F133" s="130">
        <f>'[5]power for chi² and skewpos dist'!N134</f>
        <v>0.97799999999999998</v>
      </c>
      <c r="G133" s="145"/>
      <c r="H133" s="25">
        <v>2.1</v>
      </c>
      <c r="I133" s="26" t="s">
        <v>25</v>
      </c>
      <c r="J133" s="130">
        <v>0.93700000000000006</v>
      </c>
      <c r="K133" s="130">
        <v>0.997</v>
      </c>
      <c r="L133" s="130">
        <v>0.97099999999999997</v>
      </c>
      <c r="M133" s="1"/>
      <c r="N133" s="114"/>
      <c r="O133" s="114"/>
      <c r="P133" s="145"/>
      <c r="Q133" s="145"/>
      <c r="R133" s="14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</row>
    <row r="134" spans="1:82" ht="15" x14ac:dyDescent="0.35">
      <c r="A134" s="8" t="s">
        <v>29</v>
      </c>
      <c r="B134" s="8"/>
      <c r="C134" s="9"/>
      <c r="D134" s="104">
        <f>Normal!D135</f>
        <v>0.81799999999999995</v>
      </c>
      <c r="E134" s="104">
        <f>Normal!E135</f>
        <v>0.81499999999999995</v>
      </c>
      <c r="F134" s="104">
        <f>Normal!F135</f>
        <v>0.81499999999999995</v>
      </c>
      <c r="G134" s="145"/>
      <c r="H134" s="8"/>
      <c r="I134" s="9"/>
      <c r="J134" s="104">
        <f>'Doublex when sd is different'!J134</f>
        <v>0.81</v>
      </c>
      <c r="K134" s="104">
        <f>'Doublex when sd is different'!K134</f>
        <v>0.80400000000000005</v>
      </c>
      <c r="L134" s="104">
        <f>'Doublex when sd is different'!L134</f>
        <v>0.80900000000000005</v>
      </c>
      <c r="N134" s="114"/>
      <c r="O134" s="114"/>
      <c r="P134" s="145"/>
      <c r="Q134" s="145"/>
      <c r="R134" s="145"/>
      <c r="BA134"/>
      <c r="BB134"/>
      <c r="BC134"/>
      <c r="BD134"/>
      <c r="BE134"/>
      <c r="BF134"/>
      <c r="BG134"/>
      <c r="BH134"/>
      <c r="BI134"/>
      <c r="BJ134"/>
    </row>
    <row r="135" spans="1:82" s="15" customFormat="1" ht="15.75" customHeight="1" x14ac:dyDescent="0.35">
      <c r="A135" s="5"/>
      <c r="B135" s="40">
        <v>2.2000000000000002</v>
      </c>
      <c r="C135" s="40" t="s">
        <v>25</v>
      </c>
      <c r="D135" s="123">
        <f>'[5]power for chi² and skewpos dist'!L136</f>
        <v>0.81799999999999995</v>
      </c>
      <c r="E135" s="123">
        <f>'[5]power for chi² and skewpos dist'!M136</f>
        <v>0.83</v>
      </c>
      <c r="F135" s="123">
        <f>'[5]power for chi² and skewpos dist'!N136</f>
        <v>0.83</v>
      </c>
      <c r="G135" s="145"/>
      <c r="H135" s="40">
        <v>2.2000000000000002</v>
      </c>
      <c r="I135" s="40" t="s">
        <v>25</v>
      </c>
      <c r="J135" s="123">
        <v>0.81</v>
      </c>
      <c r="K135" s="123">
        <v>0.83399999999999996</v>
      </c>
      <c r="L135" s="123">
        <v>0.81899999999999995</v>
      </c>
      <c r="M135" s="1"/>
      <c r="N135" s="114"/>
      <c r="O135" s="114"/>
      <c r="P135" s="145"/>
      <c r="Q135" s="145"/>
      <c r="R135" s="14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</row>
    <row r="136" spans="1:82" ht="15" x14ac:dyDescent="0.35">
      <c r="A136" s="8" t="s">
        <v>29</v>
      </c>
      <c r="B136" s="8"/>
      <c r="C136" s="9"/>
      <c r="D136" s="104">
        <f>Normal!D137</f>
        <v>0.52500000000000002</v>
      </c>
      <c r="E136" s="104">
        <f>Normal!E137</f>
        <v>0.375</v>
      </c>
      <c r="F136" s="104">
        <f>Normal!F137</f>
        <v>0.375</v>
      </c>
      <c r="G136" s="145"/>
      <c r="H136" s="8"/>
      <c r="I136" s="9"/>
      <c r="J136" s="104">
        <f>'Doublex when sd is different'!J136</f>
        <v>0.55000000000000004</v>
      </c>
      <c r="K136" s="104">
        <f>'Doublex when sd is different'!K136</f>
        <v>0.31</v>
      </c>
      <c r="L136" s="104">
        <f>'Doublex when sd is different'!L136</f>
        <v>0.42099999999999999</v>
      </c>
      <c r="N136" s="114"/>
      <c r="O136" s="114"/>
      <c r="P136" s="145"/>
      <c r="Q136" s="145"/>
      <c r="R136" s="145"/>
      <c r="BA136"/>
      <c r="BB136"/>
      <c r="BC136"/>
      <c r="BD136"/>
      <c r="BE136"/>
      <c r="BF136"/>
      <c r="BG136"/>
      <c r="BH136"/>
      <c r="BI136"/>
      <c r="BJ136"/>
    </row>
    <row r="137" spans="1:82" s="12" customFormat="1" ht="15.75" customHeight="1" x14ac:dyDescent="0.35">
      <c r="A137" s="5"/>
      <c r="B137" s="25">
        <v>2.4</v>
      </c>
      <c r="C137" s="26" t="s">
        <v>25</v>
      </c>
      <c r="D137" s="130">
        <f>'[5]power for chi² and skewpos dist'!L138</f>
        <v>0.51900000000000002</v>
      </c>
      <c r="E137" s="130">
        <f>'[5]power for chi² and skewpos dist'!M138</f>
        <v>0.35399999999999998</v>
      </c>
      <c r="F137" s="130">
        <f>'[5]power for chi² and skewpos dist'!N138</f>
        <v>0.35399999999999998</v>
      </c>
      <c r="G137" s="145"/>
      <c r="H137" s="25">
        <v>2.4</v>
      </c>
      <c r="I137" s="26" t="s">
        <v>25</v>
      </c>
      <c r="J137" s="130">
        <v>0.54600000000000004</v>
      </c>
      <c r="K137" s="130">
        <v>0.28499999999999998</v>
      </c>
      <c r="L137" s="130">
        <v>0.40500000000000003</v>
      </c>
      <c r="M137" s="1"/>
      <c r="N137" s="114"/>
      <c r="O137" s="114"/>
      <c r="P137" s="145"/>
      <c r="Q137" s="145"/>
      <c r="R137" s="14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</row>
    <row r="138" spans="1:82" ht="15" x14ac:dyDescent="0.35">
      <c r="A138" s="8" t="s">
        <v>29</v>
      </c>
      <c r="B138" s="8"/>
      <c r="C138" s="9"/>
      <c r="D138" s="104">
        <f>Normal!D139</f>
        <v>0.29399999999999998</v>
      </c>
      <c r="E138" s="104">
        <f>Normal!E139</f>
        <v>0.13700000000000001</v>
      </c>
      <c r="F138" s="104">
        <f>Normal!F139</f>
        <v>0.13700000000000001</v>
      </c>
      <c r="G138" s="145"/>
      <c r="H138" s="8"/>
      <c r="I138" s="9"/>
      <c r="J138" s="104">
        <f>'Doublex when sd is different'!J138</f>
        <v>0.34100000000000003</v>
      </c>
      <c r="K138" s="104">
        <f>'Doublex when sd is different'!K138</f>
        <v>0.111</v>
      </c>
      <c r="L138" s="104">
        <f>'Doublex when sd is different'!L138</f>
        <v>0.182</v>
      </c>
      <c r="N138" s="114"/>
      <c r="O138" s="114"/>
      <c r="P138" s="145"/>
      <c r="Q138" s="145"/>
      <c r="R138" s="145"/>
      <c r="BA138"/>
      <c r="BB138"/>
      <c r="BC138"/>
      <c r="BD138"/>
      <c r="BE138"/>
      <c r="BF138"/>
      <c r="BG138"/>
      <c r="BH138"/>
      <c r="BI138"/>
      <c r="BJ138"/>
    </row>
    <row r="139" spans="1:82" s="12" customFormat="1" ht="15.75" customHeight="1" x14ac:dyDescent="0.35">
      <c r="A139" s="5"/>
      <c r="B139" s="25">
        <v>2.8</v>
      </c>
      <c r="C139" s="26" t="s">
        <v>25</v>
      </c>
      <c r="D139" s="130">
        <f>'[5]power for chi² and skewpos dist'!L140</f>
        <v>0.27400000000000002</v>
      </c>
      <c r="E139" s="130">
        <f>'[5]power for chi² and skewpos dist'!M140</f>
        <v>0.11</v>
      </c>
      <c r="F139" s="130">
        <f>'[5]power for chi² and skewpos dist'!N140</f>
        <v>0.11</v>
      </c>
      <c r="G139" s="145"/>
      <c r="H139" s="25">
        <v>2.8</v>
      </c>
      <c r="I139" s="26" t="s">
        <v>25</v>
      </c>
      <c r="J139" s="130">
        <v>0.32500000000000001</v>
      </c>
      <c r="K139" s="130">
        <v>0.09</v>
      </c>
      <c r="L139" s="130">
        <v>0.156</v>
      </c>
      <c r="M139" s="1"/>
      <c r="N139" s="114"/>
      <c r="O139" s="114"/>
      <c r="P139" s="145"/>
      <c r="Q139" s="145"/>
      <c r="R139" s="14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</row>
    <row r="140" spans="1:82" ht="15" x14ac:dyDescent="0.35">
      <c r="A140" s="8" t="s">
        <v>29</v>
      </c>
      <c r="B140" s="8"/>
      <c r="C140" s="9"/>
      <c r="D140" s="104">
        <f>Normal!D141</f>
        <v>0.99399999999999999</v>
      </c>
      <c r="E140" s="104">
        <f>Normal!E141</f>
        <v>0.99399999999999999</v>
      </c>
      <c r="F140" s="104">
        <f>Normal!F141</f>
        <v>0.99399999999999999</v>
      </c>
      <c r="G140" s="145"/>
      <c r="H140" s="8"/>
      <c r="I140" s="9"/>
      <c r="J140" s="104">
        <f>'Doublex when sd is different'!J140</f>
        <v>0.998</v>
      </c>
      <c r="K140" s="104">
        <f>'Doublex when sd is different'!K140</f>
        <v>1</v>
      </c>
      <c r="L140" s="104">
        <f>'Doublex when sd is different'!L140</f>
        <v>0.998</v>
      </c>
      <c r="N140" s="114"/>
      <c r="O140" s="114"/>
      <c r="P140" s="145"/>
      <c r="Q140" s="145"/>
      <c r="R140" s="145"/>
      <c r="BA140"/>
      <c r="BB140"/>
      <c r="BC140"/>
      <c r="BD140"/>
      <c r="BE140"/>
      <c r="BF140"/>
      <c r="BG140"/>
      <c r="BH140"/>
      <c r="BI140"/>
      <c r="BJ140"/>
    </row>
    <row r="141" spans="1:82" s="15" customFormat="1" ht="15.75" customHeight="1" x14ac:dyDescent="0.35">
      <c r="A141" s="5"/>
      <c r="B141" s="5">
        <v>2.1</v>
      </c>
      <c r="C141" s="6" t="s">
        <v>26</v>
      </c>
      <c r="D141" s="121">
        <f>'[5]power for chi² and skewpos dist'!L142</f>
        <v>0.98899999999999999</v>
      </c>
      <c r="E141" s="121">
        <f>'[5]power for chi² and skewpos dist'!M142</f>
        <v>0.98899999999999999</v>
      </c>
      <c r="F141" s="121">
        <f>'[5]power for chi² and skewpos dist'!N142</f>
        <v>0.98899999999999999</v>
      </c>
      <c r="G141" s="145"/>
      <c r="H141" s="5">
        <v>2.1</v>
      </c>
      <c r="I141" s="6" t="s">
        <v>26</v>
      </c>
      <c r="J141" s="121">
        <v>0.997</v>
      </c>
      <c r="K141" s="121">
        <v>1</v>
      </c>
      <c r="L141" s="121">
        <v>0.997</v>
      </c>
      <c r="M141" s="1"/>
      <c r="N141" s="114"/>
      <c r="O141" s="114"/>
      <c r="P141" s="145"/>
      <c r="Q141" s="145"/>
      <c r="R141" s="14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</row>
    <row r="142" spans="1:82" ht="15" x14ac:dyDescent="0.35">
      <c r="A142" s="8" t="s">
        <v>29</v>
      </c>
      <c r="B142" s="8"/>
      <c r="C142" s="9"/>
      <c r="D142" s="104">
        <f>Normal!D143</f>
        <v>0.94099999999999995</v>
      </c>
      <c r="E142" s="104">
        <f>Normal!E143</f>
        <v>0.94099999999999995</v>
      </c>
      <c r="F142" s="104">
        <f>Normal!F143</f>
        <v>0.94099999999999995</v>
      </c>
      <c r="G142" s="145"/>
      <c r="H142" s="8"/>
      <c r="I142" s="9"/>
      <c r="J142" s="104">
        <f>'Doublex when sd is different'!J142</f>
        <v>0.96199999999999997</v>
      </c>
      <c r="K142" s="104">
        <f>'Doublex when sd is different'!K142</f>
        <v>0.96099999999999997</v>
      </c>
      <c r="L142" s="104">
        <f>'Doublex when sd is different'!L142</f>
        <v>0.96199999999999997</v>
      </c>
      <c r="N142" s="114"/>
      <c r="O142" s="114"/>
      <c r="P142" s="145"/>
      <c r="Q142" s="145"/>
      <c r="R142" s="145"/>
      <c r="BA142"/>
      <c r="BB142"/>
      <c r="BC142"/>
      <c r="BD142"/>
      <c r="BE142"/>
      <c r="BF142"/>
      <c r="BG142"/>
      <c r="BH142"/>
      <c r="BI142"/>
      <c r="BJ142"/>
    </row>
    <row r="143" spans="1:82" s="15" customFormat="1" ht="15.75" customHeight="1" x14ac:dyDescent="0.35">
      <c r="A143" s="5"/>
      <c r="B143" s="29">
        <v>2.2000000000000002</v>
      </c>
      <c r="C143" s="29" t="s">
        <v>26</v>
      </c>
      <c r="D143" s="126">
        <f>'[5]power for chi² and skewpos dist'!L144</f>
        <v>0.94</v>
      </c>
      <c r="E143" s="126">
        <f>'[5]power for chi² and skewpos dist'!M144</f>
        <v>0.94</v>
      </c>
      <c r="F143" s="126">
        <f>'[5]power for chi² and skewpos dist'!N144</f>
        <v>0.94</v>
      </c>
      <c r="G143" s="145"/>
      <c r="H143" s="29">
        <v>2.2000000000000002</v>
      </c>
      <c r="I143" s="29" t="s">
        <v>26</v>
      </c>
      <c r="J143" s="126">
        <v>0.96299999999999997</v>
      </c>
      <c r="K143" s="126">
        <v>0.97</v>
      </c>
      <c r="L143" s="126">
        <v>0.96299999999999997</v>
      </c>
      <c r="M143" s="1"/>
      <c r="N143" s="114"/>
      <c r="O143" s="114"/>
      <c r="P143" s="145"/>
      <c r="Q143" s="145"/>
      <c r="R143" s="14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</row>
    <row r="144" spans="1:82" ht="15" x14ac:dyDescent="0.35">
      <c r="A144" s="8" t="s">
        <v>29</v>
      </c>
      <c r="B144" s="8"/>
      <c r="C144" s="9"/>
      <c r="D144" s="104">
        <f>Normal!D145</f>
        <v>0.60399999999999998</v>
      </c>
      <c r="E144" s="104">
        <f>Normal!E145</f>
        <v>0.60299999999999998</v>
      </c>
      <c r="F144" s="104">
        <f>Normal!F145</f>
        <v>0.60299999999999998</v>
      </c>
      <c r="G144" s="145"/>
      <c r="H144" s="8"/>
      <c r="I144" s="9"/>
      <c r="J144" s="104">
        <f>'Doublex when sd is different'!J144</f>
        <v>0.9</v>
      </c>
      <c r="K144" s="104">
        <f>'Doublex when sd is different'!K144</f>
        <v>0.6</v>
      </c>
      <c r="L144" s="104">
        <f>'Doublex when sd is different'!L144</f>
        <v>0.9</v>
      </c>
      <c r="N144" s="114"/>
      <c r="O144" s="114"/>
      <c r="P144" s="145"/>
      <c r="Q144" s="145"/>
      <c r="R144" s="145"/>
      <c r="BA144"/>
      <c r="BB144"/>
      <c r="BC144"/>
      <c r="BD144"/>
      <c r="BE144"/>
      <c r="BF144"/>
      <c r="BG144"/>
      <c r="BH144"/>
      <c r="BI144"/>
      <c r="BJ144"/>
    </row>
    <row r="145" spans="1:82" s="15" customFormat="1" ht="15.75" customHeight="1" x14ac:dyDescent="0.35">
      <c r="A145" s="5"/>
      <c r="B145" s="5">
        <v>2.4</v>
      </c>
      <c r="C145" s="6" t="s">
        <v>26</v>
      </c>
      <c r="D145" s="121">
        <f>'[5]power for chi² and skewpos dist'!L146</f>
        <v>0.60799999999999998</v>
      </c>
      <c r="E145" s="121">
        <f>'[5]power for chi² and skewpos dist'!M146</f>
        <v>0.60699999999999998</v>
      </c>
      <c r="F145" s="121">
        <f>'[5]power for chi² and skewpos dist'!N146</f>
        <v>0.60699999999999998</v>
      </c>
      <c r="G145" s="145"/>
      <c r="H145" s="5">
        <v>2.4</v>
      </c>
      <c r="I145" s="6" t="s">
        <v>26</v>
      </c>
      <c r="J145" s="121">
        <v>0.67400000000000004</v>
      </c>
      <c r="K145" s="121">
        <v>0.54700000000000004</v>
      </c>
      <c r="L145" s="121">
        <v>0.67200000000000004</v>
      </c>
      <c r="M145" s="1"/>
      <c r="N145" s="114"/>
      <c r="O145" s="114"/>
      <c r="P145" s="145"/>
      <c r="Q145" s="145"/>
      <c r="R145" s="14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</row>
    <row r="146" spans="1:82" ht="15" x14ac:dyDescent="0.35">
      <c r="A146" s="8" t="s">
        <v>29</v>
      </c>
      <c r="B146" s="8"/>
      <c r="C146" s="9"/>
      <c r="D146" s="104">
        <f>Normal!D147</f>
        <v>0.22800000000000001</v>
      </c>
      <c r="E146" s="104">
        <f>Normal!E147</f>
        <v>0.22500000000000001</v>
      </c>
      <c r="F146" s="104">
        <f>Normal!F147</f>
        <v>0.22500000000000001</v>
      </c>
      <c r="G146" s="145"/>
      <c r="H146" s="8"/>
      <c r="I146" s="9"/>
      <c r="J146" s="104">
        <f>'Doublex when sd is different'!J146</f>
        <v>0.29099999999999998</v>
      </c>
      <c r="K146" s="104">
        <f>'Doublex when sd is different'!K146</f>
        <v>0.17799999999999999</v>
      </c>
      <c r="L146" s="104">
        <f>'Doublex when sd is different'!L146</f>
        <v>0.28699999999999998</v>
      </c>
      <c r="N146" s="114"/>
      <c r="O146" s="114"/>
      <c r="P146" s="145"/>
      <c r="Q146" s="145"/>
      <c r="R146" s="145"/>
      <c r="BA146"/>
      <c r="BB146"/>
      <c r="BC146"/>
      <c r="BD146"/>
      <c r="BE146"/>
      <c r="BF146"/>
      <c r="BG146"/>
      <c r="BH146"/>
      <c r="BI146"/>
      <c r="BJ146"/>
    </row>
    <row r="147" spans="1:82" s="15" customFormat="1" ht="15.75" customHeight="1" x14ac:dyDescent="0.35">
      <c r="A147" s="5"/>
      <c r="B147" s="5">
        <v>2.8</v>
      </c>
      <c r="C147" s="6" t="s">
        <v>26</v>
      </c>
      <c r="D147" s="121">
        <f>'[5]power for chi² and skewpos dist'!L148</f>
        <v>0.20599999999999999</v>
      </c>
      <c r="E147" s="121">
        <f>'[5]power for chi² and skewpos dist'!M148</f>
        <v>0.20300000000000001</v>
      </c>
      <c r="F147" s="121">
        <f>'[5]power for chi² and skewpos dist'!N148</f>
        <v>0.20300000000000001</v>
      </c>
      <c r="G147" s="145"/>
      <c r="H147" s="5">
        <v>2.8</v>
      </c>
      <c r="I147" s="6" t="s">
        <v>26</v>
      </c>
      <c r="J147" s="121">
        <v>0.27400000000000002</v>
      </c>
      <c r="K147" s="121">
        <v>0.158</v>
      </c>
      <c r="L147" s="121">
        <v>0.26900000000000002</v>
      </c>
      <c r="M147" s="1"/>
      <c r="N147" s="114"/>
      <c r="O147" s="114"/>
      <c r="P147" s="145"/>
      <c r="Q147" s="145"/>
      <c r="R147" s="14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</row>
    <row r="148" spans="1:82" ht="15" x14ac:dyDescent="0.35">
      <c r="A148" s="8" t="s">
        <v>29</v>
      </c>
      <c r="B148" s="8"/>
      <c r="C148" s="9"/>
      <c r="D148" s="104">
        <f>Normal!D149</f>
        <v>0.998</v>
      </c>
      <c r="E148" s="104">
        <f>Normal!E149</f>
        <v>0.996</v>
      </c>
      <c r="F148" s="104">
        <f>Normal!F149</f>
        <v>0.996</v>
      </c>
      <c r="G148" s="145"/>
      <c r="H148" s="8"/>
      <c r="I148" s="9"/>
      <c r="J148" s="104">
        <f>'Doublex when sd is different'!J148</f>
        <v>1</v>
      </c>
      <c r="K148" s="104">
        <f>'Doublex when sd is different'!K148</f>
        <v>1</v>
      </c>
      <c r="L148" s="104">
        <f>'Doublex when sd is different'!L148</f>
        <v>1</v>
      </c>
      <c r="N148" s="114"/>
      <c r="O148" s="114"/>
      <c r="P148" s="145"/>
      <c r="Q148" s="145"/>
      <c r="R148" s="145"/>
      <c r="BA148"/>
      <c r="BB148"/>
      <c r="BC148"/>
      <c r="BD148"/>
      <c r="BE148"/>
      <c r="BF148"/>
      <c r="BG148"/>
      <c r="BH148"/>
      <c r="BI148"/>
      <c r="BJ148"/>
    </row>
    <row r="149" spans="1:82" s="12" customFormat="1" ht="15.75" customHeight="1" x14ac:dyDescent="0.35">
      <c r="A149" s="5"/>
      <c r="B149" s="25">
        <v>2.1</v>
      </c>
      <c r="C149" s="26" t="s">
        <v>27</v>
      </c>
      <c r="D149" s="130">
        <f>'[5]power for chi² and skewpos dist'!L150</f>
        <v>0.996</v>
      </c>
      <c r="E149" s="130">
        <f>'[5]power for chi² and skewpos dist'!M150</f>
        <v>0.99199999999999999</v>
      </c>
      <c r="F149" s="130">
        <f>'[5]power for chi² and skewpos dist'!N150</f>
        <v>0.99199999999999999</v>
      </c>
      <c r="G149" s="145"/>
      <c r="H149" s="25">
        <v>2.1</v>
      </c>
      <c r="I149" s="26" t="s">
        <v>27</v>
      </c>
      <c r="J149" s="130">
        <v>1</v>
      </c>
      <c r="K149" s="130">
        <v>1</v>
      </c>
      <c r="L149" s="130">
        <v>0.999</v>
      </c>
      <c r="M149" s="1"/>
      <c r="N149" s="114"/>
      <c r="O149" s="114"/>
      <c r="P149" s="145"/>
      <c r="Q149" s="145"/>
      <c r="R149" s="14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</row>
    <row r="150" spans="1:82" ht="15" x14ac:dyDescent="0.35">
      <c r="A150" s="8" t="s">
        <v>29</v>
      </c>
      <c r="B150" s="8"/>
      <c r="C150" s="9"/>
      <c r="D150" s="104">
        <f>Normal!D151</f>
        <v>0.97099999999999997</v>
      </c>
      <c r="E150" s="104">
        <f>Normal!E151</f>
        <v>0.97099999999999997</v>
      </c>
      <c r="F150" s="104">
        <f>Normal!F151</f>
        <v>0.97099999999999997</v>
      </c>
      <c r="G150" s="145"/>
      <c r="H150" s="8"/>
      <c r="I150" s="9"/>
      <c r="J150" s="104">
        <f>'Doublex when sd is different'!J150</f>
        <v>0.98899999999999999</v>
      </c>
      <c r="K150" s="104">
        <f>'Doublex when sd is different'!K150</f>
        <v>0.98899999999999999</v>
      </c>
      <c r="L150" s="104">
        <f>'Doublex when sd is different'!L150</f>
        <v>0.98899999999999999</v>
      </c>
      <c r="N150" s="114"/>
      <c r="O150" s="114"/>
      <c r="P150" s="145"/>
      <c r="Q150" s="145"/>
      <c r="R150" s="145"/>
      <c r="BA150"/>
      <c r="BB150"/>
      <c r="BC150"/>
      <c r="BD150"/>
      <c r="BE150"/>
      <c r="BF150"/>
      <c r="BG150"/>
      <c r="BH150"/>
      <c r="BI150"/>
      <c r="BJ150"/>
    </row>
    <row r="151" spans="1:82" s="15" customFormat="1" ht="15.75" customHeight="1" x14ac:dyDescent="0.35">
      <c r="A151" s="5"/>
      <c r="B151" s="40">
        <v>2.2000000000000002</v>
      </c>
      <c r="C151" s="40" t="s">
        <v>27</v>
      </c>
      <c r="D151" s="123">
        <f>'[5]power for chi² and skewpos dist'!L152</f>
        <v>0.97</v>
      </c>
      <c r="E151" s="123">
        <f>'[5]power for chi² and skewpos dist'!M152</f>
        <v>0.96599999999999997</v>
      </c>
      <c r="F151" s="123">
        <f>'[5]power for chi² and skewpos dist'!N152</f>
        <v>0.96599999999999997</v>
      </c>
      <c r="G151" s="145"/>
      <c r="H151" s="40">
        <v>2.2000000000000002</v>
      </c>
      <c r="I151" s="40" t="s">
        <v>27</v>
      </c>
      <c r="J151" s="123">
        <v>0.99</v>
      </c>
      <c r="K151" s="123">
        <v>0.99099999999999999</v>
      </c>
      <c r="L151" s="123">
        <v>0.98899999999999999</v>
      </c>
      <c r="M151" s="1"/>
      <c r="N151" s="114"/>
      <c r="O151" s="114"/>
      <c r="P151" s="145"/>
      <c r="Q151" s="145"/>
      <c r="R151" s="14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</row>
    <row r="152" spans="1:82" ht="15" x14ac:dyDescent="0.35">
      <c r="A152" s="8" t="s">
        <v>29</v>
      </c>
      <c r="B152" s="8"/>
      <c r="C152" s="9"/>
      <c r="D152" s="104">
        <f>Normal!D153</f>
        <v>0.65100000000000002</v>
      </c>
      <c r="E152" s="104">
        <f>Normal!E153</f>
        <v>0.73899999999999999</v>
      </c>
      <c r="F152" s="104">
        <f>Normal!F153</f>
        <v>0.73899999999999999</v>
      </c>
      <c r="G152" s="145"/>
      <c r="H152" s="8"/>
      <c r="I152" s="9"/>
      <c r="J152" s="104">
        <f>'Doublex when sd is different'!J152</f>
        <v>0.73599999999999999</v>
      </c>
      <c r="K152" s="104">
        <f>'Doublex when sd is different'!K152</f>
        <v>0.70499999999999996</v>
      </c>
      <c r="L152" s="104">
        <f>'Doublex when sd is different'!L152</f>
        <v>0.80500000000000005</v>
      </c>
      <c r="N152" s="114"/>
      <c r="O152" s="114"/>
      <c r="P152" s="145"/>
      <c r="Q152" s="145"/>
      <c r="R152" s="145"/>
      <c r="BA152"/>
      <c r="BB152"/>
      <c r="BC152"/>
      <c r="BD152"/>
      <c r="BE152"/>
      <c r="BF152"/>
      <c r="BG152"/>
      <c r="BH152"/>
      <c r="BI152"/>
      <c r="BJ152"/>
    </row>
    <row r="153" spans="1:82" ht="15.75" customHeight="1" x14ac:dyDescent="0.35">
      <c r="A153" s="5"/>
      <c r="B153" s="27">
        <v>2.4</v>
      </c>
      <c r="C153" s="28" t="s">
        <v>27</v>
      </c>
      <c r="D153" s="131">
        <f>'[5]power for chi² and skewpos dist'!L154</f>
        <v>0.65800000000000003</v>
      </c>
      <c r="E153" s="131">
        <f>'[5]power for chi² and skewpos dist'!M154</f>
        <v>0.746</v>
      </c>
      <c r="F153" s="131">
        <f>'[5]power for chi² and skewpos dist'!N154</f>
        <v>0.746</v>
      </c>
      <c r="G153" s="145"/>
      <c r="H153" s="27">
        <v>2.4</v>
      </c>
      <c r="I153" s="28" t="s">
        <v>27</v>
      </c>
      <c r="J153" s="131">
        <v>0.748</v>
      </c>
      <c r="K153" s="131">
        <v>0.72099999999999997</v>
      </c>
      <c r="L153" s="131">
        <v>0.81499999999999995</v>
      </c>
      <c r="N153" s="114"/>
      <c r="O153" s="114"/>
      <c r="P153" s="145"/>
      <c r="Q153" s="145"/>
      <c r="R153" s="145"/>
      <c r="BA153"/>
      <c r="BB153"/>
      <c r="BC153"/>
      <c r="BD153"/>
      <c r="BE153"/>
      <c r="BF153"/>
      <c r="BG153"/>
      <c r="BH153"/>
      <c r="BI153"/>
      <c r="BJ153"/>
    </row>
    <row r="154" spans="1:82" ht="15" x14ac:dyDescent="0.35">
      <c r="A154" s="8" t="s">
        <v>29</v>
      </c>
      <c r="B154" s="8"/>
      <c r="C154" s="9"/>
      <c r="D154" s="104">
        <f>Normal!D155</f>
        <v>0.188</v>
      </c>
      <c r="E154" s="104">
        <f>Normal!E155</f>
        <v>0.307</v>
      </c>
      <c r="F154" s="104">
        <f>Normal!F155</f>
        <v>0.307</v>
      </c>
      <c r="G154" s="145"/>
      <c r="H154" s="8"/>
      <c r="I154" s="9"/>
      <c r="J154" s="104">
        <f>'Doublex when sd is different'!J154</f>
        <v>0.26200000000000001</v>
      </c>
      <c r="K154" s="104">
        <f>'Doublex when sd is different'!K154</f>
        <v>0.247</v>
      </c>
      <c r="L154" s="104">
        <f>'Doublex when sd is different'!L154</f>
        <v>0.38100000000000001</v>
      </c>
      <c r="N154" s="114"/>
      <c r="O154" s="114"/>
      <c r="P154" s="145"/>
      <c r="Q154" s="145"/>
      <c r="R154" s="145"/>
      <c r="BA154"/>
      <c r="BB154"/>
      <c r="BC154"/>
      <c r="BD154"/>
      <c r="BE154"/>
      <c r="BF154"/>
      <c r="BG154"/>
      <c r="BH154"/>
      <c r="BI154"/>
      <c r="BJ154"/>
    </row>
    <row r="155" spans="1:82" ht="15.75" customHeight="1" x14ac:dyDescent="0.35">
      <c r="A155" s="5"/>
      <c r="B155" s="27">
        <v>2.8</v>
      </c>
      <c r="C155" s="28" t="s">
        <v>27</v>
      </c>
      <c r="D155" s="131">
        <f>'[5]power for chi² and skewpos dist'!L156</f>
        <v>0.16900000000000001</v>
      </c>
      <c r="E155" s="131">
        <f>'[5]power for chi² and skewpos dist'!M156</f>
        <v>0.29299999999999998</v>
      </c>
      <c r="F155" s="131">
        <f>'[5]power for chi² and skewpos dist'!N156</f>
        <v>0.29299999999999998</v>
      </c>
      <c r="G155" s="145"/>
      <c r="H155" s="27">
        <v>2.8</v>
      </c>
      <c r="I155" s="28" t="s">
        <v>27</v>
      </c>
      <c r="J155" s="131">
        <v>0.24299999999999999</v>
      </c>
      <c r="K155" s="131">
        <v>0.23100000000000001</v>
      </c>
      <c r="L155" s="131">
        <v>0.37</v>
      </c>
      <c r="N155" s="114"/>
      <c r="O155" s="114"/>
      <c r="P155" s="145"/>
      <c r="Q155" s="145"/>
      <c r="R155" s="145"/>
      <c r="BA155"/>
      <c r="BB155"/>
      <c r="BC155"/>
      <c r="BD155"/>
      <c r="BE155"/>
      <c r="BF155"/>
      <c r="BG155"/>
      <c r="BH155"/>
      <c r="BI155"/>
      <c r="BJ155"/>
    </row>
    <row r="156" spans="1:82" ht="15" x14ac:dyDescent="0.35">
      <c r="A156" s="8" t="s">
        <v>29</v>
      </c>
      <c r="B156" s="8"/>
      <c r="C156" s="9"/>
      <c r="D156" s="104">
        <f>Normal!D157</f>
        <v>0.999</v>
      </c>
      <c r="E156" s="104">
        <f>Normal!E157</f>
        <v>0.997</v>
      </c>
      <c r="F156" s="104">
        <f>Normal!F157</f>
        <v>0.997</v>
      </c>
      <c r="G156" s="145"/>
      <c r="H156" s="8"/>
      <c r="I156" s="9"/>
      <c r="J156" s="104">
        <f>'Doublex when sd is different'!J156</f>
        <v>1</v>
      </c>
      <c r="K156" s="104">
        <f>'Doublex when sd is different'!K156</f>
        <v>1</v>
      </c>
      <c r="L156" s="104">
        <f>'Doublex when sd is different'!L156</f>
        <v>1</v>
      </c>
      <c r="N156" s="114"/>
      <c r="O156" s="114"/>
      <c r="P156" s="145"/>
      <c r="Q156" s="145"/>
      <c r="R156" s="145"/>
      <c r="BA156"/>
      <c r="BB156"/>
      <c r="BC156"/>
      <c r="BD156"/>
      <c r="BE156"/>
      <c r="BF156"/>
      <c r="BG156"/>
      <c r="BH156"/>
      <c r="BI156"/>
      <c r="BJ156"/>
    </row>
    <row r="157" spans="1:82" s="12" customFormat="1" ht="15.75" customHeight="1" x14ac:dyDescent="0.35">
      <c r="A157" s="5"/>
      <c r="B157" s="25">
        <v>2.1</v>
      </c>
      <c r="C157" s="26" t="s">
        <v>28</v>
      </c>
      <c r="D157" s="130">
        <f>'[5]power for chi² and skewpos dist'!L158</f>
        <v>0.998</v>
      </c>
      <c r="E157" s="130">
        <f>'[5]power for chi² and skewpos dist'!M158</f>
        <v>0.99299999999999999</v>
      </c>
      <c r="F157" s="130">
        <f>'[5]power for chi² and skewpos dist'!N158</f>
        <v>0.99299999999999999</v>
      </c>
      <c r="G157" s="145"/>
      <c r="H157" s="25">
        <v>2.1</v>
      </c>
      <c r="I157" s="26" t="s">
        <v>28</v>
      </c>
      <c r="J157" s="130">
        <v>1</v>
      </c>
      <c r="K157" s="130">
        <v>1</v>
      </c>
      <c r="L157" s="130">
        <v>1</v>
      </c>
      <c r="M157" s="1"/>
      <c r="N157" s="114"/>
      <c r="O157" s="114"/>
      <c r="P157" s="145"/>
      <c r="Q157" s="145"/>
      <c r="R157" s="14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</row>
    <row r="158" spans="1:82" ht="15" x14ac:dyDescent="0.35">
      <c r="A158" s="8" t="s">
        <v>29</v>
      </c>
      <c r="B158" s="8"/>
      <c r="C158" s="9"/>
      <c r="D158" s="104">
        <f>Normal!D159</f>
        <v>0.98199999999999998</v>
      </c>
      <c r="E158" s="104">
        <f>Normal!E159</f>
        <v>0.98199999999999998</v>
      </c>
      <c r="F158" s="104">
        <f>Normal!F159</f>
        <v>0.98199999999999998</v>
      </c>
      <c r="G158" s="145"/>
      <c r="H158" s="8"/>
      <c r="I158" s="9"/>
      <c r="J158" s="104">
        <f>'Doublex when sd is different'!J158</f>
        <v>0.996</v>
      </c>
      <c r="K158" s="104">
        <f>'Doublex when sd is different'!K158</f>
        <v>0.996</v>
      </c>
      <c r="L158" s="104">
        <f>'Doublex when sd is different'!L158</f>
        <v>0.996</v>
      </c>
      <c r="N158" s="114"/>
      <c r="O158" s="114"/>
      <c r="P158" s="145"/>
      <c r="Q158" s="145"/>
      <c r="R158" s="145"/>
      <c r="BA158"/>
      <c r="BB158"/>
      <c r="BC158"/>
      <c r="BD158"/>
      <c r="BE158"/>
      <c r="BF158"/>
      <c r="BG158"/>
      <c r="BH158"/>
      <c r="BI158"/>
      <c r="BJ158"/>
    </row>
    <row r="159" spans="1:82" s="15" customFormat="1" ht="15.75" customHeight="1" x14ac:dyDescent="0.35">
      <c r="A159" s="5"/>
      <c r="B159" s="40">
        <v>2.2000000000000002</v>
      </c>
      <c r="C159" s="40" t="s">
        <v>28</v>
      </c>
      <c r="D159" s="123">
        <f>'[5]power for chi² and skewpos dist'!L160</f>
        <v>0.98099999999999998</v>
      </c>
      <c r="E159" s="123">
        <f>'[5]power for chi² and skewpos dist'!M160</f>
        <v>0.97699999999999998</v>
      </c>
      <c r="F159" s="123">
        <f>'[5]power for chi² and skewpos dist'!N160</f>
        <v>0.97699999999999998</v>
      </c>
      <c r="G159" s="145"/>
      <c r="H159" s="40">
        <v>2.2000000000000002</v>
      </c>
      <c r="I159" s="40" t="s">
        <v>28</v>
      </c>
      <c r="J159" s="123">
        <v>0.996</v>
      </c>
      <c r="K159" s="123">
        <v>0.996</v>
      </c>
      <c r="L159" s="123">
        <v>0.995</v>
      </c>
      <c r="M159" s="1"/>
      <c r="N159" s="114"/>
      <c r="O159" s="114"/>
      <c r="P159" s="145"/>
      <c r="Q159" s="145"/>
      <c r="R159" s="14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</row>
    <row r="160" spans="1:82" ht="15" x14ac:dyDescent="0.35">
      <c r="A160" s="8" t="s">
        <v>29</v>
      </c>
      <c r="B160" s="8"/>
      <c r="C160" s="9"/>
      <c r="D160" s="104">
        <f>Normal!D161</f>
        <v>0.68300000000000005</v>
      </c>
      <c r="E160" s="104">
        <f>Normal!E161</f>
        <v>0.82</v>
      </c>
      <c r="F160" s="104">
        <f>Normal!F161</f>
        <v>0.82</v>
      </c>
      <c r="G160" s="145"/>
      <c r="H160" s="8"/>
      <c r="I160" s="9"/>
      <c r="J160" s="104">
        <f>'Doublex when sd is different'!J160</f>
        <v>0.78300000000000003</v>
      </c>
      <c r="K160" s="104">
        <f>'Doublex when sd is different'!K160</f>
        <v>0.81100000000000005</v>
      </c>
      <c r="L160" s="104">
        <f>'Doublex when sd is different'!L160</f>
        <v>0.88400000000000001</v>
      </c>
      <c r="N160" s="145"/>
      <c r="O160" s="145"/>
      <c r="P160" s="145"/>
      <c r="Q160" s="145"/>
      <c r="R160" s="145"/>
      <c r="BA160"/>
      <c r="BB160"/>
      <c r="BC160"/>
      <c r="BD160"/>
      <c r="BE160"/>
      <c r="BF160"/>
      <c r="BG160"/>
      <c r="BH160"/>
      <c r="BI160"/>
      <c r="BJ160"/>
    </row>
    <row r="161" spans="1:78" ht="15.75" customHeight="1" x14ac:dyDescent="0.35">
      <c r="A161" s="5"/>
      <c r="B161" s="27">
        <v>2.4</v>
      </c>
      <c r="C161" s="28" t="s">
        <v>28</v>
      </c>
      <c r="D161" s="131">
        <f>'[5]power for chi² and skewpos dist'!L162</f>
        <v>0.69199999999999995</v>
      </c>
      <c r="E161" s="131">
        <f>'[5]power for chi² and skewpos dist'!M162</f>
        <v>0.82499999999999996</v>
      </c>
      <c r="F161" s="131">
        <f>'[5]power for chi² and skewpos dist'!N162</f>
        <v>0.82499999999999996</v>
      </c>
      <c r="G161" s="145"/>
      <c r="H161" s="27">
        <v>2.4</v>
      </c>
      <c r="I161" s="28" t="s">
        <v>28</v>
      </c>
      <c r="J161" s="131">
        <v>0.79600000000000004</v>
      </c>
      <c r="K161" s="131">
        <v>0.82599999999999996</v>
      </c>
      <c r="L161" s="131">
        <v>0.89100000000000001</v>
      </c>
      <c r="N161" s="145"/>
      <c r="O161" s="145"/>
      <c r="P161" s="145"/>
      <c r="Q161" s="145"/>
      <c r="R161" s="145"/>
      <c r="BA161"/>
      <c r="BB161"/>
      <c r="BC161"/>
      <c r="BD161"/>
      <c r="BE161"/>
      <c r="BF161"/>
      <c r="BG161"/>
      <c r="BH161"/>
      <c r="BI161"/>
      <c r="BJ161"/>
    </row>
    <row r="162" spans="1:78" ht="15" x14ac:dyDescent="0.35">
      <c r="A162" s="8" t="s">
        <v>29</v>
      </c>
      <c r="B162" s="8"/>
      <c r="C162" s="9"/>
      <c r="D162" s="104">
        <f>Normal!D163</f>
        <v>0.16200000000000001</v>
      </c>
      <c r="E162" s="104">
        <f>Normal!E163</f>
        <v>0.38200000000000001</v>
      </c>
      <c r="F162" s="104">
        <f>Normal!F163</f>
        <v>0.38200000000000001</v>
      </c>
      <c r="G162" s="145"/>
      <c r="H162" s="8"/>
      <c r="I162" s="9"/>
      <c r="J162" s="104">
        <f>'Doublex when sd is different'!J162</f>
        <v>0.23799999999999999</v>
      </c>
      <c r="K162" s="104">
        <f>'Doublex when sd is different'!K162</f>
        <v>0.312</v>
      </c>
      <c r="L162" s="104">
        <f>'Doublex when sd is different'!L162</f>
        <v>0.46400000000000002</v>
      </c>
      <c r="N162" s="145"/>
      <c r="O162" s="145"/>
      <c r="P162" s="145"/>
      <c r="Q162" s="145"/>
      <c r="R162" s="145"/>
      <c r="BA162"/>
      <c r="BB162"/>
      <c r="BC162"/>
      <c r="BD162"/>
      <c r="BE162"/>
      <c r="BF162"/>
      <c r="BG162"/>
      <c r="BH162"/>
      <c r="BI162"/>
      <c r="BJ162"/>
    </row>
    <row r="163" spans="1:78" ht="15.75" customHeight="1" x14ac:dyDescent="0.35">
      <c r="A163" s="5"/>
      <c r="B163" s="27">
        <v>2.8</v>
      </c>
      <c r="C163" s="28" t="s">
        <v>28</v>
      </c>
      <c r="D163" s="131">
        <f>'[5]power for chi² and skewpos dist'!L164</f>
        <v>0.14099999999999999</v>
      </c>
      <c r="E163" s="131">
        <f>'[5]power for chi² and skewpos dist'!M164</f>
        <v>0.373</v>
      </c>
      <c r="F163" s="131">
        <f>'[5]power for chi² and skewpos dist'!N164</f>
        <v>0.373</v>
      </c>
      <c r="G163" s="145"/>
      <c r="H163" s="27">
        <v>2.8</v>
      </c>
      <c r="I163" s="28" t="s">
        <v>28</v>
      </c>
      <c r="J163" s="131">
        <v>0.219</v>
      </c>
      <c r="K163" s="131">
        <v>0.30299999999999999</v>
      </c>
      <c r="L163" s="131">
        <v>0.45800000000000002</v>
      </c>
      <c r="N163" s="145"/>
      <c r="O163" s="145"/>
      <c r="P163" s="145"/>
      <c r="Q163" s="145"/>
      <c r="R163" s="145"/>
      <c r="BA163"/>
      <c r="BB163"/>
      <c r="BC163"/>
      <c r="BD163"/>
      <c r="BE163"/>
      <c r="BF163"/>
      <c r="BG163"/>
      <c r="BH163"/>
      <c r="BI163"/>
      <c r="BJ163"/>
    </row>
    <row r="164" spans="1:78" x14ac:dyDescent="0.35">
      <c r="N164" s="145"/>
      <c r="O164" s="145"/>
      <c r="P164" s="145"/>
      <c r="Q164" s="145"/>
      <c r="R164" s="145"/>
      <c r="BA164"/>
      <c r="BB164"/>
      <c r="BC164"/>
      <c r="BD164"/>
      <c r="BE164"/>
      <c r="BF164"/>
      <c r="BG164"/>
      <c r="BH164"/>
      <c r="BI164"/>
      <c r="BJ164"/>
    </row>
    <row r="165" spans="1:78" x14ac:dyDescent="0.35">
      <c r="N165" s="145"/>
      <c r="O165" s="145"/>
      <c r="P165" s="145"/>
      <c r="Q165" s="145"/>
      <c r="R165"/>
      <c r="S165"/>
      <c r="T165"/>
      <c r="U165"/>
      <c r="V165"/>
      <c r="W165"/>
      <c r="Z165"/>
      <c r="AA165"/>
      <c r="AB165"/>
      <c r="BA165"/>
      <c r="BB165"/>
      <c r="BC165"/>
      <c r="BD165"/>
      <c r="BE165"/>
      <c r="BF165"/>
      <c r="BG165"/>
      <c r="BH165"/>
      <c r="BI165"/>
      <c r="BJ165"/>
    </row>
    <row r="166" spans="1:78" ht="15.75" customHeight="1" x14ac:dyDescent="0.35">
      <c r="B166" s="5" t="s">
        <v>53</v>
      </c>
      <c r="C166" s="6"/>
      <c r="D166" s="103" t="s">
        <v>4</v>
      </c>
      <c r="E166" s="103"/>
      <c r="F166" s="103"/>
      <c r="G166" s="141"/>
      <c r="H166" s="5" t="s">
        <v>0</v>
      </c>
      <c r="I166" s="6"/>
      <c r="J166" s="103" t="s">
        <v>4</v>
      </c>
      <c r="K166" s="103"/>
      <c r="L166" s="103"/>
      <c r="N166" s="145"/>
      <c r="O166" s="145"/>
      <c r="P166" s="145"/>
      <c r="Q166" s="145"/>
      <c r="R166" s="145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41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N167" s="145"/>
      <c r="O167" s="145"/>
      <c r="P167" s="145"/>
      <c r="Q167" s="145"/>
      <c r="R167" s="145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5" x14ac:dyDescent="0.35">
      <c r="B168" s="8"/>
      <c r="C168" s="9"/>
      <c r="D168" s="8"/>
      <c r="E168" s="8"/>
      <c r="F168" s="9"/>
      <c r="G168" s="141"/>
      <c r="H168" s="8"/>
      <c r="I168" s="8"/>
      <c r="J168" s="9"/>
      <c r="K168" s="8"/>
      <c r="L168" s="9"/>
      <c r="N168" s="145"/>
      <c r="O168" s="145"/>
      <c r="P168" s="145"/>
      <c r="Q168" s="145"/>
      <c r="R168" s="145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5.5" x14ac:dyDescent="0.35">
      <c r="B169" s="11">
        <v>2.1</v>
      </c>
      <c r="C169" s="11" t="s">
        <v>9</v>
      </c>
      <c r="D169" s="11">
        <f>(D5-D4)/D4</f>
        <v>0.14339622641509425</v>
      </c>
      <c r="E169" s="11">
        <f>(E5-E4)/E4</f>
        <v>3.8186157517899798E-2</v>
      </c>
      <c r="F169" s="11">
        <f>(F5-F4)/F4</f>
        <v>3.8186157517899798E-2</v>
      </c>
      <c r="G169" s="141"/>
      <c r="H169" s="11">
        <v>2.1</v>
      </c>
      <c r="I169" s="11" t="s">
        <v>9</v>
      </c>
      <c r="J169" s="11">
        <f>(J5-J4)/J4</f>
        <v>0.15625</v>
      </c>
      <c r="K169" s="11">
        <f>(K5-K4)/K4</f>
        <v>7.5593952483801241E-2</v>
      </c>
      <c r="L169" s="11">
        <f>(L5-L4)/L4</f>
        <v>7.0921985815602911E-2</v>
      </c>
      <c r="N169" s="145"/>
      <c r="O169" s="145"/>
      <c r="P169" s="145"/>
      <c r="Q169" s="145"/>
      <c r="R169" s="145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5" x14ac:dyDescent="0.35">
      <c r="B170" s="8"/>
      <c r="C170" s="9"/>
      <c r="D170" s="8"/>
      <c r="E170" s="8"/>
      <c r="F170" s="9"/>
      <c r="G170" s="141"/>
      <c r="H170" s="8"/>
      <c r="I170" s="8"/>
      <c r="J170" s="9"/>
      <c r="K170" s="8"/>
      <c r="L170" s="9"/>
      <c r="N170" s="145"/>
      <c r="O170" s="145"/>
      <c r="P170" s="145"/>
      <c r="Q170" s="145"/>
      <c r="R170" s="145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5.5" x14ac:dyDescent="0.35">
      <c r="B171" s="40">
        <v>2.2000000000000002</v>
      </c>
      <c r="C171" s="40" t="s">
        <v>9</v>
      </c>
      <c r="D171" s="40">
        <f>(D7-D6)/D6</f>
        <v>1.2552301255230137E-2</v>
      </c>
      <c r="E171" s="40">
        <f>(E7-E6)/E6</f>
        <v>-0.13793103448275862</v>
      </c>
      <c r="F171" s="40">
        <f>(F7-F6)/F6</f>
        <v>-0.13793103448275862</v>
      </c>
      <c r="G171" s="141"/>
      <c r="H171" s="40">
        <v>2.2000000000000002</v>
      </c>
      <c r="I171" s="40" t="s">
        <v>9</v>
      </c>
      <c r="J171" s="40">
        <f>(J7-J6)/J6</f>
        <v>4.6728971962616862E-3</v>
      </c>
      <c r="K171" s="40">
        <f>(K7-K6)/K6</f>
        <v>-0.13875598086124402</v>
      </c>
      <c r="L171" s="40">
        <f>(L7-L6)/L6</f>
        <v>-0.10526315789473681</v>
      </c>
      <c r="N171" s="145"/>
      <c r="O171" s="145"/>
      <c r="P171" s="145"/>
      <c r="Q171" s="145"/>
      <c r="R171" s="145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5" x14ac:dyDescent="0.35">
      <c r="B172" s="8"/>
      <c r="C172" s="9"/>
      <c r="D172" s="8"/>
      <c r="E172" s="8"/>
      <c r="F172" s="9"/>
      <c r="G172" s="141"/>
      <c r="H172" s="8"/>
      <c r="I172" s="8"/>
      <c r="J172" s="9"/>
      <c r="K172" s="8"/>
      <c r="L172" s="9"/>
      <c r="N172" s="145"/>
      <c r="O172" s="145"/>
      <c r="P172" s="145"/>
      <c r="Q172" s="145"/>
      <c r="R172" s="145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5.5" x14ac:dyDescent="0.35">
      <c r="B173" s="13">
        <v>2.4</v>
      </c>
      <c r="C173" s="14" t="s">
        <v>9</v>
      </c>
      <c r="D173" s="13">
        <f>(D9-D8)/D8</f>
        <v>-0.14077669902912621</v>
      </c>
      <c r="E173" s="13">
        <f>(E9-E8)/E8</f>
        <v>-0.34579439252336441</v>
      </c>
      <c r="F173" s="14">
        <f>(F9-F8)/F8</f>
        <v>-0.34579439252336441</v>
      </c>
      <c r="G173" s="141"/>
      <c r="H173" s="13">
        <v>2.4</v>
      </c>
      <c r="I173" s="13" t="s">
        <v>9</v>
      </c>
      <c r="J173" s="14">
        <f>(J9-J8)/J8</f>
        <v>-0.11818181818181817</v>
      </c>
      <c r="K173" s="13">
        <f>(K9-K8)/K8</f>
        <v>-0.29473684210526313</v>
      </c>
      <c r="L173" s="14">
        <f>(L9-L8)/L8</f>
        <v>-0.31451612903225801</v>
      </c>
      <c r="N173" s="145"/>
      <c r="O173" s="145"/>
      <c r="P173" s="145"/>
      <c r="Q173" s="145"/>
      <c r="R173" s="145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5" x14ac:dyDescent="0.35">
      <c r="B174" s="8"/>
      <c r="C174" s="9"/>
      <c r="D174" s="8"/>
      <c r="E174" s="8"/>
      <c r="F174" s="9"/>
      <c r="G174" s="141"/>
      <c r="H174" s="8"/>
      <c r="I174" s="8"/>
      <c r="J174" s="9"/>
      <c r="K174" s="8"/>
      <c r="L174" s="9"/>
      <c r="N174" s="145"/>
      <c r="O174" s="145"/>
      <c r="P174" s="145"/>
      <c r="Q174" s="145"/>
      <c r="R174" s="145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5.5" x14ac:dyDescent="0.35">
      <c r="B175" s="13">
        <v>2.8</v>
      </c>
      <c r="C175" s="14" t="s">
        <v>9</v>
      </c>
      <c r="D175" s="13">
        <f>(D11-D10)/D10</f>
        <v>-9.8958333333333426E-2</v>
      </c>
      <c r="E175" s="13">
        <f>(E11-E10)/E10</f>
        <v>-0.16923076923076927</v>
      </c>
      <c r="F175" s="14">
        <f>(F11-F10)/F10</f>
        <v>-0.16923076923076927</v>
      </c>
      <c r="G175" s="141"/>
      <c r="H175" s="13">
        <v>2.8</v>
      </c>
      <c r="I175" s="13" t="s">
        <v>9</v>
      </c>
      <c r="J175" s="14">
        <f>(J11-J10)/J10</f>
        <v>-7.7586206896551796E-2</v>
      </c>
      <c r="K175" s="13">
        <f>(K11-K10)/K10</f>
        <v>-0.12903225806451613</v>
      </c>
      <c r="L175" s="14">
        <f>(L11-L10)/L10</f>
        <v>-0.1744186046511628</v>
      </c>
      <c r="N175" s="145"/>
      <c r="O175" s="145"/>
      <c r="P175" s="145"/>
      <c r="Q175" s="145"/>
      <c r="R175" s="145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5" x14ac:dyDescent="0.35">
      <c r="B176" s="8"/>
      <c r="C176" s="9"/>
      <c r="D176" s="8"/>
      <c r="E176" s="8"/>
      <c r="F176" s="9"/>
      <c r="G176" s="141"/>
      <c r="H176" s="8"/>
      <c r="I176" s="8"/>
      <c r="J176" s="9"/>
      <c r="K176" s="8"/>
      <c r="L176" s="9"/>
      <c r="N176" s="145"/>
      <c r="O176" s="145"/>
      <c r="P176" s="145"/>
      <c r="Q176" s="145"/>
      <c r="R176" s="145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2:78" ht="15.5" x14ac:dyDescent="0.35">
      <c r="B177" s="16">
        <v>2.1</v>
      </c>
      <c r="C177" s="17" t="s">
        <v>10</v>
      </c>
      <c r="D177" s="16">
        <f>(D13-D12)/D12</f>
        <v>2.4096385542168697E-2</v>
      </c>
      <c r="E177" s="16">
        <f>(E13-E12)/E12</f>
        <v>2.6584867075664646E-2</v>
      </c>
      <c r="F177" s="17">
        <f>(F13-F12)/F12</f>
        <v>2.6584867075664646E-2</v>
      </c>
      <c r="G177" s="141"/>
      <c r="H177" s="16">
        <v>2.1</v>
      </c>
      <c r="I177" s="16" t="s">
        <v>10</v>
      </c>
      <c r="J177" s="17">
        <f>(J13-J12)/J12</f>
        <v>3.9823008849557431E-2</v>
      </c>
      <c r="K177" s="16">
        <f>(K13-K12)/K12</f>
        <v>6.2394603709949467E-2</v>
      </c>
      <c r="L177" s="17">
        <f>(L13-L12)/L12</f>
        <v>4.0632054176072269E-2</v>
      </c>
      <c r="N177" s="145"/>
      <c r="O177" s="145"/>
      <c r="P177" s="145"/>
      <c r="Q177" s="145"/>
      <c r="R177" s="145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2:78" ht="15" x14ac:dyDescent="0.35">
      <c r="B178" s="8"/>
      <c r="C178" s="9"/>
      <c r="D178" s="8"/>
      <c r="E178" s="8"/>
      <c r="F178" s="9"/>
      <c r="G178" s="141"/>
      <c r="H178" s="8"/>
      <c r="I178" s="8"/>
      <c r="J178" s="9"/>
      <c r="K178" s="8"/>
      <c r="L178" s="9"/>
      <c r="N178" s="145"/>
      <c r="O178" s="145"/>
      <c r="P178" s="145"/>
      <c r="Q178" s="145"/>
      <c r="R178" s="145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2:78" ht="15.5" x14ac:dyDescent="0.35">
      <c r="B179" s="29">
        <v>2.2000000000000002</v>
      </c>
      <c r="C179" s="29" t="s">
        <v>10</v>
      </c>
      <c r="D179" s="29">
        <f>(D15-D14)/D14</f>
        <v>1.4792899408284035E-2</v>
      </c>
      <c r="E179" s="29">
        <f>(E15-E14)/E14</f>
        <v>1.4836795252225532E-2</v>
      </c>
      <c r="F179" s="29">
        <f>(F15-F14)/F14</f>
        <v>1.4836795252225532E-2</v>
      </c>
      <c r="G179" s="141"/>
      <c r="H179" s="29">
        <v>2.2000000000000002</v>
      </c>
      <c r="I179" s="29" t="s">
        <v>10</v>
      </c>
      <c r="J179" s="29">
        <f>(J15-J14)/J14</f>
        <v>2.9585798816568073E-3</v>
      </c>
      <c r="K179" s="29">
        <f>(K15-K14)/K14</f>
        <v>3.9513677811550185E-2</v>
      </c>
      <c r="L179" s="29">
        <f>(L15-L14)/L14</f>
        <v>2.9761904761904786E-3</v>
      </c>
      <c r="N179" s="145"/>
      <c r="O179" s="145"/>
      <c r="P179" s="145"/>
      <c r="Q179" s="145"/>
      <c r="R179" s="145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2:78" ht="15" x14ac:dyDescent="0.35">
      <c r="B180" s="8"/>
      <c r="C180" s="9"/>
      <c r="D180" s="8"/>
      <c r="E180" s="8"/>
      <c r="F180" s="9"/>
      <c r="G180" s="141"/>
      <c r="H180" s="8"/>
      <c r="I180" s="8"/>
      <c r="J180" s="9"/>
      <c r="K180" s="8"/>
      <c r="L180" s="9"/>
      <c r="N180" s="145"/>
      <c r="O180" s="145"/>
      <c r="P180" s="145"/>
      <c r="Q180" s="145"/>
      <c r="R180" s="145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2:78" ht="15.5" x14ac:dyDescent="0.35">
      <c r="B181" s="16">
        <v>2.4</v>
      </c>
      <c r="C181" s="16" t="s">
        <v>10</v>
      </c>
      <c r="D181" s="16">
        <f>(D17-D16)/D16</f>
        <v>-0.17857142857142855</v>
      </c>
      <c r="E181" s="16">
        <f>(E17-E16)/E16</f>
        <v>-0.19135802469135801</v>
      </c>
      <c r="F181" s="16">
        <f>(F17-F16)/F16</f>
        <v>-0.19135802469135801</v>
      </c>
      <c r="G181" s="141"/>
      <c r="H181" s="16">
        <v>2.4</v>
      </c>
      <c r="I181" s="16" t="s">
        <v>10</v>
      </c>
      <c r="J181" s="16">
        <f>(J17-J16)/J16</f>
        <v>-0.14795918367346939</v>
      </c>
      <c r="K181" s="16">
        <f>(K17-K16)/K16</f>
        <v>-0.17647058823529416</v>
      </c>
      <c r="L181" s="16">
        <f>(L17-L16)/L16</f>
        <v>-0.16489361702127658</v>
      </c>
      <c r="N181" s="145"/>
      <c r="O181" s="145"/>
      <c r="P181" s="145"/>
      <c r="Q181" s="145"/>
      <c r="R181" s="145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2:78" ht="15" x14ac:dyDescent="0.35">
      <c r="B182" s="8"/>
      <c r="C182" s="9"/>
      <c r="D182" s="8"/>
      <c r="E182" s="8"/>
      <c r="F182" s="9"/>
      <c r="G182" s="141"/>
      <c r="H182" s="8"/>
      <c r="I182" s="8"/>
      <c r="J182" s="9"/>
      <c r="K182" s="8"/>
      <c r="L182" s="9"/>
      <c r="N182" s="145"/>
      <c r="O182" s="145"/>
      <c r="P182" s="145"/>
      <c r="Q182" s="145"/>
      <c r="R182" s="145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2:78" ht="15.5" x14ac:dyDescent="0.35">
      <c r="B183" s="16">
        <v>2.8</v>
      </c>
      <c r="C183" s="16" t="s">
        <v>10</v>
      </c>
      <c r="D183" s="16">
        <f>(D19-D18)/D18</f>
        <v>-0.24719101123595497</v>
      </c>
      <c r="E183" s="16">
        <f>(E19-E18)/E18</f>
        <v>-0.26829268292682934</v>
      </c>
      <c r="F183" s="16">
        <f>(F19-F18)/F18</f>
        <v>-0.26829268292682934</v>
      </c>
      <c r="G183" s="141"/>
      <c r="H183" s="16">
        <v>2.8</v>
      </c>
      <c r="I183" s="16" t="s">
        <v>10</v>
      </c>
      <c r="J183" s="16">
        <f>(J19-J18)/J18</f>
        <v>-0.19354838709677413</v>
      </c>
      <c r="K183" s="16">
        <f>(K19-K18)/K18</f>
        <v>-0.20547945205479443</v>
      </c>
      <c r="L183" s="16">
        <f>(L19-L18)/L18</f>
        <v>-0.21621621621621628</v>
      </c>
      <c r="N183" s="145"/>
      <c r="O183" s="145"/>
      <c r="P183" s="145"/>
      <c r="Q183" s="145"/>
      <c r="R183" s="145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2:78" ht="15" x14ac:dyDescent="0.35">
      <c r="B184" s="8"/>
      <c r="C184" s="9"/>
      <c r="D184" s="8"/>
      <c r="E184" s="8"/>
      <c r="F184" s="9"/>
      <c r="G184" s="141"/>
      <c r="H184" s="8"/>
      <c r="I184" s="8"/>
      <c r="J184" s="9"/>
      <c r="K184" s="8"/>
      <c r="L184" s="9"/>
      <c r="N184" s="145"/>
      <c r="O184" s="145"/>
      <c r="P184" s="145"/>
      <c r="Q184" s="145"/>
      <c r="R184" s="145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2:78" ht="15.5" x14ac:dyDescent="0.35">
      <c r="B185" s="13">
        <v>2.1</v>
      </c>
      <c r="C185" s="13" t="s">
        <v>11</v>
      </c>
      <c r="D185" s="13">
        <f>(D21-D20)/D20</f>
        <v>-1.6181229773462797E-3</v>
      </c>
      <c r="E185" s="13">
        <f>(E21-E20)/E20</f>
        <v>2.1442495126705673E-2</v>
      </c>
      <c r="F185" s="13">
        <f>(F21-F20)/F20</f>
        <v>2.1442495126705673E-2</v>
      </c>
      <c r="G185" s="141"/>
      <c r="H185" s="13">
        <v>2.1</v>
      </c>
      <c r="I185" s="13" t="s">
        <v>11</v>
      </c>
      <c r="J185" s="13">
        <f>(J21-J20)/J20</f>
        <v>1.5948963317384383E-3</v>
      </c>
      <c r="K185" s="13">
        <f>(K21-K20)/K20</f>
        <v>4.3276661514683193E-2</v>
      </c>
      <c r="L185" s="13">
        <f>(L21-L20)/L20</f>
        <v>1.5037593984962419E-2</v>
      </c>
      <c r="N185" s="145"/>
      <c r="O185" s="145"/>
      <c r="P185" s="145"/>
      <c r="Q185" s="145"/>
      <c r="R185" s="145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2:78" ht="15" x14ac:dyDescent="0.35">
      <c r="B186" s="8"/>
      <c r="C186" s="9"/>
      <c r="D186" s="8"/>
      <c r="E186" s="8"/>
      <c r="F186" s="9"/>
      <c r="G186" s="141"/>
      <c r="H186" s="8"/>
      <c r="I186" s="8"/>
      <c r="J186" s="9"/>
      <c r="K186" s="8"/>
      <c r="L186" s="9"/>
      <c r="N186" s="145"/>
      <c r="O186" s="145"/>
      <c r="P186" s="145"/>
      <c r="Q186" s="145"/>
      <c r="R186" s="145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2:78" ht="15.5" x14ac:dyDescent="0.35">
      <c r="B187" s="40">
        <v>2.2000000000000002</v>
      </c>
      <c r="C187" s="40" t="s">
        <v>11</v>
      </c>
      <c r="D187" s="40">
        <f>(D23-D22)/D22</f>
        <v>2.0151133501259463E-2</v>
      </c>
      <c r="E187" s="40">
        <f>(E23-E22)/E22</f>
        <v>3.5532994923857759E-2</v>
      </c>
      <c r="F187" s="40">
        <f>(F23-F22)/F22</f>
        <v>3.5532994923857759E-2</v>
      </c>
      <c r="G187" s="141"/>
      <c r="H187" s="40">
        <v>2.2000000000000002</v>
      </c>
      <c r="I187" s="40" t="s">
        <v>11</v>
      </c>
      <c r="J187" s="40">
        <f>(J23-J22)/J22</f>
        <v>1.4150943396226428E-2</v>
      </c>
      <c r="K187" s="40">
        <f>(K23-K22)/K22</f>
        <v>7.990314769975794E-2</v>
      </c>
      <c r="L187" s="40">
        <f>(L23-L22)/L22</f>
        <v>2.1377672209026147E-2</v>
      </c>
      <c r="N187" s="145"/>
      <c r="O187" s="145"/>
      <c r="P187" s="145"/>
      <c r="Q187" s="145"/>
      <c r="R187" s="145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2:78" ht="15" x14ac:dyDescent="0.35">
      <c r="B188" s="8"/>
      <c r="C188" s="9"/>
      <c r="D188" s="8"/>
      <c r="E188" s="8"/>
      <c r="F188" s="9"/>
      <c r="G188" s="141"/>
      <c r="H188" s="8"/>
      <c r="I188" s="8"/>
      <c r="J188" s="9"/>
      <c r="K188" s="8"/>
      <c r="L188" s="9"/>
      <c r="N188" s="145"/>
      <c r="O188" s="145"/>
      <c r="P188" s="145"/>
      <c r="Q188" s="145"/>
      <c r="R188" s="145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2:78" ht="15.5" x14ac:dyDescent="0.35">
      <c r="B189" s="11">
        <v>2.4</v>
      </c>
      <c r="C189" s="11" t="s">
        <v>11</v>
      </c>
      <c r="D189" s="11">
        <f>(D25-D24)/D24</f>
        <v>-0.19178082191780821</v>
      </c>
      <c r="E189" s="11">
        <f>(E25-E24)/E24</f>
        <v>-8.6956521739130377E-2</v>
      </c>
      <c r="F189" s="11">
        <f>(F25-F24)/F24</f>
        <v>-8.6956521739130377E-2</v>
      </c>
      <c r="G189" s="141"/>
      <c r="H189" s="11">
        <v>2.4</v>
      </c>
      <c r="I189" s="11" t="s">
        <v>11</v>
      </c>
      <c r="J189" s="11">
        <f>(J25-J24)/J24</f>
        <v>-0.16574585635359115</v>
      </c>
      <c r="K189" s="11">
        <f>(K25-K24)/K24</f>
        <v>-7.9545454545454461E-2</v>
      </c>
      <c r="L189" s="11">
        <f>(L25-L24)/L24</f>
        <v>-8.5714285714285673E-2</v>
      </c>
      <c r="N189" s="145"/>
      <c r="O189" s="145"/>
      <c r="P189" s="145"/>
      <c r="Q189" s="145"/>
      <c r="R189" s="145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2:78" ht="15" x14ac:dyDescent="0.35">
      <c r="B190" s="8"/>
      <c r="C190" s="9"/>
      <c r="D190" s="8"/>
      <c r="E190" s="8"/>
      <c r="F190" s="9"/>
      <c r="G190" s="141"/>
      <c r="H190" s="8"/>
      <c r="I190" s="8"/>
      <c r="J190" s="9"/>
      <c r="K190" s="8"/>
      <c r="L190" s="9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2:78" ht="15.5" x14ac:dyDescent="0.35">
      <c r="B191" s="11">
        <v>2.8</v>
      </c>
      <c r="C191" s="11" t="s">
        <v>11</v>
      </c>
      <c r="D191" s="11">
        <f>(D27-D26)/D26</f>
        <v>-0.36000000000000004</v>
      </c>
      <c r="E191" s="11">
        <f>(E27-E26)/E26</f>
        <v>-0.22680412371134026</v>
      </c>
      <c r="F191" s="11">
        <f>(F27-F26)/F26</f>
        <v>-0.22680412371134026</v>
      </c>
      <c r="G191" s="141"/>
      <c r="H191" s="11">
        <v>2.8</v>
      </c>
      <c r="I191" s="11" t="s">
        <v>11</v>
      </c>
      <c r="J191" s="11">
        <f>(J27-J26)/J26</f>
        <v>-0.28947368421052633</v>
      </c>
      <c r="K191" s="11">
        <f>(K27-K26)/K26</f>
        <v>-0.18072289156626503</v>
      </c>
      <c r="L191" s="11">
        <f>(L27-L26)/L26</f>
        <v>-0.18939393939393945</v>
      </c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2:78" ht="15" x14ac:dyDescent="0.35">
      <c r="B192" s="8"/>
      <c r="C192" s="9"/>
      <c r="D192" s="8"/>
      <c r="E192" s="8"/>
      <c r="F192" s="9"/>
      <c r="G192" s="141"/>
      <c r="H192" s="8"/>
      <c r="I192" s="8"/>
      <c r="J192" s="9"/>
      <c r="K192" s="8"/>
      <c r="L192" s="9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2:78" ht="15.5" x14ac:dyDescent="0.35">
      <c r="B193" s="13">
        <v>2.1</v>
      </c>
      <c r="C193" s="13" t="s">
        <v>12</v>
      </c>
      <c r="D193" s="13">
        <f>(D29-D28)/D28</f>
        <v>-8.7463556851312026E-3</v>
      </c>
      <c r="E193" s="13">
        <f>(E29-E28)/E28</f>
        <v>1.9047619047619063E-2</v>
      </c>
      <c r="F193" s="13">
        <f>(F29-F28)/F28</f>
        <v>1.9047619047619063E-2</v>
      </c>
      <c r="G193" s="141"/>
      <c r="H193" s="13">
        <v>2.1</v>
      </c>
      <c r="I193" s="13" t="s">
        <v>12</v>
      </c>
      <c r="J193" s="13">
        <f>(J29-J28)/J28</f>
        <v>-9.5628415300546537E-3</v>
      </c>
      <c r="K193" s="13">
        <f>(K29-K28)/K28</f>
        <v>3.249630723781375E-2</v>
      </c>
      <c r="L193" s="13">
        <f>(L29-L28)/L28</f>
        <v>1.7064846416382268E-3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2:78" ht="15" x14ac:dyDescent="0.35">
      <c r="B194" s="8"/>
      <c r="C194" s="9"/>
      <c r="D194" s="8"/>
      <c r="E194" s="8"/>
      <c r="F194" s="9"/>
      <c r="G194" s="141"/>
      <c r="H194" s="8"/>
      <c r="I194" s="8"/>
      <c r="J194" s="9"/>
      <c r="K194" s="8"/>
      <c r="L194" s="9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2:78" ht="15.5" x14ac:dyDescent="0.35">
      <c r="B195" s="40">
        <v>2.2000000000000002</v>
      </c>
      <c r="C195" s="40" t="s">
        <v>12</v>
      </c>
      <c r="D195" s="40">
        <f>(D31-D30)/D30</f>
        <v>2.068965517241381E-2</v>
      </c>
      <c r="E195" s="40">
        <f>(E31-E30)/E30</f>
        <v>3.738317757009349E-2</v>
      </c>
      <c r="F195" s="40">
        <f>(F31-F30)/F30</f>
        <v>3.738317757009349E-2</v>
      </c>
      <c r="G195" s="141"/>
      <c r="H195" s="40">
        <v>2.2000000000000002</v>
      </c>
      <c r="I195" s="40" t="s">
        <v>12</v>
      </c>
      <c r="J195" s="40">
        <f>(J31-J30)/J30</f>
        <v>1.6427104722792622E-2</v>
      </c>
      <c r="K195" s="40">
        <f>(K31-K30)/K30</f>
        <v>8.4745762711864486E-2</v>
      </c>
      <c r="L195" s="40">
        <f>(L31-L30)/L30</f>
        <v>1.6632016632016647E-2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2:78" ht="15" x14ac:dyDescent="0.35">
      <c r="B196" s="8"/>
      <c r="C196" s="9"/>
      <c r="D196" s="8"/>
      <c r="E196" s="8"/>
      <c r="F196" s="9"/>
      <c r="G196" s="141"/>
      <c r="H196" s="8"/>
      <c r="I196" s="8"/>
      <c r="J196" s="9"/>
      <c r="K196" s="8"/>
      <c r="L196" s="9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2:78" ht="15.5" x14ac:dyDescent="0.35">
      <c r="B197" s="11">
        <v>2.4</v>
      </c>
      <c r="C197" s="11" t="s">
        <v>12</v>
      </c>
      <c r="D197" s="11">
        <f>(D33-D32)/D32</f>
        <v>-0.19847328244274814</v>
      </c>
      <c r="E197" s="11">
        <f>(E33-E32)/E32</f>
        <v>-2.8571428571428598E-2</v>
      </c>
      <c r="F197" s="11">
        <f>(F33-F32)/F32</f>
        <v>-2.8571428571428598E-2</v>
      </c>
      <c r="G197" s="141"/>
      <c r="H197" s="11">
        <v>2.4</v>
      </c>
      <c r="I197" s="11" t="s">
        <v>12</v>
      </c>
      <c r="J197" s="11">
        <f>(J33-J32)/J32</f>
        <v>-0.17751479289940827</v>
      </c>
      <c r="K197" s="11">
        <f>(K33-K32)/K32</f>
        <v>-1.8779342723004713E-2</v>
      </c>
      <c r="L197" s="11">
        <f>(L33-L32)/L32</f>
        <v>-4.4520547945205331E-2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2:78" ht="15" x14ac:dyDescent="0.35">
      <c r="B198" s="8"/>
      <c r="C198" s="9"/>
      <c r="D198" s="8"/>
      <c r="E198" s="8"/>
      <c r="F198" s="9"/>
      <c r="G198" s="141"/>
      <c r="H198" s="8"/>
      <c r="I198" s="8"/>
      <c r="J198" s="9"/>
      <c r="K198" s="8"/>
      <c r="L198" s="9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2:78" ht="15.5" x14ac:dyDescent="0.35">
      <c r="B199" s="11">
        <v>2.8</v>
      </c>
      <c r="C199" s="11" t="s">
        <v>12</v>
      </c>
      <c r="D199" s="11">
        <f>(D35-D34)/D34</f>
        <v>-0.45161290322580638</v>
      </c>
      <c r="E199" s="11">
        <f>(E35-E34)/E34</f>
        <v>-0.19469026548672572</v>
      </c>
      <c r="F199" s="11">
        <f>(F35-F34)/F34</f>
        <v>-0.19469026548672572</v>
      </c>
      <c r="G199" s="141"/>
      <c r="H199" s="11">
        <v>2.8</v>
      </c>
      <c r="I199" s="11" t="s">
        <v>12</v>
      </c>
      <c r="J199" s="11">
        <f>(J35-J34)/J34</f>
        <v>-0.36000000000000004</v>
      </c>
      <c r="K199" s="11">
        <f>(K35-K34)/K34</f>
        <v>-0.15053763440860213</v>
      </c>
      <c r="L199" s="11">
        <f>(L35-L34)/L34</f>
        <v>-0.15894039735099333</v>
      </c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2:78" ht="15" x14ac:dyDescent="0.35">
      <c r="B200" s="8"/>
      <c r="C200" s="9"/>
      <c r="D200" s="8"/>
      <c r="E200" s="8"/>
      <c r="F200" s="9"/>
      <c r="G200" s="141"/>
      <c r="H200" s="8"/>
      <c r="I200" s="8"/>
      <c r="J200" s="9"/>
      <c r="K200" s="8"/>
      <c r="L200" s="9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2:78" ht="15.5" x14ac:dyDescent="0.35">
      <c r="B201" s="11">
        <v>2.1</v>
      </c>
      <c r="C201" s="11" t="s">
        <v>13</v>
      </c>
      <c r="D201" s="11">
        <f>(D37-D36)/D36</f>
        <v>4.3478260869565258E-2</v>
      </c>
      <c r="E201" s="11">
        <f>(E37-E36)/E36</f>
        <v>5.1020408163265354E-3</v>
      </c>
      <c r="F201" s="11">
        <f>(F37-F36)/F36</f>
        <v>5.1020408163265354E-3</v>
      </c>
      <c r="G201" s="141"/>
      <c r="H201" s="11">
        <v>2.1</v>
      </c>
      <c r="I201" s="11" t="s">
        <v>13</v>
      </c>
      <c r="J201" s="11">
        <f>(J37-J36)/J36</f>
        <v>7.1875000000000064E-2</v>
      </c>
      <c r="K201" s="11">
        <f>(K37-K36)/K36</f>
        <v>4.5662100456621044E-2</v>
      </c>
      <c r="L201" s="11">
        <f>(L37-L36)/L36</f>
        <v>2.5000000000000022E-2</v>
      </c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2:78" ht="15" x14ac:dyDescent="0.35">
      <c r="B202" s="8"/>
      <c r="C202" s="9"/>
      <c r="D202" s="8"/>
      <c r="E202" s="8"/>
      <c r="F202" s="9"/>
      <c r="G202" s="141"/>
      <c r="H202" s="8"/>
      <c r="I202" s="8"/>
      <c r="J202" s="9"/>
      <c r="K202" s="8"/>
      <c r="L202" s="9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2:78" ht="15.5" x14ac:dyDescent="0.35">
      <c r="B203" s="40">
        <v>2.2000000000000002</v>
      </c>
      <c r="C203" s="40" t="s">
        <v>13</v>
      </c>
      <c r="D203" s="40">
        <f>(D39-D38)/D38</f>
        <v>2.9498525073746338E-3</v>
      </c>
      <c r="E203" s="40">
        <f>(E39-E38)/E38</f>
        <v>-5.7228915662650648E-2</v>
      </c>
      <c r="F203" s="40">
        <f>(F39-F38)/F38</f>
        <v>-5.7228915662650648E-2</v>
      </c>
      <c r="G203" s="141"/>
      <c r="H203" s="40">
        <v>2.2000000000000002</v>
      </c>
      <c r="I203" s="40" t="s">
        <v>13</v>
      </c>
      <c r="J203" s="40">
        <f>(J39-J38)/J38</f>
        <v>-6.4516129032258125E-3</v>
      </c>
      <c r="K203" s="40">
        <f>(K39-K38)/K38</f>
        <v>-6.9306930693069368E-2</v>
      </c>
      <c r="L203" s="40">
        <f>(L39-L38)/L38</f>
        <v>-5.2459016393442671E-2</v>
      </c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2:78" ht="15" x14ac:dyDescent="0.35">
      <c r="B204" s="8"/>
      <c r="C204" s="9"/>
      <c r="D204" s="8"/>
      <c r="E204" s="8"/>
      <c r="F204" s="9"/>
      <c r="G204" s="141"/>
      <c r="H204" s="8"/>
      <c r="I204" s="8"/>
      <c r="J204" s="9"/>
      <c r="K204" s="8"/>
      <c r="L204" s="9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2:78" ht="15.5" x14ac:dyDescent="0.35">
      <c r="B205" s="13">
        <v>2.4</v>
      </c>
      <c r="C205" s="13" t="s">
        <v>13</v>
      </c>
      <c r="D205" s="13">
        <f>(D41-D40)/D40</f>
        <v>-0.10799999999999998</v>
      </c>
      <c r="E205" s="13">
        <f>(E41-E40)/E40</f>
        <v>-0.30000000000000004</v>
      </c>
      <c r="F205" s="13">
        <f>(F41-F40)/F40</f>
        <v>-0.30000000000000004</v>
      </c>
      <c r="G205" s="141"/>
      <c r="H205" s="13">
        <v>2.4</v>
      </c>
      <c r="I205" s="13" t="s">
        <v>13</v>
      </c>
      <c r="J205" s="13">
        <f>(J41-J40)/J40</f>
        <v>-8.9887640449438283E-2</v>
      </c>
      <c r="K205" s="13">
        <f>(K41-K40)/K40</f>
        <v>-0.26271186440677968</v>
      </c>
      <c r="L205" s="13">
        <f>(L41-L40)/L40</f>
        <v>-0.24691358024691362</v>
      </c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2:78" ht="15" x14ac:dyDescent="0.35">
      <c r="B206" s="8"/>
      <c r="C206" s="9"/>
      <c r="D206" s="8"/>
      <c r="E206" s="8"/>
      <c r="F206" s="9"/>
      <c r="G206" s="141"/>
      <c r="H206" s="8"/>
      <c r="I206" s="8"/>
      <c r="J206" s="9"/>
      <c r="K206" s="8"/>
      <c r="L206" s="9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2:78" ht="15.5" x14ac:dyDescent="0.35">
      <c r="B207" s="13">
        <v>2.8</v>
      </c>
      <c r="C207" s="13" t="s">
        <v>13</v>
      </c>
      <c r="D207" s="13">
        <f>(D43-D42)/D42</f>
        <v>-0.1044776119402986</v>
      </c>
      <c r="E207" s="13">
        <f>(E43-E42)/E42</f>
        <v>-0.24657534246575338</v>
      </c>
      <c r="F207" s="13">
        <f>(F43-F42)/F42</f>
        <v>-0.24657534246575338</v>
      </c>
      <c r="G207" s="141"/>
      <c r="H207" s="13">
        <v>2.8</v>
      </c>
      <c r="I207" s="13" t="s">
        <v>13</v>
      </c>
      <c r="J207" s="13">
        <f>(J43-J42)/J42</f>
        <v>-8.2644628099173514E-2</v>
      </c>
      <c r="K207" s="13">
        <f>(K43-K42)/K42</f>
        <v>-0.19117647058823534</v>
      </c>
      <c r="L207" s="13">
        <f>(L43-L42)/L42</f>
        <v>-0.21212121212121215</v>
      </c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2:78" ht="15" x14ac:dyDescent="0.35">
      <c r="B208" s="8"/>
      <c r="C208" s="9"/>
      <c r="D208" s="8"/>
      <c r="E208" s="8"/>
      <c r="F208" s="9"/>
      <c r="G208" s="141"/>
      <c r="H208" s="8"/>
      <c r="I208" s="8"/>
      <c r="J208" s="9"/>
      <c r="K208" s="8"/>
      <c r="L208" s="9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2:78" ht="15.5" x14ac:dyDescent="0.35">
      <c r="B209" s="16">
        <v>2.1</v>
      </c>
      <c r="C209" s="16" t="s">
        <v>14</v>
      </c>
      <c r="D209" s="16">
        <f>(D45-D44)/D44</f>
        <v>-1.3372956909361081E-2</v>
      </c>
      <c r="E209" s="16">
        <f>(E45-E44)/E44</f>
        <v>-1.3493253373313354E-2</v>
      </c>
      <c r="F209" s="16">
        <f>(F45-F44)/F44</f>
        <v>-1.3493253373313354E-2</v>
      </c>
      <c r="G209" s="141"/>
      <c r="H209" s="16">
        <v>2.1</v>
      </c>
      <c r="I209" s="16" t="s">
        <v>14</v>
      </c>
      <c r="J209" s="16">
        <f>(J45-J44)/J44</f>
        <v>-6.0698027314112345E-3</v>
      </c>
      <c r="K209" s="16">
        <f>(K45-K44)/K44</f>
        <v>1.3871374527112243E-2</v>
      </c>
      <c r="L209" s="16">
        <f>(L45-L44)/L44</f>
        <v>-7.6452599388379273E-3</v>
      </c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2:78" ht="15" x14ac:dyDescent="0.35">
      <c r="B210" s="8"/>
      <c r="C210" s="9"/>
      <c r="D210" s="8"/>
      <c r="E210" s="8"/>
      <c r="F210" s="9"/>
      <c r="G210" s="141"/>
      <c r="H210" s="8"/>
      <c r="I210" s="8"/>
      <c r="J210" s="9"/>
      <c r="K210" s="8"/>
      <c r="L210" s="9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2:78" ht="15.5" x14ac:dyDescent="0.35">
      <c r="B211" s="29">
        <v>2.2000000000000002</v>
      </c>
      <c r="C211" s="29" t="s">
        <v>14</v>
      </c>
      <c r="D211" s="29">
        <f>(D47-D46)/D46</f>
        <v>6.2761506276150687E-3</v>
      </c>
      <c r="E211" s="29">
        <f>(E47-E46)/E46</f>
        <v>6.2761506276150687E-3</v>
      </c>
      <c r="F211" s="29">
        <f>(F47-F46)/F46</f>
        <v>6.2761506276150687E-3</v>
      </c>
      <c r="G211" s="141"/>
      <c r="H211" s="29">
        <v>2.2000000000000002</v>
      </c>
      <c r="I211" s="29" t="s">
        <v>14</v>
      </c>
      <c r="J211" s="29">
        <f>(J47-J46)/J46</f>
        <v>2.0408163265306142E-3</v>
      </c>
      <c r="K211" s="29">
        <f>(K47-K46)/K46</f>
        <v>3.9419087136929494E-2</v>
      </c>
      <c r="L211" s="29">
        <f>(L47-L46)/L46</f>
        <v>2.0449897750511267E-3</v>
      </c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2:78" ht="15" x14ac:dyDescent="0.35">
      <c r="B212" s="8"/>
      <c r="C212" s="9"/>
      <c r="D212" s="8"/>
      <c r="E212" s="8"/>
      <c r="F212" s="9"/>
      <c r="G212" s="141"/>
      <c r="H212" s="8"/>
      <c r="I212" s="8"/>
      <c r="J212" s="9"/>
      <c r="K212" s="8"/>
      <c r="L212" s="9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2:78" ht="15.5" x14ac:dyDescent="0.35">
      <c r="B213" s="16">
        <v>2.4</v>
      </c>
      <c r="C213" s="16" t="s">
        <v>14</v>
      </c>
      <c r="D213" s="16">
        <f>(D49-D48)/D48</f>
        <v>-0.11013215859030834</v>
      </c>
      <c r="E213" s="16">
        <f>(E49-E48)/E48</f>
        <v>-0.12107623318385648</v>
      </c>
      <c r="F213" s="16">
        <f>(F49-F48)/F48</f>
        <v>-0.12107623318385648</v>
      </c>
      <c r="G213" s="141"/>
      <c r="H213" s="16">
        <v>2.4</v>
      </c>
      <c r="I213" s="16" t="s">
        <v>14</v>
      </c>
      <c r="J213" s="16">
        <f>(J49-J48)/J48</f>
        <v>-9.3632958801498203E-2</v>
      </c>
      <c r="K213" s="16">
        <f>(K49-K48)/K48</f>
        <v>-0.12299465240641708</v>
      </c>
      <c r="L213" s="16">
        <f>(L49-L48)/L48</f>
        <v>-9.9616858237547984E-2</v>
      </c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2:78" ht="15" x14ac:dyDescent="0.35">
      <c r="B214" s="8"/>
      <c r="C214" s="9"/>
      <c r="D214" s="8"/>
      <c r="E214" s="8"/>
      <c r="F214" s="9"/>
      <c r="G214" s="141"/>
      <c r="H214" s="8"/>
      <c r="I214" s="8"/>
      <c r="J214" s="9"/>
      <c r="K214" s="8"/>
      <c r="L214" s="9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2:78" ht="15.5" x14ac:dyDescent="0.35">
      <c r="B215" s="16">
        <v>2.8</v>
      </c>
      <c r="C215" s="16" t="s">
        <v>14</v>
      </c>
      <c r="D215" s="16">
        <f>(D51-D50)/D50</f>
        <v>-0.23809523809523805</v>
      </c>
      <c r="E215" s="16">
        <f>(E51-E50)/E50</f>
        <v>-0.24242424242424249</v>
      </c>
      <c r="F215" s="16">
        <f>(F51-F50)/F50</f>
        <v>-0.24242424242424249</v>
      </c>
      <c r="G215" s="141"/>
      <c r="H215" s="16">
        <v>2.8</v>
      </c>
      <c r="I215" s="16" t="s">
        <v>14</v>
      </c>
      <c r="J215" s="16">
        <f>(J51-J50)/J50</f>
        <v>-0.17482517482517479</v>
      </c>
      <c r="K215" s="16">
        <f>(K51-K50)/K50</f>
        <v>-0.21176470588235294</v>
      </c>
      <c r="L215" s="16">
        <f>(L51-L50)/L50</f>
        <v>-0.18796992481203012</v>
      </c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2:78" ht="15" x14ac:dyDescent="0.35">
      <c r="B216" s="8"/>
      <c r="C216" s="9"/>
      <c r="D216" s="8"/>
      <c r="E216" s="8"/>
      <c r="F216" s="9"/>
      <c r="G216" s="141"/>
      <c r="H216" s="8"/>
      <c r="I216" s="8"/>
      <c r="J216" s="9"/>
      <c r="K216" s="8"/>
      <c r="L216" s="9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2:78" ht="15.5" x14ac:dyDescent="0.35">
      <c r="B217" s="13">
        <v>2.1</v>
      </c>
      <c r="C217" s="13" t="s">
        <v>15</v>
      </c>
      <c r="D217" s="13">
        <f>(D53-D52)/D52</f>
        <v>-1.9280205655527009E-2</v>
      </c>
      <c r="E217" s="13">
        <f>(E53-E52)/E52</f>
        <v>-2.014388489208619E-2</v>
      </c>
      <c r="F217" s="13">
        <f>(F53-F52)/F52</f>
        <v>-2.014388489208619E-2</v>
      </c>
      <c r="G217" s="141"/>
      <c r="H217" s="13">
        <v>2.1</v>
      </c>
      <c r="I217" s="13" t="s">
        <v>15</v>
      </c>
      <c r="J217" s="13">
        <f>(J53-J52)/J52</f>
        <v>-1.958384332925325E-2</v>
      </c>
      <c r="K217" s="13">
        <f>(K53-K52)/K52</f>
        <v>-1.1890606420927479E-3</v>
      </c>
      <c r="L217" s="13">
        <f>(L53-L52)/L52</f>
        <v>-2.1390374331550822E-2</v>
      </c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2:78" ht="15" x14ac:dyDescent="0.35">
      <c r="B218" s="8"/>
      <c r="C218" s="9"/>
      <c r="D218" s="8"/>
      <c r="E218" s="8"/>
      <c r="F218" s="9"/>
      <c r="G218" s="141"/>
      <c r="H218" s="8"/>
      <c r="I218" s="8"/>
      <c r="J218" s="9"/>
      <c r="K218" s="8"/>
      <c r="L218" s="9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2:78" ht="15.5" x14ac:dyDescent="0.35">
      <c r="B219" s="40">
        <v>2.2000000000000002</v>
      </c>
      <c r="C219" s="40" t="s">
        <v>15</v>
      </c>
      <c r="D219" s="40">
        <f>(D55-D54)/D54</f>
        <v>1.0849909584086808E-2</v>
      </c>
      <c r="E219" s="40">
        <f>(E55-E54)/E54</f>
        <v>7.2595281306715121E-3</v>
      </c>
      <c r="F219" s="40">
        <f>(F55-F54)/F54</f>
        <v>7.2595281306715121E-3</v>
      </c>
      <c r="G219" s="141"/>
      <c r="H219" s="40">
        <v>2.2000000000000002</v>
      </c>
      <c r="I219" s="40" t="s">
        <v>15</v>
      </c>
      <c r="J219" s="40">
        <f>(J55-J54)/J54</f>
        <v>8.305647840531569E-3</v>
      </c>
      <c r="K219" s="40">
        <f>(K55-K54)/K54</f>
        <v>4.3771043771043815E-2</v>
      </c>
      <c r="L219" s="40">
        <f>(L55-L54)/L54</f>
        <v>1.6666666666666683E-3</v>
      </c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2:78" ht="15" x14ac:dyDescent="0.35">
      <c r="B220" s="8"/>
      <c r="C220" s="9"/>
      <c r="D220" s="8"/>
      <c r="E220" s="8"/>
      <c r="F220" s="9"/>
      <c r="G220" s="141"/>
      <c r="H220" s="8"/>
      <c r="I220" s="8"/>
      <c r="J220" s="9"/>
      <c r="K220" s="8"/>
      <c r="L220" s="9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2:78" ht="15.5" x14ac:dyDescent="0.35">
      <c r="B221" s="11">
        <v>2.4</v>
      </c>
      <c r="C221" s="11" t="s">
        <v>15</v>
      </c>
      <c r="D221" s="11">
        <f>(D57-D56)/D56</f>
        <v>-0.11682242990654203</v>
      </c>
      <c r="E221" s="11">
        <f>(E57-E56)/E56</f>
        <v>-4.4673539518900199E-2</v>
      </c>
      <c r="F221" s="11">
        <f>(F57-F56)/F56</f>
        <v>-4.4673539518900199E-2</v>
      </c>
      <c r="G221" s="141"/>
      <c r="H221" s="11">
        <v>2.4</v>
      </c>
      <c r="I221" s="11" t="s">
        <v>15</v>
      </c>
      <c r="J221" s="11">
        <f>(J57-J56)/J56</f>
        <v>-8.7452471482889801E-2</v>
      </c>
      <c r="K221" s="11">
        <f>(K57-K56)/K56</f>
        <v>-3.9840637450199237E-2</v>
      </c>
      <c r="L221" s="11">
        <f>(L57-L56)/L56</f>
        <v>-3.8123167155425249E-2</v>
      </c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2:78" ht="15" x14ac:dyDescent="0.35">
      <c r="B222" s="8"/>
      <c r="C222" s="9"/>
      <c r="D222" s="8"/>
      <c r="E222" s="8"/>
      <c r="F222" s="9"/>
      <c r="G222" s="141"/>
      <c r="H222" s="8"/>
      <c r="I222" s="8"/>
      <c r="J222" s="9"/>
      <c r="K222" s="8"/>
      <c r="L222" s="9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2:78" ht="15.5" x14ac:dyDescent="0.35">
      <c r="B223" s="11">
        <v>2.8</v>
      </c>
      <c r="C223" s="11" t="s">
        <v>15</v>
      </c>
      <c r="D223" s="11">
        <f>(D59-D58)/D58</f>
        <v>-0.32812500000000006</v>
      </c>
      <c r="E223" s="11">
        <f>(E59-E58)/E58</f>
        <v>-0.19354838709677413</v>
      </c>
      <c r="F223" s="11">
        <f>(F59-F58)/F58</f>
        <v>-0.19354838709677413</v>
      </c>
      <c r="G223" s="141"/>
      <c r="H223" s="11">
        <v>2.8</v>
      </c>
      <c r="I223" s="11" t="s">
        <v>15</v>
      </c>
      <c r="J223" s="11">
        <f>(J59-J58)/J58</f>
        <v>-0.25510204081632659</v>
      </c>
      <c r="K223" s="11">
        <f>(K59-K58)/K58</f>
        <v>-0.16666666666666655</v>
      </c>
      <c r="L223" s="11">
        <f>(L59-L58)/L58</f>
        <v>-0.15151515151515146</v>
      </c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2:78" ht="15" x14ac:dyDescent="0.35">
      <c r="B224" s="8"/>
      <c r="C224" s="9"/>
      <c r="D224" s="8"/>
      <c r="E224" s="8"/>
      <c r="F224" s="9"/>
      <c r="G224" s="141"/>
      <c r="H224" s="8"/>
      <c r="I224" s="8"/>
      <c r="J224" s="9"/>
      <c r="K224" s="8"/>
      <c r="L224" s="9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2:78" ht="15.5" x14ac:dyDescent="0.35">
      <c r="B225" s="13">
        <v>2.1</v>
      </c>
      <c r="C225" s="13" t="s">
        <v>16</v>
      </c>
      <c r="D225" s="13">
        <f>(D61-D60)/D60</f>
        <v>-2.0432692307692325E-2</v>
      </c>
      <c r="E225" s="13">
        <f>(E61-E60)/E60</f>
        <v>-2.394366197183101E-2</v>
      </c>
      <c r="F225" s="13">
        <f>(F61-F60)/F60</f>
        <v>-2.394366197183101E-2</v>
      </c>
      <c r="G225" s="141"/>
      <c r="H225" s="13">
        <v>2.1</v>
      </c>
      <c r="I225" s="13" t="s">
        <v>16</v>
      </c>
      <c r="J225" s="13">
        <f>(J61-J60)/J60</f>
        <v>-1.6872890888638935E-2</v>
      </c>
      <c r="K225" s="13">
        <f>(K61-K60)/K60</f>
        <v>-6.944444444444451E-3</v>
      </c>
      <c r="L225" s="13">
        <f>(L61-L60)/L60</f>
        <v>-2.6348808030112945E-2</v>
      </c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2:78" ht="15" x14ac:dyDescent="0.35">
      <c r="B226" s="8"/>
      <c r="C226" s="9"/>
      <c r="D226" s="8"/>
      <c r="E226" s="8"/>
      <c r="F226" s="9"/>
      <c r="G226" s="141"/>
      <c r="H226" s="8"/>
      <c r="I226" s="8"/>
      <c r="J226" s="9"/>
      <c r="K226" s="8"/>
      <c r="L226" s="9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2:78" ht="15.5" x14ac:dyDescent="0.35">
      <c r="B227" s="40">
        <v>2.2000000000000002</v>
      </c>
      <c r="C227" s="40" t="s">
        <v>16</v>
      </c>
      <c r="D227" s="40">
        <f>(D63-D62)/D62</f>
        <v>1.0000000000000009E-2</v>
      </c>
      <c r="E227" s="40">
        <f>(E63-E62)/E62</f>
        <v>1.6835016835016852E-3</v>
      </c>
      <c r="F227" s="40">
        <f>(F63-F62)/F62</f>
        <v>1.6835016835016852E-3</v>
      </c>
      <c r="G227" s="141"/>
      <c r="H227" s="40">
        <v>2.2000000000000002</v>
      </c>
      <c r="I227" s="40" t="s">
        <v>16</v>
      </c>
      <c r="J227" s="40">
        <f>(J63-J62)/J62</f>
        <v>1.1851851851851862E-2</v>
      </c>
      <c r="K227" s="40">
        <f>(K63-K62)/K62</f>
        <v>3.6036036036035897E-2</v>
      </c>
      <c r="L227" s="40">
        <f>(L63-L62)/L62</f>
        <v>-1.4903129657228031E-3</v>
      </c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2:78" ht="15" x14ac:dyDescent="0.35">
      <c r="B228" s="8"/>
      <c r="C228" s="9"/>
      <c r="D228" s="8"/>
      <c r="E228" s="8"/>
      <c r="F228" s="9"/>
      <c r="G228" s="141"/>
      <c r="H228" s="8"/>
      <c r="I228" s="8"/>
      <c r="J228" s="9"/>
      <c r="K228" s="8"/>
      <c r="L228" s="9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2:78" ht="15.5" x14ac:dyDescent="0.35">
      <c r="B229" s="11">
        <v>2.4</v>
      </c>
      <c r="C229" s="11" t="s">
        <v>16</v>
      </c>
      <c r="D229" s="11">
        <f>(D65-D64)/D64</f>
        <v>-0.11330049261083754</v>
      </c>
      <c r="E229" s="11">
        <f>(E65-E64)/E64</f>
        <v>-1.4409221902017145E-2</v>
      </c>
      <c r="F229" s="11">
        <f>(F65-F64)/F64</f>
        <v>-1.4409221902017145E-2</v>
      </c>
      <c r="G229" s="141"/>
      <c r="H229" s="11">
        <v>2.4</v>
      </c>
      <c r="I229" s="11" t="s">
        <v>16</v>
      </c>
      <c r="J229" s="11">
        <f>(J65-J64)/J64</f>
        <v>-9.2307692307692382E-2</v>
      </c>
      <c r="K229" s="11">
        <f>(K65-K64)/K64</f>
        <v>3.2362459546925594E-3</v>
      </c>
      <c r="L229" s="11">
        <f>(L65-L64)/L64</f>
        <v>-1.9512195121951102E-2</v>
      </c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2:78" ht="15" x14ac:dyDescent="0.35">
      <c r="B230" s="8"/>
      <c r="C230" s="9"/>
      <c r="D230" s="8"/>
      <c r="E230" s="8"/>
      <c r="F230" s="9"/>
      <c r="G230" s="141"/>
      <c r="H230" s="8"/>
      <c r="I230" s="8"/>
      <c r="J230" s="9"/>
      <c r="K230" s="8"/>
      <c r="L230" s="9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2:78" ht="15.5" x14ac:dyDescent="0.35">
      <c r="B231" s="11">
        <v>2.8</v>
      </c>
      <c r="C231" s="11" t="s">
        <v>16</v>
      </c>
      <c r="D231" s="11">
        <f>(D67-D66)/D66</f>
        <v>-0.39534883720930231</v>
      </c>
      <c r="E231" s="11">
        <f>(E67-E66)/E66</f>
        <v>-0.14965986394557818</v>
      </c>
      <c r="F231" s="11">
        <f>(F67-F66)/F66</f>
        <v>-0.14965986394557818</v>
      </c>
      <c r="G231" s="141"/>
      <c r="H231" s="11">
        <v>2.8</v>
      </c>
      <c r="I231" s="11" t="s">
        <v>16</v>
      </c>
      <c r="J231" s="11">
        <f>(J67-J66)/J66</f>
        <v>-0.31428571428571433</v>
      </c>
      <c r="K231" s="11">
        <f>(K67-K66)/K66</f>
        <v>-0.12605042016806722</v>
      </c>
      <c r="L231" s="11">
        <f>(L67-L66)/L66</f>
        <v>-0.1134020618556702</v>
      </c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2:78" ht="15" x14ac:dyDescent="0.35">
      <c r="B232" s="8"/>
      <c r="C232" s="9"/>
      <c r="D232" s="8"/>
      <c r="E232" s="8"/>
      <c r="F232" s="9"/>
      <c r="G232" s="141"/>
      <c r="H232" s="8"/>
      <c r="I232" s="8"/>
      <c r="J232" s="9"/>
      <c r="K232" s="8"/>
      <c r="L232" s="9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2:78" ht="15.5" x14ac:dyDescent="0.35">
      <c r="B233" s="11">
        <v>2.1</v>
      </c>
      <c r="C233" s="11" t="s">
        <v>17</v>
      </c>
      <c r="D233" s="11">
        <f>(D69-D68)/D68</f>
        <v>0</v>
      </c>
      <c r="E233" s="11">
        <f>(E69-E68)/E68</f>
        <v>-5.5710306406685289E-3</v>
      </c>
      <c r="F233" s="11">
        <f>(F69-F68)/F68</f>
        <v>-5.5710306406685289E-3</v>
      </c>
      <c r="G233" s="141"/>
      <c r="H233" s="11">
        <v>2.1</v>
      </c>
      <c r="I233" s="11" t="s">
        <v>17</v>
      </c>
      <c r="J233" s="11">
        <f>(J69-J68)/J68</f>
        <v>1.9438444924405943E-2</v>
      </c>
      <c r="K233" s="11">
        <f>(K69-K68)/K68</f>
        <v>2.7638190954773753E-2</v>
      </c>
      <c r="L233" s="11">
        <f>(L69-L68)/L68</f>
        <v>1.6920473773265668E-3</v>
      </c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2:78" ht="15" x14ac:dyDescent="0.35">
      <c r="B234" s="8"/>
      <c r="C234" s="9"/>
      <c r="D234" s="8"/>
      <c r="E234" s="8"/>
      <c r="F234" s="9"/>
      <c r="G234" s="141"/>
      <c r="H234" s="8"/>
      <c r="I234" s="8"/>
      <c r="J234" s="9"/>
      <c r="K234" s="8"/>
      <c r="L234" s="9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2:78" ht="15.5" x14ac:dyDescent="0.35">
      <c r="B235" s="40">
        <v>2.2000000000000002</v>
      </c>
      <c r="C235" s="40" t="s">
        <v>17</v>
      </c>
      <c r="D235" s="40">
        <f>(D71-D70)/D70</f>
        <v>-2.2988505747126458E-3</v>
      </c>
      <c r="E235" s="40">
        <f>(E71-E70)/E70</f>
        <v>-2.3310023310023333E-2</v>
      </c>
      <c r="F235" s="40">
        <f>(F71-F70)/F70</f>
        <v>-2.3310023310023333E-2</v>
      </c>
      <c r="G235" s="141"/>
      <c r="H235" s="40">
        <v>2.2000000000000002</v>
      </c>
      <c r="I235" s="40" t="s">
        <v>17</v>
      </c>
      <c r="J235" s="40">
        <f>(J71-J70)/J70</f>
        <v>-7.4257425742574315E-3</v>
      </c>
      <c r="K235" s="40">
        <f>(K71-K70)/K70</f>
        <v>-2.2784810126582299E-2</v>
      </c>
      <c r="L235" s="40">
        <f>(L71-L70)/L70</f>
        <v>-2.5000000000000022E-2</v>
      </c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2:78" ht="15" x14ac:dyDescent="0.35">
      <c r="B236" s="8"/>
      <c r="C236" s="9"/>
      <c r="D236" s="8"/>
      <c r="E236" s="8"/>
      <c r="F236" s="9"/>
      <c r="G236" s="141"/>
      <c r="H236" s="8"/>
      <c r="I236" s="8"/>
      <c r="J236" s="9"/>
      <c r="K236" s="8"/>
      <c r="L236" s="9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2:78" ht="15.5" x14ac:dyDescent="0.35">
      <c r="B237" s="20">
        <v>2.4</v>
      </c>
      <c r="C237" s="20" t="s">
        <v>17</v>
      </c>
      <c r="D237" s="20">
        <f>(D73-D72)/D72</f>
        <v>-7.8231292517006681E-2</v>
      </c>
      <c r="E237" s="20">
        <f>(E73-E72)/E72</f>
        <v>-0.22543352601156058</v>
      </c>
      <c r="F237" s="20">
        <f>(F73-F72)/F72</f>
        <v>-0.22543352601156058</v>
      </c>
      <c r="G237" s="141"/>
      <c r="H237" s="20">
        <v>2.4</v>
      </c>
      <c r="I237" s="20" t="s">
        <v>17</v>
      </c>
      <c r="J237" s="20">
        <f>(J73-J72)/J72</f>
        <v>-7.3015873015873076E-2</v>
      </c>
      <c r="K237" s="20">
        <f>(K73-K72)/K72</f>
        <v>-0.2344827586206896</v>
      </c>
      <c r="L237" s="20">
        <f>(L73-L72)/L72</f>
        <v>-0.1930693069306931</v>
      </c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2:78" ht="15" x14ac:dyDescent="0.35">
      <c r="B238" s="8"/>
      <c r="C238" s="9"/>
      <c r="D238" s="8"/>
      <c r="E238" s="8"/>
      <c r="F238" s="9"/>
      <c r="G238" s="141"/>
      <c r="H238" s="8"/>
      <c r="I238" s="8"/>
      <c r="J238" s="9"/>
      <c r="K238" s="8"/>
      <c r="L238" s="9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2:78" ht="15.5" x14ac:dyDescent="0.35">
      <c r="B239" s="20">
        <v>2.8</v>
      </c>
      <c r="C239" s="20" t="s">
        <v>17</v>
      </c>
      <c r="D239" s="20">
        <f>(D75-D74)/D74</f>
        <v>-0.10747663551401866</v>
      </c>
      <c r="E239" s="20">
        <f>(E75-E74)/E74</f>
        <v>-0.26829268292682934</v>
      </c>
      <c r="F239" s="20">
        <f>(F75-F74)/F74</f>
        <v>-0.26829268292682934</v>
      </c>
      <c r="G239" s="141"/>
      <c r="H239" s="20">
        <v>2.8</v>
      </c>
      <c r="I239" s="20" t="s">
        <v>17</v>
      </c>
      <c r="J239" s="20">
        <f>(J75-J74)/J74</f>
        <v>-8.2031250000000069E-2</v>
      </c>
      <c r="K239" s="20">
        <f>(K75-K74)/K74</f>
        <v>-0.21621621621621614</v>
      </c>
      <c r="L239" s="20">
        <f>(L75-L74)/L74</f>
        <v>-0.22321428571428578</v>
      </c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2:78" ht="15" x14ac:dyDescent="0.35">
      <c r="B240" s="8"/>
      <c r="C240" s="9"/>
      <c r="D240" s="8"/>
      <c r="E240" s="8"/>
      <c r="F240" s="9"/>
      <c r="G240" s="141"/>
      <c r="H240" s="8"/>
      <c r="I240" s="8"/>
      <c r="J240" s="9"/>
      <c r="K240" s="8"/>
      <c r="L240" s="9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2:78" ht="15.5" x14ac:dyDescent="0.35">
      <c r="B241" s="19">
        <v>2.1</v>
      </c>
      <c r="C241" s="19" t="s">
        <v>18</v>
      </c>
      <c r="D241" s="19">
        <f>(D77-D76)/D76</f>
        <v>-2.3839397741530759E-2</v>
      </c>
      <c r="E241" s="19">
        <f>(E77-E76)/E76</f>
        <v>-2.3929471032745613E-2</v>
      </c>
      <c r="F241" s="19">
        <f>(F77-F76)/F76</f>
        <v>-2.3929471032745613E-2</v>
      </c>
      <c r="G241" s="141"/>
      <c r="H241" s="19">
        <v>2.1</v>
      </c>
      <c r="I241" s="19" t="s">
        <v>18</v>
      </c>
      <c r="J241" s="19">
        <f>(J77-J76)/J76</f>
        <v>-1.980198019801982E-2</v>
      </c>
      <c r="K241" s="19">
        <f>(K77-K76)/K76</f>
        <v>0</v>
      </c>
      <c r="L241" s="19">
        <f>(L77-L76)/L76</f>
        <v>-1.9875776397515546E-2</v>
      </c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2:78" ht="15" x14ac:dyDescent="0.35">
      <c r="B242" s="8"/>
      <c r="C242" s="9"/>
      <c r="D242" s="8"/>
      <c r="E242" s="8"/>
      <c r="F242" s="9"/>
      <c r="G242" s="141"/>
      <c r="H242" s="8"/>
      <c r="I242" s="8"/>
      <c r="J242" s="9"/>
      <c r="K242" s="8"/>
      <c r="L242" s="9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2:78" ht="15.5" x14ac:dyDescent="0.35">
      <c r="B243" s="29">
        <v>2.2000000000000002</v>
      </c>
      <c r="C243" s="29" t="s">
        <v>18</v>
      </c>
      <c r="D243" s="29">
        <f>(D79-D78)/D78</f>
        <v>3.3388981636060132E-3</v>
      </c>
      <c r="E243" s="29">
        <f>(E79-E78)/E78</f>
        <v>5.0167224080267603E-3</v>
      </c>
      <c r="F243" s="29">
        <f>(F79-F78)/F78</f>
        <v>5.0167224080267603E-3</v>
      </c>
      <c r="G243" s="141"/>
      <c r="H243" s="29">
        <v>2.2000000000000002</v>
      </c>
      <c r="I243" s="29" t="s">
        <v>18</v>
      </c>
      <c r="J243" s="29">
        <f>(J79-J78)/J78</f>
        <v>1.6103059581320466E-3</v>
      </c>
      <c r="K243" s="29">
        <f>(K79-K78)/K78</f>
        <v>3.5772357723577265E-2</v>
      </c>
      <c r="L243" s="29">
        <f>(L79-L78)/L78</f>
        <v>1.6103059581320466E-3</v>
      </c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2:78" ht="15" x14ac:dyDescent="0.35">
      <c r="B244" s="8"/>
      <c r="C244" s="9"/>
      <c r="D244" s="8"/>
      <c r="E244" s="8"/>
      <c r="F244" s="9"/>
      <c r="G244" s="141"/>
      <c r="H244" s="8"/>
      <c r="I244" s="8"/>
      <c r="J244" s="9"/>
      <c r="K244" s="8"/>
      <c r="L244" s="9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2:78" ht="15.5" x14ac:dyDescent="0.35">
      <c r="B245" s="19">
        <v>2.4</v>
      </c>
      <c r="C245" s="19" t="s">
        <v>18</v>
      </c>
      <c r="D245" s="19">
        <f>(D81-D80)/D80</f>
        <v>-7.2916666666666546E-2</v>
      </c>
      <c r="E245" s="19">
        <f>(E81-E80)/E80</f>
        <v>-7.719298245614023E-2</v>
      </c>
      <c r="F245" s="19">
        <f>(F81-F80)/F80</f>
        <v>-7.719298245614023E-2</v>
      </c>
      <c r="G245" s="141"/>
      <c r="H245" s="19">
        <v>2.4</v>
      </c>
      <c r="I245" s="19" t="s">
        <v>18</v>
      </c>
      <c r="J245" s="19">
        <f>(J81-J80)/J80</f>
        <v>-5.6886227544910226E-2</v>
      </c>
      <c r="K245" s="19">
        <f>(K81-K80)/K80</f>
        <v>-8.7866108786610844E-2</v>
      </c>
      <c r="L245" s="19">
        <f>(L81-L80)/L80</f>
        <v>-6.3636363636363685E-2</v>
      </c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2:78" ht="15" x14ac:dyDescent="0.35">
      <c r="B246" s="8"/>
      <c r="C246" s="9"/>
      <c r="D246" s="8"/>
      <c r="E246" s="8"/>
      <c r="F246" s="9"/>
      <c r="G246" s="141"/>
      <c r="H246" s="8"/>
      <c r="I246" s="8"/>
      <c r="J246" s="9"/>
      <c r="K246" s="8"/>
      <c r="L246" s="9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2:78" ht="15.5" x14ac:dyDescent="0.35">
      <c r="B247" s="19">
        <v>2.8</v>
      </c>
      <c r="C247" s="19" t="s">
        <v>18</v>
      </c>
      <c r="D247" s="19">
        <f>(D83-D82)/D82</f>
        <v>-0.20661157024793383</v>
      </c>
      <c r="E247" s="19">
        <f>(E83-E82)/E82</f>
        <v>-0.21551724137931041</v>
      </c>
      <c r="F247" s="19">
        <f>(F83-F82)/F82</f>
        <v>-0.21551724137931041</v>
      </c>
      <c r="G247" s="141"/>
      <c r="H247" s="19">
        <v>2.8</v>
      </c>
      <c r="I247" s="19" t="s">
        <v>18</v>
      </c>
      <c r="J247" s="19">
        <f>(J83-J82)/J82</f>
        <v>-0.15243902439024387</v>
      </c>
      <c r="K247" s="19">
        <f>(K83-K82)/K82</f>
        <v>-0.19587628865979384</v>
      </c>
      <c r="L247" s="19">
        <f>(L83-L82)/L82</f>
        <v>-0.16025641025641021</v>
      </c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2:78" ht="15" x14ac:dyDescent="0.35">
      <c r="B248" s="8"/>
      <c r="C248" s="9"/>
      <c r="D248" s="8"/>
      <c r="E248" s="8"/>
      <c r="F248" s="9"/>
      <c r="G248" s="141"/>
      <c r="H248" s="8"/>
      <c r="I248" s="8"/>
      <c r="J248" s="9"/>
      <c r="K248" s="8"/>
      <c r="L248" s="9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2:78" ht="15.5" x14ac:dyDescent="0.35">
      <c r="B249" s="20">
        <v>2.1</v>
      </c>
      <c r="C249" s="20" t="s">
        <v>19</v>
      </c>
      <c r="D249" s="20">
        <f>(D85-D84)/D84</f>
        <v>-2.1615472127417538E-2</v>
      </c>
      <c r="E249" s="20">
        <f>(E85-E84)/E84</f>
        <v>-2.8048780487804768E-2</v>
      </c>
      <c r="F249" s="20">
        <f>(F85-F84)/F84</f>
        <v>-2.8048780487804768E-2</v>
      </c>
      <c r="G249" s="141"/>
      <c r="H249" s="20">
        <v>2.1</v>
      </c>
      <c r="I249" s="20" t="s">
        <v>19</v>
      </c>
      <c r="J249" s="20">
        <f>(J85-J84)/J84</f>
        <v>-1.7410228509249198E-2</v>
      </c>
      <c r="K249" s="20">
        <f>(K85-K84)/K84</f>
        <v>-7.4866310160427866E-3</v>
      </c>
      <c r="L249" s="20">
        <f>(L85-L84)/L84</f>
        <v>-2.3917995444191365E-2</v>
      </c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2:78" ht="15" x14ac:dyDescent="0.35">
      <c r="B250" s="8"/>
      <c r="C250" s="9"/>
      <c r="D250" s="8"/>
      <c r="E250" s="8"/>
      <c r="F250" s="9"/>
      <c r="G250" s="141"/>
      <c r="H250" s="8"/>
      <c r="I250" s="8"/>
      <c r="J250" s="9"/>
      <c r="K250" s="8"/>
      <c r="L250" s="9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2:78" ht="15.5" x14ac:dyDescent="0.35">
      <c r="B251" s="40">
        <v>2.2000000000000002</v>
      </c>
      <c r="C251" s="40" t="s">
        <v>19</v>
      </c>
      <c r="D251" s="40">
        <f>(D87-D86)/D86</f>
        <v>4.4182621502209165E-3</v>
      </c>
      <c r="E251" s="40">
        <f>(E87-E86)/E86</f>
        <v>-4.4313146233382608E-3</v>
      </c>
      <c r="F251" s="40">
        <f>(F87-F86)/F86</f>
        <v>-4.4313146233382608E-3</v>
      </c>
      <c r="G251" s="141"/>
      <c r="H251" s="40">
        <v>2.2000000000000002</v>
      </c>
      <c r="I251" s="40" t="s">
        <v>19</v>
      </c>
      <c r="J251" s="40">
        <f>(J87-J86)/J86</f>
        <v>4.0540540540540577E-3</v>
      </c>
      <c r="K251" s="40">
        <f>(K87-K86)/K86</f>
        <v>2.7247956403269779E-2</v>
      </c>
      <c r="L251" s="40">
        <f>(L87-L86)/L86</f>
        <v>-5.4127198917456069E-3</v>
      </c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2:78" ht="15" x14ac:dyDescent="0.35">
      <c r="B252" s="8"/>
      <c r="C252" s="9"/>
      <c r="D252" s="8"/>
      <c r="E252" s="8"/>
      <c r="F252" s="9"/>
      <c r="G252" s="141"/>
      <c r="H252" s="8"/>
      <c r="I252" s="8"/>
      <c r="J252" s="9"/>
      <c r="K252" s="8"/>
      <c r="L252" s="9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2:78" ht="15.5" x14ac:dyDescent="0.35">
      <c r="B253" s="7">
        <v>2.4</v>
      </c>
      <c r="C253" s="7" t="s">
        <v>19</v>
      </c>
      <c r="D253" s="7">
        <f>(D89-D88)/D88</f>
        <v>-7.0422535211267484E-2</v>
      </c>
      <c r="E253" s="7">
        <f>(E89-E88)/E88</f>
        <v>-2.6809651474530856E-2</v>
      </c>
      <c r="F253" s="7">
        <f>(F89-F88)/F88</f>
        <v>-2.6809651474530856E-2</v>
      </c>
      <c r="G253" s="141"/>
      <c r="H253" s="7">
        <v>2.4</v>
      </c>
      <c r="I253" s="7" t="s">
        <v>19</v>
      </c>
      <c r="J253" s="7">
        <f>(J89-J88)/J88</f>
        <v>-4.9132947976878498E-2</v>
      </c>
      <c r="K253" s="7">
        <f>(K89-K88)/K88</f>
        <v>-1.5337423312883449E-2</v>
      </c>
      <c r="L253" s="7">
        <f>(L89-L88)/L88</f>
        <v>-1.3888888888888902E-2</v>
      </c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2:78" ht="15" x14ac:dyDescent="0.35">
      <c r="B254" s="8"/>
      <c r="C254" s="9"/>
      <c r="D254" s="8"/>
      <c r="E254" s="8"/>
      <c r="F254" s="9"/>
      <c r="G254" s="141"/>
      <c r="H254" s="8"/>
      <c r="I254" s="8"/>
      <c r="J254" s="9"/>
      <c r="K254" s="8"/>
      <c r="L254" s="9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2:78" ht="15.5" x14ac:dyDescent="0.35">
      <c r="B255" s="7">
        <v>2.8</v>
      </c>
      <c r="C255" s="7" t="s">
        <v>19</v>
      </c>
      <c r="D255" s="7">
        <f>(D91-D90)/D90</f>
        <v>-0.27499999999999997</v>
      </c>
      <c r="E255" s="7">
        <f>(E91-E90)/E90</f>
        <v>-0.14765100671140935</v>
      </c>
      <c r="F255" s="7">
        <f>(F91-F90)/F90</f>
        <v>-0.14765100671140935</v>
      </c>
      <c r="G255" s="141"/>
      <c r="H255" s="7">
        <v>2.8</v>
      </c>
      <c r="I255" s="7" t="s">
        <v>19</v>
      </c>
      <c r="J255" s="7">
        <f>(J91-J90)/J90</f>
        <v>-0.20168067226890751</v>
      </c>
      <c r="K255" s="7">
        <f>(K91-K90)/K90</f>
        <v>-0.14049586776859505</v>
      </c>
      <c r="L255" s="7">
        <f>(L91-L90)/L90</f>
        <v>-0.11616161616161626</v>
      </c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2:78" ht="15" x14ac:dyDescent="0.35">
      <c r="B256" s="8"/>
      <c r="C256" s="9"/>
      <c r="D256" s="8"/>
      <c r="E256" s="8"/>
      <c r="F256" s="9"/>
      <c r="G256" s="141"/>
      <c r="H256" s="8"/>
      <c r="I256" s="8"/>
      <c r="J256" s="9"/>
      <c r="K256" s="8"/>
      <c r="L256" s="9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2:78" ht="15.5" x14ac:dyDescent="0.35">
      <c r="B257" s="20">
        <v>2.1</v>
      </c>
      <c r="C257" s="20" t="s">
        <v>20</v>
      </c>
      <c r="D257" s="20">
        <f>(D93-D92)/D92</f>
        <v>-1.859956236323853E-2</v>
      </c>
      <c r="E257" s="20">
        <f>(E93-E92)/E92</f>
        <v>-3.2412965186074325E-2</v>
      </c>
      <c r="F257" s="20">
        <f>(F93-F92)/F92</f>
        <v>-3.2412965186074325E-2</v>
      </c>
      <c r="G257" s="141"/>
      <c r="H257" s="20">
        <v>2.1</v>
      </c>
      <c r="I257" s="20" t="s">
        <v>20</v>
      </c>
      <c r="J257" s="20">
        <f>(J93-J92)/J92</f>
        <v>-1.1482254697286023E-2</v>
      </c>
      <c r="K257" s="20">
        <f>(K93-K92)/K92</f>
        <v>-9.4836670179136023E-3</v>
      </c>
      <c r="L257" s="20">
        <f>(L93-L92)/L92</f>
        <v>-2.3026315789473704E-2</v>
      </c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2:78" ht="15" x14ac:dyDescent="0.35">
      <c r="B258" s="8"/>
      <c r="C258" s="9"/>
      <c r="D258" s="8"/>
      <c r="E258" s="8"/>
      <c r="F258" s="9"/>
      <c r="G258" s="141"/>
      <c r="H258" s="8"/>
      <c r="I258" s="8"/>
      <c r="J258" s="9"/>
      <c r="K258" s="8"/>
      <c r="L258" s="9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2:78" ht="15.5" x14ac:dyDescent="0.35">
      <c r="B259" s="40">
        <v>2.2000000000000002</v>
      </c>
      <c r="C259" s="40" t="s">
        <v>20</v>
      </c>
      <c r="D259" s="40">
        <f>(D95-D94)/D94</f>
        <v>4.1322314049586813E-3</v>
      </c>
      <c r="E259" s="40">
        <f>(E95-E94)/E94</f>
        <v>-1.108033240997231E-2</v>
      </c>
      <c r="F259" s="40">
        <f>(F95-F94)/F94</f>
        <v>-1.108033240997231E-2</v>
      </c>
      <c r="G259" s="141"/>
      <c r="H259" s="40">
        <v>2.2000000000000002</v>
      </c>
      <c r="I259" s="40" t="s">
        <v>20</v>
      </c>
      <c r="J259" s="40">
        <f>(J95-J94)/J94</f>
        <v>4.9504950495049549E-3</v>
      </c>
      <c r="K259" s="40">
        <f>(K95-K94)/K94</f>
        <v>1.6209476309226808E-2</v>
      </c>
      <c r="L259" s="40">
        <f>(L95-L94)/L94</f>
        <v>-8.6956521739130505E-3</v>
      </c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2:78" ht="15" x14ac:dyDescent="0.35">
      <c r="B260" s="8"/>
      <c r="C260" s="9"/>
      <c r="D260" s="8"/>
      <c r="E260" s="8"/>
      <c r="F260" s="9"/>
      <c r="G260" s="141"/>
      <c r="H260" s="8"/>
      <c r="I260" s="8"/>
      <c r="J260" s="9"/>
      <c r="K260" s="8"/>
      <c r="L260" s="9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2:78" ht="15.5" x14ac:dyDescent="0.35">
      <c r="B261" s="7">
        <v>2.4</v>
      </c>
      <c r="C261" s="7" t="s">
        <v>20</v>
      </c>
      <c r="D261" s="7">
        <f>(D97-D96)/D96</f>
        <v>-6.1151079136690698E-2</v>
      </c>
      <c r="E261" s="7">
        <f>(E97-E96)/E96</f>
        <v>-4.5454545454545496E-3</v>
      </c>
      <c r="F261" s="7">
        <f>(F97-F96)/F96</f>
        <v>-4.5454545454545496E-3</v>
      </c>
      <c r="G261" s="141"/>
      <c r="H261" s="7">
        <v>2.4</v>
      </c>
      <c r="I261" s="7" t="s">
        <v>20</v>
      </c>
      <c r="J261" s="7">
        <f>(J97-J96)/J96</f>
        <v>-4.532577903682708E-2</v>
      </c>
      <c r="K261" s="7">
        <f>(K97-K96)/K96</f>
        <v>1.2376237623762248E-2</v>
      </c>
      <c r="L261" s="7">
        <f>(L97-L96)/L96</f>
        <v>-5.8139534883720981E-3</v>
      </c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2:78" ht="15" x14ac:dyDescent="0.35">
      <c r="B262" s="8"/>
      <c r="C262" s="9"/>
      <c r="D262" s="8"/>
      <c r="E262" s="8"/>
      <c r="F262" s="9"/>
      <c r="G262" s="141"/>
      <c r="H262" s="8"/>
      <c r="I262" s="8"/>
      <c r="J262" s="9"/>
      <c r="K262" s="8"/>
      <c r="L262" s="9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2:78" ht="15.5" x14ac:dyDescent="0.35">
      <c r="B263" s="7">
        <v>2.8</v>
      </c>
      <c r="C263" s="7" t="s">
        <v>20</v>
      </c>
      <c r="D263" s="7">
        <f>(D99-D98)/D98</f>
        <v>-0.33928571428571436</v>
      </c>
      <c r="E263" s="7">
        <f>(E99-E98)/E98</f>
        <v>-0.11049723756906073</v>
      </c>
      <c r="F263" s="7">
        <f>(F99-F98)/F98</f>
        <v>-0.11049723756906073</v>
      </c>
      <c r="G263" s="141"/>
      <c r="H263" s="7">
        <v>2.8</v>
      </c>
      <c r="I263" s="7" t="s">
        <v>20</v>
      </c>
      <c r="J263" s="7">
        <f>(J99-J98)/J98</f>
        <v>-0.25274725274725268</v>
      </c>
      <c r="K263" s="7">
        <f>(K99-K98)/K98</f>
        <v>-0.10344827586206887</v>
      </c>
      <c r="L263" s="7">
        <f>(L99-L98)/L98</f>
        <v>-8.4745762711864375E-2</v>
      </c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2:78" ht="15" x14ac:dyDescent="0.35">
      <c r="B264" s="8"/>
      <c r="C264" s="9"/>
      <c r="D264" s="8"/>
      <c r="E264" s="8"/>
      <c r="F264" s="9"/>
      <c r="G264" s="141"/>
      <c r="H264" s="8"/>
      <c r="I264" s="8"/>
      <c r="J264" s="9"/>
      <c r="K264" s="8"/>
      <c r="L264" s="9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2:78" ht="15.5" x14ac:dyDescent="0.35">
      <c r="B265" s="7">
        <v>2.1</v>
      </c>
      <c r="C265" s="7" t="s">
        <v>21</v>
      </c>
      <c r="D265" s="7">
        <f>(D101-D100)/D100</f>
        <v>-1.6417910447761207E-2</v>
      </c>
      <c r="E265" s="7">
        <f>(E101-E100)/E100</f>
        <v>-9.8400984009838835E-3</v>
      </c>
      <c r="F265" s="7">
        <f>(F101-F100)/F100</f>
        <v>-9.8400984009838835E-3</v>
      </c>
      <c r="G265" s="141"/>
      <c r="H265" s="7">
        <v>2.1</v>
      </c>
      <c r="I265" s="7" t="s">
        <v>21</v>
      </c>
      <c r="J265" s="7">
        <f>(J101-J100)/J100</f>
        <v>-1.6806722689075646E-3</v>
      </c>
      <c r="K265" s="7">
        <f>(K101-K100)/K100</f>
        <v>1.696832579185522E-2</v>
      </c>
      <c r="L265" s="7">
        <f>(L101-L100)/L100</f>
        <v>-6.9832402234636937E-3</v>
      </c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2:78" ht="15" x14ac:dyDescent="0.35">
      <c r="B266" s="8"/>
      <c r="C266" s="9"/>
      <c r="D266" s="8"/>
      <c r="E266" s="8"/>
      <c r="F266" s="9"/>
      <c r="G266" s="141"/>
      <c r="H266" s="8"/>
      <c r="I266" s="8"/>
      <c r="J266" s="9"/>
      <c r="K266" s="8"/>
      <c r="L266" s="9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2:78" ht="15.5" x14ac:dyDescent="0.35">
      <c r="B267" s="40">
        <v>2.2000000000000002</v>
      </c>
      <c r="C267" s="40" t="s">
        <v>21</v>
      </c>
      <c r="D267" s="40">
        <f>(D103-D102)/D102</f>
        <v>-3.8314176245210761E-3</v>
      </c>
      <c r="E267" s="40">
        <f>(E103-E102)/E102</f>
        <v>-1.9379844961240327E-3</v>
      </c>
      <c r="F267" s="40">
        <f>(F103-F102)/F102</f>
        <v>-1.9379844961240327E-3</v>
      </c>
      <c r="G267" s="141"/>
      <c r="H267" s="40">
        <v>2.2000000000000002</v>
      </c>
      <c r="I267" s="40" t="s">
        <v>21</v>
      </c>
      <c r="J267" s="40">
        <f>(J103-J102)/J102</f>
        <v>-6.0975609756097615E-3</v>
      </c>
      <c r="K267" s="40">
        <f>(K103-K102)/K102</f>
        <v>6.1983471074380219E-3</v>
      </c>
      <c r="L267" s="40">
        <f>(L103-L102)/L102</f>
        <v>-8.1799591002045067E-3</v>
      </c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2:78" ht="15" x14ac:dyDescent="0.35">
      <c r="B268" s="8"/>
      <c r="C268" s="9"/>
      <c r="D268" s="8"/>
      <c r="E268" s="8"/>
      <c r="F268" s="9"/>
      <c r="G268" s="141"/>
      <c r="H268" s="8"/>
      <c r="I268" s="8"/>
      <c r="J268" s="9"/>
      <c r="K268" s="8"/>
      <c r="L268" s="9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2:78" ht="15.5" x14ac:dyDescent="0.35">
      <c r="B269" s="20">
        <v>2.4</v>
      </c>
      <c r="C269" s="20" t="s">
        <v>21</v>
      </c>
      <c r="D269" s="20">
        <f>(D105-D104)/D104</f>
        <v>-5.9347181008902128E-2</v>
      </c>
      <c r="E269" s="20">
        <f>(E105-E104)/E104</f>
        <v>-0.1826923076923076</v>
      </c>
      <c r="F269" s="20">
        <f>(F105-F104)/F104</f>
        <v>-0.1826923076923076</v>
      </c>
      <c r="G269" s="141"/>
      <c r="H269" s="20">
        <v>2.4</v>
      </c>
      <c r="I269" s="20" t="s">
        <v>21</v>
      </c>
      <c r="J269" s="20">
        <f>(J105-J104)/J104</f>
        <v>-5.0279329608938439E-2</v>
      </c>
      <c r="K269" s="20">
        <f>(K105-K104)/K104</f>
        <v>-0.19883040935672514</v>
      </c>
      <c r="L269" s="20">
        <f>(L105-L104)/L104</f>
        <v>-0.14583333333333334</v>
      </c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2:78" ht="15" x14ac:dyDescent="0.35">
      <c r="B270" s="8"/>
      <c r="C270" s="9"/>
      <c r="D270" s="8"/>
      <c r="E270" s="8"/>
      <c r="F270" s="9"/>
      <c r="G270" s="141"/>
      <c r="H270" s="8"/>
      <c r="I270" s="8"/>
      <c r="J270" s="9"/>
      <c r="K270" s="8"/>
      <c r="L270" s="9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2:78" ht="15.5" x14ac:dyDescent="0.35">
      <c r="B271" s="20">
        <v>2.8</v>
      </c>
      <c r="C271" s="20" t="s">
        <v>21</v>
      </c>
      <c r="D271" s="20">
        <f>(D107-D106)/D106</f>
        <v>-8.849557522123902E-2</v>
      </c>
      <c r="E271" s="20">
        <f>(E107-E106)/E106</f>
        <v>-0.26373626373626369</v>
      </c>
      <c r="F271" s="20">
        <f>(F107-F106)/F106</f>
        <v>-0.26373626373626369</v>
      </c>
      <c r="G271" s="141"/>
      <c r="H271" s="20">
        <v>2.8</v>
      </c>
      <c r="I271" s="20" t="s">
        <v>21</v>
      </c>
      <c r="J271" s="20">
        <f>(J107-J106)/J106</f>
        <v>-7.037037037037043E-2</v>
      </c>
      <c r="K271" s="20">
        <f>(K107-K106)/K106</f>
        <v>-0.22500000000000003</v>
      </c>
      <c r="L271" s="20">
        <f>(L107-L106)/L106</f>
        <v>-0.20967741935483866</v>
      </c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2:78" ht="15" x14ac:dyDescent="0.35">
      <c r="B272" s="8"/>
      <c r="C272" s="9"/>
      <c r="D272" s="8"/>
      <c r="E272" s="8"/>
      <c r="F272" s="9"/>
      <c r="G272" s="141"/>
      <c r="H272" s="8"/>
      <c r="I272" s="8"/>
      <c r="J272" s="9"/>
      <c r="K272" s="8"/>
      <c r="L272" s="9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2:78" ht="15.5" x14ac:dyDescent="0.35">
      <c r="B273" s="19">
        <v>2.1</v>
      </c>
      <c r="C273" s="19" t="s">
        <v>22</v>
      </c>
      <c r="D273" s="19">
        <f>(D109-D108)/D108</f>
        <v>-2.2753128555176357E-2</v>
      </c>
      <c r="E273" s="19">
        <f>(E109-E108)/E108</f>
        <v>-2.2805017103762849E-2</v>
      </c>
      <c r="F273" s="19">
        <f>(F109-F108)/F108</f>
        <v>-2.2805017103762849E-2</v>
      </c>
      <c r="G273" s="141"/>
      <c r="H273" s="19">
        <v>2.1</v>
      </c>
      <c r="I273" s="19" t="s">
        <v>22</v>
      </c>
      <c r="J273" s="19">
        <f>(J109-J108)/J108</f>
        <v>-1.7777777777777792E-2</v>
      </c>
      <c r="K273" s="19">
        <f>(K109-K108)/K108</f>
        <v>-3.1282586027111601E-3</v>
      </c>
      <c r="L273" s="19">
        <f>(L109-L108)/L108</f>
        <v>-1.8909899888765312E-2</v>
      </c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2:78" ht="15" x14ac:dyDescent="0.35">
      <c r="B274" s="8"/>
      <c r="C274" s="9"/>
      <c r="D274" s="8"/>
      <c r="E274" s="8"/>
      <c r="F274" s="9"/>
      <c r="G274" s="141"/>
      <c r="H274" s="8"/>
      <c r="I274" s="8"/>
      <c r="J274" s="9"/>
      <c r="K274" s="8"/>
      <c r="L274" s="9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2:78" ht="15.5" x14ac:dyDescent="0.35">
      <c r="B275" s="29">
        <v>2.2000000000000002</v>
      </c>
      <c r="C275" s="29" t="s">
        <v>22</v>
      </c>
      <c r="D275" s="29">
        <f>(D111-D110)/D110</f>
        <v>0</v>
      </c>
      <c r="E275" s="29">
        <f>(E111-E110)/E110</f>
        <v>0</v>
      </c>
      <c r="F275" s="29">
        <f>(F111-F110)/F110</f>
        <v>0</v>
      </c>
      <c r="G275" s="141"/>
      <c r="H275" s="29">
        <v>2.2000000000000002</v>
      </c>
      <c r="I275" s="29" t="s">
        <v>22</v>
      </c>
      <c r="J275" s="29">
        <f>(J111-J110)/J110</f>
        <v>1.3755158184319133E-3</v>
      </c>
      <c r="K275" s="29">
        <f>(K111-K110)/K110</f>
        <v>3.1855955678670389E-2</v>
      </c>
      <c r="L275" s="29">
        <f>(L111-L110)/L110</f>
        <v>2.7548209366391211E-3</v>
      </c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2:78" ht="15" x14ac:dyDescent="0.35">
      <c r="B276" s="8"/>
      <c r="C276" s="9"/>
      <c r="D276" s="8"/>
      <c r="E276" s="8"/>
      <c r="F276" s="9"/>
      <c r="G276" s="141"/>
      <c r="H276" s="8"/>
      <c r="I276" s="8"/>
      <c r="J276" s="9"/>
      <c r="K276" s="8"/>
      <c r="L276" s="9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2:78" ht="15.5" x14ac:dyDescent="0.35">
      <c r="B277" s="19">
        <v>2.4</v>
      </c>
      <c r="C277" s="19" t="s">
        <v>22</v>
      </c>
      <c r="D277" s="19">
        <f>(D113-D112)/D112</f>
        <v>-4.5977011494252755E-2</v>
      </c>
      <c r="E277" s="19">
        <f>(E113-E112)/E112</f>
        <v>-4.9275362318840464E-2</v>
      </c>
      <c r="F277" s="19">
        <f>(F113-F112)/F112</f>
        <v>-4.9275362318840464E-2</v>
      </c>
      <c r="G277" s="141"/>
      <c r="H277" s="19">
        <v>2.4</v>
      </c>
      <c r="I277" s="19" t="s">
        <v>22</v>
      </c>
      <c r="J277" s="19">
        <f>(J113-J112)/J112</f>
        <v>-3.5000000000000031E-2</v>
      </c>
      <c r="K277" s="19">
        <f>(K113-K112)/K112</f>
        <v>-6.1433447098975975E-2</v>
      </c>
      <c r="L277" s="19">
        <f>(L113-L112)/L112</f>
        <v>-3.7878787878787908E-2</v>
      </c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2:78" ht="15" x14ac:dyDescent="0.35">
      <c r="B278" s="8"/>
      <c r="C278" s="9"/>
      <c r="D278" s="8"/>
      <c r="E278" s="8"/>
      <c r="F278" s="9"/>
      <c r="G278" s="141"/>
      <c r="H278" s="8"/>
      <c r="I278" s="8"/>
      <c r="J278" s="9"/>
      <c r="K278" s="8"/>
      <c r="L278" s="9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2:78" ht="15.5" x14ac:dyDescent="0.35">
      <c r="B279" s="19">
        <v>2.8</v>
      </c>
      <c r="C279" s="19" t="s">
        <v>22</v>
      </c>
      <c r="D279" s="19">
        <f>(D115-D114)/D114</f>
        <v>-0.18705035971223027</v>
      </c>
      <c r="E279" s="19">
        <f>(E115-E114)/E114</f>
        <v>-0.19259259259259265</v>
      </c>
      <c r="F279" s="19">
        <f>(F115-F114)/F114</f>
        <v>-0.19259259259259265</v>
      </c>
      <c r="G279" s="141"/>
      <c r="H279" s="19">
        <v>2.8</v>
      </c>
      <c r="I279" s="19" t="s">
        <v>22</v>
      </c>
      <c r="J279" s="19">
        <f>(J115-J114)/J114</f>
        <v>-0.1344086021505376</v>
      </c>
      <c r="K279" s="19">
        <f>(K115-K114)/K114</f>
        <v>-0.17272727272727276</v>
      </c>
      <c r="L279" s="19">
        <f>(L115-L114)/L114</f>
        <v>-0.13966480446927371</v>
      </c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2:78" ht="15" x14ac:dyDescent="0.35">
      <c r="B280" s="8"/>
      <c r="C280" s="9"/>
      <c r="D280" s="8"/>
      <c r="E280" s="8"/>
      <c r="F280" s="9"/>
      <c r="G280" s="141"/>
      <c r="H280" s="8"/>
      <c r="I280" s="8"/>
      <c r="J280" s="9"/>
      <c r="K280" s="8"/>
      <c r="L280" s="9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2:78" ht="15" x14ac:dyDescent="0.35">
      <c r="B281" s="25">
        <v>2.1</v>
      </c>
      <c r="C281" s="26" t="s">
        <v>23</v>
      </c>
      <c r="D281" s="25">
        <f>(D117-D116)/D116</f>
        <v>-1.7112299465240656E-2</v>
      </c>
      <c r="E281" s="25">
        <f>(E117-E116)/E116</f>
        <v>-2.5641025641025664E-2</v>
      </c>
      <c r="F281" s="26">
        <f>(F117-F116)/F116</f>
        <v>-2.5641025641025664E-2</v>
      </c>
      <c r="G281" s="141"/>
      <c r="H281" s="25">
        <v>2.1</v>
      </c>
      <c r="I281" s="25" t="s">
        <v>23</v>
      </c>
      <c r="J281" s="26">
        <f>(J117-J116)/J116</f>
        <v>-1.0341261633919348E-2</v>
      </c>
      <c r="K281" s="25">
        <f>(K117-K116)/K116</f>
        <v>-6.1475409836065633E-3</v>
      </c>
      <c r="L281" s="26">
        <f>(L117-L116)/L116</f>
        <v>-1.6913319238900534E-2</v>
      </c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2:78" ht="15" x14ac:dyDescent="0.35">
      <c r="B282" s="8"/>
      <c r="C282" s="9"/>
      <c r="D282" s="8"/>
      <c r="E282" s="8"/>
      <c r="F282" s="9"/>
      <c r="G282" s="141"/>
      <c r="H282" s="8"/>
      <c r="I282" s="8"/>
      <c r="J282" s="9"/>
      <c r="K282" s="8"/>
      <c r="L282" s="9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2:78" ht="15.5" x14ac:dyDescent="0.35">
      <c r="B283" s="40">
        <v>2.2000000000000002</v>
      </c>
      <c r="C283" s="40" t="s">
        <v>23</v>
      </c>
      <c r="D283" s="40">
        <f>(D119-D118)/D118</f>
        <v>1.288659793814434E-3</v>
      </c>
      <c r="E283" s="40">
        <f>(E119-E118)/E118</f>
        <v>-9.0322580645161368E-3</v>
      </c>
      <c r="F283" s="40">
        <f>(F119-F118)/F118</f>
        <v>-9.0322580645161368E-3</v>
      </c>
      <c r="G283" s="141"/>
      <c r="H283" s="40">
        <v>2.2000000000000002</v>
      </c>
      <c r="I283" s="40" t="s">
        <v>23</v>
      </c>
      <c r="J283" s="40">
        <f>(J119-J118)/J118</f>
        <v>3.5885167464114868E-3</v>
      </c>
      <c r="K283" s="40">
        <f>(K119-K118)/K118</f>
        <v>1.802884615384617E-2</v>
      </c>
      <c r="L283" s="40">
        <f>(L119-L118)/L118</f>
        <v>-3.5928143712574885E-3</v>
      </c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2:78" ht="15" x14ac:dyDescent="0.35">
      <c r="B284" s="8"/>
      <c r="C284" s="9"/>
      <c r="D284" s="8"/>
      <c r="E284" s="8"/>
      <c r="F284" s="9"/>
      <c r="G284" s="141"/>
      <c r="H284" s="8"/>
      <c r="I284" s="8"/>
      <c r="J284" s="9"/>
      <c r="K284" s="8"/>
      <c r="L284" s="9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2:78" ht="15" x14ac:dyDescent="0.35">
      <c r="B285" s="27">
        <v>2.4</v>
      </c>
      <c r="C285" s="28" t="s">
        <v>23</v>
      </c>
      <c r="D285" s="27">
        <f>(D121-D120)/D120</f>
        <v>-3.9660056657223677E-2</v>
      </c>
      <c r="E285" s="27">
        <f>(E121-E120)/E120</f>
        <v>-1.1135857461024509E-2</v>
      </c>
      <c r="F285" s="28">
        <f>(F121-F120)/F120</f>
        <v>-1.1135857461024509E-2</v>
      </c>
      <c r="G285" s="141"/>
      <c r="H285" s="27">
        <v>2.4</v>
      </c>
      <c r="I285" s="27" t="s">
        <v>23</v>
      </c>
      <c r="J285" s="28">
        <f>(J121-J120)/J120</f>
        <v>-2.3474178403755892E-2</v>
      </c>
      <c r="K285" s="27">
        <f>(K121-K120)/K120</f>
        <v>-2.4937655860349148E-3</v>
      </c>
      <c r="L285" s="28">
        <f>(L121-L120)/L120</f>
        <v>-7.7369439071566801E-3</v>
      </c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2:78" ht="15" x14ac:dyDescent="0.35">
      <c r="B286" s="8"/>
      <c r="C286" s="9"/>
      <c r="D286" s="8"/>
      <c r="E286" s="8"/>
      <c r="F286" s="9"/>
      <c r="G286" s="141"/>
      <c r="H286" s="8"/>
      <c r="I286" s="8"/>
      <c r="J286" s="9"/>
      <c r="K286" s="8"/>
      <c r="L286" s="9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2:78" ht="15" x14ac:dyDescent="0.35">
      <c r="B287" s="27">
        <v>2.8</v>
      </c>
      <c r="C287" s="28" t="s">
        <v>23</v>
      </c>
      <c r="D287" s="27">
        <f>(D123-D122)/D122</f>
        <v>-0.23711340206185574</v>
      </c>
      <c r="E287" s="27">
        <f>(E123-E122)/E122</f>
        <v>-0.12499999999999996</v>
      </c>
      <c r="F287" s="28">
        <f>(F123-F122)/F122</f>
        <v>-0.12499999999999996</v>
      </c>
      <c r="G287" s="141"/>
      <c r="H287" s="27">
        <v>2.8</v>
      </c>
      <c r="I287" s="27" t="s">
        <v>23</v>
      </c>
      <c r="J287" s="28">
        <f>(J123-J122)/J122</f>
        <v>-0.17605633802816889</v>
      </c>
      <c r="K287" s="27">
        <f>(K123-K122)/K122</f>
        <v>-0.12765957446808504</v>
      </c>
      <c r="L287" s="28">
        <f>(L123-L122)/L122</f>
        <v>-9.1703056768559027E-2</v>
      </c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2:78" ht="15" x14ac:dyDescent="0.35">
      <c r="B288" s="8"/>
      <c r="C288" s="9"/>
      <c r="D288" s="8"/>
      <c r="E288" s="8"/>
      <c r="F288" s="9"/>
      <c r="G288" s="141"/>
      <c r="H288" s="8"/>
      <c r="I288" s="8"/>
      <c r="J288" s="9"/>
      <c r="K288" s="8"/>
      <c r="L288" s="9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2:78" ht="15" x14ac:dyDescent="0.35">
      <c r="B289" s="25">
        <v>2.1</v>
      </c>
      <c r="C289" s="26" t="s">
        <v>24</v>
      </c>
      <c r="D289" s="25">
        <f>(D125-D124)/D124</f>
        <v>-1.3584117032392908E-2</v>
      </c>
      <c r="E289" s="25">
        <f>(E125-E124)/E124</f>
        <v>-2.6490066225165587E-2</v>
      </c>
      <c r="F289" s="26">
        <f>(F125-F124)/F124</f>
        <v>-2.6490066225165587E-2</v>
      </c>
      <c r="G289" s="141"/>
      <c r="H289" s="25">
        <v>2.1</v>
      </c>
      <c r="I289" s="25" t="s">
        <v>24</v>
      </c>
      <c r="J289" s="26">
        <f>(J125-J124)/J124</f>
        <v>-7.0993914807302291E-3</v>
      </c>
      <c r="K289" s="25">
        <f>(K125-K124)/K124</f>
        <v>-6.1099796334012279E-3</v>
      </c>
      <c r="L289" s="26">
        <f>(L125-L124)/L124</f>
        <v>-1.5544041450777216E-2</v>
      </c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2:78" ht="15" x14ac:dyDescent="0.35">
      <c r="B290" s="8"/>
      <c r="C290" s="9"/>
      <c r="D290" s="8"/>
      <c r="E290" s="8"/>
      <c r="F290" s="9"/>
      <c r="G290" s="141"/>
      <c r="H290" s="8"/>
      <c r="I290" s="8"/>
      <c r="J290" s="9"/>
      <c r="K290" s="8"/>
      <c r="L290" s="9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2:78" ht="15.5" x14ac:dyDescent="0.35">
      <c r="B291" s="40">
        <v>2.2000000000000002</v>
      </c>
      <c r="C291" s="40" t="s">
        <v>24</v>
      </c>
      <c r="D291" s="40">
        <f>(D127-D126)/D126</f>
        <v>1.2224938875305634E-3</v>
      </c>
      <c r="E291" s="40">
        <f>(E127-E126)/E126</f>
        <v>-1.4723926380367977E-2</v>
      </c>
      <c r="F291" s="40">
        <f>(F127-F126)/F126</f>
        <v>-1.4723926380367977E-2</v>
      </c>
      <c r="G291" s="141"/>
      <c r="H291" s="40">
        <v>2.2000000000000002</v>
      </c>
      <c r="I291" s="40" t="s">
        <v>24</v>
      </c>
      <c r="J291" s="40">
        <f>(J127-J126)/J126</f>
        <v>2.2446689113355799E-3</v>
      </c>
      <c r="K291" s="40">
        <f>(K127-K126)/K126</f>
        <v>7.8828828828828891E-3</v>
      </c>
      <c r="L291" s="40">
        <f>(L127-L126)/L126</f>
        <v>-8.988764044943828E-3</v>
      </c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2:78" ht="15" x14ac:dyDescent="0.35">
      <c r="B292" s="8"/>
      <c r="C292" s="9"/>
      <c r="D292" s="8"/>
      <c r="E292" s="8"/>
      <c r="F292" s="9"/>
      <c r="G292" s="141"/>
      <c r="H292" s="8"/>
      <c r="I292" s="8"/>
      <c r="J292" s="9"/>
      <c r="K292" s="8"/>
      <c r="L292" s="9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2:78" ht="15" x14ac:dyDescent="0.35">
      <c r="B293" s="27">
        <v>2.4</v>
      </c>
      <c r="C293" s="28" t="s">
        <v>24</v>
      </c>
      <c r="D293" s="27">
        <f>(D129-D128)/D128</f>
        <v>-3.0898876404494412E-2</v>
      </c>
      <c r="E293" s="27">
        <f>(E129-E128)/E128</f>
        <v>1.8975332068311211E-3</v>
      </c>
      <c r="F293" s="28">
        <f>(F129-F128)/F128</f>
        <v>1.8975332068311211E-3</v>
      </c>
      <c r="G293" s="141"/>
      <c r="H293" s="27">
        <v>2.4</v>
      </c>
      <c r="I293" s="27" t="s">
        <v>24</v>
      </c>
      <c r="J293" s="28">
        <f>(J129-J128)/J128</f>
        <v>-1.5801354401805884E-2</v>
      </c>
      <c r="K293" s="27">
        <f>(K129-K128)/K128</f>
        <v>2.0283975659229226E-2</v>
      </c>
      <c r="L293" s="28">
        <f>(L129-L128)/L128</f>
        <v>3.2894736842105292E-3</v>
      </c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2:78" ht="15" x14ac:dyDescent="0.35">
      <c r="B294" s="8"/>
      <c r="C294" s="9"/>
      <c r="D294" s="8"/>
      <c r="E294" s="8"/>
      <c r="F294" s="9"/>
      <c r="G294" s="141"/>
      <c r="H294" s="8"/>
      <c r="I294" s="8"/>
      <c r="J294" s="9"/>
      <c r="K294" s="8"/>
      <c r="L294" s="9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2:78" ht="15" x14ac:dyDescent="0.35">
      <c r="B295" s="27">
        <v>2.8</v>
      </c>
      <c r="C295" s="28" t="s">
        <v>24</v>
      </c>
      <c r="D295" s="27">
        <f>(D131-D130)/D130</f>
        <v>-0.28169014084507038</v>
      </c>
      <c r="E295" s="27">
        <f>(E131-E130)/E130</f>
        <v>-8.3720930232558083E-2</v>
      </c>
      <c r="F295" s="28">
        <f>(F131-F130)/F130</f>
        <v>-8.3720930232558083E-2</v>
      </c>
      <c r="G295" s="141"/>
      <c r="H295" s="27">
        <v>2.8</v>
      </c>
      <c r="I295" s="27" t="s">
        <v>24</v>
      </c>
      <c r="J295" s="28">
        <f>(J131-J130)/J130</f>
        <v>-0.19642857142857148</v>
      </c>
      <c r="K295" s="27">
        <f>(K131-K130)/K130</f>
        <v>-7.6023391812865562E-2</v>
      </c>
      <c r="L295" s="28">
        <f>(L131-L130)/L130</f>
        <v>-5.7971014492753672E-2</v>
      </c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2:78" ht="15" x14ac:dyDescent="0.35">
      <c r="B296" s="8"/>
      <c r="C296" s="9"/>
      <c r="D296" s="8"/>
      <c r="E296" s="8"/>
      <c r="F296" s="9"/>
      <c r="G296" s="141"/>
      <c r="H296" s="8"/>
      <c r="I296" s="8"/>
      <c r="J296" s="9"/>
      <c r="K296" s="8"/>
      <c r="L296" s="9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2:78" ht="15" x14ac:dyDescent="0.35">
      <c r="B297" s="25">
        <v>2.1</v>
      </c>
      <c r="C297" s="26" t="s">
        <v>25</v>
      </c>
      <c r="D297" s="25">
        <f>(D133-D132)/D132</f>
        <v>-1.4736842105263055E-2</v>
      </c>
      <c r="E297" s="25">
        <f>(E133-E132)/E132</f>
        <v>-4.0733197556008186E-3</v>
      </c>
      <c r="F297" s="26">
        <f>(F133-F132)/F132</f>
        <v>-4.0733197556008186E-3</v>
      </c>
      <c r="G297" s="141"/>
      <c r="H297" s="25">
        <v>2.1</v>
      </c>
      <c r="I297" s="25" t="s">
        <v>25</v>
      </c>
      <c r="J297" s="26">
        <f>(J133-J132)/J132</f>
        <v>-1.1603375527426053E-2</v>
      </c>
      <c r="K297" s="25">
        <f>(K133-K132)/K132</f>
        <v>1.0040160642570291E-3</v>
      </c>
      <c r="L297" s="26">
        <f>(L133-L132)/L132</f>
        <v>-4.102564102564106E-3</v>
      </c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2:78" ht="15" x14ac:dyDescent="0.35">
      <c r="B298" s="8"/>
      <c r="C298" s="9"/>
      <c r="D298" s="8"/>
      <c r="E298" s="8"/>
      <c r="F298" s="9"/>
      <c r="G298" s="141"/>
      <c r="H298" s="8"/>
      <c r="I298" s="8"/>
      <c r="J298" s="9"/>
      <c r="K298" s="8"/>
      <c r="L298" s="9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2:78" ht="15.5" x14ac:dyDescent="0.35">
      <c r="B299" s="40">
        <v>2.2000000000000002</v>
      </c>
      <c r="C299" s="40" t="s">
        <v>25</v>
      </c>
      <c r="D299" s="40">
        <f>(D135-D134)/D134</f>
        <v>0</v>
      </c>
      <c r="E299" s="40">
        <f>(E135-E134)/E134</f>
        <v>1.8404907975460141E-2</v>
      </c>
      <c r="F299" s="40">
        <f>(F135-F134)/F134</f>
        <v>1.8404907975460141E-2</v>
      </c>
      <c r="G299" s="141"/>
      <c r="H299" s="40">
        <v>2.2000000000000002</v>
      </c>
      <c r="I299" s="40" t="s">
        <v>25</v>
      </c>
      <c r="J299" s="40">
        <f>(J135-J134)/J134</f>
        <v>0</v>
      </c>
      <c r="K299" s="40">
        <f>(K135-K134)/K134</f>
        <v>3.7313432835820788E-2</v>
      </c>
      <c r="L299" s="40">
        <f>(L135-L134)/L134</f>
        <v>1.2360939431396659E-2</v>
      </c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2:78" ht="15" x14ac:dyDescent="0.35">
      <c r="B300" s="8"/>
      <c r="C300" s="9"/>
      <c r="D300" s="8"/>
      <c r="E300" s="8"/>
      <c r="F300" s="9"/>
      <c r="G300" s="141"/>
      <c r="H300" s="8"/>
      <c r="I300" s="8"/>
      <c r="J300" s="9"/>
      <c r="K300" s="8"/>
      <c r="L300" s="9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2:78" ht="15" x14ac:dyDescent="0.35">
      <c r="B301" s="25">
        <v>2.4</v>
      </c>
      <c r="C301" s="26" t="s">
        <v>25</v>
      </c>
      <c r="D301" s="25">
        <f>(D137-D136)/D136</f>
        <v>-1.1428571428571439E-2</v>
      </c>
      <c r="E301" s="25">
        <f>(E137-E136)/E136</f>
        <v>-5.600000000000005E-2</v>
      </c>
      <c r="F301" s="26">
        <f>(F137-F136)/F136</f>
        <v>-5.600000000000005E-2</v>
      </c>
      <c r="G301" s="141"/>
      <c r="H301" s="25">
        <v>2.4</v>
      </c>
      <c r="I301" s="25" t="s">
        <v>25</v>
      </c>
      <c r="J301" s="26">
        <f>(J137-J136)/J136</f>
        <v>-7.2727272727272788E-3</v>
      </c>
      <c r="K301" s="25">
        <f>(K137-K136)/K136</f>
        <v>-8.0645161290322648E-2</v>
      </c>
      <c r="L301" s="26">
        <f>(L137-L136)/L136</f>
        <v>-3.8004750593824133E-2</v>
      </c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2:78" ht="15" x14ac:dyDescent="0.35">
      <c r="B302" s="8"/>
      <c r="C302" s="9"/>
      <c r="D302" s="8"/>
      <c r="E302" s="8"/>
      <c r="F302" s="9"/>
      <c r="G302" s="141"/>
      <c r="H302" s="8"/>
      <c r="I302" s="8"/>
      <c r="J302" s="9"/>
      <c r="K302" s="8"/>
      <c r="L302" s="9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2:78" ht="15" x14ac:dyDescent="0.35">
      <c r="B303" s="25">
        <v>2.8</v>
      </c>
      <c r="C303" s="26" t="s">
        <v>25</v>
      </c>
      <c r="D303" s="25">
        <f>(D139-D138)/D138</f>
        <v>-6.8027210884353623E-2</v>
      </c>
      <c r="E303" s="25">
        <f>(E139-E138)/E138</f>
        <v>-0.19708029197080298</v>
      </c>
      <c r="F303" s="26">
        <f>(F139-F138)/F138</f>
        <v>-0.19708029197080298</v>
      </c>
      <c r="G303" s="141"/>
      <c r="H303" s="25">
        <v>2.8</v>
      </c>
      <c r="I303" s="25" t="s">
        <v>25</v>
      </c>
      <c r="J303" s="26">
        <f>(J139-J138)/J138</f>
        <v>-4.6920821114369543E-2</v>
      </c>
      <c r="K303" s="25">
        <f>(K139-K138)/K138</f>
        <v>-0.18918918918918923</v>
      </c>
      <c r="L303" s="26">
        <f>(L139-L138)/L138</f>
        <v>-0.14285714285714285</v>
      </c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2:78" ht="15" x14ac:dyDescent="0.35">
      <c r="B304" s="8"/>
      <c r="C304" s="9"/>
      <c r="D304" s="8"/>
      <c r="E304" s="8"/>
      <c r="F304" s="9"/>
      <c r="G304" s="141"/>
      <c r="H304" s="8"/>
      <c r="I304" s="8"/>
      <c r="J304" s="9"/>
      <c r="K304" s="8"/>
      <c r="L304" s="9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2:78" ht="15" x14ac:dyDescent="0.35">
      <c r="B305" s="5">
        <v>2.1</v>
      </c>
      <c r="C305" s="6" t="s">
        <v>26</v>
      </c>
      <c r="D305" s="5">
        <f>(D141-D140)/D140</f>
        <v>-5.030181086519119E-3</v>
      </c>
      <c r="E305" s="5">
        <f>(E141-E140)/E140</f>
        <v>-5.030181086519119E-3</v>
      </c>
      <c r="F305" s="6">
        <f>(F141-F140)/F140</f>
        <v>-5.030181086519119E-3</v>
      </c>
      <c r="G305" s="141"/>
      <c r="H305" s="5">
        <v>2.1</v>
      </c>
      <c r="I305" s="5" t="s">
        <v>26</v>
      </c>
      <c r="J305" s="6">
        <f>(J141-J140)/J140</f>
        <v>-1.0020040080160328E-3</v>
      </c>
      <c r="K305" s="5">
        <f>(K141-K140)/K140</f>
        <v>0</v>
      </c>
      <c r="L305" s="6">
        <f>(L141-L140)/L140</f>
        <v>-1.0020040080160328E-3</v>
      </c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2:78" ht="15" x14ac:dyDescent="0.35">
      <c r="B306" s="8"/>
      <c r="C306" s="9"/>
      <c r="D306" s="8"/>
      <c r="E306" s="8"/>
      <c r="F306" s="9"/>
      <c r="G306" s="141"/>
      <c r="H306" s="8"/>
      <c r="I306" s="8"/>
      <c r="J306" s="9"/>
      <c r="K306" s="8"/>
      <c r="L306" s="9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2:78" ht="15.5" x14ac:dyDescent="0.35">
      <c r="B307" s="29">
        <v>2.2000000000000002</v>
      </c>
      <c r="C307" s="29" t="s">
        <v>26</v>
      </c>
      <c r="D307" s="29">
        <f>(D143-D142)/D142</f>
        <v>-1.0626992561105217E-3</v>
      </c>
      <c r="E307" s="29">
        <f>(E143-E142)/E142</f>
        <v>-1.0626992561105217E-3</v>
      </c>
      <c r="F307" s="29">
        <f>(F143-F142)/F142</f>
        <v>-1.0626992561105217E-3</v>
      </c>
      <c r="G307" s="141"/>
      <c r="H307" s="29">
        <v>2.2000000000000002</v>
      </c>
      <c r="I307" s="29" t="s">
        <v>26</v>
      </c>
      <c r="J307" s="29">
        <f>(J143-J142)/J142</f>
        <v>1.0395010395010404E-3</v>
      </c>
      <c r="K307" s="29">
        <f>(K143-K142)/K142</f>
        <v>9.365244536940695E-3</v>
      </c>
      <c r="L307" s="29">
        <f>(L143-L142)/L142</f>
        <v>1.0395010395010404E-3</v>
      </c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2:78" ht="15" x14ac:dyDescent="0.35">
      <c r="B308" s="8"/>
      <c r="C308" s="9"/>
      <c r="D308" s="8"/>
      <c r="E308" s="8"/>
      <c r="F308" s="9"/>
      <c r="G308" s="141"/>
      <c r="H308" s="8"/>
      <c r="I308" s="8"/>
      <c r="J308" s="9"/>
      <c r="K308" s="8"/>
      <c r="L308" s="9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2:78" ht="15" x14ac:dyDescent="0.35">
      <c r="B309" s="5">
        <v>2.4</v>
      </c>
      <c r="C309" s="6" t="s">
        <v>26</v>
      </c>
      <c r="D309" s="5">
        <f>(D145-D144)/D144</f>
        <v>6.6225165562913968E-3</v>
      </c>
      <c r="E309" s="5">
        <f>(E145-E144)/E144</f>
        <v>6.6334991708126099E-3</v>
      </c>
      <c r="F309" s="6">
        <f>(F145-F144)/F144</f>
        <v>6.6334991708126099E-3</v>
      </c>
      <c r="G309" s="141"/>
      <c r="H309" s="5">
        <v>2.4</v>
      </c>
      <c r="I309" s="5" t="s">
        <v>26</v>
      </c>
      <c r="J309" s="6">
        <f>(J145-J144)/J144</f>
        <v>-0.25111111111111106</v>
      </c>
      <c r="K309" s="5">
        <f>(K145-K144)/K144</f>
        <v>-8.8333333333333236E-2</v>
      </c>
      <c r="L309" s="6">
        <f>(L145-L144)/L144</f>
        <v>-0.2533333333333333</v>
      </c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2:78" ht="15" x14ac:dyDescent="0.35">
      <c r="B310" s="8"/>
      <c r="C310" s="9"/>
      <c r="D310" s="8"/>
      <c r="E310" s="8"/>
      <c r="F310" s="9"/>
      <c r="G310" s="141"/>
      <c r="H310" s="8"/>
      <c r="I310" s="8"/>
      <c r="J310" s="9"/>
      <c r="K310" s="8"/>
      <c r="L310" s="9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2:78" ht="15" x14ac:dyDescent="0.35">
      <c r="B311" s="5">
        <v>2.8</v>
      </c>
      <c r="C311" s="6" t="s">
        <v>26</v>
      </c>
      <c r="D311" s="5">
        <f>(D147-D146)/D146</f>
        <v>-9.6491228070175517E-2</v>
      </c>
      <c r="E311" s="5">
        <f>(E147-E146)/E146</f>
        <v>-9.7777777777777741E-2</v>
      </c>
      <c r="F311" s="6">
        <f>(F147-F146)/F146</f>
        <v>-9.7777777777777741E-2</v>
      </c>
      <c r="G311" s="141"/>
      <c r="H311" s="5">
        <v>2.8</v>
      </c>
      <c r="I311" s="5" t="s">
        <v>26</v>
      </c>
      <c r="J311" s="6">
        <f>(J147-J146)/J146</f>
        <v>-5.8419243986254157E-2</v>
      </c>
      <c r="K311" s="5">
        <f>(K147-K146)/K146</f>
        <v>-0.11235955056179771</v>
      </c>
      <c r="L311" s="6">
        <f>(L147-L146)/L146</f>
        <v>-6.2717770034843079E-2</v>
      </c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2:78" ht="15" x14ac:dyDescent="0.35">
      <c r="B312" s="8"/>
      <c r="C312" s="9"/>
      <c r="D312" s="8"/>
      <c r="E312" s="8"/>
      <c r="F312" s="9"/>
      <c r="G312" s="141"/>
      <c r="H312" s="8"/>
      <c r="I312" s="8"/>
      <c r="J312" s="9"/>
      <c r="K312" s="8"/>
      <c r="L312" s="9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2:78" ht="15" x14ac:dyDescent="0.35">
      <c r="B313" s="25">
        <v>2.1</v>
      </c>
      <c r="C313" s="26" t="s">
        <v>27</v>
      </c>
      <c r="D313" s="25">
        <f>(D149-D148)/D148</f>
        <v>-2.0040080160320657E-3</v>
      </c>
      <c r="E313" s="25">
        <f>(E149-E148)/E148</f>
        <v>-4.0160642570281164E-3</v>
      </c>
      <c r="F313" s="26">
        <f>(F149-F148)/F148</f>
        <v>-4.0160642570281164E-3</v>
      </c>
      <c r="G313" s="141"/>
      <c r="H313" s="25">
        <v>2.1</v>
      </c>
      <c r="I313" s="25" t="s">
        <v>27</v>
      </c>
      <c r="J313" s="26">
        <f>(J149-J148)/J148</f>
        <v>0</v>
      </c>
      <c r="K313" s="25">
        <f>(K149-K148)/K148</f>
        <v>0</v>
      </c>
      <c r="L313" s="26">
        <f>(L149-L148)/L148</f>
        <v>-1.0000000000000009E-3</v>
      </c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2:78" ht="15" x14ac:dyDescent="0.35">
      <c r="B314" s="8"/>
      <c r="C314" s="9"/>
      <c r="D314" s="8"/>
      <c r="E314" s="8"/>
      <c r="F314" s="9"/>
      <c r="G314" s="141"/>
      <c r="H314" s="8"/>
      <c r="I314" s="8"/>
      <c r="J314" s="9"/>
      <c r="K314" s="8"/>
      <c r="L314" s="9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2:78" ht="15.5" x14ac:dyDescent="0.35">
      <c r="B315" s="40">
        <v>2.2000000000000002</v>
      </c>
      <c r="C315" s="40" t="s">
        <v>27</v>
      </c>
      <c r="D315" s="40">
        <f>(D151-D150)/D150</f>
        <v>-1.0298661174047384E-3</v>
      </c>
      <c r="E315" s="40">
        <f>(E151-E150)/E150</f>
        <v>-5.1493305870236915E-3</v>
      </c>
      <c r="F315" s="40">
        <f>(F151-F150)/F150</f>
        <v>-5.1493305870236915E-3</v>
      </c>
      <c r="G315" s="141"/>
      <c r="H315" s="40">
        <v>2.2000000000000002</v>
      </c>
      <c r="I315" s="40" t="s">
        <v>27</v>
      </c>
      <c r="J315" s="40">
        <f>(J151-J150)/J150</f>
        <v>1.0111223458038432E-3</v>
      </c>
      <c r="K315" s="40">
        <f>(K151-K150)/K150</f>
        <v>2.0222446916076863E-3</v>
      </c>
      <c r="L315" s="40">
        <f>(L151-L150)/L150</f>
        <v>0</v>
      </c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2:78" ht="15" x14ac:dyDescent="0.35">
      <c r="B316" s="8"/>
      <c r="C316" s="9"/>
      <c r="D316" s="8"/>
      <c r="E316" s="8"/>
      <c r="F316" s="9"/>
      <c r="G316" s="141"/>
      <c r="H316" s="8"/>
      <c r="I316" s="8"/>
      <c r="J316" s="9"/>
      <c r="K316" s="8"/>
      <c r="L316" s="9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2:78" ht="15" x14ac:dyDescent="0.35">
      <c r="B317" s="27">
        <v>2.4</v>
      </c>
      <c r="C317" s="28" t="s">
        <v>27</v>
      </c>
      <c r="D317" s="27">
        <f>(D153-D152)/D152</f>
        <v>1.075268817204302E-2</v>
      </c>
      <c r="E317" s="27">
        <f>(E153-E152)/E152</f>
        <v>9.4722598105548127E-3</v>
      </c>
      <c r="F317" s="28">
        <f>(F153-F152)/F152</f>
        <v>9.4722598105548127E-3</v>
      </c>
      <c r="G317" s="141"/>
      <c r="H317" s="27">
        <v>2.4</v>
      </c>
      <c r="I317" s="27" t="s">
        <v>27</v>
      </c>
      <c r="J317" s="28">
        <f>(J153-J152)/J152</f>
        <v>1.630434782608697E-2</v>
      </c>
      <c r="K317" s="27">
        <f>(K153-K152)/K152</f>
        <v>2.269503546099293E-2</v>
      </c>
      <c r="L317" s="28">
        <f>(L153-L152)/L152</f>
        <v>1.2422360248447077E-2</v>
      </c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2:78" ht="15" x14ac:dyDescent="0.35">
      <c r="B318" s="8"/>
      <c r="C318" s="9"/>
      <c r="D318" s="8"/>
      <c r="E318" s="8"/>
      <c r="F318" s="9"/>
      <c r="G318" s="141"/>
      <c r="H318" s="8"/>
      <c r="I318" s="8"/>
      <c r="J318" s="9"/>
      <c r="K318" s="8"/>
      <c r="L318" s="9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2:78" ht="15" x14ac:dyDescent="0.35">
      <c r="B319" s="27">
        <v>2.8</v>
      </c>
      <c r="C319" s="28" t="s">
        <v>27</v>
      </c>
      <c r="D319" s="27">
        <f>(D155-D154)/D154</f>
        <v>-0.10106382978723398</v>
      </c>
      <c r="E319" s="27">
        <f>(E155-E154)/E154</f>
        <v>-4.5602605863192223E-2</v>
      </c>
      <c r="F319" s="28">
        <f>(F155-F154)/F154</f>
        <v>-4.5602605863192223E-2</v>
      </c>
      <c r="G319" s="141"/>
      <c r="H319" s="27">
        <v>2.8</v>
      </c>
      <c r="I319" s="27" t="s">
        <v>27</v>
      </c>
      <c r="J319" s="28">
        <f>(J155-J154)/J154</f>
        <v>-7.2519083969465714E-2</v>
      </c>
      <c r="K319" s="27">
        <f>(K155-K154)/K154</f>
        <v>-6.4777327935222617E-2</v>
      </c>
      <c r="L319" s="28">
        <f>(L155-L154)/L154</f>
        <v>-2.8871391076115509E-2</v>
      </c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2:78" ht="15" x14ac:dyDescent="0.35">
      <c r="B320" s="8"/>
      <c r="C320" s="9"/>
      <c r="D320" s="8"/>
      <c r="E320" s="8"/>
      <c r="F320" s="9"/>
      <c r="G320" s="141"/>
      <c r="H320" s="8"/>
      <c r="I320" s="8"/>
      <c r="J320" s="9"/>
      <c r="K320" s="8"/>
      <c r="L320" s="9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1:94" ht="15" x14ac:dyDescent="0.35">
      <c r="B321" s="25">
        <v>2.1</v>
      </c>
      <c r="C321" s="26" t="s">
        <v>28</v>
      </c>
      <c r="D321" s="25">
        <f>(D157-D156)/D156</f>
        <v>-1.0010010010010019E-3</v>
      </c>
      <c r="E321" s="25">
        <f>(E157-E156)/E156</f>
        <v>-4.0120361083249784E-3</v>
      </c>
      <c r="F321" s="26">
        <f>(F157-F156)/F156</f>
        <v>-4.0120361083249784E-3</v>
      </c>
      <c r="G321" s="141"/>
      <c r="H321" s="25">
        <v>2.1</v>
      </c>
      <c r="I321" s="25" t="s">
        <v>28</v>
      </c>
      <c r="J321" s="26">
        <f>(J157-J156)/J156</f>
        <v>0</v>
      </c>
      <c r="K321" s="25">
        <f>(K157-K156)/K156</f>
        <v>0</v>
      </c>
      <c r="L321" s="26">
        <f>(L157-L156)/L156</f>
        <v>0</v>
      </c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1:94" ht="15" x14ac:dyDescent="0.35">
      <c r="B322" s="8"/>
      <c r="C322" s="9"/>
      <c r="D322" s="8"/>
      <c r="E322" s="8"/>
      <c r="F322" s="9"/>
      <c r="G322" s="141"/>
      <c r="H322" s="8"/>
      <c r="I322" s="8"/>
      <c r="J322" s="9"/>
      <c r="K322" s="8"/>
      <c r="L322" s="9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1:94" ht="15.5" x14ac:dyDescent="0.35">
      <c r="B323" s="40">
        <v>2.2000000000000002</v>
      </c>
      <c r="C323" s="40" t="s">
        <v>28</v>
      </c>
      <c r="D323" s="40">
        <f>(D159-D158)/D158</f>
        <v>-1.0183299389002047E-3</v>
      </c>
      <c r="E323" s="40">
        <f>(E159-E158)/E158</f>
        <v>-5.0916496945010228E-3</v>
      </c>
      <c r="F323" s="40">
        <f>(F159-F158)/F158</f>
        <v>-5.0916496945010228E-3</v>
      </c>
      <c r="G323" s="141"/>
      <c r="H323" s="40">
        <v>2.2000000000000002</v>
      </c>
      <c r="I323" s="40" t="s">
        <v>28</v>
      </c>
      <c r="J323" s="40">
        <f>(J159-J158)/J158</f>
        <v>0</v>
      </c>
      <c r="K323" s="40">
        <f>(K159-K158)/K158</f>
        <v>0</v>
      </c>
      <c r="L323" s="40">
        <f>(L159-L158)/L158</f>
        <v>-1.0040160642570291E-3</v>
      </c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1:94" ht="15" x14ac:dyDescent="0.35">
      <c r="B324" s="8"/>
      <c r="C324" s="9"/>
      <c r="D324" s="8"/>
      <c r="E324" s="8"/>
      <c r="F324" s="9"/>
      <c r="G324" s="141"/>
      <c r="H324" s="8"/>
      <c r="I324" s="8"/>
      <c r="J324" s="9"/>
      <c r="K324" s="8"/>
      <c r="L324" s="9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1:94" ht="15" x14ac:dyDescent="0.35">
      <c r="B325" s="27">
        <v>2.4</v>
      </c>
      <c r="C325" s="28" t="s">
        <v>28</v>
      </c>
      <c r="D325" s="27">
        <f>(D161-D160)/D160</f>
        <v>1.3177159590043772E-2</v>
      </c>
      <c r="E325" s="27">
        <f>(E161-E160)/E160</f>
        <v>6.0975609756097615E-3</v>
      </c>
      <c r="F325" s="28">
        <f>(F161-F160)/F160</f>
        <v>6.0975609756097615E-3</v>
      </c>
      <c r="G325" s="141"/>
      <c r="H325" s="27">
        <v>2.4</v>
      </c>
      <c r="I325" s="27" t="s">
        <v>28</v>
      </c>
      <c r="J325" s="28">
        <f>(J161-J160)/J160</f>
        <v>1.6602809706257996E-2</v>
      </c>
      <c r="K325" s="27">
        <f>(K161-K160)/K160</f>
        <v>1.8495684340320472E-2</v>
      </c>
      <c r="L325" s="28">
        <f>(L161-L160)/L160</f>
        <v>7.9185520361991016E-3</v>
      </c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1:94" ht="15" x14ac:dyDescent="0.35">
      <c r="B326" s="8"/>
      <c r="C326" s="9"/>
      <c r="D326" s="8"/>
      <c r="E326" s="8"/>
      <c r="F326" s="9"/>
      <c r="G326" s="141"/>
      <c r="H326" s="8"/>
      <c r="I326" s="8"/>
      <c r="J326" s="9"/>
      <c r="K326" s="8"/>
      <c r="L326" s="9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1:94" ht="15" x14ac:dyDescent="0.35">
      <c r="B327" s="27">
        <v>2.8</v>
      </c>
      <c r="C327" s="28" t="s">
        <v>28</v>
      </c>
      <c r="D327" s="27">
        <f>(D163-D162)/D162</f>
        <v>-0.12962962962962973</v>
      </c>
      <c r="E327" s="27">
        <f>(E163-E162)/E162</f>
        <v>-2.3560209424083791E-2</v>
      </c>
      <c r="F327" s="28">
        <f>(F163-F162)/F162</f>
        <v>-2.3560209424083791E-2</v>
      </c>
      <c r="G327" s="141"/>
      <c r="H327" s="27">
        <v>2.8</v>
      </c>
      <c r="I327" s="27" t="s">
        <v>28</v>
      </c>
      <c r="J327" s="28">
        <f>(J163-J162)/J162</f>
        <v>-7.9831932773109196E-2</v>
      </c>
      <c r="K327" s="27">
        <f>(K163-K162)/K162</f>
        <v>-2.8846153846153872E-2</v>
      </c>
      <c r="L327" s="28">
        <f>(L163-L162)/L162</f>
        <v>-1.2931034482758631E-2</v>
      </c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1:94" s="1" customFormat="1" x14ac:dyDescent="0.35"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</row>
    <row r="329" spans="1:94" s="1" customFormat="1" ht="15.75" customHeight="1" x14ac:dyDescent="0.35">
      <c r="A329" s="115"/>
      <c r="B329" s="166" t="s">
        <v>30</v>
      </c>
      <c r="C329" s="166"/>
      <c r="D329" s="166"/>
      <c r="E329" s="166"/>
      <c r="F329" s="166"/>
      <c r="G329" s="115"/>
      <c r="H329" s="167" t="s">
        <v>31</v>
      </c>
      <c r="I329" s="167"/>
      <c r="J329" s="167"/>
      <c r="K329" s="167"/>
      <c r="L329" s="167"/>
      <c r="M329" s="115"/>
      <c r="N329" s="168" t="s">
        <v>32</v>
      </c>
      <c r="O329" s="168"/>
      <c r="P329" s="168"/>
      <c r="Q329" s="168"/>
      <c r="R329" s="168"/>
      <c r="S329" s="115"/>
      <c r="T329" s="161" t="s">
        <v>33</v>
      </c>
      <c r="U329" s="161"/>
      <c r="V329" s="161"/>
      <c r="W329" s="161"/>
      <c r="X329" s="161"/>
      <c r="Y329" s="115"/>
      <c r="Z329" s="162" t="s">
        <v>34</v>
      </c>
      <c r="AA329" s="162"/>
      <c r="AB329" s="162"/>
      <c r="AC329" s="162"/>
      <c r="AD329" s="162"/>
      <c r="AE329"/>
      <c r="AF329"/>
      <c r="AG329"/>
      <c r="AH329"/>
      <c r="AI329"/>
      <c r="AJ329"/>
      <c r="AK329"/>
      <c r="AL329"/>
      <c r="AM329"/>
      <c r="AN329"/>
    </row>
    <row r="330" spans="1:94" s="1" customFormat="1" x14ac:dyDescent="0.35">
      <c r="A330" s="115"/>
      <c r="B330" s="115"/>
      <c r="C330" s="115"/>
      <c r="D330" s="115"/>
      <c r="E330" s="115"/>
      <c r="F330" s="115"/>
      <c r="G330" s="115"/>
      <c r="H330" s="69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/>
      <c r="AF330"/>
      <c r="AG330"/>
    </row>
    <row r="331" spans="1:94" s="1" customFormat="1" x14ac:dyDescent="0.35">
      <c r="A331" s="11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1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F331"/>
      <c r="AG331"/>
      <c r="AH331"/>
      <c r="AI331"/>
      <c r="AJ331"/>
      <c r="AK331"/>
      <c r="AL331"/>
      <c r="AM331"/>
      <c r="AN331"/>
    </row>
    <row r="332" spans="1:94" s="1" customFormat="1" x14ac:dyDescent="0.35">
      <c r="A332" s="11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15"/>
      <c r="Z332" s="2" t="s">
        <v>38</v>
      </c>
      <c r="AA332" s="3"/>
      <c r="AB332" s="4"/>
      <c r="AC332" s="4"/>
      <c r="AD332" s="33"/>
      <c r="AF332"/>
      <c r="AG332"/>
      <c r="AH332"/>
      <c r="AI332"/>
      <c r="AJ332"/>
      <c r="AK332"/>
      <c r="AL332"/>
      <c r="AM332"/>
      <c r="AN332"/>
    </row>
    <row r="333" spans="1:94" s="1" customFormat="1" x14ac:dyDescent="0.35">
      <c r="A333" s="115"/>
      <c r="B333" s="51" t="s">
        <v>39</v>
      </c>
      <c r="C333" s="58" t="s">
        <v>6</v>
      </c>
      <c r="D333" s="59">
        <f>MIN($D$169,$D$189,$D$191,$D$197,$D$199)</f>
        <v>-0.45161290322580638</v>
      </c>
      <c r="E333" s="59">
        <f>MIN($J$169,$J$189,$J$191,$J$197,$J$199)</f>
        <v>-0.36000000000000004</v>
      </c>
      <c r="F333" s="68">
        <f>MIN(D333:E333)</f>
        <v>-0.45161290322580638</v>
      </c>
      <c r="G333" s="69"/>
      <c r="H333" s="70" t="s">
        <v>39</v>
      </c>
      <c r="I333" s="71" t="s">
        <v>6</v>
      </c>
      <c r="J333" s="60">
        <f>MIN($D$173,$D$175,$D$185,$D$193)</f>
        <v>-0.14077669902912621</v>
      </c>
      <c r="K333" s="60">
        <f>MIN($J$173,$J$175,$J$185,$J$193)</f>
        <v>-0.11818181818181817</v>
      </c>
      <c r="L333" s="72">
        <f>MIN(K333:K333)</f>
        <v>-0.11818181818181817</v>
      </c>
      <c r="M333" s="69"/>
      <c r="N333" s="70" t="s">
        <v>39</v>
      </c>
      <c r="O333" s="71" t="s">
        <v>6</v>
      </c>
      <c r="P333" s="42">
        <f>MIN($D$177,$D$181,$D$183)</f>
        <v>-0.24719101123595497</v>
      </c>
      <c r="Q333" s="42">
        <f>MIN($J$177,$J$181,$J$183)</f>
        <v>-0.19354838709677413</v>
      </c>
      <c r="R333" s="73">
        <f>MIN(Q333:Q333)</f>
        <v>-0.19354838709677413</v>
      </c>
      <c r="S333" s="69"/>
      <c r="T333" s="70" t="s">
        <v>39</v>
      </c>
      <c r="U333" s="71" t="s">
        <v>6</v>
      </c>
      <c r="V333" s="60">
        <f>MIN($D$171,$D$187,$D$195)</f>
        <v>1.2552301255230137E-2</v>
      </c>
      <c r="W333" s="60">
        <f>MIN($J$171,$J$187,$J$195)</f>
        <v>4.6728971962616862E-3</v>
      </c>
      <c r="X333" s="61">
        <f>MIN(W333:W333)</f>
        <v>4.6728971962616862E-3</v>
      </c>
      <c r="Y333" s="115"/>
      <c r="Z333" s="2" t="s">
        <v>39</v>
      </c>
      <c r="AA333" s="34" t="s">
        <v>6</v>
      </c>
      <c r="AB333" s="39">
        <f>$D$179</f>
        <v>1.4792899408284035E-2</v>
      </c>
      <c r="AC333" s="39">
        <f>$J$179</f>
        <v>2.9585798816568073E-3</v>
      </c>
      <c r="AD333" s="35">
        <f>MIN($AC333:$AC333)</f>
        <v>2.9585798816568073E-3</v>
      </c>
      <c r="AF333"/>
      <c r="AG333"/>
      <c r="AH333"/>
      <c r="AI333"/>
      <c r="AJ333"/>
      <c r="AK333"/>
      <c r="AL333"/>
      <c r="AM333"/>
      <c r="AN333"/>
    </row>
    <row r="334" spans="1:94" s="1" customFormat="1" ht="15.75" customHeight="1" x14ac:dyDescent="0.35">
      <c r="A334" s="115"/>
      <c r="B334" s="51"/>
      <c r="C334" s="52" t="s">
        <v>7</v>
      </c>
      <c r="D334" s="59">
        <f>MAX($D$169,$D$189,$D$191,$D$197,$D$199)</f>
        <v>0.14339622641509425</v>
      </c>
      <c r="E334" s="59">
        <f>MAX($J$169,$J$189,$J$191,$J$197,$J$199)</f>
        <v>0.15625</v>
      </c>
      <c r="F334" s="74">
        <f>MAX(E334:E334)</f>
        <v>0.15625</v>
      </c>
      <c r="G334" s="69"/>
      <c r="H334" s="70"/>
      <c r="I334" s="75" t="s">
        <v>7</v>
      </c>
      <c r="J334" s="60">
        <f>MAX($D$173,$D$175,$D$185,$D$193)</f>
        <v>-1.6181229773462797E-3</v>
      </c>
      <c r="K334" s="60">
        <f>MAX($J$173,$J$175,$J$185,$J$193)</f>
        <v>1.5948963317384383E-3</v>
      </c>
      <c r="L334" s="76">
        <f>MAX(K334:K334)</f>
        <v>1.5948963317384383E-3</v>
      </c>
      <c r="M334" s="69"/>
      <c r="N334" s="70"/>
      <c r="O334" s="75" t="s">
        <v>7</v>
      </c>
      <c r="P334" s="42">
        <f>MAX($D$177,$D$181,$D$183)</f>
        <v>2.4096385542168697E-2</v>
      </c>
      <c r="Q334" s="42">
        <f>MAX($J$177,$J$181,$J$183)</f>
        <v>3.9823008849557431E-2</v>
      </c>
      <c r="R334" s="77">
        <f>MAX(Q334:Q334)</f>
        <v>3.9823008849557431E-2</v>
      </c>
      <c r="S334" s="69"/>
      <c r="T334" s="70"/>
      <c r="U334" s="75" t="s">
        <v>7</v>
      </c>
      <c r="V334" s="60">
        <f>MAX($D$171,$D$187,$D$195)</f>
        <v>2.068965517241381E-2</v>
      </c>
      <c r="W334" s="60">
        <f>MAX($J$171,$J$187,$J$195)</f>
        <v>1.6427104722792622E-2</v>
      </c>
      <c r="X334" s="57">
        <f>MAX(W334:W334)</f>
        <v>1.6427104722792622E-2</v>
      </c>
      <c r="Y334" s="115"/>
      <c r="Z334" s="2" t="s">
        <v>40</v>
      </c>
      <c r="AA334" s="34" t="s">
        <v>6</v>
      </c>
      <c r="AB334" s="39">
        <f>$D$211</f>
        <v>6.2761506276150687E-3</v>
      </c>
      <c r="AC334" s="39">
        <f>$J$211</f>
        <v>2.0408163265306142E-3</v>
      </c>
      <c r="AD334" s="35">
        <f>MIN($AC334:$AC334)</f>
        <v>2.0408163265306142E-3</v>
      </c>
      <c r="AF334"/>
      <c r="AG334"/>
      <c r="AH334"/>
      <c r="AI334"/>
      <c r="AJ334"/>
      <c r="AK334"/>
      <c r="AL334"/>
      <c r="AM334"/>
      <c r="AN334"/>
    </row>
    <row r="335" spans="1:94" s="1" customFormat="1" ht="15.75" customHeight="1" x14ac:dyDescent="0.35">
      <c r="A335" s="115"/>
      <c r="B335" s="51" t="s">
        <v>40</v>
      </c>
      <c r="C335" s="58" t="s">
        <v>6</v>
      </c>
      <c r="D335" s="59">
        <f>MIN($D$201,$D$221,$D$223,$D$229,$D$231)</f>
        <v>-0.39534883720930231</v>
      </c>
      <c r="E335" s="59">
        <f>MIN($J$201,$J$221,$J$223,$J$229,$J$231)</f>
        <v>-0.31428571428571433</v>
      </c>
      <c r="F335" s="68">
        <f>MIN(D335:E335)</f>
        <v>-0.39534883720930231</v>
      </c>
      <c r="G335" s="69"/>
      <c r="H335" s="70" t="s">
        <v>40</v>
      </c>
      <c r="I335" s="71" t="s">
        <v>6</v>
      </c>
      <c r="J335" s="60">
        <f>MIN($D$205,$D$207,$D$217,$D$225)</f>
        <v>-0.10799999999999998</v>
      </c>
      <c r="K335" s="60">
        <f>MIN($J$205,$J$207,$J$217,$J$225)</f>
        <v>-8.9887640449438283E-2</v>
      </c>
      <c r="L335" s="72">
        <f>MIN(K335:K335)</f>
        <v>-8.9887640449438283E-2</v>
      </c>
      <c r="M335" s="69"/>
      <c r="N335" s="70" t="s">
        <v>40</v>
      </c>
      <c r="O335" s="71" t="s">
        <v>6</v>
      </c>
      <c r="P335" s="42">
        <f>MIN($D$211,$D$215,$D$217)</f>
        <v>-0.23809523809523805</v>
      </c>
      <c r="Q335" s="42">
        <f>MIN($J$211,$J$215,$J$217)</f>
        <v>-0.17482517482517479</v>
      </c>
      <c r="R335" s="73">
        <f>MIN(Q335:Q335)</f>
        <v>-0.17482517482517479</v>
      </c>
      <c r="S335" s="69"/>
      <c r="T335" s="70" t="s">
        <v>40</v>
      </c>
      <c r="U335" s="71" t="s">
        <v>6</v>
      </c>
      <c r="V335" s="60">
        <f>MIN($D$203,$D$219,$D$227)</f>
        <v>2.9498525073746338E-3</v>
      </c>
      <c r="W335" s="60">
        <f>MIN($J$203,$J$219,$J$227)</f>
        <v>-6.4516129032258125E-3</v>
      </c>
      <c r="X335" s="61">
        <f>MIN(W335:W335)</f>
        <v>-6.4516129032258125E-3</v>
      </c>
      <c r="Y335" s="115"/>
      <c r="Z335" s="2" t="s">
        <v>41</v>
      </c>
      <c r="AA335" s="34" t="s">
        <v>6</v>
      </c>
      <c r="AB335" s="39">
        <f>$D$243</f>
        <v>3.3388981636060132E-3</v>
      </c>
      <c r="AC335" s="39">
        <f>$J$243</f>
        <v>1.6103059581320466E-3</v>
      </c>
      <c r="AD335" s="35">
        <f>MIN($AC335:$AC335)</f>
        <v>1.6103059581320466E-3</v>
      </c>
      <c r="AF335"/>
      <c r="AG335"/>
      <c r="AH335"/>
      <c r="AI335"/>
      <c r="AJ335"/>
      <c r="AK335"/>
      <c r="AL335"/>
      <c r="AM335"/>
      <c r="AN335"/>
    </row>
    <row r="336" spans="1:94" s="1" customFormat="1" ht="15.75" customHeight="1" x14ac:dyDescent="0.35">
      <c r="A336" s="115"/>
      <c r="B336" s="51"/>
      <c r="C336" s="52" t="s">
        <v>7</v>
      </c>
      <c r="D336" s="59">
        <f>MAX($D$201,$D$221,$D$223,$D$229,$D$231)</f>
        <v>4.3478260869565258E-2</v>
      </c>
      <c r="E336" s="59">
        <f>MAX($J$201,$J$221,$J$223,$J$229,$J$231)</f>
        <v>7.1875000000000064E-2</v>
      </c>
      <c r="F336" s="74">
        <f>MAX(E336:E336)</f>
        <v>7.1875000000000064E-2</v>
      </c>
      <c r="G336" s="69"/>
      <c r="H336" s="70"/>
      <c r="I336" s="75" t="s">
        <v>7</v>
      </c>
      <c r="J336" s="60">
        <f>MAX($D$205,$D$207,$D$217,$D$225)</f>
        <v>-1.9280205655527009E-2</v>
      </c>
      <c r="K336" s="60">
        <f>MAX($J$205,$J$207,$J$217,$J$225)</f>
        <v>-1.6872890888638935E-2</v>
      </c>
      <c r="L336" s="76">
        <f>MAX(K336:K336)</f>
        <v>-1.6872890888638935E-2</v>
      </c>
      <c r="M336" s="69"/>
      <c r="N336" s="70"/>
      <c r="O336" s="75" t="s">
        <v>7</v>
      </c>
      <c r="P336" s="42">
        <f>MAX($D$211,$D$215,$D$217)</f>
        <v>6.2761506276150687E-3</v>
      </c>
      <c r="Q336" s="42">
        <f>MAX($J$211,$J$215,$J$217)</f>
        <v>2.0408163265306142E-3</v>
      </c>
      <c r="R336" s="77">
        <f>MAX(Q336:Q336)</f>
        <v>2.0408163265306142E-3</v>
      </c>
      <c r="S336" s="69"/>
      <c r="T336" s="70"/>
      <c r="U336" s="75" t="s">
        <v>7</v>
      </c>
      <c r="V336" s="60">
        <f>MAX($D$203,$D$219,$D$227)</f>
        <v>1.0849909584086808E-2</v>
      </c>
      <c r="W336" s="60">
        <f>MAX($J$203,$J$219,$J$227)</f>
        <v>1.1851851851851862E-2</v>
      </c>
      <c r="X336" s="57">
        <f>MAX(W336:W336)</f>
        <v>1.1851851851851862E-2</v>
      </c>
      <c r="Y336" s="115"/>
      <c r="Z336" s="2" t="s">
        <v>42</v>
      </c>
      <c r="AA336" s="34" t="s">
        <v>6</v>
      </c>
      <c r="AB336" s="39">
        <f>$D$275</f>
        <v>0</v>
      </c>
      <c r="AC336" s="39">
        <f>$J$275</f>
        <v>1.3755158184319133E-3</v>
      </c>
      <c r="AD336" s="35">
        <f>MIN($AC336:$AC336)</f>
        <v>1.3755158184319133E-3</v>
      </c>
      <c r="AF336"/>
      <c r="AG336"/>
      <c r="AH336"/>
      <c r="AI336"/>
      <c r="AJ336"/>
      <c r="AK336"/>
      <c r="AL336"/>
      <c r="AM336"/>
      <c r="AN336"/>
    </row>
    <row r="337" spans="1:40" s="1" customFormat="1" x14ac:dyDescent="0.35">
      <c r="A337" s="115"/>
      <c r="B337" s="51" t="s">
        <v>41</v>
      </c>
      <c r="C337" s="58" t="s">
        <v>6</v>
      </c>
      <c r="D337" s="59">
        <f>MIN($D$233,$D$253,$D$255,$D$261,$D$263)</f>
        <v>-0.33928571428571436</v>
      </c>
      <c r="E337" s="59">
        <f>MIN($J$233,$J$253,$J$255,$J$261,$J$263)</f>
        <v>-0.25274725274725268</v>
      </c>
      <c r="F337" s="68">
        <f>MIN(E337:E337)</f>
        <v>-0.25274725274725268</v>
      </c>
      <c r="G337" s="69"/>
      <c r="H337" s="70" t="s">
        <v>41</v>
      </c>
      <c r="I337" s="71" t="s">
        <v>6</v>
      </c>
      <c r="J337" s="60">
        <f>MIN($D$237,$D$239,$D$249,$D$257)</f>
        <v>-0.10747663551401866</v>
      </c>
      <c r="K337" s="60">
        <f>MIN($J$237,$J$239,$J$249,$J$257)</f>
        <v>-8.2031250000000069E-2</v>
      </c>
      <c r="L337" s="72">
        <f>MIN(K337:K337)</f>
        <v>-8.2031250000000069E-2</v>
      </c>
      <c r="M337" s="69"/>
      <c r="N337" s="70" t="s">
        <v>41</v>
      </c>
      <c r="O337" s="71" t="s">
        <v>6</v>
      </c>
      <c r="P337" s="42">
        <f>MIN($D$245,$D$249,$D$251)</f>
        <v>-7.2916666666666546E-2</v>
      </c>
      <c r="Q337" s="42">
        <f>MIN($J$245,$J$249,$J$251)</f>
        <v>-5.6886227544910226E-2</v>
      </c>
      <c r="R337" s="73">
        <f>MIN(Q337:Q337)</f>
        <v>-5.6886227544910226E-2</v>
      </c>
      <c r="S337" s="69"/>
      <c r="T337" s="70" t="s">
        <v>41</v>
      </c>
      <c r="U337" s="71" t="s">
        <v>6</v>
      </c>
      <c r="V337" s="60">
        <f>MIN($D$235,$D$251,$D$259)</f>
        <v>-2.2988505747126458E-3</v>
      </c>
      <c r="W337" s="60">
        <f>MIN($J$235,$J$251,$J$259)</f>
        <v>-7.4257425742574315E-3</v>
      </c>
      <c r="X337" s="61">
        <f>MIN(W337:W337)</f>
        <v>-7.4257425742574315E-3</v>
      </c>
      <c r="Y337" s="115"/>
      <c r="Z337" s="2" t="s">
        <v>43</v>
      </c>
      <c r="AA337" s="34" t="s">
        <v>6</v>
      </c>
      <c r="AB337" s="39">
        <f>$D$307</f>
        <v>-1.0626992561105217E-3</v>
      </c>
      <c r="AC337" s="39">
        <f>$J$307</f>
        <v>1.0395010395010404E-3</v>
      </c>
      <c r="AD337" s="35">
        <f>MIN($AC337:$AC337)</f>
        <v>1.0395010395010404E-3</v>
      </c>
      <c r="AF337"/>
      <c r="AG337"/>
      <c r="AH337"/>
      <c r="AI337"/>
      <c r="AJ337"/>
      <c r="AK337"/>
      <c r="AL337"/>
      <c r="AM337"/>
      <c r="AN337"/>
    </row>
    <row r="338" spans="1:40" s="1" customFormat="1" ht="15.75" customHeight="1" x14ac:dyDescent="0.35">
      <c r="A338" s="115"/>
      <c r="B338" s="51"/>
      <c r="C338" s="52" t="s">
        <v>7</v>
      </c>
      <c r="D338" s="59">
        <f>MAX($D$233,$D$253,$D$255,$D$261,$D$263)</f>
        <v>0</v>
      </c>
      <c r="E338" s="59">
        <f>MAX($J$233,$J$253,$J$255,$J$261,$J$263)</f>
        <v>1.9438444924405943E-2</v>
      </c>
      <c r="F338" s="74">
        <f>MAX(E338:E338)</f>
        <v>1.9438444924405943E-2</v>
      </c>
      <c r="G338" s="69"/>
      <c r="H338" s="70"/>
      <c r="I338" s="75" t="s">
        <v>7</v>
      </c>
      <c r="J338" s="60">
        <f>MAX($D$237,$D$239,$D$249,$D$257)</f>
        <v>-1.859956236323853E-2</v>
      </c>
      <c r="K338" s="60">
        <f>MAX($J$237,$J$239,$J$249,$J$257)</f>
        <v>-1.1482254697286023E-2</v>
      </c>
      <c r="L338" s="76">
        <f>MAX(K338:K338)</f>
        <v>-1.1482254697286023E-2</v>
      </c>
      <c r="M338" s="69"/>
      <c r="N338" s="70"/>
      <c r="O338" s="75" t="s">
        <v>7</v>
      </c>
      <c r="P338" s="42">
        <f>MAX($D$245,$D$249,$D$251)</f>
        <v>4.4182621502209165E-3</v>
      </c>
      <c r="Q338" s="42">
        <f>MAX($J$245,$J$249,$J$251)</f>
        <v>4.0540540540540577E-3</v>
      </c>
      <c r="R338" s="77">
        <f>MAX(Q338:Q338)</f>
        <v>4.0540540540540577E-3</v>
      </c>
      <c r="S338" s="69"/>
      <c r="T338" s="70"/>
      <c r="U338" s="75" t="s">
        <v>7</v>
      </c>
      <c r="V338" s="60">
        <f>MAX($D$235,$D$251,$D$259)</f>
        <v>4.4182621502209165E-3</v>
      </c>
      <c r="W338" s="60">
        <f>MAX($J$235,$J$251,$J$259)</f>
        <v>4.9504950495049549E-3</v>
      </c>
      <c r="X338" s="57">
        <f>MAX(W338:W338)</f>
        <v>4.9504950495049549E-3</v>
      </c>
      <c r="Y338" s="115"/>
      <c r="Z338" s="36"/>
      <c r="AA338" s="41" t="s">
        <v>6</v>
      </c>
      <c r="AB338" s="38">
        <f>MIN(AB333:AB337)</f>
        <v>-1.0626992561105217E-3</v>
      </c>
      <c r="AC338" s="38">
        <f>MIN(AC333:AC337)</f>
        <v>1.0395010395010404E-3</v>
      </c>
      <c r="AD338" s="38">
        <f>MIN(AD333:AD337)</f>
        <v>1.0395010395010404E-3</v>
      </c>
      <c r="AF338"/>
      <c r="AG338"/>
      <c r="AH338"/>
      <c r="AI338"/>
      <c r="AJ338"/>
      <c r="AK338"/>
      <c r="AL338"/>
      <c r="AM338"/>
      <c r="AN338"/>
    </row>
    <row r="339" spans="1:40" s="1" customFormat="1" x14ac:dyDescent="0.35">
      <c r="A339" s="115"/>
      <c r="B339" s="51" t="s">
        <v>42</v>
      </c>
      <c r="C339" s="58" t="s">
        <v>6</v>
      </c>
      <c r="D339" s="59">
        <f>MIN($D$265,$D$285,$D$287,$D$293,$D$295)</f>
        <v>-0.28169014084507038</v>
      </c>
      <c r="E339" s="59">
        <f>MIN($J$265,$J$285,$J$287,$J$293,$J$295)</f>
        <v>-0.19642857142857148</v>
      </c>
      <c r="F339" s="68">
        <f>MIN(E339:E339)</f>
        <v>-0.19642857142857148</v>
      </c>
      <c r="G339" s="69"/>
      <c r="H339" s="70" t="s">
        <v>42</v>
      </c>
      <c r="I339" s="71" t="s">
        <v>6</v>
      </c>
      <c r="J339" s="60">
        <f>MIN($D$269,$D$271,$D$281,$D$289)</f>
        <v>-8.849557522123902E-2</v>
      </c>
      <c r="K339" s="60">
        <f>MIN($J$269,$J$271,$J$281,$J$289)</f>
        <v>-7.037037037037043E-2</v>
      </c>
      <c r="L339" s="72">
        <f>MIN(K339:K339)</f>
        <v>-7.037037037037043E-2</v>
      </c>
      <c r="M339" s="69"/>
      <c r="N339" s="70" t="s">
        <v>42</v>
      </c>
      <c r="O339" s="71" t="s">
        <v>6</v>
      </c>
      <c r="P339" s="42">
        <f>MIN($D$279,$D$283,$D$285)</f>
        <v>-0.18705035971223027</v>
      </c>
      <c r="Q339" s="42">
        <f>MIN($J$279,$J$283,$J$285)</f>
        <v>-0.1344086021505376</v>
      </c>
      <c r="R339" s="73">
        <f>MIN(Q339:Q339)</f>
        <v>-0.1344086021505376</v>
      </c>
      <c r="S339" s="69"/>
      <c r="T339" s="70" t="s">
        <v>42</v>
      </c>
      <c r="U339" s="71" t="s">
        <v>6</v>
      </c>
      <c r="V339" s="60">
        <f>MIN($D$267,$D$283,$D$291)</f>
        <v>-3.8314176245210761E-3</v>
      </c>
      <c r="W339" s="60">
        <f>MIN($J$267,$J$283,$J$291)</f>
        <v>-6.0975609756097615E-3</v>
      </c>
      <c r="X339" s="61">
        <f>MIN(W339:W339)</f>
        <v>-6.0975609756097615E-3</v>
      </c>
      <c r="Y339" s="115"/>
      <c r="Z339" s="36"/>
      <c r="AA339" s="41" t="s">
        <v>7</v>
      </c>
      <c r="AB339" s="38">
        <f>MAX(AB333:AB337)</f>
        <v>1.4792899408284035E-2</v>
      </c>
      <c r="AC339" s="38">
        <f>MAX(AC333:AC337)</f>
        <v>2.9585798816568073E-3</v>
      </c>
      <c r="AD339" s="38">
        <f>MAX(AD333:AD337)</f>
        <v>2.9585798816568073E-3</v>
      </c>
      <c r="AF339"/>
      <c r="AG339"/>
      <c r="AH339"/>
      <c r="AI339"/>
      <c r="AJ339"/>
      <c r="AK339"/>
      <c r="AL339"/>
      <c r="AM339"/>
      <c r="AN339"/>
    </row>
    <row r="340" spans="1:40" s="1" customFormat="1" ht="15.75" customHeight="1" x14ac:dyDescent="0.35">
      <c r="A340" s="115"/>
      <c r="B340" s="51"/>
      <c r="C340" s="52" t="s">
        <v>7</v>
      </c>
      <c r="D340" s="59">
        <f>MAX($D$265,$D$285,$D$287,$D$293,$D$295)</f>
        <v>-1.6417910447761207E-2</v>
      </c>
      <c r="E340" s="59">
        <f>MAX($J$265,$J$285,$J$287,$J$293,$J$295)</f>
        <v>-1.6806722689075646E-3</v>
      </c>
      <c r="F340" s="74">
        <f>MAX(E340:E340)</f>
        <v>-1.6806722689075646E-3</v>
      </c>
      <c r="G340" s="69"/>
      <c r="H340" s="70"/>
      <c r="I340" s="75" t="s">
        <v>7</v>
      </c>
      <c r="J340" s="60">
        <f>MAX($D$269,$D$271,$D$281,$D$289)</f>
        <v>-1.3584117032392908E-2</v>
      </c>
      <c r="K340" s="60">
        <f>MAX($J$269,$J$271,$J$281,$J$289)</f>
        <v>-7.0993914807302291E-3</v>
      </c>
      <c r="L340" s="76">
        <f>MAX(K340:K340)</f>
        <v>-7.0993914807302291E-3</v>
      </c>
      <c r="M340" s="69"/>
      <c r="N340" s="70"/>
      <c r="O340" s="75" t="s">
        <v>7</v>
      </c>
      <c r="P340" s="42">
        <f>MAX($D$279,$D$283,$D$285)</f>
        <v>1.288659793814434E-3</v>
      </c>
      <c r="Q340" s="42">
        <f>MAX($J$279,$J$283,$J$285)</f>
        <v>3.5885167464114868E-3</v>
      </c>
      <c r="R340" s="77">
        <f>MAX(Q340:Q340)</f>
        <v>3.5885167464114868E-3</v>
      </c>
      <c r="S340" s="69"/>
      <c r="T340" s="70"/>
      <c r="U340" s="75" t="s">
        <v>7</v>
      </c>
      <c r="V340" s="60">
        <f>MAX($D$267,$D$283,$D$291)</f>
        <v>1.288659793814434E-3</v>
      </c>
      <c r="W340" s="60">
        <f>MAX($J$267,$J$283,$J$291)</f>
        <v>3.5885167464114868E-3</v>
      </c>
      <c r="X340" s="57">
        <f>MAX(W340:W340)</f>
        <v>3.5885167464114868E-3</v>
      </c>
      <c r="Y340" s="115"/>
      <c r="Z340" s="115"/>
      <c r="AA340" s="115"/>
      <c r="AB340" s="115"/>
      <c r="AC340" s="115"/>
      <c r="AD340" s="115"/>
      <c r="AF340"/>
      <c r="AG340"/>
      <c r="AH340"/>
      <c r="AI340"/>
      <c r="AJ340"/>
      <c r="AK340"/>
      <c r="AL340"/>
      <c r="AM340"/>
      <c r="AN340"/>
    </row>
    <row r="341" spans="1:40" s="1" customFormat="1" ht="15.75" customHeight="1" x14ac:dyDescent="0.35">
      <c r="A341" s="115"/>
      <c r="B341" s="51" t="s">
        <v>43</v>
      </c>
      <c r="C341" s="58" t="s">
        <v>6</v>
      </c>
      <c r="D341" s="59">
        <f>MIN($D$317,$D$319,$D$325,$D$327)</f>
        <v>-0.12962962962962973</v>
      </c>
      <c r="E341" s="59">
        <f>MIN($J$317,$J$319,$J$325,$J$327)</f>
        <v>-7.9831932773109196E-2</v>
      </c>
      <c r="F341" s="68">
        <f>MIN(E341:E341)</f>
        <v>-7.9831932773109196E-2</v>
      </c>
      <c r="G341" s="69"/>
      <c r="H341" s="70" t="s">
        <v>43</v>
      </c>
      <c r="I341" s="71" t="s">
        <v>6</v>
      </c>
      <c r="J341" s="60">
        <f>MIN($D$301,$D$303,$D$313,$D$321)</f>
        <v>-6.8027210884353623E-2</v>
      </c>
      <c r="K341" s="60">
        <f>MIN($J$301,$J$303,$J$313,$J$321)</f>
        <v>-4.6920821114369543E-2</v>
      </c>
      <c r="L341" s="72">
        <f>MIN(K341:K341)</f>
        <v>-4.6920821114369543E-2</v>
      </c>
      <c r="M341" s="69"/>
      <c r="N341" s="70" t="s">
        <v>43</v>
      </c>
      <c r="O341" s="71" t="s">
        <v>6</v>
      </c>
      <c r="P341" s="42">
        <f>MIN($D$313,$D$317,$D$319)</f>
        <v>-0.10106382978723398</v>
      </c>
      <c r="Q341" s="42">
        <f>MIN($J$313,$J$317,$J$319)</f>
        <v>-7.2519083969465714E-2</v>
      </c>
      <c r="R341" s="73">
        <f>MIN(Q341:Q341)</f>
        <v>-7.2519083969465714E-2</v>
      </c>
      <c r="S341" s="69"/>
      <c r="T341" s="70" t="s">
        <v>43</v>
      </c>
      <c r="U341" s="71" t="s">
        <v>6</v>
      </c>
      <c r="V341" s="60">
        <f>MIN($D$299,$D$315,$D$323)</f>
        <v>-1.0298661174047384E-3</v>
      </c>
      <c r="W341" s="60">
        <f>MIN($J$299,$J$315,$J$323)</f>
        <v>0</v>
      </c>
      <c r="X341" s="61">
        <f>MIN(W341:W341)</f>
        <v>0</v>
      </c>
      <c r="Y341" s="115"/>
      <c r="Z341" s="115"/>
      <c r="AA341" s="115"/>
      <c r="AB341" s="115"/>
      <c r="AC341" s="115"/>
      <c r="AD341" s="115"/>
      <c r="AF341"/>
      <c r="AG341"/>
      <c r="AH341"/>
      <c r="AI341"/>
      <c r="AJ341"/>
      <c r="AK341"/>
      <c r="AL341"/>
      <c r="AM341"/>
      <c r="AN341"/>
    </row>
    <row r="342" spans="1:40" s="1" customFormat="1" ht="15.75" customHeight="1" x14ac:dyDescent="0.35">
      <c r="A342" s="115"/>
      <c r="B342" s="51"/>
      <c r="C342" s="52" t="s">
        <v>7</v>
      </c>
      <c r="D342" s="59">
        <f>MAX($D$317,$D$319,$D$325,$D$327)</f>
        <v>1.3177159590043772E-2</v>
      </c>
      <c r="E342" s="59">
        <f>MAX($J$317,$J$319,$J$325,$J$327)</f>
        <v>1.6602809706257996E-2</v>
      </c>
      <c r="F342" s="74">
        <f>MAX(E342:E342)</f>
        <v>1.6602809706257996E-2</v>
      </c>
      <c r="G342" s="69"/>
      <c r="H342" s="70"/>
      <c r="I342" s="75" t="s">
        <v>7</v>
      </c>
      <c r="J342" s="60">
        <f>MAX($D$301,$D$303,$D$313,$D$321)</f>
        <v>-1.0010010010010019E-3</v>
      </c>
      <c r="K342" s="60">
        <f>MAX($J$301,$J$303,$J$313,$J$321)</f>
        <v>0</v>
      </c>
      <c r="L342" s="76">
        <f>MAX(K342:K342)</f>
        <v>0</v>
      </c>
      <c r="M342" s="69"/>
      <c r="N342" s="70"/>
      <c r="O342" s="75" t="s">
        <v>7</v>
      </c>
      <c r="P342" s="42">
        <f>MAX($D$313,$D$317,$D$319)</f>
        <v>1.075268817204302E-2</v>
      </c>
      <c r="Q342" s="42">
        <f>MAX($J$313,$J$317,$J$319)</f>
        <v>1.630434782608697E-2</v>
      </c>
      <c r="R342" s="77">
        <f>MAX(Q342:Q342)</f>
        <v>1.630434782608697E-2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1.0111223458038432E-3</v>
      </c>
      <c r="X342" s="57">
        <f>MAX(W342:W342)</f>
        <v>1.0111223458038432E-3</v>
      </c>
      <c r="Y342" s="115"/>
      <c r="Z342" s="115"/>
      <c r="AA342" s="115"/>
      <c r="AB342" s="115"/>
      <c r="AC342" s="115"/>
      <c r="AD342" s="115"/>
      <c r="AF342"/>
      <c r="AG342"/>
      <c r="AH342"/>
      <c r="AI342"/>
      <c r="AJ342"/>
      <c r="AK342"/>
      <c r="AL342"/>
      <c r="AM342"/>
      <c r="AN342"/>
    </row>
    <row r="343" spans="1:40" s="1" customFormat="1" x14ac:dyDescent="0.35">
      <c r="A343" s="115"/>
      <c r="B343" s="62"/>
      <c r="C343" s="63" t="s">
        <v>44</v>
      </c>
      <c r="D343" s="78">
        <f>MIN(D333:D342)</f>
        <v>-0.45161290322580638</v>
      </c>
      <c r="E343" s="78">
        <f>MIN(E333:E342)</f>
        <v>-0.36000000000000004</v>
      </c>
      <c r="F343" s="79">
        <f>MIN(E343:E343)</f>
        <v>-0.36000000000000004</v>
      </c>
      <c r="G343" s="69"/>
      <c r="H343" s="80"/>
      <c r="I343" s="64" t="s">
        <v>44</v>
      </c>
      <c r="J343" s="64">
        <f>MIN(J333:J342)</f>
        <v>-0.14077669902912621</v>
      </c>
      <c r="K343" s="64">
        <f>MIN(K333:K342)</f>
        <v>-0.11818181818181817</v>
      </c>
      <c r="L343" s="81">
        <f>MIN(K343:K343)</f>
        <v>-0.11818181818181817</v>
      </c>
      <c r="M343" s="69"/>
      <c r="N343" s="82"/>
      <c r="O343" s="83" t="s">
        <v>44</v>
      </c>
      <c r="P343" s="83">
        <f>MIN(P333:P342)</f>
        <v>-0.24719101123595497</v>
      </c>
      <c r="Q343" s="83">
        <f>MIN(Q333:Q342)</f>
        <v>-0.19354838709677413</v>
      </c>
      <c r="R343" s="84">
        <f>MIN(Q343:Q343)</f>
        <v>-0.19354838709677413</v>
      </c>
      <c r="S343" s="69"/>
      <c r="T343" s="85"/>
      <c r="U343" s="86" t="s">
        <v>37</v>
      </c>
      <c r="V343" s="86">
        <f>MIN(V333:V342)</f>
        <v>-3.8314176245210761E-3</v>
      </c>
      <c r="W343" s="86">
        <f>MIN(W333:W342)</f>
        <v>-7.4257425742574315E-3</v>
      </c>
      <c r="X343" s="87">
        <f>MIN(W343:W343)</f>
        <v>-7.4257425742574315E-3</v>
      </c>
      <c r="Y343" s="115"/>
      <c r="Z343" s="115"/>
      <c r="AA343" s="115"/>
      <c r="AB343" s="115"/>
      <c r="AC343" s="115"/>
      <c r="AD343" s="115"/>
      <c r="AF343"/>
      <c r="AG343"/>
      <c r="AH343"/>
      <c r="AI343"/>
      <c r="AJ343"/>
      <c r="AK343"/>
      <c r="AL343"/>
      <c r="AM343"/>
      <c r="AN343"/>
    </row>
    <row r="344" spans="1:40" s="1" customFormat="1" x14ac:dyDescent="0.35">
      <c r="A344" s="115"/>
      <c r="B344" s="65"/>
      <c r="C344" s="66" t="s">
        <v>45</v>
      </c>
      <c r="D344" s="88">
        <f>MAX(D333:D342)</f>
        <v>0.14339622641509425</v>
      </c>
      <c r="E344" s="88">
        <f>MAX(E333:E342)</f>
        <v>0.15625</v>
      </c>
      <c r="F344" s="89">
        <f>MAX(E344:E344)</f>
        <v>0.15625</v>
      </c>
      <c r="G344" s="69"/>
      <c r="H344" s="90"/>
      <c r="I344" s="67" t="s">
        <v>45</v>
      </c>
      <c r="J344" s="67">
        <f>MAX(J333:J342)</f>
        <v>-1.0010010010010019E-3</v>
      </c>
      <c r="K344" s="67">
        <f>MAX(K333:K342)</f>
        <v>1.5948963317384383E-3</v>
      </c>
      <c r="L344" s="81">
        <f>MIN(K344:K344)</f>
        <v>1.5948963317384383E-3</v>
      </c>
      <c r="M344" s="69"/>
      <c r="N344" s="91"/>
      <c r="O344" s="92" t="s">
        <v>45</v>
      </c>
      <c r="P344" s="92">
        <f>MAX(P333:P342)</f>
        <v>2.4096385542168697E-2</v>
      </c>
      <c r="Q344" s="92">
        <f>MAX(Q333:Q342)</f>
        <v>3.9823008849557431E-2</v>
      </c>
      <c r="R344" s="84">
        <f>MIN(Q344:Q344)</f>
        <v>3.9823008849557431E-2</v>
      </c>
      <c r="S344" s="69"/>
      <c r="T344" s="93"/>
      <c r="U344" s="94"/>
      <c r="V344" s="94">
        <f>MAX(V333:V342)</f>
        <v>2.068965517241381E-2</v>
      </c>
      <c r="W344" s="94">
        <f>MAX(W333:W342)</f>
        <v>1.6427104722792622E-2</v>
      </c>
      <c r="X344" s="87">
        <f>MIN(W344:W344)</f>
        <v>1.6427104722792622E-2</v>
      </c>
      <c r="Y344" s="115"/>
      <c r="Z344" s="115"/>
      <c r="AA344" s="115"/>
      <c r="AB344" s="115"/>
      <c r="AC344" s="115"/>
      <c r="AD344" s="115"/>
      <c r="AF344"/>
      <c r="AG344"/>
      <c r="AH344"/>
      <c r="AI344"/>
      <c r="AJ344"/>
      <c r="AK344"/>
      <c r="AL344"/>
      <c r="AM344"/>
      <c r="AN344"/>
    </row>
    <row r="345" spans="1:40" s="1" customFormat="1" x14ac:dyDescent="0.35">
      <c r="A345" s="11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15"/>
      <c r="AC345" s="115"/>
      <c r="AD345" s="115"/>
      <c r="AF345"/>
      <c r="AG345"/>
      <c r="AH345"/>
      <c r="AI345"/>
      <c r="AJ345"/>
      <c r="AK345"/>
      <c r="AL345"/>
      <c r="AM345"/>
      <c r="AN345"/>
    </row>
    <row r="346" spans="1:40" s="1" customFormat="1" x14ac:dyDescent="0.35">
      <c r="A346" s="11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15"/>
      <c r="Z346" s="115"/>
      <c r="AA346" s="115"/>
      <c r="AB346" s="115"/>
      <c r="AC346" s="115"/>
      <c r="AD346" s="115"/>
      <c r="AF346"/>
      <c r="AG346"/>
      <c r="AH346"/>
      <c r="AI346"/>
      <c r="AJ346"/>
      <c r="AK346"/>
      <c r="AL346"/>
      <c r="AM346"/>
      <c r="AN346"/>
    </row>
    <row r="347" spans="1:40" s="1" customFormat="1" x14ac:dyDescent="0.35">
      <c r="A347" s="11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1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F347"/>
      <c r="AG347"/>
      <c r="AH347"/>
      <c r="AI347"/>
      <c r="AJ347"/>
      <c r="AK347"/>
      <c r="AL347"/>
      <c r="AM347"/>
      <c r="AN347"/>
    </row>
    <row r="348" spans="1:40" s="1" customFormat="1" ht="18" customHeight="1" x14ac:dyDescent="0.35">
      <c r="A348" s="115"/>
      <c r="B348" s="51" t="s">
        <v>39</v>
      </c>
      <c r="C348" s="58" t="s">
        <v>6</v>
      </c>
      <c r="D348" s="97">
        <f>MIN($E$169,$E$189,$E$191,$E$197,$E$199)</f>
        <v>-0.22680412371134026</v>
      </c>
      <c r="E348" s="97">
        <f>MIN($K$169,$K$189,$K$191,$K$197,$K$199)</f>
        <v>-0.18072289156626503</v>
      </c>
      <c r="F348" s="68">
        <f>MIN(E348:E348)</f>
        <v>-0.18072289156626503</v>
      </c>
      <c r="G348" s="69"/>
      <c r="H348" s="70" t="s">
        <v>39</v>
      </c>
      <c r="I348" s="71" t="s">
        <v>6</v>
      </c>
      <c r="J348" s="42">
        <f>MIN($E$173,$E$175,$E$185,$E$193)</f>
        <v>-0.34579439252336441</v>
      </c>
      <c r="K348" s="42">
        <f>MIN($K$173,$K$175,$K$185,$K$193)</f>
        <v>-0.29473684210526313</v>
      </c>
      <c r="L348" s="72">
        <f>MIN(K348:K348)</f>
        <v>-0.29473684210526313</v>
      </c>
      <c r="M348" s="69"/>
      <c r="N348" s="70" t="s">
        <v>39</v>
      </c>
      <c r="O348" s="71" t="s">
        <v>6</v>
      </c>
      <c r="P348" s="42">
        <f>MIN($E$177,$E$181,$E$183)</f>
        <v>-0.26829268292682934</v>
      </c>
      <c r="Q348" s="42">
        <f>MIN($K$177,$K$181,$K$183)</f>
        <v>-0.20547945205479443</v>
      </c>
      <c r="R348" s="73">
        <f>MIN(Q348:Q348)</f>
        <v>-0.20547945205479443</v>
      </c>
      <c r="S348" s="69"/>
      <c r="T348" s="70" t="s">
        <v>39</v>
      </c>
      <c r="U348" s="71" t="s">
        <v>6</v>
      </c>
      <c r="V348" s="42">
        <f>MIN($E$171,$E$187,$E$195)</f>
        <v>-0.13793103448275862</v>
      </c>
      <c r="W348" s="42">
        <f>MIN($K$171,$K$187,$K$195)</f>
        <v>-0.13875598086124402</v>
      </c>
      <c r="X348" s="95">
        <f>MIN(W348:W348)</f>
        <v>-0.13875598086124402</v>
      </c>
      <c r="Y348" s="115"/>
      <c r="Z348" s="2" t="s">
        <v>38</v>
      </c>
      <c r="AA348" s="3"/>
      <c r="AB348" s="115"/>
      <c r="AC348" s="4"/>
      <c r="AD348" s="33"/>
      <c r="AF348"/>
      <c r="AG348"/>
      <c r="AH348"/>
      <c r="AI348"/>
      <c r="AJ348"/>
      <c r="AK348"/>
      <c r="AL348"/>
      <c r="AM348"/>
      <c r="AN348"/>
    </row>
    <row r="349" spans="1:40" s="1" customFormat="1" ht="15.75" customHeight="1" x14ac:dyDescent="0.35">
      <c r="A349" s="115"/>
      <c r="B349" s="51"/>
      <c r="C349" s="52" t="s">
        <v>7</v>
      </c>
      <c r="D349" s="97">
        <f>MAX($E$169,$E$189,$E$191,$E$197,$E$199)</f>
        <v>3.8186157517899798E-2</v>
      </c>
      <c r="E349" s="97">
        <f>MAX($K$169,$K$189,$K$191,$K$197,$K$199)</f>
        <v>7.5593952483801241E-2</v>
      </c>
      <c r="F349" s="74">
        <f>MAX(E349:E349)</f>
        <v>7.5593952483801241E-2</v>
      </c>
      <c r="G349" s="69"/>
      <c r="H349" s="70"/>
      <c r="I349" s="75" t="s">
        <v>7</v>
      </c>
      <c r="J349" s="42">
        <f>MAX($E$173,$E$175,$E$185,$E$193)</f>
        <v>2.1442495126705673E-2</v>
      </c>
      <c r="K349" s="42">
        <f>MAX($K$173,$K$175,$K$185,$K$193)</f>
        <v>4.3276661514683193E-2</v>
      </c>
      <c r="L349" s="76">
        <f>MAX(K349:K349)</f>
        <v>4.3276661514683193E-2</v>
      </c>
      <c r="M349" s="69"/>
      <c r="N349" s="70"/>
      <c r="O349" s="75" t="s">
        <v>7</v>
      </c>
      <c r="P349" s="42">
        <f>MAX($E$177,$E$181,$E$183)</f>
        <v>2.6584867075664646E-2</v>
      </c>
      <c r="Q349" s="42">
        <f>MAX($K$177,$K$181,$K$183)</f>
        <v>6.2394603709949467E-2</v>
      </c>
      <c r="R349" s="77">
        <f>MAX(Q349:Q349)</f>
        <v>6.2394603709949467E-2</v>
      </c>
      <c r="S349" s="69"/>
      <c r="T349" s="70"/>
      <c r="U349" s="75" t="s">
        <v>7</v>
      </c>
      <c r="V349" s="42">
        <f>MAX($E$171,$E$187,$E$195)</f>
        <v>3.738317757009349E-2</v>
      </c>
      <c r="W349" s="42">
        <f>MAX($K$171,$K$187,$K$195)</f>
        <v>8.4745762711864486E-2</v>
      </c>
      <c r="X349" s="96">
        <f>MAX(W349:W349)</f>
        <v>8.4745762711864486E-2</v>
      </c>
      <c r="Y349" s="115"/>
      <c r="Z349" s="2" t="s">
        <v>39</v>
      </c>
      <c r="AA349" s="34" t="s">
        <v>6</v>
      </c>
      <c r="AB349" s="39">
        <f>$E$179</f>
        <v>1.4836795252225532E-2</v>
      </c>
      <c r="AC349" s="39">
        <f>$K$179</f>
        <v>3.9513677811550185E-2</v>
      </c>
      <c r="AD349" s="35">
        <f>MIN($AC349:$AC349)</f>
        <v>3.9513677811550185E-2</v>
      </c>
      <c r="AF349"/>
      <c r="AG349"/>
      <c r="AH349"/>
      <c r="AI349"/>
      <c r="AJ349"/>
      <c r="AK349"/>
      <c r="AL349"/>
      <c r="AM349"/>
      <c r="AN349"/>
    </row>
    <row r="350" spans="1:40" s="1" customFormat="1" ht="18" customHeight="1" x14ac:dyDescent="0.35">
      <c r="A350" s="115"/>
      <c r="B350" s="51" t="s">
        <v>40</v>
      </c>
      <c r="C350" s="58" t="s">
        <v>6</v>
      </c>
      <c r="D350" s="97">
        <f>MIN($E$201,$E$221,$E$223,$E$229,$E$231)</f>
        <v>-0.19354838709677413</v>
      </c>
      <c r="E350" s="97">
        <f>MIN($K$201,$K$221,$K$223,$K$229,$K$231)</f>
        <v>-0.16666666666666655</v>
      </c>
      <c r="F350" s="68">
        <f>MIN(E350:E350)</f>
        <v>-0.16666666666666655</v>
      </c>
      <c r="G350" s="69"/>
      <c r="H350" s="70" t="s">
        <v>40</v>
      </c>
      <c r="I350" s="71" t="s">
        <v>6</v>
      </c>
      <c r="J350" s="42">
        <f>MIN($E$205,$E$207,$E$217,$E$225)</f>
        <v>-0.30000000000000004</v>
      </c>
      <c r="K350" s="42">
        <f>MIN($K$205,$K$207,$K$217,$K$225)</f>
        <v>-0.26271186440677968</v>
      </c>
      <c r="L350" s="72">
        <f>MIN(K350:K350)</f>
        <v>-0.26271186440677968</v>
      </c>
      <c r="M350" s="69"/>
      <c r="N350" s="70" t="s">
        <v>40</v>
      </c>
      <c r="O350" s="71" t="s">
        <v>6</v>
      </c>
      <c r="P350" s="42">
        <f>MIN($E$211,$E$215,$E$217)</f>
        <v>-0.24242424242424249</v>
      </c>
      <c r="Q350" s="42">
        <f>MIN($K$211,$K$215,$K$217)</f>
        <v>-0.21176470588235294</v>
      </c>
      <c r="R350" s="73">
        <f>MIN(Q350:Q350)</f>
        <v>-0.21176470588235294</v>
      </c>
      <c r="S350" s="69"/>
      <c r="T350" s="70" t="s">
        <v>40</v>
      </c>
      <c r="U350" s="71" t="s">
        <v>6</v>
      </c>
      <c r="V350" s="42">
        <f>MIN($E$203,$E$219,$E$227)</f>
        <v>-5.7228915662650648E-2</v>
      </c>
      <c r="W350" s="42">
        <f>MIN($K$203,$K$219,$K$227)</f>
        <v>-6.9306930693069368E-2</v>
      </c>
      <c r="X350" s="95">
        <f>MIN(W350:W350)</f>
        <v>-6.9306930693069368E-2</v>
      </c>
      <c r="Y350" s="115"/>
      <c r="Z350" s="2" t="s">
        <v>40</v>
      </c>
      <c r="AA350" s="34" t="s">
        <v>6</v>
      </c>
      <c r="AB350" s="39">
        <f>$E$211</f>
        <v>6.2761506276150687E-3</v>
      </c>
      <c r="AC350" s="39">
        <f>$K$211</f>
        <v>3.9419087136929494E-2</v>
      </c>
      <c r="AD350" s="35">
        <f>MIN($AC350:$AC350)</f>
        <v>3.9419087136929494E-2</v>
      </c>
      <c r="AF350"/>
      <c r="AG350"/>
      <c r="AH350"/>
      <c r="AI350"/>
      <c r="AJ350"/>
      <c r="AK350"/>
      <c r="AL350"/>
      <c r="AM350"/>
      <c r="AN350"/>
    </row>
    <row r="351" spans="1:40" s="1" customFormat="1" ht="15" customHeight="1" x14ac:dyDescent="0.35">
      <c r="A351" s="115"/>
      <c r="B351" s="51"/>
      <c r="C351" s="52" t="s">
        <v>7</v>
      </c>
      <c r="D351" s="97">
        <f>MAX($E$201,$E$221,$E$223,$E$229,$E$231)</f>
        <v>5.1020408163265354E-3</v>
      </c>
      <c r="E351" s="97">
        <f>MAX($K$201,$K$221,$K$223,$K$229,$K$231)</f>
        <v>4.5662100456621044E-2</v>
      </c>
      <c r="F351" s="74">
        <f>MAX(E351:E351)</f>
        <v>4.5662100456621044E-2</v>
      </c>
      <c r="G351" s="69"/>
      <c r="H351" s="70"/>
      <c r="I351" s="75" t="s">
        <v>7</v>
      </c>
      <c r="J351" s="42">
        <f>MAX($E$205,$E$207,$E$217,$E$225)</f>
        <v>-2.014388489208619E-2</v>
      </c>
      <c r="K351" s="42">
        <f>MAX($K$205,$K$207,$K$217,$K$225)</f>
        <v>-1.1890606420927479E-3</v>
      </c>
      <c r="L351" s="76">
        <f>MAX(K351:K351)</f>
        <v>-1.1890606420927479E-3</v>
      </c>
      <c r="M351" s="69"/>
      <c r="N351" s="70"/>
      <c r="O351" s="75" t="s">
        <v>7</v>
      </c>
      <c r="P351" s="42">
        <f>MAX($E$211,$E$215,$E$217)</f>
        <v>6.2761506276150687E-3</v>
      </c>
      <c r="Q351" s="42">
        <f>MAX($K$211,$K$215,$K$217)</f>
        <v>3.9419087136929494E-2</v>
      </c>
      <c r="R351" s="77">
        <f>MAX(Q351:Q351)</f>
        <v>3.9419087136929494E-2</v>
      </c>
      <c r="S351" s="69"/>
      <c r="T351" s="70"/>
      <c r="U351" s="75" t="s">
        <v>7</v>
      </c>
      <c r="V351" s="42">
        <f>MAX($E$203,$E$219,$E$227)</f>
        <v>7.2595281306715121E-3</v>
      </c>
      <c r="W351" s="42">
        <f>MAX($K$203,$K$219,$K$227)</f>
        <v>4.3771043771043815E-2</v>
      </c>
      <c r="X351" s="96">
        <f>MAX(W351:W351)</f>
        <v>4.3771043771043815E-2</v>
      </c>
      <c r="Y351" s="115"/>
      <c r="Z351" s="2" t="s">
        <v>41</v>
      </c>
      <c r="AA351" s="34" t="s">
        <v>6</v>
      </c>
      <c r="AB351" s="39">
        <f>$E$243</f>
        <v>5.0167224080267603E-3</v>
      </c>
      <c r="AC351" s="39">
        <f>$K$243</f>
        <v>3.5772357723577265E-2</v>
      </c>
      <c r="AD351" s="35">
        <f>MIN($AC351:$AC351)</f>
        <v>3.5772357723577265E-2</v>
      </c>
      <c r="AF351"/>
      <c r="AG351"/>
      <c r="AH351"/>
      <c r="AI351"/>
      <c r="AJ351"/>
      <c r="AK351"/>
      <c r="AL351"/>
      <c r="AM351"/>
      <c r="AN351"/>
    </row>
    <row r="352" spans="1:40" s="1" customFormat="1" ht="19.5" customHeight="1" x14ac:dyDescent="0.35">
      <c r="A352" s="115"/>
      <c r="B352" s="51" t="s">
        <v>41</v>
      </c>
      <c r="C352" s="58" t="s">
        <v>6</v>
      </c>
      <c r="D352" s="97">
        <f>MIN($E$233,$E$253,$E$255,$E$261,$E$263)</f>
        <v>-0.14765100671140935</v>
      </c>
      <c r="E352" s="97">
        <f>MIN($K$233,$K$253,$K$255,$K$261,$K$263)</f>
        <v>-0.14049586776859505</v>
      </c>
      <c r="F352" s="68">
        <f>MIN(E352:E352)</f>
        <v>-0.14049586776859505</v>
      </c>
      <c r="G352" s="69"/>
      <c r="H352" s="70" t="s">
        <v>41</v>
      </c>
      <c r="I352" s="71" t="s">
        <v>6</v>
      </c>
      <c r="J352" s="42">
        <f>MIN($E$237,$E$239,$E$249,$E$257)</f>
        <v>-0.26829268292682934</v>
      </c>
      <c r="K352" s="42">
        <f>MIN($K$237,$K$239,$K$249,$K$257)</f>
        <v>-0.2344827586206896</v>
      </c>
      <c r="L352" s="72">
        <f>MIN(K352:K352)</f>
        <v>-0.2344827586206896</v>
      </c>
      <c r="M352" s="69"/>
      <c r="N352" s="70" t="s">
        <v>41</v>
      </c>
      <c r="O352" s="71" t="s">
        <v>6</v>
      </c>
      <c r="P352" s="42">
        <f>MIN($E$245,$E$249,$E$251)</f>
        <v>-7.719298245614023E-2</v>
      </c>
      <c r="Q352" s="42">
        <f>MIN($K$245,$K$249,$K$251)</f>
        <v>-8.7866108786610844E-2</v>
      </c>
      <c r="R352" s="73">
        <f>MIN(Q352:Q352)</f>
        <v>-8.7866108786610844E-2</v>
      </c>
      <c r="S352" s="69"/>
      <c r="T352" s="70" t="s">
        <v>41</v>
      </c>
      <c r="U352" s="71" t="s">
        <v>6</v>
      </c>
      <c r="V352" s="42">
        <f>MIN($E$235,$E$251,$E$259)</f>
        <v>-2.3310023310023333E-2</v>
      </c>
      <c r="W352" s="42">
        <f>MIN($K$235,$K$251,$K$259)</f>
        <v>-2.2784810126582299E-2</v>
      </c>
      <c r="X352" s="95">
        <f>MIN(W352:W352)</f>
        <v>-2.2784810126582299E-2</v>
      </c>
      <c r="Y352" s="115"/>
      <c r="Z352" s="2" t="s">
        <v>42</v>
      </c>
      <c r="AA352" s="34" t="s">
        <v>6</v>
      </c>
      <c r="AB352" s="39">
        <f>$E$275</f>
        <v>0</v>
      </c>
      <c r="AC352" s="39">
        <f>$K$275</f>
        <v>3.1855955678670389E-2</v>
      </c>
      <c r="AD352" s="35">
        <f>MIN($AC352:$AC352)</f>
        <v>3.1855955678670389E-2</v>
      </c>
      <c r="AF352"/>
      <c r="AG352"/>
      <c r="AH352"/>
      <c r="AI352"/>
      <c r="AJ352"/>
      <c r="AK352"/>
      <c r="AL352"/>
      <c r="AM352"/>
      <c r="AN352"/>
    </row>
    <row r="353" spans="1:40" s="1" customFormat="1" ht="17.25" customHeight="1" x14ac:dyDescent="0.35">
      <c r="A353" s="115"/>
      <c r="B353" s="51"/>
      <c r="C353" s="52" t="s">
        <v>7</v>
      </c>
      <c r="D353" s="97">
        <f>MAX($E$233,$E$253,$E$255,$E$261,$E$263)</f>
        <v>-4.5454545454545496E-3</v>
      </c>
      <c r="E353" s="97">
        <f>MAX($K$233,$K$253,$K$255,$K$261,$K$263)</f>
        <v>2.7638190954773753E-2</v>
      </c>
      <c r="F353" s="74">
        <f>MAX(E353:E353)</f>
        <v>2.7638190954773753E-2</v>
      </c>
      <c r="G353" s="69"/>
      <c r="H353" s="70"/>
      <c r="I353" s="75" t="s">
        <v>7</v>
      </c>
      <c r="J353" s="42">
        <f>MAX($E$237,$E$239,$E$249,$E$257)</f>
        <v>-2.8048780487804768E-2</v>
      </c>
      <c r="K353" s="42">
        <f>MAX($K$237,$K$239,$K$249,$K$257)</f>
        <v>-7.4866310160427866E-3</v>
      </c>
      <c r="L353" s="76">
        <f>MAX(K353:K353)</f>
        <v>-7.4866310160427866E-3</v>
      </c>
      <c r="M353" s="69"/>
      <c r="N353" s="70"/>
      <c r="O353" s="75" t="s">
        <v>7</v>
      </c>
      <c r="P353" s="42">
        <f>MAX($E$245,$E$249,$E$251)</f>
        <v>-4.4313146233382608E-3</v>
      </c>
      <c r="Q353" s="42">
        <f>MAX($K$245,$K$249,$K$251)</f>
        <v>2.7247956403269779E-2</v>
      </c>
      <c r="R353" s="77">
        <f>MAX(Q353:Q353)</f>
        <v>2.7247956403269779E-2</v>
      </c>
      <c r="S353" s="69"/>
      <c r="T353" s="70"/>
      <c r="U353" s="75" t="s">
        <v>7</v>
      </c>
      <c r="V353" s="42">
        <f>MAX($E$235,$E$251,$E$259)</f>
        <v>-4.4313146233382608E-3</v>
      </c>
      <c r="W353" s="42">
        <f>MAX($K$235,$K$251,$K$259)</f>
        <v>2.7247956403269779E-2</v>
      </c>
      <c r="X353" s="96">
        <f>MAX(W353:W353)</f>
        <v>2.7247956403269779E-2</v>
      </c>
      <c r="Y353" s="115"/>
      <c r="Z353" s="2" t="s">
        <v>43</v>
      </c>
      <c r="AA353" s="34" t="s">
        <v>6</v>
      </c>
      <c r="AB353" s="39">
        <f>$E$307</f>
        <v>-1.0626992561105217E-3</v>
      </c>
      <c r="AC353" s="39">
        <f>$K$307</f>
        <v>9.365244536940695E-3</v>
      </c>
      <c r="AD353" s="35">
        <f>MIN($AC353:$AC353)</f>
        <v>9.365244536940695E-3</v>
      </c>
      <c r="AF353"/>
      <c r="AG353"/>
      <c r="AH353"/>
      <c r="AI353"/>
      <c r="AJ353"/>
      <c r="AK353"/>
      <c r="AL353"/>
      <c r="AM353"/>
      <c r="AN353"/>
    </row>
    <row r="354" spans="1:40" s="1" customFormat="1" ht="16.5" customHeight="1" x14ac:dyDescent="0.35">
      <c r="A354" s="115"/>
      <c r="B354" s="51" t="s">
        <v>42</v>
      </c>
      <c r="C354" s="58" t="s">
        <v>6</v>
      </c>
      <c r="D354" s="97">
        <f>MIN($E$265,$E$285,$E$287,$E$293,$E$295)</f>
        <v>-0.12499999999999996</v>
      </c>
      <c r="E354" s="97">
        <f>MIN($K$265,$K$285,$K$287,$K$293,$K$295)</f>
        <v>-0.12765957446808504</v>
      </c>
      <c r="F354" s="68">
        <f>MIN(E354:E354)</f>
        <v>-0.12765957446808504</v>
      </c>
      <c r="G354" s="69"/>
      <c r="H354" s="70" t="s">
        <v>42</v>
      </c>
      <c r="I354" s="71" t="s">
        <v>6</v>
      </c>
      <c r="J354" s="42">
        <f>MIN($E$269,$E$271,$E$281,$E$289)</f>
        <v>-0.26373626373626369</v>
      </c>
      <c r="K354" s="42">
        <f>MIN($K$269,$K$271,$K$281,$K$289)</f>
        <v>-0.22500000000000003</v>
      </c>
      <c r="L354" s="72">
        <f>MIN(K354:K354)</f>
        <v>-0.22500000000000003</v>
      </c>
      <c r="M354" s="69"/>
      <c r="N354" s="70" t="s">
        <v>42</v>
      </c>
      <c r="O354" s="71" t="s">
        <v>6</v>
      </c>
      <c r="P354" s="42">
        <f>MIN($E$279,$E$283,$E$285)</f>
        <v>-0.19259259259259265</v>
      </c>
      <c r="Q354" s="42">
        <f>MIN($K$279,$K$283,$K$285)</f>
        <v>-0.17272727272727276</v>
      </c>
      <c r="R354" s="73">
        <f>MIN(Q354:Q354)</f>
        <v>-0.17272727272727276</v>
      </c>
      <c r="S354" s="69"/>
      <c r="T354" s="70" t="s">
        <v>42</v>
      </c>
      <c r="U354" s="71" t="s">
        <v>6</v>
      </c>
      <c r="V354" s="42">
        <f>MIN($E$267,$E$283,$E$291)</f>
        <v>-1.4723926380367977E-2</v>
      </c>
      <c r="W354" s="42">
        <f>MIN($K$267,$K$283,$K$291)</f>
        <v>6.1983471074380219E-3</v>
      </c>
      <c r="X354" s="95">
        <f>MIN(W354:W354)</f>
        <v>6.1983471074380219E-3</v>
      </c>
      <c r="Y354" s="115"/>
      <c r="Z354" s="36"/>
      <c r="AA354" s="37" t="s">
        <v>6</v>
      </c>
      <c r="AB354" s="38">
        <f>MIN(AB349:AB353)</f>
        <v>-1.0626992561105217E-3</v>
      </c>
      <c r="AC354" s="38">
        <f>MIN(AC349:AC353)</f>
        <v>9.365244536940695E-3</v>
      </c>
      <c r="AD354" s="38">
        <f>MIN(AC354:AC354)</f>
        <v>9.365244536940695E-3</v>
      </c>
      <c r="AF354"/>
      <c r="AG354"/>
      <c r="AH354"/>
      <c r="AI354"/>
      <c r="AJ354"/>
      <c r="AK354"/>
      <c r="AL354"/>
      <c r="AM354"/>
      <c r="AN354"/>
    </row>
    <row r="355" spans="1:40" s="1" customFormat="1" ht="18" customHeight="1" x14ac:dyDescent="0.35">
      <c r="A355" s="115"/>
      <c r="B355" s="51"/>
      <c r="C355" s="52" t="s">
        <v>7</v>
      </c>
      <c r="D355" s="97">
        <f>MAX($E$265,$E$285,$E$287,$E$293,$E$295)</f>
        <v>1.8975332068311211E-3</v>
      </c>
      <c r="E355" s="97">
        <f>MAX($K$265,$K$285,$K$287,$K$293,$K$295)</f>
        <v>2.0283975659229226E-2</v>
      </c>
      <c r="F355" s="74">
        <f>MAX(E355:E355)</f>
        <v>2.0283975659229226E-2</v>
      </c>
      <c r="G355" s="69"/>
      <c r="H355" s="70"/>
      <c r="I355" s="75" t="s">
        <v>7</v>
      </c>
      <c r="J355" s="42">
        <f>MAX($E$269,$E$271,$E$281,$E$289)</f>
        <v>-2.5641025641025664E-2</v>
      </c>
      <c r="K355" s="42">
        <f>MAX($K$269,$K$271,$K$281,$K$289)</f>
        <v>-6.1099796334012279E-3</v>
      </c>
      <c r="L355" s="76">
        <f>MAX(K355:K355)</f>
        <v>-6.1099796334012279E-3</v>
      </c>
      <c r="M355" s="69"/>
      <c r="N355" s="70"/>
      <c r="O355" s="75" t="s">
        <v>7</v>
      </c>
      <c r="P355" s="42">
        <f>MAX($E$279,$E$283,$E$285)</f>
        <v>-9.0322580645161368E-3</v>
      </c>
      <c r="Q355" s="42">
        <f>MAX($K$279,$K$283,$K$285)</f>
        <v>1.802884615384617E-2</v>
      </c>
      <c r="R355" s="77">
        <f>MAX(Q355:Q355)</f>
        <v>1.802884615384617E-2</v>
      </c>
      <c r="S355" s="69"/>
      <c r="T355" s="70"/>
      <c r="U355" s="75" t="s">
        <v>7</v>
      </c>
      <c r="V355" s="42">
        <f>MAX($E$267,$E$283,$E$291)</f>
        <v>-1.9379844961240327E-3</v>
      </c>
      <c r="W355" s="42">
        <f>MAX($K$267,$K$283,$K$291)</f>
        <v>1.802884615384617E-2</v>
      </c>
      <c r="X355" s="96">
        <f>MAX(W355:W355)</f>
        <v>1.802884615384617E-2</v>
      </c>
      <c r="Y355" s="115"/>
      <c r="Z355" s="36"/>
      <c r="AA355" s="37" t="s">
        <v>7</v>
      </c>
      <c r="AB355" s="38">
        <f>MAX(AB349:AB353)</f>
        <v>1.4836795252225532E-2</v>
      </c>
      <c r="AC355" s="38">
        <f>MAX(AC349:AC353)</f>
        <v>3.9513677811550185E-2</v>
      </c>
      <c r="AD355" s="38">
        <f>MAX(AC355:AC355)</f>
        <v>3.9513677811550185E-2</v>
      </c>
      <c r="AF355"/>
      <c r="AG355"/>
      <c r="AH355"/>
      <c r="AI355"/>
      <c r="AJ355"/>
      <c r="AK355"/>
      <c r="AL355"/>
      <c r="AM355"/>
      <c r="AN355"/>
    </row>
    <row r="356" spans="1:40" s="1" customFormat="1" ht="15.75" customHeight="1" x14ac:dyDescent="0.35">
      <c r="A356" s="115"/>
      <c r="B356" s="51" t="s">
        <v>43</v>
      </c>
      <c r="C356" s="58" t="s">
        <v>6</v>
      </c>
      <c r="D356" s="97">
        <f>MIN($E$297,$E$317,$E$319,$E$325,$E$327)</f>
        <v>-4.5602605863192223E-2</v>
      </c>
      <c r="E356" s="97">
        <f>MIN($K$297,$K$317,$K$319,$K$325,$K$327)</f>
        <v>-6.4777327935222617E-2</v>
      </c>
      <c r="F356" s="68">
        <f>MIN(E356:E356)</f>
        <v>-6.4777327935222617E-2</v>
      </c>
      <c r="G356" s="69"/>
      <c r="H356" s="70" t="s">
        <v>43</v>
      </c>
      <c r="I356" s="71" t="s">
        <v>6</v>
      </c>
      <c r="J356" s="42">
        <f>MIN($E$301,$E$303,$E$313,$E$321)</f>
        <v>-0.19708029197080298</v>
      </c>
      <c r="K356" s="42">
        <f>MIN($K$301,$K$303,$K$313,$K$321)</f>
        <v>-0.18918918918918923</v>
      </c>
      <c r="L356" s="72">
        <f>MIN(K356:K356)</f>
        <v>-0.18918918918918923</v>
      </c>
      <c r="M356" s="69"/>
      <c r="N356" s="70" t="s">
        <v>43</v>
      </c>
      <c r="O356" s="71" t="s">
        <v>6</v>
      </c>
      <c r="P356" s="42">
        <f>MIN($E$313,$E$317,$E$319)</f>
        <v>-4.5602605863192223E-2</v>
      </c>
      <c r="Q356" s="42">
        <f>MIN($K$313,$K$317,$K$319)</f>
        <v>-6.4777327935222617E-2</v>
      </c>
      <c r="R356" s="73">
        <f>MIN(Q356:Q356)</f>
        <v>-6.4777327935222617E-2</v>
      </c>
      <c r="S356" s="69"/>
      <c r="T356" s="70" t="s">
        <v>43</v>
      </c>
      <c r="U356" s="71" t="s">
        <v>6</v>
      </c>
      <c r="V356" s="42">
        <f>MIN($E$299,$E$315,$E$323)</f>
        <v>-5.1493305870236915E-3</v>
      </c>
      <c r="W356" s="42">
        <f>MIN($K$299,$K$315,$K$323)</f>
        <v>0</v>
      </c>
      <c r="X356" s="95">
        <f>MIN(W356:W356)</f>
        <v>0</v>
      </c>
      <c r="Y356" s="115"/>
      <c r="Z356" s="115"/>
      <c r="AA356" s="115"/>
      <c r="AB356" s="115"/>
      <c r="AC356" s="115"/>
      <c r="AD356" s="115"/>
      <c r="AF356"/>
      <c r="AG356"/>
      <c r="AH356"/>
      <c r="AI356"/>
      <c r="AJ356"/>
      <c r="AK356"/>
      <c r="AL356"/>
      <c r="AM356"/>
      <c r="AN356"/>
    </row>
    <row r="357" spans="1:40" s="1" customFormat="1" ht="16.5" customHeight="1" x14ac:dyDescent="0.35">
      <c r="A357" s="115"/>
      <c r="B357" s="51"/>
      <c r="C357" s="52" t="s">
        <v>7</v>
      </c>
      <c r="D357" s="97">
        <f>MAX($E$297,$E$317,$E$319,$E$325,$E$327)</f>
        <v>9.4722598105548127E-3</v>
      </c>
      <c r="E357" s="97">
        <f>MAX($K$297,$K$317,$K$319,$K$325,$K$327)</f>
        <v>2.269503546099293E-2</v>
      </c>
      <c r="F357" s="74">
        <f>MAX(E357:E357)</f>
        <v>2.269503546099293E-2</v>
      </c>
      <c r="G357" s="69"/>
      <c r="H357" s="70"/>
      <c r="I357" s="75" t="s">
        <v>7</v>
      </c>
      <c r="J357" s="42">
        <f>MAX($E$301,$E$303,$E$313,$E$321)</f>
        <v>-4.0120361083249784E-3</v>
      </c>
      <c r="K357" s="42">
        <f>MAX($K$301,$K$303,$K$313,$K$321)</f>
        <v>0</v>
      </c>
      <c r="L357" s="76">
        <f>MAX(K357:K357)</f>
        <v>0</v>
      </c>
      <c r="M357" s="69"/>
      <c r="N357" s="70"/>
      <c r="O357" s="75" t="s">
        <v>7</v>
      </c>
      <c r="P357" s="42">
        <f>MAX($E$313,$E$317,$E$319)</f>
        <v>9.4722598105548127E-3</v>
      </c>
      <c r="Q357" s="42">
        <f>MAX($K$313,$K$317,$K$319)</f>
        <v>2.269503546099293E-2</v>
      </c>
      <c r="R357" s="77">
        <f>MAX(Q357:Q357)</f>
        <v>2.269503546099293E-2</v>
      </c>
      <c r="S357" s="69"/>
      <c r="T357" s="70"/>
      <c r="U357" s="75" t="s">
        <v>7</v>
      </c>
      <c r="V357" s="42">
        <f>MAX($E$299,$E$315,$E$323)</f>
        <v>1.8404907975460141E-2</v>
      </c>
      <c r="W357" s="42">
        <f>MAX($K$299,$K$315,$K$323)</f>
        <v>3.7313432835820788E-2</v>
      </c>
      <c r="X357" s="96">
        <f>MAX(W357:W357)</f>
        <v>3.7313432835820788E-2</v>
      </c>
      <c r="Y357" s="115"/>
      <c r="Z357" s="115"/>
      <c r="AA357" s="115"/>
      <c r="AB357" s="115"/>
      <c r="AC357" s="115"/>
      <c r="AD357" s="115"/>
      <c r="AF357"/>
      <c r="AG357"/>
      <c r="AH357"/>
      <c r="AI357"/>
      <c r="AJ357"/>
      <c r="AK357"/>
      <c r="AL357"/>
      <c r="AM357"/>
      <c r="AN357"/>
    </row>
    <row r="358" spans="1:40" s="1" customFormat="1" x14ac:dyDescent="0.35">
      <c r="A358" s="115"/>
      <c r="B358" s="62"/>
      <c r="C358" s="63" t="s">
        <v>44</v>
      </c>
      <c r="D358" s="78">
        <f t="shared" ref="D358" si="0">MIN(D348:D357)</f>
        <v>-0.22680412371134026</v>
      </c>
      <c r="E358" s="78">
        <f>MIN(E348:E357)</f>
        <v>-0.18072289156626503</v>
      </c>
      <c r="F358" s="79">
        <f>MIN(E358:E358)</f>
        <v>-0.18072289156626503</v>
      </c>
      <c r="G358" s="69"/>
      <c r="H358" s="80"/>
      <c r="I358" s="64" t="s">
        <v>44</v>
      </c>
      <c r="J358" s="64">
        <f>MIN(J348:J357)</f>
        <v>-0.34579439252336441</v>
      </c>
      <c r="K358" s="64">
        <f>MIN(K348:K357)</f>
        <v>-0.29473684210526313</v>
      </c>
      <c r="L358" s="81">
        <f>MIN(K358:K358)</f>
        <v>-0.29473684210526313</v>
      </c>
      <c r="M358" s="69"/>
      <c r="N358" s="82"/>
      <c r="O358" s="83" t="s">
        <v>44</v>
      </c>
      <c r="P358" s="83">
        <f t="shared" ref="P358" si="1">MIN(P348:P357)</f>
        <v>-0.26829268292682934</v>
      </c>
      <c r="Q358" s="83">
        <f>MIN(Q348:Q357)</f>
        <v>-0.21176470588235294</v>
      </c>
      <c r="R358" s="84">
        <f>MIN(Q358:Q358)</f>
        <v>-0.21176470588235294</v>
      </c>
      <c r="S358" s="69"/>
      <c r="T358" s="85"/>
      <c r="U358" s="86" t="s">
        <v>37</v>
      </c>
      <c r="V358" s="86">
        <f t="shared" ref="V358" si="2">MIN(V348:V357)</f>
        <v>-0.13793103448275862</v>
      </c>
      <c r="W358" s="86">
        <f>MIN(W348:W357)</f>
        <v>-0.13875598086124402</v>
      </c>
      <c r="X358" s="87">
        <f>MIN(W358:W358)</f>
        <v>-0.13875598086124402</v>
      </c>
      <c r="Y358" s="115"/>
      <c r="Z358" s="115"/>
      <c r="AA358" s="115"/>
      <c r="AB358" s="115"/>
      <c r="AC358" s="115"/>
      <c r="AD358" s="115"/>
      <c r="AF358"/>
      <c r="AG358"/>
      <c r="AH358"/>
      <c r="AI358"/>
      <c r="AJ358"/>
      <c r="AK358"/>
      <c r="AL358"/>
      <c r="AM358"/>
      <c r="AN358"/>
    </row>
    <row r="359" spans="1:40" s="1" customFormat="1" x14ac:dyDescent="0.35">
      <c r="A359" s="115"/>
      <c r="B359" s="65"/>
      <c r="C359" s="66" t="s">
        <v>45</v>
      </c>
      <c r="D359" s="88">
        <f t="shared" ref="D359" si="3">MAX(D348:D357)</f>
        <v>3.8186157517899798E-2</v>
      </c>
      <c r="E359" s="88">
        <f>MAX(E348:E357)</f>
        <v>7.5593952483801241E-2</v>
      </c>
      <c r="F359" s="89">
        <f>MAX(E359:E359)</f>
        <v>7.5593952483801241E-2</v>
      </c>
      <c r="G359" s="69"/>
      <c r="H359" s="90"/>
      <c r="I359" s="67" t="s">
        <v>45</v>
      </c>
      <c r="J359" s="67">
        <f>MAX(J348:J357)</f>
        <v>2.1442495126705673E-2</v>
      </c>
      <c r="K359" s="67">
        <f>MAX(K348:K357)</f>
        <v>4.3276661514683193E-2</v>
      </c>
      <c r="L359" s="81">
        <f>MIN(K359:K359)</f>
        <v>4.3276661514683193E-2</v>
      </c>
      <c r="M359" s="69"/>
      <c r="N359" s="91"/>
      <c r="O359" s="92" t="s">
        <v>45</v>
      </c>
      <c r="P359" s="92">
        <f t="shared" ref="P359" si="4">MAX(P348:P357)</f>
        <v>2.6584867075664646E-2</v>
      </c>
      <c r="Q359" s="92">
        <f>MAX(Q348:Q357)</f>
        <v>6.2394603709949467E-2</v>
      </c>
      <c r="R359" s="84">
        <f>MIN(Q359:Q359)</f>
        <v>6.2394603709949467E-2</v>
      </c>
      <c r="S359" s="69"/>
      <c r="T359" s="93"/>
      <c r="U359" s="94"/>
      <c r="V359" s="94">
        <f t="shared" ref="V359" si="5">MAX(V348:V357)</f>
        <v>3.738317757009349E-2</v>
      </c>
      <c r="W359" s="94">
        <f>MAX(W348:W357)</f>
        <v>8.4745762711864486E-2</v>
      </c>
      <c r="X359" s="87">
        <f>MIN(W359:W359)</f>
        <v>8.4745762711864486E-2</v>
      </c>
      <c r="Y359" s="115"/>
      <c r="Z359" s="115"/>
      <c r="AA359" s="115"/>
      <c r="AB359" s="115"/>
      <c r="AC359" s="115"/>
      <c r="AD359" s="115"/>
      <c r="AF359"/>
      <c r="AG359"/>
      <c r="AH359"/>
      <c r="AI359"/>
      <c r="AJ359"/>
      <c r="AK359"/>
      <c r="AL359"/>
      <c r="AM359"/>
      <c r="AN359"/>
    </row>
    <row r="360" spans="1:40" s="1" customFormat="1" x14ac:dyDescent="0.35">
      <c r="A360" s="11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15"/>
      <c r="Z360" s="115"/>
      <c r="AA360" s="115"/>
      <c r="AB360" s="115"/>
      <c r="AC360" s="115"/>
      <c r="AD360" s="115"/>
      <c r="AF360"/>
      <c r="AG360"/>
      <c r="AH360"/>
      <c r="AI360"/>
      <c r="AJ360"/>
      <c r="AK360"/>
      <c r="AL360"/>
      <c r="AM360"/>
      <c r="AN360"/>
    </row>
    <row r="361" spans="1:40" s="1" customFormat="1" x14ac:dyDescent="0.35">
      <c r="A361" s="11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15"/>
      <c r="Z361" s="115"/>
      <c r="AA361" s="115"/>
      <c r="AB361" s="115"/>
      <c r="AC361" s="115"/>
      <c r="AD361" s="115"/>
      <c r="AF361"/>
      <c r="AG361"/>
      <c r="AH361"/>
      <c r="AI361"/>
      <c r="AJ361"/>
      <c r="AK361"/>
      <c r="AL361"/>
      <c r="AM361"/>
      <c r="AN361"/>
    </row>
    <row r="362" spans="1:40" s="1" customFormat="1" x14ac:dyDescent="0.35">
      <c r="A362" s="11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1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F362"/>
      <c r="AG362"/>
      <c r="AH362"/>
      <c r="AI362"/>
      <c r="AJ362"/>
      <c r="AK362"/>
      <c r="AL362"/>
      <c r="AM362"/>
      <c r="AN362"/>
    </row>
    <row r="363" spans="1:40" s="1" customFormat="1" ht="15.75" customHeight="1" x14ac:dyDescent="0.35">
      <c r="A363" s="115"/>
      <c r="B363" s="51" t="s">
        <v>39</v>
      </c>
      <c r="C363" s="58" t="s">
        <v>6</v>
      </c>
      <c r="D363" s="42">
        <f>MIN($F$169,$F$189,$F$191,$F$197,$F$199)</f>
        <v>-0.22680412371134026</v>
      </c>
      <c r="E363" s="42">
        <f>MIN($L$169,$L$189,$L$191,$L$197,$L$199)</f>
        <v>-0.18939393939393945</v>
      </c>
      <c r="F363" s="68">
        <f>MIN(E363:E363)</f>
        <v>-0.18939393939393945</v>
      </c>
      <c r="G363" s="69"/>
      <c r="H363" s="70" t="s">
        <v>39</v>
      </c>
      <c r="I363" s="71" t="s">
        <v>6</v>
      </c>
      <c r="J363" s="42">
        <f>MIN($F$173,$F$175,$F$185,$F$193)</f>
        <v>-0.34579439252336441</v>
      </c>
      <c r="K363" s="42">
        <f>MIN($L$173,$L$175,$L$185,$L$193)</f>
        <v>-0.31451612903225801</v>
      </c>
      <c r="L363" s="72">
        <f>MIN(K363:K363)</f>
        <v>-0.31451612903225801</v>
      </c>
      <c r="M363" s="69"/>
      <c r="N363" s="70" t="s">
        <v>39</v>
      </c>
      <c r="O363" s="71" t="s">
        <v>6</v>
      </c>
      <c r="P363" s="42">
        <f>MIN($F$177,$F$181,$F$183)</f>
        <v>-0.26829268292682934</v>
      </c>
      <c r="Q363" s="42">
        <f>MIN($L$177,$L$181,$L$183)</f>
        <v>-0.21621621621621628</v>
      </c>
      <c r="R363" s="73">
        <f>MIN(Q363:Q363)</f>
        <v>-0.21621621621621628</v>
      </c>
      <c r="S363" s="69"/>
      <c r="T363" s="70" t="s">
        <v>39</v>
      </c>
      <c r="U363" s="71" t="s">
        <v>6</v>
      </c>
      <c r="V363" s="42">
        <f>MIN($F$171,$F$187,$F$195)</f>
        <v>-0.13793103448275862</v>
      </c>
      <c r="W363" s="42">
        <f>MIN($L$171,$L$187,$L$195)</f>
        <v>-0.10526315789473681</v>
      </c>
      <c r="X363" s="95">
        <f>MIN(W363:W363)</f>
        <v>-0.10526315789473681</v>
      </c>
      <c r="Y363" s="115"/>
      <c r="Z363" s="2" t="s">
        <v>38</v>
      </c>
      <c r="AA363" s="3"/>
      <c r="AB363" s="4"/>
      <c r="AC363" s="4"/>
      <c r="AD363" s="33"/>
      <c r="AF363"/>
      <c r="AG363"/>
      <c r="AH363"/>
      <c r="AI363"/>
      <c r="AJ363"/>
      <c r="AK363"/>
      <c r="AL363"/>
      <c r="AM363"/>
      <c r="AN363"/>
    </row>
    <row r="364" spans="1:40" s="1" customFormat="1" ht="18" customHeight="1" x14ac:dyDescent="0.35">
      <c r="A364" s="115"/>
      <c r="B364" s="51"/>
      <c r="C364" s="52" t="s">
        <v>7</v>
      </c>
      <c r="D364" s="42">
        <f>MAX($F$169,$F$189,$F$191,$F$197,$F$199)</f>
        <v>3.8186157517899798E-2</v>
      </c>
      <c r="E364" s="42">
        <f>MAX($L$169,$L$189,$L$191,$L$197,$L$199)</f>
        <v>7.0921985815602911E-2</v>
      </c>
      <c r="F364" s="74">
        <f>MAX(E364:E364)</f>
        <v>7.0921985815602911E-2</v>
      </c>
      <c r="G364" s="69"/>
      <c r="H364" s="70"/>
      <c r="I364" s="75" t="s">
        <v>7</v>
      </c>
      <c r="J364" s="42">
        <f>MAX($F$173,$F$175,$F$185,$F$193)</f>
        <v>2.1442495126705673E-2</v>
      </c>
      <c r="K364" s="42">
        <f>MAX($L$173,$L$175,$L$185,$L$193)</f>
        <v>1.5037593984962419E-2</v>
      </c>
      <c r="L364" s="76">
        <f>MAX(K364:K364)</f>
        <v>1.5037593984962419E-2</v>
      </c>
      <c r="M364" s="69"/>
      <c r="N364" s="70"/>
      <c r="O364" s="75" t="s">
        <v>7</v>
      </c>
      <c r="P364" s="42">
        <f>MAX($F$177,$F$181,$F$183)</f>
        <v>2.6584867075664646E-2</v>
      </c>
      <c r="Q364" s="42">
        <f>MAX($L$177,$L$181,$L$183)</f>
        <v>4.0632054176072269E-2</v>
      </c>
      <c r="R364" s="77">
        <f>MAX(Q364:Q364)</f>
        <v>4.0632054176072269E-2</v>
      </c>
      <c r="S364" s="69"/>
      <c r="T364" s="70"/>
      <c r="U364" s="75" t="s">
        <v>7</v>
      </c>
      <c r="V364" s="42">
        <f>MAX($F$171,$F$187,$F$195)</f>
        <v>3.738317757009349E-2</v>
      </c>
      <c r="W364" s="42">
        <f>MAX($L$171,$L$187,$L$195)</f>
        <v>2.1377672209026147E-2</v>
      </c>
      <c r="X364" s="96">
        <f>MAX(W364:W364)</f>
        <v>2.1377672209026147E-2</v>
      </c>
      <c r="Y364" s="115"/>
      <c r="Z364" s="2" t="s">
        <v>39</v>
      </c>
      <c r="AA364" s="34" t="s">
        <v>6</v>
      </c>
      <c r="AB364" s="39">
        <f>$F$179</f>
        <v>1.4836795252225532E-2</v>
      </c>
      <c r="AC364" s="39">
        <f>$L$179</f>
        <v>2.9761904761904786E-3</v>
      </c>
      <c r="AD364" s="35">
        <f>MIN($AC364:$AC364)</f>
        <v>2.9761904761904786E-3</v>
      </c>
      <c r="AF364"/>
      <c r="AG364"/>
      <c r="AH364"/>
      <c r="AI364"/>
      <c r="AJ364"/>
      <c r="AK364"/>
      <c r="AL364"/>
      <c r="AM364"/>
      <c r="AN364"/>
    </row>
    <row r="365" spans="1:40" s="1" customFormat="1" ht="15.75" customHeight="1" x14ac:dyDescent="0.35">
      <c r="A365" s="115"/>
      <c r="B365" s="51" t="s">
        <v>40</v>
      </c>
      <c r="C365" s="58" t="s">
        <v>6</v>
      </c>
      <c r="D365" s="42">
        <f>MIN($F$201,$F$221,$F$223,$F$229,$F$231)</f>
        <v>-0.19354838709677413</v>
      </c>
      <c r="E365" s="42">
        <f>MIN($L$201,$L$221,$L$223,$L$229,$L$231)</f>
        <v>-0.15151515151515146</v>
      </c>
      <c r="F365" s="68">
        <f>MIN(E365:E365)</f>
        <v>-0.15151515151515146</v>
      </c>
      <c r="G365" s="69"/>
      <c r="H365" s="70" t="s">
        <v>40</v>
      </c>
      <c r="I365" s="71" t="s">
        <v>6</v>
      </c>
      <c r="J365" s="42">
        <f>MIN($F$205,$F$207,$F$217,$F$225)</f>
        <v>-0.30000000000000004</v>
      </c>
      <c r="K365" s="42">
        <f>MIN($L$205,$L$207,$L$217,$L$225)</f>
        <v>-0.24691358024691362</v>
      </c>
      <c r="L365" s="72">
        <f>MIN(K365:K365)</f>
        <v>-0.24691358024691362</v>
      </c>
      <c r="M365" s="69"/>
      <c r="N365" s="70" t="s">
        <v>40</v>
      </c>
      <c r="O365" s="71" t="s">
        <v>6</v>
      </c>
      <c r="P365" s="42">
        <f>MIN($F$211,$F$215,$F$217)</f>
        <v>-0.24242424242424249</v>
      </c>
      <c r="Q365" s="42">
        <f>MIN($L$211,$L$215,$L$217)</f>
        <v>-0.18796992481203012</v>
      </c>
      <c r="R365" s="73">
        <f>MIN(Q365:Q365)</f>
        <v>-0.18796992481203012</v>
      </c>
      <c r="S365" s="69"/>
      <c r="T365" s="70" t="s">
        <v>40</v>
      </c>
      <c r="U365" s="71" t="s">
        <v>6</v>
      </c>
      <c r="V365" s="42">
        <f>MIN($F$203,$F$219,$F$227)</f>
        <v>-5.7228915662650648E-2</v>
      </c>
      <c r="W365" s="42">
        <f>MIN($L$203,$L$219,$L$227)</f>
        <v>-5.2459016393442671E-2</v>
      </c>
      <c r="X365" s="95">
        <f>MIN(W365:W365)</f>
        <v>-5.2459016393442671E-2</v>
      </c>
      <c r="Y365" s="115"/>
      <c r="Z365" s="2" t="s">
        <v>40</v>
      </c>
      <c r="AA365" s="34" t="s">
        <v>6</v>
      </c>
      <c r="AB365" s="39">
        <f>$F$211</f>
        <v>6.2761506276150687E-3</v>
      </c>
      <c r="AC365" s="39">
        <f>$L$211</f>
        <v>2.0449897750511267E-3</v>
      </c>
      <c r="AD365" s="35">
        <f>MIN($AC365:$AC365)</f>
        <v>2.0449897750511267E-3</v>
      </c>
      <c r="AF365"/>
      <c r="AG365"/>
      <c r="AH365"/>
      <c r="AI365"/>
      <c r="AJ365"/>
      <c r="AK365"/>
      <c r="AL365"/>
      <c r="AM365"/>
      <c r="AN365"/>
    </row>
    <row r="366" spans="1:40" s="1" customFormat="1" ht="16.5" customHeight="1" x14ac:dyDescent="0.35">
      <c r="A366" s="115"/>
      <c r="B366" s="51"/>
      <c r="C366" s="52" t="s">
        <v>7</v>
      </c>
      <c r="D366" s="42">
        <f>MAX($F$201,$F$221,$F$223,$F$229,$F$231)</f>
        <v>5.1020408163265354E-3</v>
      </c>
      <c r="E366" s="42">
        <f>MAX($L$201,$L$221,$L$223,$L$229,$L$231)</f>
        <v>2.5000000000000022E-2</v>
      </c>
      <c r="F366" s="74">
        <f>MAX(E366:E366)</f>
        <v>2.5000000000000022E-2</v>
      </c>
      <c r="G366" s="69"/>
      <c r="H366" s="70"/>
      <c r="I366" s="75" t="s">
        <v>7</v>
      </c>
      <c r="J366" s="42">
        <f>MAX($F$205,$F$207,$F$217,$F$225)</f>
        <v>-2.014388489208619E-2</v>
      </c>
      <c r="K366" s="42">
        <f>MAX($L$205,$L$207,$L$217,$L$225)</f>
        <v>-2.1390374331550822E-2</v>
      </c>
      <c r="L366" s="76">
        <f>MAX(K366:K366)</f>
        <v>-2.1390374331550822E-2</v>
      </c>
      <c r="M366" s="69"/>
      <c r="N366" s="70"/>
      <c r="O366" s="75" t="s">
        <v>7</v>
      </c>
      <c r="P366" s="42">
        <f>MAX($F$211,$F$215,$F$217)</f>
        <v>6.2761506276150687E-3</v>
      </c>
      <c r="Q366" s="42">
        <f>MAX($L$211,$L$215,$L$217)</f>
        <v>2.0449897750511267E-3</v>
      </c>
      <c r="R366" s="77">
        <f>MAX(Q366:Q366)</f>
        <v>2.0449897750511267E-3</v>
      </c>
      <c r="S366" s="69"/>
      <c r="T366" s="70"/>
      <c r="U366" s="75" t="s">
        <v>7</v>
      </c>
      <c r="V366" s="42">
        <f>MAX($F$203,$F$219,$F$227)</f>
        <v>7.2595281306715121E-3</v>
      </c>
      <c r="W366" s="42">
        <f>MAX($L$203,$L$219,$L$227)</f>
        <v>1.6666666666666683E-3</v>
      </c>
      <c r="X366" s="96">
        <f>MAX(W366:W366)</f>
        <v>1.6666666666666683E-3</v>
      </c>
      <c r="Y366" s="115"/>
      <c r="Z366" s="2" t="s">
        <v>41</v>
      </c>
      <c r="AA366" s="34" t="s">
        <v>6</v>
      </c>
      <c r="AB366" s="39">
        <f>$F$243</f>
        <v>5.0167224080267603E-3</v>
      </c>
      <c r="AC366" s="39">
        <f>$L$243</f>
        <v>1.6103059581320466E-3</v>
      </c>
      <c r="AD366" s="35">
        <f>MIN($AC366:$AC366)</f>
        <v>1.6103059581320466E-3</v>
      </c>
      <c r="AF366"/>
      <c r="AG366"/>
      <c r="AH366"/>
      <c r="AI366"/>
      <c r="AJ366"/>
      <c r="AK366"/>
      <c r="AL366"/>
      <c r="AM366"/>
      <c r="AN366"/>
    </row>
    <row r="367" spans="1:40" s="1" customFormat="1" ht="16.5" customHeight="1" x14ac:dyDescent="0.35">
      <c r="A367" s="115"/>
      <c r="B367" s="51" t="s">
        <v>41</v>
      </c>
      <c r="C367" s="58" t="s">
        <v>6</v>
      </c>
      <c r="D367" s="42">
        <f>MIN($F$233,$F$253,$F$255,$F$261,$F$263)</f>
        <v>-0.14765100671140935</v>
      </c>
      <c r="E367" s="42">
        <f>MIN($L$233,$L$253,$L$255,$L$261,$L$263)</f>
        <v>-0.11616161616161626</v>
      </c>
      <c r="F367" s="68">
        <f>MIN(E367:E367)</f>
        <v>-0.11616161616161626</v>
      </c>
      <c r="G367" s="69"/>
      <c r="H367" s="70" t="s">
        <v>41</v>
      </c>
      <c r="I367" s="71" t="s">
        <v>6</v>
      </c>
      <c r="J367" s="42">
        <f>MIN($F$237,$F$239,$F$249,$F$257)</f>
        <v>-0.26829268292682934</v>
      </c>
      <c r="K367" s="42">
        <f>MIN($L$237,$L$239,$L$249,$L$257)</f>
        <v>-0.22321428571428578</v>
      </c>
      <c r="L367" s="72">
        <f>MIN(K367:K367)</f>
        <v>-0.22321428571428578</v>
      </c>
      <c r="M367" s="69"/>
      <c r="N367" s="70" t="s">
        <v>41</v>
      </c>
      <c r="O367" s="71" t="s">
        <v>6</v>
      </c>
      <c r="P367" s="42">
        <f>MIN($F$245,$F$249,$F$251)</f>
        <v>-7.719298245614023E-2</v>
      </c>
      <c r="Q367" s="42">
        <f>MIN($L$245,$L$249,$L$251)</f>
        <v>-6.3636363636363685E-2</v>
      </c>
      <c r="R367" s="73">
        <f>MIN(Q367:Q367)</f>
        <v>-6.3636363636363685E-2</v>
      </c>
      <c r="S367" s="69"/>
      <c r="T367" s="70" t="s">
        <v>41</v>
      </c>
      <c r="U367" s="71" t="s">
        <v>6</v>
      </c>
      <c r="V367" s="42">
        <f>MIN($F$235,$F$251,$F$259)</f>
        <v>-2.3310023310023333E-2</v>
      </c>
      <c r="W367" s="42">
        <f>MIN($L$235,$L$251,$L$259)</f>
        <v>-2.5000000000000022E-2</v>
      </c>
      <c r="X367" s="95">
        <f>MIN(W367:W367)</f>
        <v>-2.5000000000000022E-2</v>
      </c>
      <c r="Y367" s="115"/>
      <c r="Z367" s="2" t="s">
        <v>42</v>
      </c>
      <c r="AA367" s="34" t="s">
        <v>6</v>
      </c>
      <c r="AB367" s="39">
        <f>$F$275</f>
        <v>0</v>
      </c>
      <c r="AC367" s="39">
        <f>$L$275</f>
        <v>2.7548209366391211E-3</v>
      </c>
      <c r="AD367" s="35">
        <f>MIN($AC367:$AC367)</f>
        <v>2.7548209366391211E-3</v>
      </c>
      <c r="AF367"/>
      <c r="AG367"/>
      <c r="AH367"/>
      <c r="AI367"/>
      <c r="AJ367"/>
      <c r="AK367"/>
      <c r="AL367"/>
      <c r="AM367"/>
      <c r="AN367"/>
    </row>
    <row r="368" spans="1:40" s="1" customFormat="1" ht="16.5" customHeight="1" x14ac:dyDescent="0.35">
      <c r="A368" s="115"/>
      <c r="B368" s="51"/>
      <c r="C368" s="52" t="s">
        <v>7</v>
      </c>
      <c r="D368" s="42">
        <f>MAX($F$233,$F$253,$F$255,$F$261,$F$263)</f>
        <v>-4.5454545454545496E-3</v>
      </c>
      <c r="E368" s="42">
        <f>MAX($L$233,$L$253,$L$255,$L$261,$L$263)</f>
        <v>1.6920473773265668E-3</v>
      </c>
      <c r="F368" s="74">
        <f>MAX(E368:E368)</f>
        <v>1.6920473773265668E-3</v>
      </c>
      <c r="G368" s="69"/>
      <c r="H368" s="70"/>
      <c r="I368" s="75" t="s">
        <v>7</v>
      </c>
      <c r="J368" s="42">
        <f>MAX($F$237,$F$239,$F$249,$F$257)</f>
        <v>-2.8048780487804768E-2</v>
      </c>
      <c r="K368" s="42">
        <f>MAX($L$237,$L$239,$L$249,$L$257)</f>
        <v>-2.3026315789473704E-2</v>
      </c>
      <c r="L368" s="76">
        <f>MAX(K368:K368)</f>
        <v>-2.3026315789473704E-2</v>
      </c>
      <c r="M368" s="69"/>
      <c r="N368" s="70"/>
      <c r="O368" s="75" t="s">
        <v>7</v>
      </c>
      <c r="P368" s="42">
        <f>MAX($F$245,$F$249,$F$251)</f>
        <v>-4.4313146233382608E-3</v>
      </c>
      <c r="Q368" s="42">
        <f>MAX($L$245,$L$249,$L$251)</f>
        <v>-5.4127198917456069E-3</v>
      </c>
      <c r="R368" s="77">
        <f>MAX(Q368:Q368)</f>
        <v>-5.4127198917456069E-3</v>
      </c>
      <c r="S368" s="69"/>
      <c r="T368" s="70"/>
      <c r="U368" s="75" t="s">
        <v>7</v>
      </c>
      <c r="V368" s="42">
        <f>MAX($F$235,$F$251,$F$259)</f>
        <v>-4.4313146233382608E-3</v>
      </c>
      <c r="W368" s="42">
        <f>MAX($L$235,$L$251,$L$259)</f>
        <v>-5.4127198917456069E-3</v>
      </c>
      <c r="X368" s="96">
        <f>MAX(W368:W368)</f>
        <v>-5.4127198917456069E-3</v>
      </c>
      <c r="Y368" s="115"/>
      <c r="Z368" s="2" t="s">
        <v>43</v>
      </c>
      <c r="AA368" s="34" t="s">
        <v>6</v>
      </c>
      <c r="AB368" s="39">
        <f>$F$307</f>
        <v>-1.0626992561105217E-3</v>
      </c>
      <c r="AC368" s="39">
        <f>$L$307</f>
        <v>1.0395010395010404E-3</v>
      </c>
      <c r="AD368" s="35">
        <f>MIN($AC368:$AC368)</f>
        <v>1.0395010395010404E-3</v>
      </c>
      <c r="AF368"/>
      <c r="AG368"/>
      <c r="AH368"/>
      <c r="AI368"/>
      <c r="AJ368"/>
      <c r="AK368"/>
      <c r="AL368"/>
      <c r="AM368"/>
      <c r="AN368"/>
    </row>
    <row r="369" spans="1:40" s="1" customFormat="1" ht="15.75" customHeight="1" x14ac:dyDescent="0.35">
      <c r="A369" s="115"/>
      <c r="B369" s="51" t="s">
        <v>42</v>
      </c>
      <c r="C369" s="58" t="s">
        <v>6</v>
      </c>
      <c r="D369" s="42">
        <f>MIN($F$265,$F$285,$F$287,$F$293,$F$295)</f>
        <v>-0.12499999999999996</v>
      </c>
      <c r="E369" s="42">
        <f>MIN($L$265,$L$285,$L$287,$L$293,$L$295)</f>
        <v>-9.1703056768559027E-2</v>
      </c>
      <c r="F369" s="68">
        <f>MIN(E369:E369)</f>
        <v>-9.1703056768559027E-2</v>
      </c>
      <c r="G369" s="69"/>
      <c r="H369" s="70" t="s">
        <v>42</v>
      </c>
      <c r="I369" s="71" t="s">
        <v>6</v>
      </c>
      <c r="J369" s="42">
        <f>MIN($F$269,$F$271,$F$281,$F$289)</f>
        <v>-0.26373626373626369</v>
      </c>
      <c r="K369" s="42">
        <f>MIN($L$269,$L$271,$L$281,$L$289)</f>
        <v>-0.20967741935483866</v>
      </c>
      <c r="L369" s="72">
        <f>MIN(K369:K369)</f>
        <v>-0.20967741935483866</v>
      </c>
      <c r="M369" s="69"/>
      <c r="N369" s="70" t="s">
        <v>42</v>
      </c>
      <c r="O369" s="71" t="s">
        <v>6</v>
      </c>
      <c r="P369" s="42">
        <f>MIN($F$279,$F$283,$F$285)</f>
        <v>-0.19259259259259265</v>
      </c>
      <c r="Q369" s="42">
        <f>MIN($L$279,$L$283,$L$285)</f>
        <v>-0.13966480446927371</v>
      </c>
      <c r="R369" s="73">
        <f>MIN(Q369:Q369)</f>
        <v>-0.13966480446927371</v>
      </c>
      <c r="S369" s="69"/>
      <c r="T369" s="70" t="s">
        <v>42</v>
      </c>
      <c r="U369" s="71" t="s">
        <v>6</v>
      </c>
      <c r="V369" s="42">
        <f>MIN($F$267,$F$283,$F$291)</f>
        <v>-1.4723926380367977E-2</v>
      </c>
      <c r="W369" s="42">
        <f>MIN($L$267,$L$283,$L$291)</f>
        <v>-8.988764044943828E-3</v>
      </c>
      <c r="X369" s="95">
        <f>MIN(W369:W369)</f>
        <v>-8.988764044943828E-3</v>
      </c>
      <c r="Y369" s="115"/>
      <c r="Z369" s="36"/>
      <c r="AA369" s="37" t="s">
        <v>6</v>
      </c>
      <c r="AB369" s="38">
        <f>MIN(AB364:AB368)</f>
        <v>-1.0626992561105217E-3</v>
      </c>
      <c r="AC369" s="38">
        <f>MIN(AC364:AC368)</f>
        <v>1.0395010395010404E-3</v>
      </c>
      <c r="AD369" s="38">
        <f>MIN(AC369:AC369)</f>
        <v>1.0395010395010404E-3</v>
      </c>
      <c r="AF369"/>
      <c r="AG369"/>
      <c r="AH369"/>
      <c r="AI369"/>
      <c r="AJ369"/>
      <c r="AK369"/>
      <c r="AL369"/>
      <c r="AM369"/>
      <c r="AN369"/>
    </row>
    <row r="370" spans="1:40" s="1" customFormat="1" ht="14.25" customHeight="1" x14ac:dyDescent="0.35">
      <c r="A370" s="115"/>
      <c r="B370" s="51"/>
      <c r="C370" s="52" t="s">
        <v>7</v>
      </c>
      <c r="D370" s="42">
        <f>MAX($F$265,$F$285,$F$287,$F$293,$F$295)</f>
        <v>1.8975332068311211E-3</v>
      </c>
      <c r="E370" s="42">
        <f>MAX($L$265,$L$285,$L$287,$L$293,$L$295)</f>
        <v>3.2894736842105292E-3</v>
      </c>
      <c r="F370" s="74">
        <f>MAX(E370:E370)</f>
        <v>3.2894736842105292E-3</v>
      </c>
      <c r="G370" s="69"/>
      <c r="H370" s="70"/>
      <c r="I370" s="75" t="s">
        <v>7</v>
      </c>
      <c r="J370" s="42">
        <f>MAX($F$269,$F$271,$F$281,$F$289)</f>
        <v>-2.5641025641025664E-2</v>
      </c>
      <c r="K370" s="42">
        <f>MAX($L$269,$L$271,$L$281,$L$289)</f>
        <v>-1.5544041450777216E-2</v>
      </c>
      <c r="L370" s="76">
        <f>MAX(K370:K370)</f>
        <v>-1.5544041450777216E-2</v>
      </c>
      <c r="M370" s="69"/>
      <c r="N370" s="70"/>
      <c r="O370" s="75" t="s">
        <v>7</v>
      </c>
      <c r="P370" s="42">
        <f>MAX($F$279,$F$283,$F$285)</f>
        <v>-9.0322580645161368E-3</v>
      </c>
      <c r="Q370" s="42">
        <f>MAX($L$279,$L$283,$L$285)</f>
        <v>-3.5928143712574885E-3</v>
      </c>
      <c r="R370" s="77">
        <f>MAX(Q370:Q370)</f>
        <v>-3.5928143712574885E-3</v>
      </c>
      <c r="S370" s="69"/>
      <c r="T370" s="70"/>
      <c r="U370" s="75" t="s">
        <v>7</v>
      </c>
      <c r="V370" s="42">
        <f>MAX($F$267,$F$283,$F$291)</f>
        <v>-1.9379844961240327E-3</v>
      </c>
      <c r="W370" s="42">
        <f>MAX($L$267,$L$283,$L$291)</f>
        <v>-3.5928143712574885E-3</v>
      </c>
      <c r="X370" s="96">
        <f>MAX(W370:W370)</f>
        <v>-3.5928143712574885E-3</v>
      </c>
      <c r="Y370" s="115"/>
      <c r="Z370" s="36"/>
      <c r="AA370" s="37" t="s">
        <v>7</v>
      </c>
      <c r="AB370" s="38">
        <f>MAX(AB364:AB368)</f>
        <v>1.4836795252225532E-2</v>
      </c>
      <c r="AC370" s="38">
        <f>MAX(AC364:AC368)</f>
        <v>2.9761904761904786E-3</v>
      </c>
      <c r="AD370" s="38">
        <f>MAX(AC370:AC370)</f>
        <v>2.9761904761904786E-3</v>
      </c>
      <c r="AF370"/>
      <c r="AG370"/>
      <c r="AH370"/>
      <c r="AI370"/>
      <c r="AJ370"/>
      <c r="AK370"/>
      <c r="AL370"/>
      <c r="AM370"/>
      <c r="AN370"/>
    </row>
    <row r="371" spans="1:40" s="1" customFormat="1" ht="15" customHeight="1" x14ac:dyDescent="0.35">
      <c r="A371" s="115"/>
      <c r="B371" s="51" t="s">
        <v>43</v>
      </c>
      <c r="C371" s="58" t="s">
        <v>6</v>
      </c>
      <c r="D371" s="42">
        <f>MIN($F$297,$F$317,$F$319,$F$325,$F$327)</f>
        <v>-4.5602605863192223E-2</v>
      </c>
      <c r="E371" s="42">
        <f>MIN($L$297,$L$317,$L$319,$L$325,$L$327)</f>
        <v>-2.8871391076115509E-2</v>
      </c>
      <c r="F371" s="68">
        <f>MIN(E371:E371)</f>
        <v>-2.8871391076115509E-2</v>
      </c>
      <c r="G371" s="69"/>
      <c r="H371" s="70" t="s">
        <v>43</v>
      </c>
      <c r="I371" s="71" t="s">
        <v>6</v>
      </c>
      <c r="J371" s="42">
        <f>MIN($F$301,$F$303,$F$313,$F$321)</f>
        <v>-0.19708029197080298</v>
      </c>
      <c r="K371" s="42">
        <f>MIN($L$301,$L$303,$L$313,$L$321)</f>
        <v>-0.14285714285714285</v>
      </c>
      <c r="L371" s="72">
        <f>MIN(K371:K371)</f>
        <v>-0.14285714285714285</v>
      </c>
      <c r="M371" s="69"/>
      <c r="N371" s="70" t="s">
        <v>43</v>
      </c>
      <c r="O371" s="71" t="s">
        <v>6</v>
      </c>
      <c r="P371" s="42">
        <f>MIN($F$313,$F$317,$F$319)</f>
        <v>-4.5602605863192223E-2</v>
      </c>
      <c r="Q371" s="42">
        <f>MIN($L$313,$L$317,$L$319)</f>
        <v>-2.8871391076115509E-2</v>
      </c>
      <c r="R371" s="73">
        <f>MIN(Q371:Q371)</f>
        <v>-2.8871391076115509E-2</v>
      </c>
      <c r="S371" s="69"/>
      <c r="T371" s="70" t="s">
        <v>43</v>
      </c>
      <c r="U371" s="71" t="s">
        <v>6</v>
      </c>
      <c r="V371" s="42">
        <f>MIN($F$299,$F$315,$F$323)</f>
        <v>-5.1493305870236915E-3</v>
      </c>
      <c r="W371" s="42">
        <f>MIN($L$299,$L$315,$L$323)</f>
        <v>-1.0040160642570291E-3</v>
      </c>
      <c r="X371" s="95">
        <f>MIN(W371:W371)</f>
        <v>-1.0040160642570291E-3</v>
      </c>
      <c r="Y371" s="115"/>
      <c r="Z371" s="115"/>
      <c r="AA371" s="115"/>
      <c r="AB371" s="115"/>
      <c r="AC371" s="115"/>
      <c r="AD371" s="115"/>
      <c r="AH371"/>
      <c r="AI371"/>
      <c r="AJ371"/>
      <c r="AK371"/>
      <c r="AL371"/>
      <c r="AM371"/>
      <c r="AN371"/>
    </row>
    <row r="372" spans="1:40" s="1" customFormat="1" ht="15.75" customHeight="1" x14ac:dyDescent="0.35">
      <c r="A372" s="115"/>
      <c r="B372" s="51"/>
      <c r="C372" s="52" t="s">
        <v>7</v>
      </c>
      <c r="D372" s="42">
        <f>MAX($F$297,$F$317,$F$319,$F$325,$F$327)</f>
        <v>9.4722598105548127E-3</v>
      </c>
      <c r="E372" s="42">
        <f>MAX($L$297,$L$317,$L$319,$L$325,$L$327)</f>
        <v>1.2422360248447077E-2</v>
      </c>
      <c r="F372" s="74">
        <f>MAX(E372:E372)</f>
        <v>1.2422360248447077E-2</v>
      </c>
      <c r="G372" s="69"/>
      <c r="H372" s="70"/>
      <c r="I372" s="75" t="s">
        <v>7</v>
      </c>
      <c r="J372" s="42">
        <f>MAX($F$301,$F$303,$F$313,$F$321)</f>
        <v>-4.0120361083249784E-3</v>
      </c>
      <c r="K372" s="42">
        <f>MAX($L$301,$L$303,$L$313,$L$321)</f>
        <v>0</v>
      </c>
      <c r="L372" s="76">
        <f>MAX(K372:K372)</f>
        <v>0</v>
      </c>
      <c r="M372" s="69"/>
      <c r="N372" s="70"/>
      <c r="O372" s="75" t="s">
        <v>7</v>
      </c>
      <c r="P372" s="42">
        <f>MAX($F$313,$F$317,$F$319)</f>
        <v>9.4722598105548127E-3</v>
      </c>
      <c r="Q372" s="42">
        <f>MAX($L$313,$L$317,$L$319)</f>
        <v>1.2422360248447077E-2</v>
      </c>
      <c r="R372" s="77">
        <f>MAX(Q372:Q372)</f>
        <v>1.2422360248447077E-2</v>
      </c>
      <c r="S372" s="69"/>
      <c r="T372" s="70"/>
      <c r="U372" s="75" t="s">
        <v>7</v>
      </c>
      <c r="V372" s="42">
        <f>MAX($F$299,$F$315,$F$323)</f>
        <v>1.8404907975460141E-2</v>
      </c>
      <c r="W372" s="42">
        <f>MAX($L$299,$L$315,$L$323)</f>
        <v>1.2360939431396659E-2</v>
      </c>
      <c r="X372" s="96">
        <f>MAX(W372:W372)</f>
        <v>1.2360939431396659E-2</v>
      </c>
      <c r="Y372" s="115"/>
      <c r="Z372" s="115"/>
      <c r="AA372" s="115"/>
      <c r="AB372" s="115"/>
      <c r="AC372" s="115"/>
      <c r="AD372" s="115"/>
      <c r="AH372"/>
      <c r="AI372"/>
      <c r="AJ372"/>
      <c r="AK372"/>
      <c r="AL372"/>
      <c r="AM372"/>
      <c r="AN372"/>
    </row>
    <row r="373" spans="1:40" s="1" customFormat="1" x14ac:dyDescent="0.35">
      <c r="A373" s="115"/>
      <c r="B373" s="62"/>
      <c r="C373" s="63" t="s">
        <v>44</v>
      </c>
      <c r="D373" s="78">
        <f>MIN(D363:D372)</f>
        <v>-0.22680412371134026</v>
      </c>
      <c r="E373" s="78">
        <f>MIN(E363:E372)</f>
        <v>-0.18939393939393945</v>
      </c>
      <c r="F373" s="79">
        <f>MIN(E373:E373)</f>
        <v>-0.18939393939393945</v>
      </c>
      <c r="G373" s="69"/>
      <c r="H373" s="80"/>
      <c r="I373" s="64" t="s">
        <v>44</v>
      </c>
      <c r="J373" s="64">
        <f>MIN(J363:J372)</f>
        <v>-0.34579439252336441</v>
      </c>
      <c r="K373" s="64">
        <f>MIN(K363:K372)</f>
        <v>-0.31451612903225801</v>
      </c>
      <c r="L373" s="81">
        <f>MIN(K373:K373)</f>
        <v>-0.31451612903225801</v>
      </c>
      <c r="M373" s="69"/>
      <c r="N373" s="82"/>
      <c r="O373" s="83" t="s">
        <v>44</v>
      </c>
      <c r="P373" s="83">
        <f>MIN(P363:P372)</f>
        <v>-0.26829268292682934</v>
      </c>
      <c r="Q373" s="83">
        <f>MIN(Q363:Q372)</f>
        <v>-0.21621621621621628</v>
      </c>
      <c r="R373" s="84">
        <f>MIN(Q373:Q373)</f>
        <v>-0.21621621621621628</v>
      </c>
      <c r="S373" s="69"/>
      <c r="T373" s="85"/>
      <c r="U373" s="86" t="s">
        <v>37</v>
      </c>
      <c r="V373" s="86">
        <f>MIN(V363:V372)</f>
        <v>-0.13793103448275862</v>
      </c>
      <c r="W373" s="86">
        <f>MIN(W363:W372)</f>
        <v>-0.10526315789473681</v>
      </c>
      <c r="X373" s="87">
        <f>MIN(W373:W373)</f>
        <v>-0.10526315789473681</v>
      </c>
      <c r="Y373" s="115"/>
      <c r="Z373" s="115"/>
      <c r="AA373" s="115"/>
      <c r="AB373" s="115"/>
      <c r="AC373" s="115"/>
      <c r="AD373" s="115"/>
      <c r="AH373"/>
      <c r="AI373"/>
      <c r="AJ373"/>
      <c r="AK373"/>
      <c r="AL373"/>
      <c r="AM373"/>
      <c r="AN373"/>
    </row>
    <row r="374" spans="1:40" s="1" customFormat="1" x14ac:dyDescent="0.35">
      <c r="A374" s="115"/>
      <c r="B374" s="65"/>
      <c r="C374" s="66" t="s">
        <v>45</v>
      </c>
      <c r="D374" s="88">
        <f>MAX(D363:D372)</f>
        <v>3.8186157517899798E-2</v>
      </c>
      <c r="E374" s="88">
        <f>MAX(E363:E372)</f>
        <v>7.0921985815602911E-2</v>
      </c>
      <c r="F374" s="89">
        <f>MAX(E374:E374)</f>
        <v>7.0921985815602911E-2</v>
      </c>
      <c r="G374" s="69"/>
      <c r="H374" s="90"/>
      <c r="I374" s="67" t="s">
        <v>45</v>
      </c>
      <c r="J374" s="67">
        <f>MAX(J363:J372)</f>
        <v>2.1442495126705673E-2</v>
      </c>
      <c r="K374" s="67">
        <f>MAX(K363:K372)</f>
        <v>1.5037593984962419E-2</v>
      </c>
      <c r="L374" s="81">
        <f>MIN(K374:K374)</f>
        <v>1.5037593984962419E-2</v>
      </c>
      <c r="M374" s="69"/>
      <c r="N374" s="91"/>
      <c r="O374" s="92" t="s">
        <v>45</v>
      </c>
      <c r="P374" s="92">
        <f>MAX(P363:P372)</f>
        <v>2.6584867075664646E-2</v>
      </c>
      <c r="Q374" s="92">
        <f>MAX(Q363:Q372)</f>
        <v>4.0632054176072269E-2</v>
      </c>
      <c r="R374" s="84">
        <f>MIN(Q374:Q374)</f>
        <v>4.0632054176072269E-2</v>
      </c>
      <c r="S374" s="69"/>
      <c r="T374" s="93"/>
      <c r="U374" s="94"/>
      <c r="V374" s="94">
        <f>MAX(V363:V372)</f>
        <v>3.738317757009349E-2</v>
      </c>
      <c r="W374" s="94">
        <f>MAX(W363:W372)</f>
        <v>2.1377672209026147E-2</v>
      </c>
      <c r="X374" s="87">
        <f>MIN(W374:W374)</f>
        <v>2.1377672209026147E-2</v>
      </c>
      <c r="Y374" s="115"/>
      <c r="Z374" s="115"/>
      <c r="AA374" s="115"/>
      <c r="AB374" s="115"/>
      <c r="AC374" s="115"/>
      <c r="AD374" s="115"/>
      <c r="AH374"/>
      <c r="AI374"/>
      <c r="AJ374"/>
      <c r="AK374"/>
      <c r="AL374"/>
      <c r="AM374"/>
      <c r="AN374"/>
    </row>
    <row r="375" spans="1:40" s="1" customFormat="1" x14ac:dyDescent="0.35">
      <c r="G375" s="47"/>
      <c r="M375" s="47"/>
    </row>
    <row r="376" spans="1:40" s="1" customFormat="1" x14ac:dyDescent="0.35"/>
    <row r="377" spans="1:40" s="1" customFormat="1" x14ac:dyDescent="0.35"/>
    <row r="378" spans="1:40" s="1" customFormat="1" x14ac:dyDescent="0.35"/>
    <row r="379" spans="1:40" s="1" customFormat="1" x14ac:dyDescent="0.35"/>
    <row r="380" spans="1:40" s="1" customFormat="1" x14ac:dyDescent="0.35"/>
    <row r="381" spans="1:40" s="1" customFormat="1" x14ac:dyDescent="0.35"/>
    <row r="382" spans="1:40" s="1" customFormat="1" x14ac:dyDescent="0.35"/>
    <row r="383" spans="1:40" s="1" customFormat="1" x14ac:dyDescent="0.35"/>
    <row r="384" spans="1:40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pans="64:94" s="1" customFormat="1" x14ac:dyDescent="0.35"/>
    <row r="418" spans="64:94" s="1" customFormat="1" x14ac:dyDescent="0.35"/>
    <row r="419" spans="64:94" s="1" customFormat="1" x14ac:dyDescent="0.35"/>
    <row r="420" spans="64:94" s="1" customFormat="1" x14ac:dyDescent="0.35"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</row>
    <row r="421" spans="64:94" s="1" customFormat="1" x14ac:dyDescent="0.35"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</row>
    <row r="422" spans="64:94" s="1" customFormat="1" x14ac:dyDescent="0.35"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</row>
    <row r="423" spans="64:94" s="1" customFormat="1" x14ac:dyDescent="0.35"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</row>
    <row r="424" spans="64:94" s="1" customFormat="1" x14ac:dyDescent="0.35"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</row>
    <row r="425" spans="64:94" s="1" customFormat="1" x14ac:dyDescent="0.35"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</row>
    <row r="426" spans="64:94" s="1" customFormat="1" x14ac:dyDescent="0.35"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</row>
    <row r="427" spans="64:94" s="1" customFormat="1" x14ac:dyDescent="0.35"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</row>
    <row r="428" spans="64:94" s="1" customFormat="1" x14ac:dyDescent="0.35"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</row>
    <row r="429" spans="64:94" s="1" customFormat="1" x14ac:dyDescent="0.35"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</row>
    <row r="430" spans="64:94" s="1" customFormat="1" x14ac:dyDescent="0.35"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</row>
    <row r="431" spans="64:94" s="1" customFormat="1" x14ac:dyDescent="0.35"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</row>
    <row r="432" spans="64:94" s="1" customFormat="1" x14ac:dyDescent="0.35"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</row>
    <row r="433" spans="64:94" s="1" customFormat="1" x14ac:dyDescent="0.35"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</row>
    <row r="434" spans="64:94" s="1" customFormat="1" x14ac:dyDescent="0.35"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</row>
    <row r="435" spans="64:94" s="1" customFormat="1" x14ac:dyDescent="0.35"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</row>
    <row r="436" spans="64:94" s="1" customFormat="1" x14ac:dyDescent="0.35"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</row>
    <row r="437" spans="64:94" s="1" customFormat="1" x14ac:dyDescent="0.35"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</row>
    <row r="438" spans="64:94" s="1" customFormat="1" x14ac:dyDescent="0.35"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</row>
    <row r="439" spans="64:94" s="1" customFormat="1" x14ac:dyDescent="0.35"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</row>
    <row r="440" spans="64:94" s="1" customFormat="1" x14ac:dyDescent="0.35"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</row>
    <row r="441" spans="64:94" s="1" customFormat="1" x14ac:dyDescent="0.35"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</row>
    <row r="442" spans="64:94" s="1" customFormat="1" x14ac:dyDescent="0.35"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</row>
    <row r="443" spans="64:94" s="1" customFormat="1" x14ac:dyDescent="0.35"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</row>
    <row r="444" spans="64:94" s="1" customFormat="1" x14ac:dyDescent="0.35"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</row>
    <row r="445" spans="64:94" s="1" customFormat="1" x14ac:dyDescent="0.35"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</row>
    <row r="446" spans="64:94" s="1" customFormat="1" x14ac:dyDescent="0.35"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</row>
    <row r="447" spans="64:94" s="1" customFormat="1" x14ac:dyDescent="0.35"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</row>
    <row r="448" spans="64:94" s="1" customFormat="1" x14ac:dyDescent="0.35"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</row>
    <row r="449" spans="64:94" s="1" customFormat="1" x14ac:dyDescent="0.35"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</row>
    <row r="450" spans="64:94" s="1" customFormat="1" x14ac:dyDescent="0.35"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</row>
    <row r="451" spans="64:94" s="1" customFormat="1" x14ac:dyDescent="0.35"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</row>
    <row r="452" spans="64:94" s="1" customFormat="1" x14ac:dyDescent="0.35"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</row>
    <row r="453" spans="64:94" s="1" customFormat="1" x14ac:dyDescent="0.35"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</row>
    <row r="454" spans="64:94" s="1" customFormat="1" x14ac:dyDescent="0.35"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</row>
    <row r="455" spans="64:94" s="1" customFormat="1" x14ac:dyDescent="0.35"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</row>
    <row r="456" spans="64:94" s="1" customFormat="1" x14ac:dyDescent="0.35"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</row>
    <row r="457" spans="64:94" s="1" customFormat="1" x14ac:dyDescent="0.35"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</row>
    <row r="458" spans="64:94" s="1" customFormat="1" x14ac:dyDescent="0.35"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</row>
    <row r="459" spans="64:94" s="1" customFormat="1" x14ac:dyDescent="0.35"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</row>
    <row r="460" spans="64:94" s="1" customFormat="1" x14ac:dyDescent="0.35"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</row>
    <row r="461" spans="64:94" s="1" customFormat="1" x14ac:dyDescent="0.35"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</row>
    <row r="462" spans="64:94" s="1" customFormat="1" x14ac:dyDescent="0.35"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</row>
    <row r="463" spans="64:94" s="1" customFormat="1" x14ac:dyDescent="0.35"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</row>
    <row r="464" spans="64:94" s="1" customFormat="1" x14ac:dyDescent="0.35"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</row>
    <row r="465" spans="64:94" s="1" customFormat="1" x14ac:dyDescent="0.35"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</row>
    <row r="466" spans="64:94" s="1" customFormat="1" x14ac:dyDescent="0.35"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</row>
  </sheetData>
  <mergeCells count="8">
    <mergeCell ref="D2:F2"/>
    <mergeCell ref="N1:O1"/>
    <mergeCell ref="Q1:R1"/>
    <mergeCell ref="Z329:AD329"/>
    <mergeCell ref="B329:F329"/>
    <mergeCell ref="H329:L329"/>
    <mergeCell ref="N329:R329"/>
    <mergeCell ref="T329:X329"/>
  </mergeCells>
  <conditionalFormatting sqref="AU335">
    <cfRule type="duplicateValues" dxfId="236" priority="294"/>
  </conditionalFormatting>
  <conditionalFormatting sqref="AU337">
    <cfRule type="duplicateValues" dxfId="235" priority="295"/>
  </conditionalFormatting>
  <conditionalFormatting sqref="AU351">
    <cfRule type="duplicateValues" dxfId="234" priority="291"/>
  </conditionalFormatting>
  <conditionalFormatting sqref="AU352">
    <cfRule type="duplicateValues" dxfId="233" priority="292"/>
  </conditionalFormatting>
  <conditionalFormatting sqref="AU353">
    <cfRule type="duplicateValues" dxfId="232" priority="293"/>
  </conditionalFormatting>
  <conditionalFormatting sqref="AU366">
    <cfRule type="duplicateValues" dxfId="231" priority="288"/>
  </conditionalFormatting>
  <conditionalFormatting sqref="AU367">
    <cfRule type="duplicateValues" dxfId="230" priority="289"/>
  </conditionalFormatting>
  <conditionalFormatting sqref="AU368">
    <cfRule type="duplicateValues" dxfId="229" priority="290"/>
  </conditionalFormatting>
  <conditionalFormatting sqref="AU381">
    <cfRule type="duplicateValues" dxfId="228" priority="285"/>
  </conditionalFormatting>
  <conditionalFormatting sqref="AU382">
    <cfRule type="duplicateValues" dxfId="227" priority="286"/>
  </conditionalFormatting>
  <conditionalFormatting sqref="AU383">
    <cfRule type="duplicateValues" dxfId="226" priority="287"/>
  </conditionalFormatting>
  <conditionalFormatting sqref="AU396">
    <cfRule type="duplicateValues" dxfId="225" priority="282"/>
  </conditionalFormatting>
  <conditionalFormatting sqref="AU397">
    <cfRule type="duplicateValues" dxfId="224" priority="283"/>
  </conditionalFormatting>
  <conditionalFormatting sqref="AU398">
    <cfRule type="duplicateValues" dxfId="223" priority="284"/>
  </conditionalFormatting>
  <conditionalFormatting sqref="AU411">
    <cfRule type="duplicateValues" dxfId="222" priority="279"/>
  </conditionalFormatting>
  <conditionalFormatting sqref="AU412">
    <cfRule type="duplicateValues" dxfId="221" priority="280"/>
  </conditionalFormatting>
  <conditionalFormatting sqref="AU413">
    <cfRule type="duplicateValues" dxfId="220" priority="281"/>
  </conditionalFormatting>
  <conditionalFormatting sqref="AJ382:AJ383">
    <cfRule type="duplicateValues" dxfId="219" priority="274"/>
  </conditionalFormatting>
  <conditionalFormatting sqref="AJ384:AJ385">
    <cfRule type="duplicateValues" dxfId="218" priority="273"/>
  </conditionalFormatting>
  <conditionalFormatting sqref="AJ386:AJ387">
    <cfRule type="duplicateValues" dxfId="217" priority="272"/>
  </conditionalFormatting>
  <conditionalFormatting sqref="AJ397:AJ398">
    <cfRule type="duplicateValues" dxfId="216" priority="271"/>
  </conditionalFormatting>
  <conditionalFormatting sqref="AJ399:AJ400">
    <cfRule type="duplicateValues" dxfId="215" priority="270"/>
  </conditionalFormatting>
  <conditionalFormatting sqref="AJ401:AJ402">
    <cfRule type="duplicateValues" dxfId="214" priority="269"/>
  </conditionalFormatting>
  <conditionalFormatting sqref="AJ412:AJ413">
    <cfRule type="duplicateValues" dxfId="213" priority="268"/>
  </conditionalFormatting>
  <conditionalFormatting sqref="AJ414:AJ415">
    <cfRule type="duplicateValues" dxfId="212" priority="267"/>
  </conditionalFormatting>
  <conditionalFormatting sqref="AJ416:AJ417">
    <cfRule type="duplicateValues" dxfId="211" priority="266"/>
  </conditionalFormatting>
  <conditionalFormatting sqref="Y382:Y383">
    <cfRule type="duplicateValues" dxfId="210" priority="262"/>
  </conditionalFormatting>
  <conditionalFormatting sqref="Y384:Y385">
    <cfRule type="duplicateValues" dxfId="209" priority="261"/>
  </conditionalFormatting>
  <conditionalFormatting sqref="Y386:Y387">
    <cfRule type="duplicateValues" dxfId="208" priority="260"/>
  </conditionalFormatting>
  <conditionalFormatting sqref="Y397:Y398">
    <cfRule type="duplicateValues" dxfId="207" priority="259"/>
  </conditionalFormatting>
  <conditionalFormatting sqref="Y399:Y400">
    <cfRule type="duplicateValues" dxfId="206" priority="258"/>
  </conditionalFormatting>
  <conditionalFormatting sqref="Y401:Y402">
    <cfRule type="duplicateValues" dxfId="205" priority="257"/>
  </conditionalFormatting>
  <conditionalFormatting sqref="Y412:Y413">
    <cfRule type="duplicateValues" dxfId="204" priority="256"/>
  </conditionalFormatting>
  <conditionalFormatting sqref="Y414:Y415">
    <cfRule type="duplicateValues" dxfId="203" priority="255"/>
  </conditionalFormatting>
  <conditionalFormatting sqref="Y416:Y417">
    <cfRule type="duplicateValues" dxfId="202" priority="254"/>
  </conditionalFormatting>
  <conditionalFormatting sqref="AA335">
    <cfRule type="duplicateValues" dxfId="201" priority="24"/>
  </conditionalFormatting>
  <conditionalFormatting sqref="AA337">
    <cfRule type="duplicateValues" dxfId="200" priority="25"/>
  </conditionalFormatting>
  <conditionalFormatting sqref="AA351">
    <cfRule type="duplicateValues" dxfId="199" priority="21"/>
  </conditionalFormatting>
  <conditionalFormatting sqref="AA352">
    <cfRule type="duplicateValues" dxfId="198" priority="22"/>
  </conditionalFormatting>
  <conditionalFormatting sqref="AA353">
    <cfRule type="duplicateValues" dxfId="197" priority="23"/>
  </conditionalFormatting>
  <conditionalFormatting sqref="AA366">
    <cfRule type="duplicateValues" dxfId="196" priority="18"/>
  </conditionalFormatting>
  <conditionalFormatting sqref="AA367">
    <cfRule type="duplicateValues" dxfId="195" priority="19"/>
  </conditionalFormatting>
  <conditionalFormatting sqref="AA368">
    <cfRule type="duplicateValues" dxfId="194" priority="20"/>
  </conditionalFormatting>
  <conditionalFormatting sqref="U341:U342">
    <cfRule type="duplicateValues" dxfId="193" priority="17"/>
  </conditionalFormatting>
  <conditionalFormatting sqref="U352:U353">
    <cfRule type="duplicateValues" dxfId="192" priority="16"/>
  </conditionalFormatting>
  <conditionalFormatting sqref="U354:U355">
    <cfRule type="duplicateValues" dxfId="191" priority="15"/>
  </conditionalFormatting>
  <conditionalFormatting sqref="U356:U357">
    <cfRule type="duplicateValues" dxfId="190" priority="14"/>
  </conditionalFormatting>
  <conditionalFormatting sqref="O352:O353">
    <cfRule type="duplicateValues" dxfId="189" priority="13"/>
  </conditionalFormatting>
  <conditionalFormatting sqref="O354:O355">
    <cfRule type="duplicateValues" dxfId="188" priority="12"/>
  </conditionalFormatting>
  <conditionalFormatting sqref="O356:O357">
    <cfRule type="duplicateValues" dxfId="187" priority="11"/>
  </conditionalFormatting>
  <conditionalFormatting sqref="U339">
    <cfRule type="duplicateValues" dxfId="186" priority="26"/>
  </conditionalFormatting>
  <conditionalFormatting sqref="U337">
    <cfRule type="duplicateValues" dxfId="185" priority="27"/>
  </conditionalFormatting>
  <conditionalFormatting sqref="U340">
    <cfRule type="duplicateValues" dxfId="184" priority="10"/>
  </conditionalFormatting>
  <conditionalFormatting sqref="U338">
    <cfRule type="duplicateValues" dxfId="183" priority="9"/>
  </conditionalFormatting>
  <conditionalFormatting sqref="U336">
    <cfRule type="duplicateValues" dxfId="182" priority="8"/>
  </conditionalFormatting>
  <conditionalFormatting sqref="U334">
    <cfRule type="duplicateValues" dxfId="181" priority="7"/>
  </conditionalFormatting>
  <conditionalFormatting sqref="U367:U368">
    <cfRule type="duplicateValues" dxfId="180" priority="6"/>
  </conditionalFormatting>
  <conditionalFormatting sqref="U369:U370">
    <cfRule type="duplicateValues" dxfId="179" priority="5"/>
  </conditionalFormatting>
  <conditionalFormatting sqref="U371:U372">
    <cfRule type="duplicateValues" dxfId="178" priority="4"/>
  </conditionalFormatting>
  <conditionalFormatting sqref="O367:O368">
    <cfRule type="duplicateValues" dxfId="177" priority="3"/>
  </conditionalFormatting>
  <conditionalFormatting sqref="O369:O370">
    <cfRule type="duplicateValues" dxfId="176" priority="2"/>
  </conditionalFormatting>
  <conditionalFormatting sqref="O371:O372">
    <cfRule type="duplicateValues" dxfId="17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468"/>
  <sheetViews>
    <sheetView workbookViewId="0">
      <selection activeCell="Y1" sqref="Y1:AR117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6" width="7.7265625" style="1" bestFit="1" customWidth="1"/>
    <col min="7" max="7" width="7.36328125" style="1" bestFit="1" customWidth="1"/>
    <col min="8" max="8" width="7.08984375" style="1" bestFit="1" customWidth="1"/>
    <col min="9" max="9" width="6.6328125" style="1" bestFit="1" customWidth="1"/>
    <col min="10" max="10" width="10.90625" style="1" bestFit="1" customWidth="1"/>
    <col min="11" max="12" width="8.453125" style="1" bestFit="1" customWidth="1"/>
    <col min="13" max="13" width="8.08984375" style="1" bestFit="1" customWidth="1"/>
    <col min="14" max="14" width="9" style="145" bestFit="1" customWidth="1"/>
    <col min="15" max="15" width="8.54296875" style="145" bestFit="1" customWidth="1"/>
    <col min="16" max="16" width="8.453125" style="145" customWidth="1"/>
    <col min="17" max="17" width="7.08984375" style="145" bestFit="1" customWidth="1"/>
    <col min="18" max="18" width="6.6328125" style="145" bestFit="1" customWidth="1"/>
    <col min="19" max="20" width="6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8.36328125" style="1" bestFit="1" customWidth="1"/>
    <col min="25" max="25" width="5" style="1" bestFit="1" customWidth="1"/>
    <col min="26" max="26" width="7.08984375" style="1" bestFit="1" customWidth="1"/>
    <col min="27" max="27" width="6.08984375" style="1" bestFit="1" customWidth="1"/>
    <col min="28" max="30" width="11.453125" style="1"/>
    <col min="31" max="36" width="7.6328125" style="1" bestFit="1" customWidth="1"/>
    <col min="37" max="37" width="7.90625" style="1" customWidth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7.54296875" style="1" customWidth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11.453125" style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64" width="11.453125" style="1"/>
  </cols>
  <sheetData>
    <row r="1" spans="1:81" x14ac:dyDescent="0.35">
      <c r="A1" s="18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69"/>
      <c r="O1" s="169"/>
      <c r="Q1" s="169"/>
      <c r="R1" s="169"/>
      <c r="S1"/>
      <c r="T1"/>
      <c r="U1"/>
      <c r="V1"/>
      <c r="W1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Z1"/>
      <c r="BA1"/>
      <c r="BB1"/>
      <c r="BC1"/>
      <c r="BD1"/>
      <c r="BE1"/>
      <c r="BF1"/>
      <c r="BG1"/>
      <c r="BH1"/>
      <c r="BI1"/>
      <c r="BJ1"/>
      <c r="BK1"/>
      <c r="BL1"/>
    </row>
    <row r="2" spans="1:81" ht="15.75" customHeight="1" x14ac:dyDescent="0.35">
      <c r="A2" s="5"/>
      <c r="B2" s="5" t="s">
        <v>53</v>
      </c>
      <c r="C2" s="6"/>
      <c r="D2" s="163" t="s">
        <v>55</v>
      </c>
      <c r="E2" s="164"/>
      <c r="F2" s="165"/>
      <c r="G2" s="145"/>
      <c r="H2" s="5" t="s">
        <v>0</v>
      </c>
      <c r="I2" s="6"/>
      <c r="J2" s="142" t="s">
        <v>51</v>
      </c>
      <c r="K2" s="143"/>
      <c r="L2" s="144"/>
      <c r="U2" s="114"/>
      <c r="W2" s="114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1:81" s="21" customFormat="1" ht="15.75" customHeight="1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45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45"/>
      <c r="O3" s="114"/>
      <c r="P3" s="145"/>
      <c r="Q3" s="145"/>
      <c r="R3" s="145"/>
      <c r="S3" s="1"/>
      <c r="T3" s="1"/>
      <c r="U3" s="114"/>
      <c r="V3" s="1"/>
      <c r="W3" s="114"/>
      <c r="X3" s="1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"/>
      <c r="AT3" s="1"/>
      <c r="AU3" s="1"/>
      <c r="AV3" s="1"/>
      <c r="AW3" s="1"/>
      <c r="AX3" s="1"/>
      <c r="AY3" s="1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 ht="15" x14ac:dyDescent="0.35">
      <c r="A4" s="5" t="s">
        <v>29</v>
      </c>
      <c r="B4" s="8"/>
      <c r="C4" s="9"/>
      <c r="D4" s="104">
        <f>Normal!D5</f>
        <v>0.26500000000000001</v>
      </c>
      <c r="E4" s="104">
        <f>Normal!E5</f>
        <v>0.41899999999999998</v>
      </c>
      <c r="F4" s="104">
        <f>Normal!F5</f>
        <v>0.41899999999999998</v>
      </c>
      <c r="G4" s="145"/>
      <c r="H4" s="8"/>
      <c r="I4" s="9"/>
      <c r="J4" s="104">
        <f>'Doublex when sd is different'!J4</f>
        <v>0.192</v>
      </c>
      <c r="K4" s="104">
        <f>'Doublex when sd is different'!K4</f>
        <v>0.46300000000000002</v>
      </c>
      <c r="L4" s="104">
        <f>'Doublex when sd is different'!L4</f>
        <v>0.28199999999999997</v>
      </c>
      <c r="O4" s="114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81" s="10" customFormat="1" ht="15.5" x14ac:dyDescent="0.35">
      <c r="A5" s="16"/>
      <c r="B5" s="11">
        <v>2.1</v>
      </c>
      <c r="C5" s="11" t="s">
        <v>9</v>
      </c>
      <c r="D5" s="122">
        <f>'[5]power for chi² and skewpos dist'!Q6</f>
        <v>0.311</v>
      </c>
      <c r="E5" s="122">
        <f>'[5]power for chi² and skewpos dist'!R6</f>
        <v>0.443</v>
      </c>
      <c r="F5" s="122">
        <f>'[5]power for chi² and skewpos dist'!S6</f>
        <v>0.443</v>
      </c>
      <c r="G5" s="145"/>
      <c r="H5" s="11">
        <v>2.1</v>
      </c>
      <c r="I5" s="11" t="s">
        <v>9</v>
      </c>
      <c r="J5" s="122">
        <v>0.22900000000000001</v>
      </c>
      <c r="K5" s="122">
        <v>0.51300000000000001</v>
      </c>
      <c r="L5" s="122">
        <v>0.317</v>
      </c>
      <c r="M5" s="1"/>
      <c r="N5" s="145"/>
      <c r="O5" s="145"/>
      <c r="P5" s="145"/>
      <c r="Q5" s="145"/>
      <c r="R5" s="145"/>
      <c r="S5" s="1"/>
      <c r="T5" s="1"/>
      <c r="U5" s="1"/>
      <c r="V5" s="1"/>
      <c r="W5" s="1"/>
      <c r="X5" s="1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"/>
      <c r="AT5" s="1"/>
      <c r="AU5" s="1"/>
      <c r="AV5" s="1"/>
      <c r="AW5" s="1"/>
      <c r="AX5" s="1"/>
      <c r="AY5" s="1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ht="15" x14ac:dyDescent="0.35">
      <c r="A6" s="8" t="s">
        <v>29</v>
      </c>
      <c r="B6" s="8"/>
      <c r="C6" s="9"/>
      <c r="D6" s="104">
        <f>Normal!D7</f>
        <v>0.23899999999999999</v>
      </c>
      <c r="E6" s="104">
        <f>Normal!E7</f>
        <v>0.23200000000000001</v>
      </c>
      <c r="F6" s="104">
        <f>Normal!F7</f>
        <v>0.23200000000000001</v>
      </c>
      <c r="G6" s="145"/>
      <c r="H6" s="8"/>
      <c r="I6" s="9"/>
      <c r="J6" s="104">
        <f>'Doublex when sd is different'!J6</f>
        <v>0.214</v>
      </c>
      <c r="K6" s="104">
        <f>'Doublex when sd is different'!K6</f>
        <v>0.20899999999999999</v>
      </c>
      <c r="L6" s="104">
        <f>'Doublex when sd is different'!L6</f>
        <v>0.20899999999999999</v>
      </c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81" s="15" customFormat="1" ht="15.5" x14ac:dyDescent="0.35">
      <c r="A7" s="16"/>
      <c r="B7" s="40">
        <v>2.2000000000000002</v>
      </c>
      <c r="C7" s="40" t="s">
        <v>9</v>
      </c>
      <c r="D7" s="123">
        <f>'[5]power for chi² and skewpos dist'!Q8</f>
        <v>0.27800000000000002</v>
      </c>
      <c r="E7" s="123">
        <f>'[5]power for chi² and skewpos dist'!R8</f>
        <v>0.28000000000000003</v>
      </c>
      <c r="F7" s="123">
        <f>'[5]power for chi² and skewpos dist'!S8</f>
        <v>0.28000000000000003</v>
      </c>
      <c r="G7" s="145"/>
      <c r="H7" s="40">
        <v>2.2000000000000002</v>
      </c>
      <c r="I7" s="40" t="s">
        <v>9</v>
      </c>
      <c r="J7" s="123">
        <v>0.245</v>
      </c>
      <c r="K7" s="123">
        <v>0.28399999999999997</v>
      </c>
      <c r="L7" s="123">
        <v>0.251</v>
      </c>
      <c r="M7" s="1"/>
      <c r="N7" s="114"/>
      <c r="O7" s="114"/>
      <c r="P7" s="145"/>
      <c r="Q7" s="145"/>
      <c r="R7" s="145"/>
      <c r="S7" s="1"/>
      <c r="T7" s="1"/>
      <c r="U7" s="1"/>
      <c r="V7" s="1"/>
      <c r="W7" s="1"/>
      <c r="X7" s="1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"/>
      <c r="AT7" s="1"/>
      <c r="AU7" s="1"/>
      <c r="AV7" s="1"/>
      <c r="AW7" s="1"/>
      <c r="AX7" s="1"/>
      <c r="AY7" s="1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ht="15" x14ac:dyDescent="0.35">
      <c r="A8" s="8" t="s">
        <v>29</v>
      </c>
      <c r="B8" s="8"/>
      <c r="C8" s="9"/>
      <c r="D8" s="104">
        <f>Normal!D9</f>
        <v>0.20599999999999999</v>
      </c>
      <c r="E8" s="104">
        <f>Normal!E9</f>
        <v>0.107</v>
      </c>
      <c r="F8" s="104">
        <f>Normal!F9</f>
        <v>0.107</v>
      </c>
      <c r="G8" s="145"/>
      <c r="H8" s="8"/>
      <c r="I8" s="9"/>
      <c r="J8" s="104">
        <f>'Doublex when sd is different'!J8</f>
        <v>0.22</v>
      </c>
      <c r="K8" s="104">
        <f>'Doublex when sd is different'!K8</f>
        <v>9.5000000000000001E-2</v>
      </c>
      <c r="L8" s="104">
        <f>'Doublex when sd is different'!L8</f>
        <v>0.124</v>
      </c>
      <c r="N8" s="114"/>
      <c r="O8" s="114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81" s="12" customFormat="1" ht="15.5" x14ac:dyDescent="0.35">
      <c r="A9" s="16"/>
      <c r="B9" s="13">
        <v>2.4</v>
      </c>
      <c r="C9" s="14" t="s">
        <v>9</v>
      </c>
      <c r="D9" s="124">
        <f>'[5]power for chi² and skewpos dist'!Q10</f>
        <v>0.246</v>
      </c>
      <c r="E9" s="124">
        <f>'[5]power for chi² and skewpos dist'!R10</f>
        <v>0.161</v>
      </c>
      <c r="F9" s="124">
        <f>'[5]power for chi² and skewpos dist'!S10</f>
        <v>0.161</v>
      </c>
      <c r="G9" s="145"/>
      <c r="H9" s="13">
        <v>2.4</v>
      </c>
      <c r="I9" s="14" t="s">
        <v>9</v>
      </c>
      <c r="J9" s="124">
        <v>0.255</v>
      </c>
      <c r="K9" s="124">
        <v>0.154</v>
      </c>
      <c r="L9" s="124">
        <v>0.17599999999999999</v>
      </c>
      <c r="M9" s="1"/>
      <c r="N9" s="114"/>
      <c r="O9" s="114"/>
      <c r="P9" s="145"/>
      <c r="Q9" s="145"/>
      <c r="R9" s="145"/>
      <c r="S9" s="1"/>
      <c r="T9" s="1"/>
      <c r="U9" s="1"/>
      <c r="V9" s="1"/>
      <c r="W9" s="1"/>
      <c r="X9" s="1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"/>
      <c r="AT9" s="1"/>
      <c r="AU9" s="1"/>
      <c r="AV9" s="1"/>
      <c r="AW9" s="1"/>
      <c r="AX9" s="1"/>
      <c r="AY9" s="1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ht="15" x14ac:dyDescent="0.35">
      <c r="A10" s="8" t="s">
        <v>29</v>
      </c>
      <c r="B10" s="8"/>
      <c r="C10" s="9"/>
      <c r="D10" s="104">
        <f>Normal!D11</f>
        <v>0.192</v>
      </c>
      <c r="E10" s="104">
        <f>Normal!E11</f>
        <v>6.5000000000000002E-2</v>
      </c>
      <c r="F10" s="104">
        <f>Normal!F11</f>
        <v>6.5000000000000002E-2</v>
      </c>
      <c r="G10" s="145"/>
      <c r="H10" s="8"/>
      <c r="I10" s="9"/>
      <c r="J10" s="104">
        <f>'Doublex when sd is different'!J10</f>
        <v>0.23200000000000001</v>
      </c>
      <c r="K10" s="104">
        <f>'Doublex when sd is different'!K10</f>
        <v>6.2E-2</v>
      </c>
      <c r="L10" s="104">
        <f>'Doublex when sd is different'!L10</f>
        <v>8.5999999999999993E-2</v>
      </c>
      <c r="N10" s="114"/>
      <c r="O10" s="114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81" s="12" customFormat="1" ht="15.5" x14ac:dyDescent="0.35">
      <c r="A11" s="16"/>
      <c r="B11" s="13">
        <v>2.8</v>
      </c>
      <c r="C11" s="14" t="s">
        <v>9</v>
      </c>
      <c r="D11" s="124">
        <f>'[5]power for chi² and skewpos dist'!Q12</f>
        <v>0.224</v>
      </c>
      <c r="E11" s="124">
        <f>'[5]power for chi² and skewpos dist'!R12</f>
        <v>0.106</v>
      </c>
      <c r="F11" s="124">
        <f>'[5]power for chi² and skewpos dist'!S12</f>
        <v>0.106</v>
      </c>
      <c r="G11" s="145"/>
      <c r="H11" s="13">
        <v>2.8</v>
      </c>
      <c r="I11" s="14" t="s">
        <v>9</v>
      </c>
      <c r="J11" s="124">
        <v>0.26100000000000001</v>
      </c>
      <c r="K11" s="124">
        <v>0.10199999999999999</v>
      </c>
      <c r="L11" s="124">
        <v>0.128</v>
      </c>
      <c r="M11" s="1"/>
      <c r="N11" s="114"/>
      <c r="O11" s="114"/>
      <c r="P11" s="145"/>
      <c r="Q11" s="145"/>
      <c r="R11" s="145"/>
      <c r="S11" s="1"/>
      <c r="T11" s="1"/>
      <c r="U11" s="1"/>
      <c r="V11" s="1"/>
      <c r="W11" s="1"/>
      <c r="X11" s="1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"/>
      <c r="AT11" s="1"/>
      <c r="AU11" s="1"/>
      <c r="AV11" s="1"/>
      <c r="AW11" s="1"/>
      <c r="AX11" s="1"/>
      <c r="AY11" s="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ht="15" x14ac:dyDescent="0.35">
      <c r="A12" s="8" t="s">
        <v>29</v>
      </c>
      <c r="B12" s="8"/>
      <c r="C12" s="9"/>
      <c r="D12" s="104">
        <f>Normal!D13</f>
        <v>0.498</v>
      </c>
      <c r="E12" s="104">
        <f>Normal!E13</f>
        <v>0.48899999999999999</v>
      </c>
      <c r="F12" s="104">
        <f>Normal!F13</f>
        <v>0.48899999999999999</v>
      </c>
      <c r="G12" s="145"/>
      <c r="H12" s="8"/>
      <c r="I12" s="9"/>
      <c r="J12" s="104">
        <f>'Doublex when sd is different'!J12</f>
        <v>0.45200000000000001</v>
      </c>
      <c r="K12" s="104">
        <f>'Doublex when sd is different'!K12</f>
        <v>0.59299999999999997</v>
      </c>
      <c r="L12" s="104">
        <f>'Doublex when sd is different'!L12</f>
        <v>0.443</v>
      </c>
      <c r="N12" s="114"/>
      <c r="O12" s="114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81" s="15" customFormat="1" ht="15.5" x14ac:dyDescent="0.35">
      <c r="A13" s="16"/>
      <c r="B13" s="16">
        <v>2.1</v>
      </c>
      <c r="C13" s="17" t="s">
        <v>10</v>
      </c>
      <c r="D13" s="125">
        <f>'[5]power for chi² and skewpos dist'!Q14</f>
        <v>0.50900000000000001</v>
      </c>
      <c r="E13" s="125">
        <f>'[5]power for chi² and skewpos dist'!R14</f>
        <v>0.501</v>
      </c>
      <c r="F13" s="125">
        <f>'[5]power for chi² and skewpos dist'!S14</f>
        <v>0.501</v>
      </c>
      <c r="G13" s="145"/>
      <c r="H13" s="16">
        <v>2.1</v>
      </c>
      <c r="I13" s="17" t="s">
        <v>10</v>
      </c>
      <c r="J13" s="125">
        <v>0.47199999999999998</v>
      </c>
      <c r="K13" s="125">
        <v>0.624</v>
      </c>
      <c r="L13" s="125">
        <v>0.46400000000000002</v>
      </c>
      <c r="M13" s="1"/>
      <c r="N13" s="114"/>
      <c r="O13" s="114"/>
      <c r="P13" s="145"/>
      <c r="Q13" s="145"/>
      <c r="R13" s="145"/>
      <c r="S13" s="1"/>
      <c r="T13" s="1"/>
      <c r="U13" s="1"/>
      <c r="V13" s="1"/>
      <c r="W13" s="1"/>
      <c r="X13" s="1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"/>
      <c r="AT13" s="1"/>
      <c r="AU13" s="1"/>
      <c r="AV13" s="1"/>
      <c r="AW13" s="1"/>
      <c r="AX13" s="1"/>
      <c r="AY13" s="1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ht="15" x14ac:dyDescent="0.35">
      <c r="A14" s="8" t="s">
        <v>29</v>
      </c>
      <c r="B14" s="8"/>
      <c r="C14" s="9"/>
      <c r="D14" s="104">
        <f>Normal!D15</f>
        <v>0.33800000000000002</v>
      </c>
      <c r="E14" s="104">
        <f>Normal!E15</f>
        <v>0.33700000000000002</v>
      </c>
      <c r="F14" s="104">
        <f>Normal!F15</f>
        <v>0.33700000000000002</v>
      </c>
      <c r="G14" s="145"/>
      <c r="H14" s="8"/>
      <c r="I14" s="9"/>
      <c r="J14" s="104">
        <f>'Doublex when sd is different'!J14</f>
        <v>0.33800000000000002</v>
      </c>
      <c r="K14" s="104">
        <f>'Doublex when sd is different'!K14</f>
        <v>0.32900000000000001</v>
      </c>
      <c r="L14" s="104">
        <f>'Doublex when sd is different'!L14</f>
        <v>0.33600000000000002</v>
      </c>
      <c r="N14" s="114"/>
      <c r="O14" s="114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81" s="15" customFormat="1" ht="15.5" x14ac:dyDescent="0.35">
      <c r="A15" s="16"/>
      <c r="B15" s="29">
        <v>2.2000000000000002</v>
      </c>
      <c r="C15" s="29" t="s">
        <v>10</v>
      </c>
      <c r="D15" s="126">
        <f>'[5]power for chi² and skewpos dist'!Q16</f>
        <v>0.36699999999999999</v>
      </c>
      <c r="E15" s="126">
        <f>'[5]power for chi² and skewpos dist'!R16</f>
        <v>0.36599999999999999</v>
      </c>
      <c r="F15" s="126">
        <f>'[5]power for chi² and skewpos dist'!S16</f>
        <v>0.36599999999999999</v>
      </c>
      <c r="G15" s="145"/>
      <c r="H15" s="29">
        <v>2.2000000000000002</v>
      </c>
      <c r="I15" s="29" t="s">
        <v>10</v>
      </c>
      <c r="J15" s="126">
        <v>0.36299999999999999</v>
      </c>
      <c r="K15" s="126">
        <v>0.38600000000000001</v>
      </c>
      <c r="L15" s="126">
        <v>0.36</v>
      </c>
      <c r="M15" s="1"/>
      <c r="N15" s="114"/>
      <c r="O15" s="114"/>
      <c r="P15" s="145"/>
      <c r="Q15" s="145"/>
      <c r="R15" s="145"/>
      <c r="S15" s="1"/>
      <c r="T15" s="1"/>
      <c r="U15" s="1"/>
      <c r="V15" s="1"/>
      <c r="W15" s="1"/>
      <c r="X15" s="1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"/>
      <c r="AT15" s="1"/>
      <c r="AU15" s="1"/>
      <c r="AV15" s="1"/>
      <c r="AW15" s="1"/>
      <c r="AX15" s="1"/>
      <c r="AY15" s="1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ht="15" x14ac:dyDescent="0.35">
      <c r="A16" s="8" t="s">
        <v>29</v>
      </c>
      <c r="B16" s="8"/>
      <c r="C16" s="9"/>
      <c r="D16" s="104">
        <f>Normal!D17</f>
        <v>0.16800000000000001</v>
      </c>
      <c r="E16" s="104">
        <f>Normal!E17</f>
        <v>0.16200000000000001</v>
      </c>
      <c r="F16" s="104">
        <f>Normal!F17</f>
        <v>0.16200000000000001</v>
      </c>
      <c r="G16" s="145"/>
      <c r="H16" s="8"/>
      <c r="I16" s="9"/>
      <c r="J16" s="104">
        <f>'Doublex when sd is different'!J16</f>
        <v>0.19600000000000001</v>
      </c>
      <c r="K16" s="104">
        <f>'Doublex when sd is different'!K16</f>
        <v>0.13600000000000001</v>
      </c>
      <c r="L16" s="104">
        <f>'Doublex when sd is different'!L16</f>
        <v>0.188</v>
      </c>
      <c r="N16" s="114"/>
      <c r="O16" s="114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81" s="15" customFormat="1" ht="15.5" x14ac:dyDescent="0.35">
      <c r="A17" s="16"/>
      <c r="B17" s="16">
        <v>2.4</v>
      </c>
      <c r="C17" s="16" t="s">
        <v>10</v>
      </c>
      <c r="D17" s="125">
        <f>'[5]power for chi² and skewpos dist'!Q18</f>
        <v>0.20699999999999999</v>
      </c>
      <c r="E17" s="125">
        <f>'[5]power for chi² and skewpos dist'!R18</f>
        <v>0.20200000000000001</v>
      </c>
      <c r="F17" s="125">
        <f>'[5]power for chi² and skewpos dist'!S18</f>
        <v>0.20200000000000001</v>
      </c>
      <c r="G17" s="145"/>
      <c r="H17" s="16">
        <v>2.4</v>
      </c>
      <c r="I17" s="16" t="s">
        <v>10</v>
      </c>
      <c r="J17" s="125">
        <v>0.23400000000000001</v>
      </c>
      <c r="K17" s="125">
        <v>0.191</v>
      </c>
      <c r="L17" s="125">
        <v>0.22800000000000001</v>
      </c>
      <c r="M17" s="1"/>
      <c r="N17" s="114"/>
      <c r="O17" s="114"/>
      <c r="P17" s="145"/>
      <c r="Q17" s="145"/>
      <c r="R17" s="145"/>
      <c r="S17" s="1"/>
      <c r="T17" s="1"/>
      <c r="U17" s="1"/>
      <c r="V17" s="1"/>
      <c r="W17" s="1"/>
      <c r="X17" s="1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"/>
      <c r="AT17" s="1"/>
      <c r="AU17" s="1"/>
      <c r="AV17" s="1"/>
      <c r="AW17" s="1"/>
      <c r="AX17" s="1"/>
      <c r="AY17" s="1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ht="15" x14ac:dyDescent="0.35">
      <c r="A18" s="8" t="s">
        <v>29</v>
      </c>
      <c r="B18" s="8"/>
      <c r="C18" s="9"/>
      <c r="D18" s="104">
        <f>Normal!D19</f>
        <v>8.8999999999999996E-2</v>
      </c>
      <c r="E18" s="104">
        <f>Normal!E19</f>
        <v>8.2000000000000003E-2</v>
      </c>
      <c r="F18" s="104">
        <f>Normal!F19</f>
        <v>8.2000000000000003E-2</v>
      </c>
      <c r="G18" s="145"/>
      <c r="H18" s="8"/>
      <c r="I18" s="9"/>
      <c r="J18" s="104">
        <f>'Doublex when sd is different'!J18</f>
        <v>0.124</v>
      </c>
      <c r="K18" s="104">
        <f>'Doublex when sd is different'!K18</f>
        <v>7.2999999999999995E-2</v>
      </c>
      <c r="L18" s="104">
        <f>'Doublex when sd is different'!L18</f>
        <v>0.111</v>
      </c>
      <c r="N18" s="114"/>
      <c r="O18" s="114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81" s="15" customFormat="1" ht="15.5" x14ac:dyDescent="0.35">
      <c r="A19" s="16"/>
      <c r="B19" s="16">
        <v>2.8</v>
      </c>
      <c r="C19" s="16" t="s">
        <v>10</v>
      </c>
      <c r="D19" s="125">
        <f>'[5]power for chi² and skewpos dist'!Q20</f>
        <v>0.123</v>
      </c>
      <c r="E19" s="125">
        <f>'[5]power for chi² and skewpos dist'!R20</f>
        <v>0.11600000000000001</v>
      </c>
      <c r="F19" s="125">
        <f>'[5]power for chi² and skewpos dist'!S20</f>
        <v>0.11600000000000001</v>
      </c>
      <c r="G19" s="145"/>
      <c r="H19" s="16">
        <v>2.8</v>
      </c>
      <c r="I19" s="16" t="s">
        <v>10</v>
      </c>
      <c r="J19" s="125">
        <v>0.157</v>
      </c>
      <c r="K19" s="125">
        <v>0.107</v>
      </c>
      <c r="L19" s="125">
        <v>0.14499999999999999</v>
      </c>
      <c r="M19" s="1"/>
      <c r="N19" s="114"/>
      <c r="O19" s="114"/>
      <c r="P19" s="145"/>
      <c r="Q19" s="145"/>
      <c r="R19" s="145"/>
      <c r="S19" s="1"/>
      <c r="T19" s="1"/>
      <c r="U19" s="1"/>
      <c r="V19" s="1"/>
      <c r="W19" s="1"/>
      <c r="X19" s="1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"/>
      <c r="AT19" s="1"/>
      <c r="AU19" s="1"/>
      <c r="AV19" s="1"/>
      <c r="AW19" s="1"/>
      <c r="AX19" s="1"/>
      <c r="AY19" s="1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ht="15" x14ac:dyDescent="0.35">
      <c r="A20" s="8" t="s">
        <v>29</v>
      </c>
      <c r="B20" s="8"/>
      <c r="C20" s="9"/>
      <c r="D20" s="104">
        <f>Normal!D21</f>
        <v>0.61799999999999999</v>
      </c>
      <c r="E20" s="104">
        <f>Normal!E21</f>
        <v>0.51300000000000001</v>
      </c>
      <c r="F20" s="104">
        <f>Normal!F21</f>
        <v>0.51300000000000001</v>
      </c>
      <c r="G20" s="145"/>
      <c r="H20" s="8"/>
      <c r="I20" s="9"/>
      <c r="J20" s="104">
        <f>'Doublex when sd is different'!J20</f>
        <v>0.627</v>
      </c>
      <c r="K20" s="104">
        <f>'Doublex when sd is different'!K20</f>
        <v>0.64700000000000002</v>
      </c>
      <c r="L20" s="104">
        <f>'Doublex when sd is different'!L20</f>
        <v>0.53200000000000003</v>
      </c>
      <c r="N20" s="114"/>
      <c r="O20" s="114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81" s="12" customFormat="1" ht="15.5" x14ac:dyDescent="0.35">
      <c r="A21" s="16"/>
      <c r="B21" s="13">
        <v>2.1</v>
      </c>
      <c r="C21" s="13" t="s">
        <v>11</v>
      </c>
      <c r="D21" s="124">
        <f>'[5]power for chi² and skewpos dist'!Q22</f>
        <v>0.61399999999999999</v>
      </c>
      <c r="E21" s="124">
        <f>'[5]power for chi² and skewpos dist'!R22</f>
        <v>0.52400000000000002</v>
      </c>
      <c r="F21" s="124">
        <f>'[5]power for chi² and skewpos dist'!S22</f>
        <v>0.52400000000000002</v>
      </c>
      <c r="G21" s="145"/>
      <c r="H21" s="13">
        <v>2.1</v>
      </c>
      <c r="I21" s="13" t="s">
        <v>11</v>
      </c>
      <c r="J21" s="124">
        <v>0.625</v>
      </c>
      <c r="K21" s="124">
        <v>0.67100000000000004</v>
      </c>
      <c r="L21" s="124">
        <v>0.54100000000000004</v>
      </c>
      <c r="M21" s="1"/>
      <c r="N21" s="114"/>
      <c r="O21" s="114"/>
      <c r="P21" s="145"/>
      <c r="Q21" s="145"/>
      <c r="R21" s="145"/>
      <c r="S21" s="1"/>
      <c r="T21" s="1"/>
      <c r="U21" s="1"/>
      <c r="V21" s="1"/>
      <c r="W21" s="1"/>
      <c r="X21" s="1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"/>
      <c r="AT21" s="1"/>
      <c r="AU21" s="1"/>
      <c r="AV21" s="1"/>
      <c r="AW21" s="1"/>
      <c r="AX21" s="1"/>
      <c r="AY21" s="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ht="15" x14ac:dyDescent="0.35">
      <c r="A22" s="8" t="s">
        <v>29</v>
      </c>
      <c r="B22" s="8"/>
      <c r="C22" s="9"/>
      <c r="D22" s="104">
        <f>Normal!D23</f>
        <v>0.39700000000000002</v>
      </c>
      <c r="E22" s="104">
        <f>Normal!E23</f>
        <v>0.39400000000000002</v>
      </c>
      <c r="F22" s="104">
        <f>Normal!F23</f>
        <v>0.39400000000000002</v>
      </c>
      <c r="G22" s="145"/>
      <c r="H22" s="8"/>
      <c r="I22" s="9"/>
      <c r="J22" s="104">
        <f>'Doublex when sd is different'!J22</f>
        <v>0.42399999999999999</v>
      </c>
      <c r="K22" s="104">
        <f>'Doublex when sd is different'!K22</f>
        <v>0.41299999999999998</v>
      </c>
      <c r="L22" s="104">
        <f>'Doublex when sd is different'!L22</f>
        <v>0.42099999999999999</v>
      </c>
      <c r="N22" s="114"/>
      <c r="O22" s="114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81" s="15" customFormat="1" ht="15.5" x14ac:dyDescent="0.35">
      <c r="A23" s="16"/>
      <c r="B23" s="40">
        <v>2.2000000000000002</v>
      </c>
      <c r="C23" s="40" t="s">
        <v>11</v>
      </c>
      <c r="D23" s="123">
        <f>'[5]power for chi² and skewpos dist'!Q24</f>
        <v>0.41699999999999998</v>
      </c>
      <c r="E23" s="123">
        <f>'[5]power for chi² and skewpos dist'!R24</f>
        <v>0.41499999999999998</v>
      </c>
      <c r="F23" s="123">
        <f>'[5]power for chi² and skewpos dist'!S24</f>
        <v>0.41499999999999998</v>
      </c>
      <c r="G23" s="145"/>
      <c r="H23" s="40">
        <v>2.2000000000000002</v>
      </c>
      <c r="I23" s="40" t="s">
        <v>11</v>
      </c>
      <c r="J23" s="123">
        <v>0.441</v>
      </c>
      <c r="K23" s="123">
        <v>0.46100000000000002</v>
      </c>
      <c r="L23" s="123">
        <v>0.438</v>
      </c>
      <c r="M23" s="1"/>
      <c r="N23" s="114"/>
      <c r="O23" s="114"/>
      <c r="P23" s="145"/>
      <c r="Q23" s="145"/>
      <c r="R23" s="145"/>
      <c r="S23" s="1"/>
      <c r="T23" s="1"/>
      <c r="U23" s="1"/>
      <c r="V23" s="1"/>
      <c r="W23" s="1"/>
      <c r="X23" s="1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"/>
      <c r="AT23" s="1"/>
      <c r="AU23" s="1"/>
      <c r="AV23" s="1"/>
      <c r="AW23" s="1"/>
      <c r="AX23" s="1"/>
      <c r="AY23" s="1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ht="15" x14ac:dyDescent="0.35">
      <c r="A24" s="8" t="s">
        <v>29</v>
      </c>
      <c r="B24" s="8"/>
      <c r="C24" s="9"/>
      <c r="D24" s="104">
        <f>Normal!D25</f>
        <v>0.14599999999999999</v>
      </c>
      <c r="E24" s="104">
        <f>Normal!E25</f>
        <v>0.20699999999999999</v>
      </c>
      <c r="F24" s="104">
        <f>Normal!F25</f>
        <v>0.20699999999999999</v>
      </c>
      <c r="G24" s="145"/>
      <c r="H24" s="8"/>
      <c r="I24" s="9"/>
      <c r="J24" s="104">
        <f>'Doublex when sd is different'!J24</f>
        <v>0.18099999999999999</v>
      </c>
      <c r="K24" s="104">
        <f>'Doublex when sd is different'!K24</f>
        <v>0.17599999999999999</v>
      </c>
      <c r="L24" s="104">
        <f>'Doublex when sd is different'!L24</f>
        <v>0.245</v>
      </c>
      <c r="N24" s="114"/>
      <c r="O24" s="114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81" s="10" customFormat="1" ht="15.5" x14ac:dyDescent="0.35">
      <c r="A25" s="16"/>
      <c r="B25" s="11">
        <v>2.4</v>
      </c>
      <c r="C25" s="11" t="s">
        <v>11</v>
      </c>
      <c r="D25" s="122">
        <f>'[5]power for chi² and skewpos dist'!Q26</f>
        <v>0.183</v>
      </c>
      <c r="E25" s="122">
        <f>'[5]power for chi² and skewpos dist'!R26</f>
        <v>0.24099999999999999</v>
      </c>
      <c r="F25" s="122">
        <f>'[5]power for chi² and skewpos dist'!S26</f>
        <v>0.24099999999999999</v>
      </c>
      <c r="G25" s="145"/>
      <c r="H25" s="11">
        <v>2.4</v>
      </c>
      <c r="I25" s="11" t="s">
        <v>11</v>
      </c>
      <c r="J25" s="122">
        <v>0.217</v>
      </c>
      <c r="K25" s="122">
        <v>0.22700000000000001</v>
      </c>
      <c r="L25" s="122">
        <v>0.27400000000000002</v>
      </c>
      <c r="M25" s="1"/>
      <c r="N25" s="114"/>
      <c r="O25" s="114"/>
      <c r="P25" s="145"/>
      <c r="Q25" s="145"/>
      <c r="R25" s="145"/>
      <c r="S25" s="1"/>
      <c r="T25" s="1"/>
      <c r="U25" s="1"/>
      <c r="V25" s="1"/>
      <c r="W25" s="1"/>
      <c r="X25" s="1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"/>
      <c r="AT25" s="1"/>
      <c r="AU25" s="1"/>
      <c r="AV25" s="1"/>
      <c r="AW25" s="1"/>
      <c r="AX25" s="1"/>
      <c r="AY25" s="1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ht="15" x14ac:dyDescent="0.35">
      <c r="A26" s="8" t="s">
        <v>29</v>
      </c>
      <c r="B26" s="8"/>
      <c r="C26" s="9"/>
      <c r="D26" s="104">
        <f>Normal!D27</f>
        <v>0.05</v>
      </c>
      <c r="E26" s="104">
        <f>Normal!E27</f>
        <v>9.7000000000000003E-2</v>
      </c>
      <c r="F26" s="104">
        <f>Normal!F27</f>
        <v>9.7000000000000003E-2</v>
      </c>
      <c r="G26" s="145"/>
      <c r="H26" s="8"/>
      <c r="I26" s="9"/>
      <c r="J26" s="104">
        <f>'Doublex when sd is different'!J26</f>
        <v>7.5999999999999998E-2</v>
      </c>
      <c r="K26" s="104">
        <f>'Doublex when sd is different'!K26</f>
        <v>8.3000000000000004E-2</v>
      </c>
      <c r="L26" s="104">
        <f>'Doublex when sd is different'!L26</f>
        <v>0.13200000000000001</v>
      </c>
      <c r="N26" s="114"/>
      <c r="O26" s="114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81" s="10" customFormat="1" ht="15.5" x14ac:dyDescent="0.35">
      <c r="A27" s="16"/>
      <c r="B27" s="11">
        <v>2.8</v>
      </c>
      <c r="C27" s="11" t="s">
        <v>11</v>
      </c>
      <c r="D27" s="122">
        <f>'[5]power for chi² and skewpos dist'!Q28</f>
        <v>7.9000000000000001E-2</v>
      </c>
      <c r="E27" s="122">
        <f>'[5]power for chi² and skewpos dist'!R28</f>
        <v>0.129</v>
      </c>
      <c r="F27" s="122">
        <f>'[5]power for chi² and skewpos dist'!S28</f>
        <v>0.129</v>
      </c>
      <c r="G27" s="145"/>
      <c r="H27" s="11">
        <v>2.8</v>
      </c>
      <c r="I27" s="11" t="s">
        <v>11</v>
      </c>
      <c r="J27" s="122">
        <v>0.108</v>
      </c>
      <c r="K27" s="122">
        <v>0.11600000000000001</v>
      </c>
      <c r="L27" s="122">
        <v>0.16200000000000001</v>
      </c>
      <c r="M27" s="1"/>
      <c r="N27" s="114"/>
      <c r="O27" s="114"/>
      <c r="P27" s="145"/>
      <c r="Q27" s="145"/>
      <c r="R27" s="145"/>
      <c r="S27" s="1"/>
      <c r="T27" s="1"/>
      <c r="U27" s="1"/>
      <c r="V27" s="1"/>
      <c r="W27" s="1"/>
      <c r="X27" s="1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"/>
      <c r="AT27" s="1"/>
      <c r="AU27" s="1"/>
      <c r="AV27" s="1"/>
      <c r="AW27" s="1"/>
      <c r="AX27" s="1"/>
      <c r="AY27" s="1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ht="15" x14ac:dyDescent="0.35">
      <c r="A28" s="8" t="s">
        <v>29</v>
      </c>
      <c r="B28" s="8"/>
      <c r="C28" s="9"/>
      <c r="D28" s="104">
        <f>Normal!D29</f>
        <v>0.68600000000000005</v>
      </c>
      <c r="E28" s="104">
        <f>Normal!E29</f>
        <v>0.52500000000000002</v>
      </c>
      <c r="F28" s="104">
        <f>Normal!F29</f>
        <v>0.52500000000000002</v>
      </c>
      <c r="G28" s="145"/>
      <c r="H28" s="8"/>
      <c r="I28" s="9"/>
      <c r="J28" s="104">
        <f>'Doublex when sd is different'!J28</f>
        <v>0.73199999999999998</v>
      </c>
      <c r="K28" s="104">
        <f>'Doublex when sd is different'!K28</f>
        <v>0.67700000000000005</v>
      </c>
      <c r="L28" s="104">
        <f>'Doublex when sd is different'!L28</f>
        <v>0.58599999999999997</v>
      </c>
      <c r="N28" s="114"/>
      <c r="O28" s="114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81" s="12" customFormat="1" ht="15.5" x14ac:dyDescent="0.35">
      <c r="A29" s="16"/>
      <c r="B29" s="13">
        <v>2.1</v>
      </c>
      <c r="C29" s="13" t="s">
        <v>12</v>
      </c>
      <c r="D29" s="124">
        <f>'[5]power for chi² and skewpos dist'!Q30</f>
        <v>0.67600000000000005</v>
      </c>
      <c r="E29" s="124">
        <f>'[5]power for chi² and skewpos dist'!R30</f>
        <v>0.53500000000000003</v>
      </c>
      <c r="F29" s="124">
        <f>'[5]power for chi² and skewpos dist'!S30</f>
        <v>0.53500000000000003</v>
      </c>
      <c r="G29" s="145"/>
      <c r="H29" s="13">
        <v>2.1</v>
      </c>
      <c r="I29" s="13" t="s">
        <v>12</v>
      </c>
      <c r="J29" s="124">
        <v>0.72</v>
      </c>
      <c r="K29" s="124">
        <v>0.69599999999999995</v>
      </c>
      <c r="L29" s="124">
        <v>0.58699999999999997</v>
      </c>
      <c r="M29" s="1"/>
      <c r="N29" s="114"/>
      <c r="O29" s="114"/>
      <c r="P29" s="145"/>
      <c r="Q29" s="145"/>
      <c r="R29" s="145"/>
      <c r="S29" s="1"/>
      <c r="T29" s="1"/>
      <c r="U29" s="1"/>
      <c r="V29" s="1"/>
      <c r="W29" s="1"/>
      <c r="X29" s="1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"/>
      <c r="AT29" s="1"/>
      <c r="AU29" s="1"/>
      <c r="AV29" s="1"/>
      <c r="AW29" s="1"/>
      <c r="AX29" s="1"/>
      <c r="AY29" s="1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5" x14ac:dyDescent="0.35">
      <c r="A30" s="8" t="s">
        <v>29</v>
      </c>
      <c r="B30" s="8"/>
      <c r="C30" s="9"/>
      <c r="D30" s="104">
        <f>Normal!D31</f>
        <v>0.435</v>
      </c>
      <c r="E30" s="104">
        <f>Normal!E31</f>
        <v>0.42799999999999999</v>
      </c>
      <c r="F30" s="104">
        <f>Normal!F31</f>
        <v>0.42799999999999999</v>
      </c>
      <c r="G30" s="145"/>
      <c r="H30" s="8"/>
      <c r="I30" s="9"/>
      <c r="J30" s="104">
        <f>'Doublex when sd is different'!J30</f>
        <v>0.48699999999999999</v>
      </c>
      <c r="K30" s="104">
        <f>'Doublex when sd is different'!K30</f>
        <v>0.47199999999999998</v>
      </c>
      <c r="L30" s="104">
        <f>'Doublex when sd is different'!L30</f>
        <v>0.48099999999999998</v>
      </c>
      <c r="N30" s="114"/>
      <c r="O30" s="114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81" s="15" customFormat="1" ht="15.5" x14ac:dyDescent="0.35">
      <c r="A31" s="16"/>
      <c r="B31" s="40">
        <v>2.2000000000000002</v>
      </c>
      <c r="C31" s="40" t="s">
        <v>12</v>
      </c>
      <c r="D31" s="123">
        <f>'[5]power for chi² and skewpos dist'!Q32</f>
        <v>0.45100000000000001</v>
      </c>
      <c r="E31" s="123">
        <f>'[5]power for chi² and skewpos dist'!R32</f>
        <v>0.44800000000000001</v>
      </c>
      <c r="F31" s="123">
        <f>'[5]power for chi² and skewpos dist'!S32</f>
        <v>0.44800000000000001</v>
      </c>
      <c r="G31" s="145"/>
      <c r="H31" s="40">
        <v>2.2000000000000002</v>
      </c>
      <c r="I31" s="40" t="s">
        <v>12</v>
      </c>
      <c r="J31" s="123">
        <v>0.497</v>
      </c>
      <c r="K31" s="123">
        <v>0.51700000000000002</v>
      </c>
      <c r="L31" s="123">
        <v>0.49199999999999999</v>
      </c>
      <c r="M31" s="1"/>
      <c r="N31" s="114"/>
      <c r="O31" s="114"/>
      <c r="P31" s="145"/>
      <c r="Q31" s="145"/>
      <c r="R31" s="145"/>
      <c r="S31" s="1"/>
      <c r="T31" s="1"/>
      <c r="U31" s="1"/>
      <c r="V31" s="1"/>
      <c r="W31" s="1"/>
      <c r="X31" s="1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"/>
      <c r="AT31" s="1"/>
      <c r="AU31" s="1"/>
      <c r="AV31" s="1"/>
      <c r="AW31" s="1"/>
      <c r="AX31" s="1"/>
      <c r="AY31" s="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ht="15" x14ac:dyDescent="0.35">
      <c r="A32" s="8" t="s">
        <v>29</v>
      </c>
      <c r="B32" s="8"/>
      <c r="C32" s="9"/>
      <c r="D32" s="104">
        <f>Normal!D33</f>
        <v>0.13100000000000001</v>
      </c>
      <c r="E32" s="104">
        <f>Normal!E33</f>
        <v>0.245</v>
      </c>
      <c r="F32" s="104">
        <f>Normal!F33</f>
        <v>0.245</v>
      </c>
      <c r="G32" s="145"/>
      <c r="H32" s="8"/>
      <c r="I32" s="9"/>
      <c r="J32" s="104">
        <f>'Doublex when sd is different'!J32</f>
        <v>0.16900000000000001</v>
      </c>
      <c r="K32" s="104">
        <f>'Doublex when sd is different'!K32</f>
        <v>0.21299999999999999</v>
      </c>
      <c r="L32" s="104">
        <f>'Doublex when sd is different'!L32</f>
        <v>0.29199999999999998</v>
      </c>
      <c r="N32" s="114"/>
      <c r="O32" s="114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81" s="10" customFormat="1" ht="15.5" x14ac:dyDescent="0.35">
      <c r="A33" s="16"/>
      <c r="B33" s="11">
        <v>2.4</v>
      </c>
      <c r="C33" s="11" t="s">
        <v>12</v>
      </c>
      <c r="D33" s="122">
        <f>'[5]power for chi² and skewpos dist'!Q34</f>
        <v>0.16700000000000001</v>
      </c>
      <c r="E33" s="122">
        <f>'[5]power for chi² and skewpos dist'!R34</f>
        <v>0.27400000000000002</v>
      </c>
      <c r="F33" s="122">
        <f>'[5]power for chi² and skewpos dist'!S34</f>
        <v>0.27400000000000002</v>
      </c>
      <c r="G33" s="145"/>
      <c r="H33" s="11">
        <v>2.4</v>
      </c>
      <c r="I33" s="11" t="s">
        <v>12</v>
      </c>
      <c r="J33" s="122">
        <v>0.20399999999999999</v>
      </c>
      <c r="K33" s="122">
        <v>0.26400000000000001</v>
      </c>
      <c r="L33" s="122">
        <v>0.316</v>
      </c>
      <c r="M33" s="1"/>
      <c r="N33" s="114"/>
      <c r="O33" s="114"/>
      <c r="P33" s="145"/>
      <c r="Q33" s="145"/>
      <c r="R33" s="145"/>
      <c r="S33" s="1"/>
      <c r="T33" s="1"/>
      <c r="U33" s="1"/>
      <c r="V33" s="1"/>
      <c r="W33" s="1"/>
      <c r="X33" s="1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"/>
      <c r="AT33" s="1"/>
      <c r="AU33" s="1"/>
      <c r="AV33" s="1"/>
      <c r="AW33" s="1"/>
      <c r="AX33" s="1"/>
      <c r="AY33" s="1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ht="15" x14ac:dyDescent="0.35">
      <c r="A34" s="8" t="s">
        <v>29</v>
      </c>
      <c r="B34" s="8"/>
      <c r="C34" s="9"/>
      <c r="D34" s="104">
        <f>Normal!D35</f>
        <v>3.1E-2</v>
      </c>
      <c r="E34" s="104">
        <f>Normal!E35</f>
        <v>0.113</v>
      </c>
      <c r="F34" s="104">
        <f>Normal!F35</f>
        <v>0.113</v>
      </c>
      <c r="G34" s="145"/>
      <c r="H34" s="8"/>
      <c r="I34" s="9"/>
      <c r="J34" s="104">
        <f>'Doublex when sd is different'!J34</f>
        <v>0.05</v>
      </c>
      <c r="K34" s="104">
        <f>'Doublex when sd is different'!K34</f>
        <v>9.2999999999999999E-2</v>
      </c>
      <c r="L34" s="104">
        <f>'Doublex when sd is different'!L34</f>
        <v>0.151</v>
      </c>
      <c r="N34" s="114"/>
      <c r="O34" s="114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81" s="10" customFormat="1" ht="15.5" x14ac:dyDescent="0.35">
      <c r="A35" s="16"/>
      <c r="B35" s="11">
        <v>2.8</v>
      </c>
      <c r="C35" s="11" t="s">
        <v>12</v>
      </c>
      <c r="D35" s="122">
        <f>'[5]power for chi² and skewpos dist'!Q36</f>
        <v>5.2999999999999999E-2</v>
      </c>
      <c r="E35" s="122">
        <f>'[5]power for chi² and skewpos dist'!R36</f>
        <v>0.14099999999999999</v>
      </c>
      <c r="F35" s="122">
        <f>'[5]power for chi² and skewpos dist'!S36</f>
        <v>0.14099999999999999</v>
      </c>
      <c r="G35" s="145"/>
      <c r="H35" s="11">
        <v>2.8</v>
      </c>
      <c r="I35" s="11" t="s">
        <v>12</v>
      </c>
      <c r="J35" s="122">
        <v>7.8E-2</v>
      </c>
      <c r="K35" s="122">
        <v>0.126</v>
      </c>
      <c r="L35" s="122">
        <v>0.17899999999999999</v>
      </c>
      <c r="M35" s="1"/>
      <c r="N35" s="114"/>
      <c r="O35" s="114"/>
      <c r="P35" s="145"/>
      <c r="Q35" s="145"/>
      <c r="R35" s="145"/>
      <c r="S35" s="1"/>
      <c r="T35" s="1"/>
      <c r="U35" s="1"/>
      <c r="V35" s="1"/>
      <c r="W35" s="1"/>
      <c r="X35" s="1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"/>
      <c r="AT35" s="1"/>
      <c r="AU35" s="1"/>
      <c r="AV35" s="1"/>
      <c r="AW35" s="1"/>
      <c r="AX35" s="1"/>
      <c r="AY35" s="1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ht="15" x14ac:dyDescent="0.35">
      <c r="A36" s="8" t="s">
        <v>29</v>
      </c>
      <c r="B36" s="8"/>
      <c r="C36" s="9"/>
      <c r="D36" s="104">
        <f>Normal!D37</f>
        <v>0.41399999999999998</v>
      </c>
      <c r="E36" s="104">
        <f>Normal!E37</f>
        <v>0.58799999999999997</v>
      </c>
      <c r="F36" s="104">
        <f>Normal!F37</f>
        <v>0.58799999999999997</v>
      </c>
      <c r="G36" s="145"/>
      <c r="H36" s="8"/>
      <c r="I36" s="9"/>
      <c r="J36" s="104">
        <f>'Doublex when sd is different'!J36</f>
        <v>0.32</v>
      </c>
      <c r="K36" s="104">
        <f>'Doublex when sd is different'!K36</f>
        <v>0.65700000000000003</v>
      </c>
      <c r="L36" s="104">
        <f>'Doublex when sd is different'!L36</f>
        <v>0.44</v>
      </c>
      <c r="N36" s="114"/>
      <c r="O36" s="114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81" s="10" customFormat="1" ht="15.5" x14ac:dyDescent="0.35">
      <c r="A37" s="16"/>
      <c r="B37" s="11">
        <v>2.1</v>
      </c>
      <c r="C37" s="11" t="s">
        <v>13</v>
      </c>
      <c r="D37" s="122">
        <f>'[5]power for chi² and skewpos dist'!Q38</f>
        <v>0.436</v>
      </c>
      <c r="E37" s="122">
        <f>'[5]power for chi² and skewpos dist'!R38</f>
        <v>0.58599999999999997</v>
      </c>
      <c r="F37" s="122">
        <f>'[5]power for chi² and skewpos dist'!S38</f>
        <v>0.58599999999999997</v>
      </c>
      <c r="G37" s="145"/>
      <c r="H37" s="11">
        <v>2.1</v>
      </c>
      <c r="I37" s="11" t="s">
        <v>13</v>
      </c>
      <c r="J37" s="122">
        <v>0.35</v>
      </c>
      <c r="K37" s="122">
        <v>0.66900000000000004</v>
      </c>
      <c r="L37" s="122">
        <v>0.45900000000000002</v>
      </c>
      <c r="M37" s="1"/>
      <c r="N37" s="114"/>
      <c r="O37" s="114"/>
      <c r="P37" s="145"/>
      <c r="Q37" s="145"/>
      <c r="R37" s="145"/>
      <c r="S37" s="1"/>
      <c r="T37" s="1"/>
      <c r="U37" s="1"/>
      <c r="V37" s="1"/>
      <c r="W37" s="1"/>
      <c r="X37" s="1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"/>
      <c r="AT37" s="1"/>
      <c r="AU37" s="1"/>
      <c r="AV37" s="1"/>
      <c r="AW37" s="1"/>
      <c r="AX37" s="1"/>
      <c r="AY37" s="1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ht="15" x14ac:dyDescent="0.35">
      <c r="A38" s="8" t="s">
        <v>29</v>
      </c>
      <c r="B38" s="8"/>
      <c r="C38" s="9"/>
      <c r="D38" s="104">
        <f>Normal!D39</f>
        <v>0.33900000000000002</v>
      </c>
      <c r="E38" s="104">
        <f>Normal!E39</f>
        <v>0.33200000000000002</v>
      </c>
      <c r="F38" s="104">
        <f>Normal!F39</f>
        <v>0.33200000000000002</v>
      </c>
      <c r="G38" s="145"/>
      <c r="H38" s="8"/>
      <c r="I38" s="9"/>
      <c r="J38" s="104">
        <f>'Doublex when sd is different'!J38</f>
        <v>0.31</v>
      </c>
      <c r="K38" s="104">
        <f>'Doublex when sd is different'!K38</f>
        <v>0.30299999999999999</v>
      </c>
      <c r="L38" s="104">
        <f>'Doublex when sd is different'!L38</f>
        <v>0.30499999999999999</v>
      </c>
      <c r="N38" s="114"/>
      <c r="O38" s="114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81" s="15" customFormat="1" ht="15.5" x14ac:dyDescent="0.35">
      <c r="A39" s="16"/>
      <c r="B39" s="40">
        <v>2.2000000000000002</v>
      </c>
      <c r="C39" s="40" t="s">
        <v>13</v>
      </c>
      <c r="D39" s="123">
        <f>'[5]power for chi² and skewpos dist'!Q40</f>
        <v>0.36599999999999999</v>
      </c>
      <c r="E39" s="123">
        <f>'[5]power for chi² and skewpos dist'!R40</f>
        <v>0.36499999999999999</v>
      </c>
      <c r="F39" s="123">
        <f>'[5]power for chi² and skewpos dist'!S40</f>
        <v>0.36499999999999999</v>
      </c>
      <c r="G39" s="145"/>
      <c r="H39" s="40">
        <v>2.2000000000000002</v>
      </c>
      <c r="I39" s="40" t="s">
        <v>13</v>
      </c>
      <c r="J39" s="123">
        <v>0.33500000000000002</v>
      </c>
      <c r="K39" s="123">
        <v>0.36099999999999999</v>
      </c>
      <c r="L39" s="123">
        <v>0.33700000000000002</v>
      </c>
      <c r="M39" s="1"/>
      <c r="N39" s="114"/>
      <c r="O39" s="114"/>
      <c r="P39" s="145"/>
      <c r="Q39" s="145"/>
      <c r="R39" s="145"/>
      <c r="S39" s="1"/>
      <c r="T39" s="1"/>
      <c r="U39" s="1"/>
      <c r="V39" s="1"/>
      <c r="W39" s="1"/>
      <c r="X39" s="1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"/>
      <c r="AT39" s="1"/>
      <c r="AU39" s="1"/>
      <c r="AV39" s="1"/>
      <c r="AW39" s="1"/>
      <c r="AX39" s="1"/>
      <c r="AY39" s="1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ht="15" x14ac:dyDescent="0.35">
      <c r="A40" s="8" t="s">
        <v>29</v>
      </c>
      <c r="B40" s="8"/>
      <c r="C40" s="9"/>
      <c r="D40" s="104">
        <f>Normal!D41</f>
        <v>0.25</v>
      </c>
      <c r="E40" s="104">
        <f>Normal!E41</f>
        <v>0.14000000000000001</v>
      </c>
      <c r="F40" s="104">
        <f>Normal!F41</f>
        <v>0.14000000000000001</v>
      </c>
      <c r="G40" s="145"/>
      <c r="H40" s="8"/>
      <c r="I40" s="9"/>
      <c r="J40" s="104">
        <f>'Doublex when sd is different'!J40</f>
        <v>0.26700000000000002</v>
      </c>
      <c r="K40" s="104">
        <f>'Doublex when sd is different'!K40</f>
        <v>0.11799999999999999</v>
      </c>
      <c r="L40" s="104">
        <f>'Doublex when sd is different'!L40</f>
        <v>0.16200000000000001</v>
      </c>
      <c r="N40" s="114"/>
      <c r="O40" s="114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81" s="12" customFormat="1" ht="15.5" x14ac:dyDescent="0.35">
      <c r="A41" s="16"/>
      <c r="B41" s="13">
        <v>2.4</v>
      </c>
      <c r="C41" s="13" t="s">
        <v>13</v>
      </c>
      <c r="D41" s="124">
        <f>'[5]power for chi² and skewpos dist'!Q42</f>
        <v>0.28499999999999998</v>
      </c>
      <c r="E41" s="124">
        <f>'[5]power for chi² and skewpos dist'!R42</f>
        <v>0.189</v>
      </c>
      <c r="F41" s="124">
        <f>'[5]power for chi² and skewpos dist'!S42</f>
        <v>0.189</v>
      </c>
      <c r="G41" s="145"/>
      <c r="H41" s="13">
        <v>2.4</v>
      </c>
      <c r="I41" s="13" t="s">
        <v>13</v>
      </c>
      <c r="J41" s="124">
        <v>0.29699999999999999</v>
      </c>
      <c r="K41" s="124">
        <v>0.17399999999999999</v>
      </c>
      <c r="L41" s="124">
        <v>0.20799999999999999</v>
      </c>
      <c r="M41" s="1"/>
      <c r="N41" s="114"/>
      <c r="O41" s="114"/>
      <c r="P41" s="145"/>
      <c r="Q41" s="145"/>
      <c r="R41" s="145"/>
      <c r="S41" s="1"/>
      <c r="T41" s="1"/>
      <c r="U41" s="1"/>
      <c r="V41" s="1"/>
      <c r="W41" s="1"/>
      <c r="X41" s="1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"/>
      <c r="AT41" s="1"/>
      <c r="AU41" s="1"/>
      <c r="AV41" s="1"/>
      <c r="AW41" s="1"/>
      <c r="AX41" s="1"/>
      <c r="AY41" s="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ht="15" x14ac:dyDescent="0.35">
      <c r="A42" s="8" t="s">
        <v>29</v>
      </c>
      <c r="B42" s="8"/>
      <c r="C42" s="9"/>
      <c r="D42" s="104">
        <f>Normal!D43</f>
        <v>0.20100000000000001</v>
      </c>
      <c r="E42" s="104">
        <f>Normal!E43</f>
        <v>7.2999999999999995E-2</v>
      </c>
      <c r="F42" s="104">
        <f>Normal!F43</f>
        <v>7.2999999999999995E-2</v>
      </c>
      <c r="G42" s="145"/>
      <c r="H42" s="8"/>
      <c r="I42" s="9"/>
      <c r="J42" s="104">
        <f>'Doublex when sd is different'!J42</f>
        <v>0.24199999999999999</v>
      </c>
      <c r="K42" s="104">
        <f>'Doublex when sd is different'!K42</f>
        <v>6.8000000000000005E-2</v>
      </c>
      <c r="L42" s="104">
        <f>'Doublex when sd is different'!L42</f>
        <v>9.9000000000000005E-2</v>
      </c>
      <c r="N42" s="114"/>
      <c r="O42" s="114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81" s="12" customFormat="1" ht="15.5" x14ac:dyDescent="0.35">
      <c r="A43" s="16"/>
      <c r="B43" s="13">
        <v>2.8</v>
      </c>
      <c r="C43" s="13" t="s">
        <v>13</v>
      </c>
      <c r="D43" s="124">
        <f>'[5]power for chi² and skewpos dist'!Q44</f>
        <v>0.23100000000000001</v>
      </c>
      <c r="E43" s="124">
        <f>'[5]power for chi² and skewpos dist'!R44</f>
        <v>0.111</v>
      </c>
      <c r="F43" s="124">
        <f>'[5]power for chi² and skewpos dist'!S44</f>
        <v>0.111</v>
      </c>
      <c r="G43" s="145"/>
      <c r="H43" s="13">
        <v>2.8</v>
      </c>
      <c r="I43" s="13" t="s">
        <v>13</v>
      </c>
      <c r="J43" s="124">
        <v>0.26800000000000002</v>
      </c>
      <c r="K43" s="124">
        <v>0.104</v>
      </c>
      <c r="L43" s="124">
        <v>0.13700000000000001</v>
      </c>
      <c r="M43" s="1"/>
      <c r="N43" s="114"/>
      <c r="O43" s="114"/>
      <c r="P43" s="145"/>
      <c r="Q43" s="145"/>
      <c r="R43" s="145"/>
      <c r="S43" s="1"/>
      <c r="T43" s="1"/>
      <c r="U43" s="1"/>
      <c r="V43" s="1"/>
      <c r="W43" s="1"/>
      <c r="X43" s="1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"/>
      <c r="AT43" s="1"/>
      <c r="AU43" s="1"/>
      <c r="AV43" s="1"/>
      <c r="AW43" s="1"/>
      <c r="AX43" s="1"/>
      <c r="AY43" s="1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ht="15" x14ac:dyDescent="0.35">
      <c r="A44" s="8" t="s">
        <v>29</v>
      </c>
      <c r="B44" s="8"/>
      <c r="C44" s="9"/>
      <c r="D44" s="104">
        <f>Normal!D45</f>
        <v>0.67300000000000004</v>
      </c>
      <c r="E44" s="104">
        <f>Normal!E45</f>
        <v>0.66700000000000004</v>
      </c>
      <c r="F44" s="104">
        <f>Normal!F45</f>
        <v>0.66700000000000004</v>
      </c>
      <c r="G44" s="145"/>
      <c r="H44" s="8"/>
      <c r="I44" s="9"/>
      <c r="J44" s="104">
        <f>'Doublex when sd is different'!J44</f>
        <v>0.65900000000000003</v>
      </c>
      <c r="K44" s="104">
        <f>'Doublex when sd is different'!K44</f>
        <v>0.79300000000000004</v>
      </c>
      <c r="L44" s="104">
        <f>'Doublex when sd is different'!L44</f>
        <v>0.65400000000000003</v>
      </c>
      <c r="N44" s="114"/>
      <c r="O44" s="114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81" s="15" customFormat="1" ht="15.5" x14ac:dyDescent="0.35">
      <c r="A45" s="16"/>
      <c r="B45" s="16">
        <v>2.1</v>
      </c>
      <c r="C45" s="16" t="s">
        <v>14</v>
      </c>
      <c r="D45" s="125">
        <f>'[5]power for chi² and skewpos dist'!Q46</f>
        <v>0.66100000000000003</v>
      </c>
      <c r="E45" s="125">
        <f>'[5]power for chi² and skewpos dist'!R46</f>
        <v>0.65600000000000003</v>
      </c>
      <c r="F45" s="125">
        <f>'[5]power for chi² and skewpos dist'!S46</f>
        <v>0.65600000000000003</v>
      </c>
      <c r="G45" s="145"/>
      <c r="H45" s="16">
        <v>2.1</v>
      </c>
      <c r="I45" s="16" t="s">
        <v>14</v>
      </c>
      <c r="J45" s="125">
        <v>0.65200000000000002</v>
      </c>
      <c r="K45" s="125">
        <v>0.79</v>
      </c>
      <c r="L45" s="125">
        <v>0.64800000000000002</v>
      </c>
      <c r="M45" s="1"/>
      <c r="N45" s="114"/>
      <c r="O45" s="114"/>
      <c r="P45" s="145"/>
      <c r="Q45" s="145"/>
      <c r="R45" s="145"/>
      <c r="S45" s="1"/>
      <c r="T45" s="1"/>
      <c r="U45" s="1"/>
      <c r="V45" s="1"/>
      <c r="W45" s="1"/>
      <c r="X45" s="1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"/>
      <c r="AT45" s="1"/>
      <c r="AU45" s="1"/>
      <c r="AV45" s="1"/>
      <c r="AW45" s="1"/>
      <c r="AX45" s="1"/>
      <c r="AY45" s="1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ht="15" x14ac:dyDescent="0.35">
      <c r="A46" s="8" t="s">
        <v>29</v>
      </c>
      <c r="B46" s="8"/>
      <c r="C46" s="9"/>
      <c r="D46" s="104">
        <f>Normal!D47</f>
        <v>0.47799999999999998</v>
      </c>
      <c r="E46" s="104">
        <f>Normal!E47</f>
        <v>0.47799999999999998</v>
      </c>
      <c r="F46" s="104">
        <f>Normal!F47</f>
        <v>0.47799999999999998</v>
      </c>
      <c r="G46" s="145"/>
      <c r="H46" s="8"/>
      <c r="I46" s="9"/>
      <c r="J46" s="104">
        <f>'Doublex when sd is different'!J46</f>
        <v>0.49</v>
      </c>
      <c r="K46" s="104">
        <f>'Doublex when sd is different'!K46</f>
        <v>0.48199999999999998</v>
      </c>
      <c r="L46" s="104">
        <f>'Doublex when sd is different'!L46</f>
        <v>0.48899999999999999</v>
      </c>
      <c r="N46" s="114"/>
      <c r="O46" s="114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81" s="15" customFormat="1" ht="15.5" x14ac:dyDescent="0.35">
      <c r="A47" s="16"/>
      <c r="B47" s="29">
        <v>2.2000000000000002</v>
      </c>
      <c r="C47" s="29" t="s">
        <v>14</v>
      </c>
      <c r="D47" s="126">
        <f>'[5]power for chi² and skewpos dist'!Q48</f>
        <v>0.48799999999999999</v>
      </c>
      <c r="E47" s="126">
        <f>'[5]power for chi² and skewpos dist'!R48</f>
        <v>0.48699999999999999</v>
      </c>
      <c r="F47" s="126">
        <f>'[5]power for chi² and skewpos dist'!S48</f>
        <v>0.48699999999999999</v>
      </c>
      <c r="G47" s="145"/>
      <c r="H47" s="29">
        <v>2.2000000000000002</v>
      </c>
      <c r="I47" s="29" t="s">
        <v>14</v>
      </c>
      <c r="J47" s="126">
        <v>0.5</v>
      </c>
      <c r="K47" s="126">
        <v>0.51500000000000001</v>
      </c>
      <c r="L47" s="126">
        <v>0.499</v>
      </c>
      <c r="M47" s="1"/>
      <c r="N47" s="114"/>
      <c r="O47" s="114"/>
      <c r="P47" s="145"/>
      <c r="Q47" s="145"/>
      <c r="R47" s="145"/>
      <c r="S47" s="1"/>
      <c r="T47" s="1"/>
      <c r="U47" s="1"/>
      <c r="V47" s="1"/>
      <c r="W47" s="1"/>
      <c r="X47" s="1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"/>
      <c r="AT47" s="1"/>
      <c r="AU47" s="1"/>
      <c r="AV47" s="1"/>
      <c r="AW47" s="1"/>
      <c r="AX47" s="1"/>
      <c r="AY47" s="1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ht="15" x14ac:dyDescent="0.35">
      <c r="A48" s="8" t="s">
        <v>29</v>
      </c>
      <c r="B48" s="8"/>
      <c r="C48" s="9"/>
      <c r="D48" s="104">
        <f>Normal!D49</f>
        <v>0.22700000000000001</v>
      </c>
      <c r="E48" s="104">
        <f>Normal!E49</f>
        <v>0.223</v>
      </c>
      <c r="F48" s="104">
        <f>Normal!F49</f>
        <v>0.223</v>
      </c>
      <c r="G48" s="145"/>
      <c r="H48" s="8"/>
      <c r="I48" s="9"/>
      <c r="J48" s="104">
        <f>'Doublex when sd is different'!J48</f>
        <v>0.26700000000000002</v>
      </c>
      <c r="K48" s="104">
        <f>'Doublex when sd is different'!K48</f>
        <v>0.187</v>
      </c>
      <c r="L48" s="104">
        <f>'Doublex when sd is different'!L48</f>
        <v>0.26100000000000001</v>
      </c>
      <c r="N48" s="114"/>
      <c r="O48" s="114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81" s="15" customFormat="1" ht="15.5" x14ac:dyDescent="0.35">
      <c r="A49" s="16"/>
      <c r="B49" s="16">
        <v>2.4</v>
      </c>
      <c r="C49" s="16" t="s">
        <v>14</v>
      </c>
      <c r="D49" s="125">
        <f>'[5]power for chi² and skewpos dist'!Q50</f>
        <v>0.26200000000000001</v>
      </c>
      <c r="E49" s="125">
        <f>'[5]power for chi² and skewpos dist'!R50</f>
        <v>0.25800000000000001</v>
      </c>
      <c r="F49" s="125">
        <f>'[5]power for chi² and skewpos dist'!S50</f>
        <v>0.25800000000000001</v>
      </c>
      <c r="G49" s="145"/>
      <c r="H49" s="16">
        <v>2.4</v>
      </c>
      <c r="I49" s="16" t="s">
        <v>14</v>
      </c>
      <c r="J49" s="125">
        <v>0.29499999999999998</v>
      </c>
      <c r="K49" s="125">
        <v>0.23499999999999999</v>
      </c>
      <c r="L49" s="125">
        <v>0.28999999999999998</v>
      </c>
      <c r="M49" s="1"/>
      <c r="N49" s="114"/>
      <c r="O49" s="114"/>
      <c r="P49" s="145"/>
      <c r="Q49" s="145"/>
      <c r="R49" s="145"/>
      <c r="S49" s="1"/>
      <c r="T49" s="1"/>
      <c r="U49" s="1"/>
      <c r="V49" s="1"/>
      <c r="W49" s="1"/>
      <c r="X49" s="1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"/>
      <c r="AT49" s="1"/>
      <c r="AU49" s="1"/>
      <c r="AV49" s="1"/>
      <c r="AW49" s="1"/>
      <c r="AX49" s="1"/>
      <c r="AY49" s="1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ht="15" x14ac:dyDescent="0.35">
      <c r="A50" s="8" t="s">
        <v>29</v>
      </c>
      <c r="B50" s="8"/>
      <c r="C50" s="9"/>
      <c r="D50" s="104">
        <f>Normal!D51</f>
        <v>0.105</v>
      </c>
      <c r="E50" s="104">
        <f>Normal!E51</f>
        <v>9.9000000000000005E-2</v>
      </c>
      <c r="F50" s="104">
        <f>Normal!F51</f>
        <v>9.9000000000000005E-2</v>
      </c>
      <c r="G50" s="145"/>
      <c r="H50" s="8"/>
      <c r="I50" s="9"/>
      <c r="J50" s="104">
        <f>'Doublex when sd is different'!J50</f>
        <v>0.14299999999999999</v>
      </c>
      <c r="K50" s="104">
        <f>'Doublex when sd is different'!K50</f>
        <v>8.5000000000000006E-2</v>
      </c>
      <c r="L50" s="104">
        <f>'Doublex when sd is different'!L50</f>
        <v>0.13300000000000001</v>
      </c>
      <c r="N50" s="114"/>
      <c r="O50" s="114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81" s="15" customFormat="1" ht="15.5" x14ac:dyDescent="0.35">
      <c r="A51" s="16"/>
      <c r="B51" s="16">
        <v>2.8</v>
      </c>
      <c r="C51" s="16" t="s">
        <v>14</v>
      </c>
      <c r="D51" s="125">
        <f>'[5]power for chi² and skewpos dist'!Q52</f>
        <v>0.13600000000000001</v>
      </c>
      <c r="E51" s="125">
        <f>'[5]power for chi² and skewpos dist'!R52</f>
        <v>0.13100000000000001</v>
      </c>
      <c r="F51" s="125">
        <f>'[5]power for chi² and skewpos dist'!S52</f>
        <v>0.13100000000000001</v>
      </c>
      <c r="G51" s="145"/>
      <c r="H51" s="16">
        <v>2.8</v>
      </c>
      <c r="I51" s="16" t="s">
        <v>14</v>
      </c>
      <c r="J51" s="125">
        <v>0.17399999999999999</v>
      </c>
      <c r="K51" s="125">
        <v>0.11799999999999999</v>
      </c>
      <c r="L51" s="125">
        <v>0.16500000000000001</v>
      </c>
      <c r="M51" s="1"/>
      <c r="N51" s="114"/>
      <c r="O51" s="114"/>
      <c r="P51" s="145"/>
      <c r="Q51" s="145"/>
      <c r="R51" s="145"/>
      <c r="S51" s="1"/>
      <c r="T51" s="1"/>
      <c r="U51" s="1"/>
      <c r="V51" s="1"/>
      <c r="W51" s="1"/>
      <c r="X51" s="1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"/>
      <c r="AT51" s="1"/>
      <c r="AU51" s="1"/>
      <c r="AV51" s="1"/>
      <c r="AW51" s="1"/>
      <c r="AX51" s="1"/>
      <c r="AY51" s="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ht="15" x14ac:dyDescent="0.35">
      <c r="A52" s="8" t="s">
        <v>29</v>
      </c>
      <c r="B52" s="8"/>
      <c r="C52" s="9"/>
      <c r="D52" s="104">
        <f>Normal!D53</f>
        <v>0.77800000000000002</v>
      </c>
      <c r="E52" s="104">
        <f>Normal!E53</f>
        <v>0.69499999999999995</v>
      </c>
      <c r="F52" s="104">
        <f>Normal!F53</f>
        <v>0.69499999999999995</v>
      </c>
      <c r="G52" s="145"/>
      <c r="H52" s="8"/>
      <c r="I52" s="9"/>
      <c r="J52" s="104">
        <f>'Doublex when sd is different'!J52</f>
        <v>0.81699999999999995</v>
      </c>
      <c r="K52" s="104">
        <f>'Doublex when sd is different'!K52</f>
        <v>0.84099999999999997</v>
      </c>
      <c r="L52" s="104">
        <f>'Doublex when sd is different'!L52</f>
        <v>0.748</v>
      </c>
      <c r="N52" s="114"/>
      <c r="O52" s="114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81" s="12" customFormat="1" ht="15.5" x14ac:dyDescent="0.35">
      <c r="A53" s="16"/>
      <c r="B53" s="13">
        <v>2.1</v>
      </c>
      <c r="C53" s="13" t="s">
        <v>15</v>
      </c>
      <c r="D53" s="124">
        <f>'[5]power for chi² and skewpos dist'!Q54</f>
        <v>0.75900000000000001</v>
      </c>
      <c r="E53" s="124">
        <f>'[5]power for chi² and skewpos dist'!R54</f>
        <v>0.68</v>
      </c>
      <c r="F53" s="124">
        <f>'[5]power for chi² and skewpos dist'!S54</f>
        <v>0.68</v>
      </c>
      <c r="G53" s="145"/>
      <c r="H53" s="13">
        <v>2.1</v>
      </c>
      <c r="I53" s="13" t="s">
        <v>15</v>
      </c>
      <c r="J53" s="124">
        <v>0.79600000000000004</v>
      </c>
      <c r="K53" s="124">
        <v>0.83299999999999996</v>
      </c>
      <c r="L53" s="124">
        <v>0.73099999999999998</v>
      </c>
      <c r="M53" s="1"/>
      <c r="N53" s="114"/>
      <c r="O53" s="114"/>
      <c r="P53" s="145"/>
      <c r="Q53" s="145"/>
      <c r="R53" s="145"/>
      <c r="S53" s="1"/>
      <c r="T53" s="1"/>
      <c r="U53" s="1"/>
      <c r="V53" s="1"/>
      <c r="W53" s="1"/>
      <c r="X53" s="1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"/>
      <c r="AT53" s="1"/>
      <c r="AU53" s="1"/>
      <c r="AV53" s="1"/>
      <c r="AW53" s="1"/>
      <c r="AX53" s="1"/>
      <c r="AY53" s="1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ht="15" x14ac:dyDescent="0.35">
      <c r="A54" s="8" t="s">
        <v>29</v>
      </c>
      <c r="B54" s="8"/>
      <c r="C54" s="9"/>
      <c r="D54" s="104">
        <f>Normal!D55</f>
        <v>0.55300000000000005</v>
      </c>
      <c r="E54" s="104">
        <f>Normal!E55</f>
        <v>0.55100000000000005</v>
      </c>
      <c r="F54" s="104">
        <f>Normal!F55</f>
        <v>0.55100000000000005</v>
      </c>
      <c r="G54" s="145"/>
      <c r="H54" s="8"/>
      <c r="I54" s="9"/>
      <c r="J54" s="104">
        <f>'Doublex when sd is different'!J54</f>
        <v>0.60199999999999998</v>
      </c>
      <c r="K54" s="104">
        <f>'Doublex when sd is different'!K54</f>
        <v>0.59399999999999997</v>
      </c>
      <c r="L54" s="104">
        <f>'Doublex when sd is different'!L54</f>
        <v>0.6</v>
      </c>
      <c r="N54" s="114"/>
      <c r="O54" s="114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81" s="15" customFormat="1" ht="15.5" x14ac:dyDescent="0.35">
      <c r="A55" s="16"/>
      <c r="B55" s="40">
        <v>2.2000000000000002</v>
      </c>
      <c r="C55" s="40" t="s">
        <v>15</v>
      </c>
      <c r="D55" s="123">
        <f>'[5]power for chi² and skewpos dist'!Q56</f>
        <v>0.55400000000000005</v>
      </c>
      <c r="E55" s="123">
        <f>'[5]power for chi² and skewpos dist'!R56</f>
        <v>0.55200000000000005</v>
      </c>
      <c r="F55" s="123">
        <f>'[5]power for chi² and skewpos dist'!S56</f>
        <v>0.55200000000000005</v>
      </c>
      <c r="G55" s="145"/>
      <c r="H55" s="40">
        <v>2.2000000000000002</v>
      </c>
      <c r="I55" s="40" t="s">
        <v>15</v>
      </c>
      <c r="J55" s="123">
        <v>0.6</v>
      </c>
      <c r="K55" s="123">
        <v>0.61399999999999999</v>
      </c>
      <c r="L55" s="123">
        <v>0.59799999999999998</v>
      </c>
      <c r="M55" s="1"/>
      <c r="N55" s="114"/>
      <c r="O55" s="114"/>
      <c r="P55" s="145"/>
      <c r="Q55" s="145"/>
      <c r="R55" s="145"/>
      <c r="S55" s="1"/>
      <c r="T55" s="1"/>
      <c r="U55" s="1"/>
      <c r="V55" s="1"/>
      <c r="W55" s="1"/>
      <c r="X55" s="1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"/>
      <c r="AT55" s="1"/>
      <c r="AU55" s="1"/>
      <c r="AV55" s="1"/>
      <c r="AW55" s="1"/>
      <c r="AX55" s="1"/>
      <c r="AY55" s="1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ht="15" x14ac:dyDescent="0.35">
      <c r="A56" s="8" t="s">
        <v>29</v>
      </c>
      <c r="B56" s="8"/>
      <c r="C56" s="9"/>
      <c r="D56" s="104">
        <f>Normal!D57</f>
        <v>0.214</v>
      </c>
      <c r="E56" s="104">
        <f>Normal!E57</f>
        <v>0.29099999999999998</v>
      </c>
      <c r="F56" s="104">
        <f>Normal!F57</f>
        <v>0.29099999999999998</v>
      </c>
      <c r="G56" s="145"/>
      <c r="H56" s="8"/>
      <c r="I56" s="9"/>
      <c r="J56" s="104">
        <f>'Doublex when sd is different'!J56</f>
        <v>0.26300000000000001</v>
      </c>
      <c r="K56" s="104">
        <f>'Doublex when sd is different'!K56</f>
        <v>0.251</v>
      </c>
      <c r="L56" s="104">
        <f>'Doublex when sd is different'!L56</f>
        <v>0.34100000000000003</v>
      </c>
      <c r="N56" s="114"/>
      <c r="O56" s="114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81" s="10" customFormat="1" ht="15.5" x14ac:dyDescent="0.35">
      <c r="A57" s="16"/>
      <c r="B57" s="11">
        <v>2.4</v>
      </c>
      <c r="C57" s="11" t="s">
        <v>15</v>
      </c>
      <c r="D57" s="122">
        <f>'[5]power for chi² and skewpos dist'!Q58</f>
        <v>0.245</v>
      </c>
      <c r="E57" s="122">
        <f>'[5]power for chi² and skewpos dist'!R58</f>
        <v>0.316</v>
      </c>
      <c r="F57" s="122">
        <f>'[5]power for chi² and skewpos dist'!S58</f>
        <v>0.316</v>
      </c>
      <c r="G57" s="145"/>
      <c r="H57" s="11">
        <v>2.4</v>
      </c>
      <c r="I57" s="11" t="s">
        <v>15</v>
      </c>
      <c r="J57" s="122">
        <v>0.29199999999999998</v>
      </c>
      <c r="K57" s="122">
        <v>0.29499999999999998</v>
      </c>
      <c r="L57" s="122">
        <v>0.36199999999999999</v>
      </c>
      <c r="M57" s="1"/>
      <c r="N57" s="114"/>
      <c r="O57" s="114"/>
      <c r="P57" s="145"/>
      <c r="Q57" s="145"/>
      <c r="R57" s="145"/>
      <c r="S57" s="1"/>
      <c r="T57" s="1"/>
      <c r="U57" s="1"/>
      <c r="V57" s="1"/>
      <c r="W57" s="1"/>
      <c r="X57" s="1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"/>
      <c r="AT57" s="1"/>
      <c r="AU57" s="1"/>
      <c r="AV57" s="1"/>
      <c r="AW57" s="1"/>
      <c r="AX57" s="1"/>
      <c r="AY57" s="1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ht="15" x14ac:dyDescent="0.35">
      <c r="A58" s="8" t="s">
        <v>29</v>
      </c>
      <c r="B58" s="8"/>
      <c r="C58" s="9"/>
      <c r="D58" s="104">
        <f>Normal!D59</f>
        <v>6.4000000000000001E-2</v>
      </c>
      <c r="E58" s="104">
        <f>Normal!E59</f>
        <v>0.124</v>
      </c>
      <c r="F58" s="104">
        <f>Normal!F59</f>
        <v>0.124</v>
      </c>
      <c r="G58" s="145"/>
      <c r="H58" s="8"/>
      <c r="I58" s="9"/>
      <c r="J58" s="104">
        <f>'Doublex when sd is different'!J58</f>
        <v>9.8000000000000004E-2</v>
      </c>
      <c r="K58" s="104">
        <f>'Doublex when sd is different'!K58</f>
        <v>0.10199999999999999</v>
      </c>
      <c r="L58" s="104">
        <f>'Doublex when sd is different'!L58</f>
        <v>0.16500000000000001</v>
      </c>
      <c r="N58" s="114"/>
      <c r="O58" s="114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81" s="10" customFormat="1" ht="15.5" x14ac:dyDescent="0.35">
      <c r="A59" s="16"/>
      <c r="B59" s="11">
        <v>2.8</v>
      </c>
      <c r="C59" s="11" t="s">
        <v>15</v>
      </c>
      <c r="D59" s="122">
        <f>'[5]power for chi² and skewpos dist'!Q60</f>
        <v>9.0999999999999998E-2</v>
      </c>
      <c r="E59" s="122">
        <f>'[5]power for chi² and skewpos dist'!R60</f>
        <v>0.151</v>
      </c>
      <c r="F59" s="122">
        <f>'[5]power for chi² and skewpos dist'!S60</f>
        <v>0.151</v>
      </c>
      <c r="G59" s="145"/>
      <c r="H59" s="11">
        <v>2.8</v>
      </c>
      <c r="I59" s="11" t="s">
        <v>15</v>
      </c>
      <c r="J59" s="122">
        <v>0.126</v>
      </c>
      <c r="K59" s="122">
        <v>0.13300000000000001</v>
      </c>
      <c r="L59" s="122">
        <v>0.192</v>
      </c>
      <c r="M59" s="1"/>
      <c r="N59" s="114"/>
      <c r="O59" s="114"/>
      <c r="P59" s="145"/>
      <c r="Q59" s="145"/>
      <c r="R59" s="145"/>
      <c r="S59" s="1"/>
      <c r="T59" s="1"/>
      <c r="U59" s="1"/>
      <c r="V59" s="1"/>
      <c r="W59" s="1"/>
      <c r="X59" s="1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"/>
      <c r="AT59" s="1"/>
      <c r="AU59" s="1"/>
      <c r="AV59" s="1"/>
      <c r="AW59" s="1"/>
      <c r="AX59" s="1"/>
      <c r="AY59" s="1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</row>
    <row r="60" spans="1:81" ht="15" x14ac:dyDescent="0.35">
      <c r="A60" s="8" t="s">
        <v>29</v>
      </c>
      <c r="B60" s="8"/>
      <c r="C60" s="9"/>
      <c r="D60" s="104">
        <f>Normal!D61</f>
        <v>0.83199999999999996</v>
      </c>
      <c r="E60" s="104">
        <f>Normal!E61</f>
        <v>0.71</v>
      </c>
      <c r="F60" s="104">
        <f>Normal!F61</f>
        <v>0.71</v>
      </c>
      <c r="G60" s="145"/>
      <c r="H60" s="8"/>
      <c r="I60" s="9"/>
      <c r="J60" s="104">
        <f>'Doublex when sd is different'!J60</f>
        <v>0.88900000000000001</v>
      </c>
      <c r="K60" s="104">
        <f>'Doublex when sd is different'!K60</f>
        <v>0.86399999999999999</v>
      </c>
      <c r="L60" s="104">
        <f>'Doublex when sd is different'!L60</f>
        <v>0.79700000000000004</v>
      </c>
      <c r="N60" s="114"/>
      <c r="O60" s="114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81" s="12" customFormat="1" ht="15.5" x14ac:dyDescent="0.35">
      <c r="A61" s="16"/>
      <c r="B61" s="13">
        <v>2.1</v>
      </c>
      <c r="C61" s="13" t="s">
        <v>16</v>
      </c>
      <c r="D61" s="124">
        <f>'[5]power for chi² and skewpos dist'!Q62</f>
        <v>0.81100000000000005</v>
      </c>
      <c r="E61" s="124">
        <f>'[5]power for chi² and skewpos dist'!R62</f>
        <v>0.69099999999999995</v>
      </c>
      <c r="F61" s="124">
        <f>'[5]power for chi² and skewpos dist'!S62</f>
        <v>0.69099999999999995</v>
      </c>
      <c r="G61" s="145"/>
      <c r="H61" s="13">
        <v>2.1</v>
      </c>
      <c r="I61" s="13" t="s">
        <v>16</v>
      </c>
      <c r="J61" s="124">
        <v>0.86899999999999999</v>
      </c>
      <c r="K61" s="124">
        <v>0.85399999999999998</v>
      </c>
      <c r="L61" s="124">
        <v>0.77500000000000002</v>
      </c>
      <c r="M61" s="1"/>
      <c r="N61" s="114"/>
      <c r="O61" s="114"/>
      <c r="P61" s="145"/>
      <c r="Q61" s="145"/>
      <c r="R61" s="145"/>
      <c r="S61" s="1"/>
      <c r="T61" s="1"/>
      <c r="U61" s="1"/>
      <c r="V61" s="1"/>
      <c r="W61" s="1"/>
      <c r="X61" s="1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"/>
      <c r="AT61" s="1"/>
      <c r="AU61" s="1"/>
      <c r="AV61" s="1"/>
      <c r="AW61" s="1"/>
      <c r="AX61" s="1"/>
      <c r="AY61" s="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</row>
    <row r="62" spans="1:81" ht="15" x14ac:dyDescent="0.35">
      <c r="A62" s="8" t="s">
        <v>29</v>
      </c>
      <c r="B62" s="8"/>
      <c r="C62" s="9"/>
      <c r="D62" s="104">
        <f>Normal!D63</f>
        <v>0.6</v>
      </c>
      <c r="E62" s="104">
        <f>Normal!E63</f>
        <v>0.59399999999999997</v>
      </c>
      <c r="F62" s="104">
        <f>Normal!F63</f>
        <v>0.59399999999999997</v>
      </c>
      <c r="G62" s="145"/>
      <c r="H62" s="8"/>
      <c r="I62" s="9"/>
      <c r="J62" s="104">
        <f>'Doublex when sd is different'!J62</f>
        <v>0.67500000000000004</v>
      </c>
      <c r="K62" s="104">
        <f>'Doublex when sd is different'!K62</f>
        <v>0.66600000000000004</v>
      </c>
      <c r="L62" s="104">
        <f>'Doublex when sd is different'!L62</f>
        <v>0.67100000000000004</v>
      </c>
      <c r="N62" s="114"/>
      <c r="O62" s="114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81" s="15" customFormat="1" ht="15.5" x14ac:dyDescent="0.35">
      <c r="A63" s="16"/>
      <c r="B63" s="40">
        <v>2.2000000000000002</v>
      </c>
      <c r="C63" s="40" t="s">
        <v>16</v>
      </c>
      <c r="D63" s="123">
        <f>'[5]power for chi² and skewpos dist'!Q64</f>
        <v>0.59799999999999998</v>
      </c>
      <c r="E63" s="123">
        <f>'[5]power for chi² and skewpos dist'!R64</f>
        <v>0.59199999999999997</v>
      </c>
      <c r="F63" s="123">
        <f>'[5]power for chi² and skewpos dist'!S64</f>
        <v>0.59199999999999997</v>
      </c>
      <c r="G63" s="145"/>
      <c r="H63" s="40">
        <v>2.2000000000000002</v>
      </c>
      <c r="I63" s="40" t="s">
        <v>16</v>
      </c>
      <c r="J63" s="123">
        <v>0.66800000000000004</v>
      </c>
      <c r="K63" s="123">
        <v>0.68</v>
      </c>
      <c r="L63" s="123">
        <v>0.66500000000000004</v>
      </c>
      <c r="M63" s="1"/>
      <c r="N63" s="114"/>
      <c r="O63" s="114"/>
      <c r="P63" s="145"/>
      <c r="Q63" s="145"/>
      <c r="R63" s="145"/>
      <c r="S63" s="1"/>
      <c r="T63" s="1"/>
      <c r="U63" s="1"/>
      <c r="V63" s="1"/>
      <c r="W63" s="1"/>
      <c r="X63" s="1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"/>
      <c r="AT63" s="1"/>
      <c r="AU63" s="1"/>
      <c r="AV63" s="1"/>
      <c r="AW63" s="1"/>
      <c r="AX63" s="1"/>
      <c r="AY63" s="1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</row>
    <row r="64" spans="1:81" ht="15" x14ac:dyDescent="0.35">
      <c r="A64" s="8" t="s">
        <v>29</v>
      </c>
      <c r="B64" s="8"/>
      <c r="C64" s="9"/>
      <c r="D64" s="104">
        <f>Normal!D65</f>
        <v>0.20300000000000001</v>
      </c>
      <c r="E64" s="104">
        <f>Normal!E65</f>
        <v>0.34699999999999998</v>
      </c>
      <c r="F64" s="104">
        <f>Normal!F65</f>
        <v>0.34699999999999998</v>
      </c>
      <c r="G64" s="145"/>
      <c r="H64" s="8"/>
      <c r="I64" s="9"/>
      <c r="J64" s="104">
        <f>'Doublex when sd is different'!J64</f>
        <v>0.26</v>
      </c>
      <c r="K64" s="104">
        <f>'Doublex when sd is different'!K64</f>
        <v>0.309</v>
      </c>
      <c r="L64" s="104">
        <f>'Doublex when sd is different'!L64</f>
        <v>0.41</v>
      </c>
      <c r="N64" s="114"/>
      <c r="O64" s="114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81" s="10" customFormat="1" ht="15.5" x14ac:dyDescent="0.35">
      <c r="A65" s="16"/>
      <c r="B65" s="11">
        <v>2.4</v>
      </c>
      <c r="C65" s="11" t="s">
        <v>16</v>
      </c>
      <c r="D65" s="122">
        <f>'[5]power for chi² and skewpos dist'!Q66</f>
        <v>0.23200000000000001</v>
      </c>
      <c r="E65" s="122">
        <f>'[5]power for chi² and skewpos dist'!R66</f>
        <v>0.36499999999999999</v>
      </c>
      <c r="F65" s="122">
        <f>'[5]power for chi² and skewpos dist'!S66</f>
        <v>0.36499999999999999</v>
      </c>
      <c r="G65" s="145"/>
      <c r="H65" s="11">
        <v>2.4</v>
      </c>
      <c r="I65" s="11" t="s">
        <v>16</v>
      </c>
      <c r="J65" s="122">
        <v>0.28699999999999998</v>
      </c>
      <c r="K65" s="122">
        <v>0.34899999999999998</v>
      </c>
      <c r="L65" s="122">
        <v>0.42299999999999999</v>
      </c>
      <c r="M65" s="1"/>
      <c r="N65" s="114"/>
      <c r="O65" s="114"/>
      <c r="P65" s="145"/>
      <c r="Q65" s="145"/>
      <c r="R65" s="145"/>
      <c r="S65" s="1"/>
      <c r="T65" s="1"/>
      <c r="U65" s="1"/>
      <c r="V65" s="1"/>
      <c r="W65" s="1"/>
      <c r="X65" s="1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"/>
      <c r="AT65" s="1"/>
      <c r="AU65" s="1"/>
      <c r="AV65" s="1"/>
      <c r="AW65" s="1"/>
      <c r="AX65" s="1"/>
      <c r="AY65" s="1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</row>
    <row r="66" spans="1:81" ht="15" x14ac:dyDescent="0.35">
      <c r="A66" s="8" t="s">
        <v>29</v>
      </c>
      <c r="B66" s="8"/>
      <c r="C66" s="9"/>
      <c r="D66" s="104">
        <f>Normal!D67</f>
        <v>4.2999999999999997E-2</v>
      </c>
      <c r="E66" s="104">
        <f>Normal!E67</f>
        <v>0.14699999999999999</v>
      </c>
      <c r="F66" s="104">
        <f>Normal!F67</f>
        <v>0.14699999999999999</v>
      </c>
      <c r="G66" s="145"/>
      <c r="H66" s="8"/>
      <c r="I66" s="9"/>
      <c r="J66" s="104">
        <f>'Doublex when sd is different'!J66</f>
        <v>7.0000000000000007E-2</v>
      </c>
      <c r="K66" s="104">
        <f>'Doublex when sd is different'!K66</f>
        <v>0.11899999999999999</v>
      </c>
      <c r="L66" s="104">
        <f>'Doublex when sd is different'!L66</f>
        <v>0.19400000000000001</v>
      </c>
      <c r="N66" s="114"/>
      <c r="O66" s="114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81" s="10" customFormat="1" ht="15.5" x14ac:dyDescent="0.35">
      <c r="A67" s="16"/>
      <c r="B67" s="11">
        <v>2.8</v>
      </c>
      <c r="C67" s="11" t="s">
        <v>16</v>
      </c>
      <c r="D67" s="122">
        <f>'[5]power for chi² and skewpos dist'!Q68</f>
        <v>6.5000000000000002E-2</v>
      </c>
      <c r="E67" s="122">
        <f>'[5]power for chi² and skewpos dist'!R68</f>
        <v>0.17199999999999999</v>
      </c>
      <c r="F67" s="122">
        <f>'[5]power for chi² and skewpos dist'!S68</f>
        <v>0.17199999999999999</v>
      </c>
      <c r="G67" s="145"/>
      <c r="H67" s="11">
        <v>2.8</v>
      </c>
      <c r="I67" s="11" t="s">
        <v>16</v>
      </c>
      <c r="J67" s="122">
        <v>9.7000000000000003E-2</v>
      </c>
      <c r="K67" s="122">
        <v>0.151</v>
      </c>
      <c r="L67" s="122">
        <v>0.218</v>
      </c>
      <c r="M67" s="1"/>
      <c r="N67" s="114"/>
      <c r="O67" s="114"/>
      <c r="P67" s="145"/>
      <c r="Q67" s="145"/>
      <c r="R67" s="145"/>
      <c r="S67" s="1"/>
      <c r="T67" s="1"/>
      <c r="U67" s="1"/>
      <c r="V67" s="1"/>
      <c r="W67" s="1"/>
      <c r="X67" s="1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"/>
      <c r="AT67" s="1"/>
      <c r="AU67" s="1"/>
      <c r="AV67" s="1"/>
      <c r="AW67" s="1"/>
      <c r="AX67" s="1"/>
      <c r="AY67" s="1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</row>
    <row r="68" spans="1:81" ht="15" x14ac:dyDescent="0.35">
      <c r="A68" s="8" t="s">
        <v>29</v>
      </c>
      <c r="B68" s="8"/>
      <c r="C68" s="9"/>
      <c r="D68" s="104">
        <f>Normal!D69</f>
        <v>0.55300000000000005</v>
      </c>
      <c r="E68" s="104">
        <f>Normal!E69</f>
        <v>0.71799999999999997</v>
      </c>
      <c r="F68" s="104">
        <f>Normal!F69</f>
        <v>0.71799999999999997</v>
      </c>
      <c r="G68" s="145"/>
      <c r="H68" s="8"/>
      <c r="I68" s="9"/>
      <c r="J68" s="104">
        <f>'Doublex when sd is different'!J68</f>
        <v>0.46300000000000002</v>
      </c>
      <c r="K68" s="104">
        <f>'Doublex when sd is different'!K68</f>
        <v>0.79600000000000004</v>
      </c>
      <c r="L68" s="104">
        <f>'Doublex when sd is different'!L68</f>
        <v>0.59099999999999997</v>
      </c>
      <c r="N68" s="114"/>
      <c r="O68" s="114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81" s="10" customFormat="1" ht="17.25" customHeight="1" x14ac:dyDescent="0.35">
      <c r="A69" s="16"/>
      <c r="B69" s="11">
        <v>2.1</v>
      </c>
      <c r="C69" s="11" t="s">
        <v>17</v>
      </c>
      <c r="D69" s="122">
        <f>'[5]power for chi² and skewpos dist'!Q70</f>
        <v>0.55400000000000005</v>
      </c>
      <c r="E69" s="122">
        <f>'[5]power for chi² and skewpos dist'!R70</f>
        <v>0.70199999999999996</v>
      </c>
      <c r="F69" s="122">
        <f>'[5]power for chi² and skewpos dist'!S70</f>
        <v>0.70199999999999996</v>
      </c>
      <c r="G69" s="145"/>
      <c r="H69" s="11">
        <v>2.1</v>
      </c>
      <c r="I69" s="11" t="s">
        <v>17</v>
      </c>
      <c r="J69" s="122">
        <v>0.47699999999999998</v>
      </c>
      <c r="K69" s="122">
        <v>0.78500000000000003</v>
      </c>
      <c r="L69" s="122">
        <v>0.59099999999999997</v>
      </c>
      <c r="M69" s="1"/>
      <c r="N69" s="114"/>
      <c r="O69" s="114"/>
      <c r="P69" s="145"/>
      <c r="Q69" s="145"/>
      <c r="R69" s="145"/>
      <c r="S69" s="1"/>
      <c r="T69" s="1"/>
      <c r="U69" s="1"/>
      <c r="V69" s="1"/>
      <c r="W69" s="1"/>
      <c r="X69" s="1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"/>
      <c r="AT69" s="1"/>
      <c r="AU69" s="1"/>
      <c r="AV69" s="1"/>
      <c r="AW69" s="1"/>
      <c r="AX69" s="1"/>
      <c r="AY69" s="1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</row>
    <row r="70" spans="1:81" ht="15" x14ac:dyDescent="0.35">
      <c r="A70" s="8" t="s">
        <v>29</v>
      </c>
      <c r="B70" s="8"/>
      <c r="C70" s="9"/>
      <c r="D70" s="104">
        <f>Normal!D71</f>
        <v>0.435</v>
      </c>
      <c r="E70" s="104">
        <f>Normal!E71</f>
        <v>0.42899999999999999</v>
      </c>
      <c r="F70" s="104">
        <f>Normal!F71</f>
        <v>0.42899999999999999</v>
      </c>
      <c r="G70" s="145"/>
      <c r="H70" s="8"/>
      <c r="I70" s="9"/>
      <c r="J70" s="104">
        <f>'Doublex when sd is different'!J70</f>
        <v>0.40400000000000003</v>
      </c>
      <c r="K70" s="104">
        <f>'Doublex when sd is different'!K70</f>
        <v>0.39500000000000002</v>
      </c>
      <c r="L70" s="104">
        <f>'Doublex when sd is different'!L70</f>
        <v>0.4</v>
      </c>
      <c r="N70" s="114"/>
      <c r="O70" s="114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81" s="15" customFormat="1" ht="15.75" customHeight="1" x14ac:dyDescent="0.35">
      <c r="A71" s="19"/>
      <c r="B71" s="40">
        <v>2.2000000000000002</v>
      </c>
      <c r="C71" s="40" t="s">
        <v>17</v>
      </c>
      <c r="D71" s="123">
        <f>'[5]power for chi² and skewpos dist'!Q72</f>
        <v>0.45</v>
      </c>
      <c r="E71" s="123">
        <f>'[5]power for chi² and skewpos dist'!R72</f>
        <v>0.44700000000000001</v>
      </c>
      <c r="F71" s="123">
        <f>'[5]power for chi² and skewpos dist'!S72</f>
        <v>0.44700000000000001</v>
      </c>
      <c r="G71" s="145"/>
      <c r="H71" s="40">
        <v>2.2000000000000002</v>
      </c>
      <c r="I71" s="40" t="s">
        <v>17</v>
      </c>
      <c r="J71" s="123">
        <v>0.42199999999999999</v>
      </c>
      <c r="K71" s="123">
        <v>0.438</v>
      </c>
      <c r="L71" s="123">
        <v>0.42099999999999999</v>
      </c>
      <c r="M71" s="1"/>
      <c r="N71" s="114"/>
      <c r="O71" s="114"/>
      <c r="P71" s="145"/>
      <c r="Q71" s="145"/>
      <c r="R71" s="145"/>
      <c r="S71" s="1"/>
      <c r="T71" s="1"/>
      <c r="U71" s="1"/>
      <c r="V71" s="1"/>
      <c r="W71" s="1"/>
      <c r="X71" s="1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"/>
      <c r="AT71" s="1"/>
      <c r="AU71" s="1"/>
      <c r="AV71" s="1"/>
      <c r="AW71" s="1"/>
      <c r="AX71" s="1"/>
      <c r="AY71" s="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</row>
    <row r="72" spans="1:81" ht="15" x14ac:dyDescent="0.35">
      <c r="A72" s="8" t="s">
        <v>29</v>
      </c>
      <c r="B72" s="8"/>
      <c r="C72" s="9"/>
      <c r="D72" s="104">
        <f>Normal!D73</f>
        <v>0.29399999999999998</v>
      </c>
      <c r="E72" s="104">
        <f>Normal!E73</f>
        <v>0.17299999999999999</v>
      </c>
      <c r="F72" s="104">
        <f>Normal!F73</f>
        <v>0.17299999999999999</v>
      </c>
      <c r="G72" s="145"/>
      <c r="H72" s="8"/>
      <c r="I72" s="9"/>
      <c r="J72" s="104">
        <f>'Doublex when sd is different'!J72</f>
        <v>0.315</v>
      </c>
      <c r="K72" s="104">
        <f>'Doublex when sd is different'!K72</f>
        <v>0.14499999999999999</v>
      </c>
      <c r="L72" s="104">
        <f>'Doublex when sd is different'!L72</f>
        <v>0.20200000000000001</v>
      </c>
      <c r="N72" s="114"/>
      <c r="O72" s="114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81" s="12" customFormat="1" ht="15.75" customHeight="1" x14ac:dyDescent="0.35">
      <c r="A73" s="19"/>
      <c r="B73" s="20">
        <v>2.4</v>
      </c>
      <c r="C73" s="20" t="s">
        <v>17</v>
      </c>
      <c r="D73" s="127">
        <f>'[5]power for chi² and skewpos dist'!Q74</f>
        <v>0.32300000000000001</v>
      </c>
      <c r="E73" s="127">
        <f>'[5]power for chi² and skewpos dist'!R74</f>
        <v>0.218</v>
      </c>
      <c r="F73" s="127">
        <f>'[5]power for chi² and skewpos dist'!S74</f>
        <v>0.218</v>
      </c>
      <c r="G73" s="145"/>
      <c r="H73" s="20">
        <v>2.4</v>
      </c>
      <c r="I73" s="20" t="s">
        <v>17</v>
      </c>
      <c r="J73" s="127">
        <v>0.33900000000000002</v>
      </c>
      <c r="K73" s="127">
        <v>0.19700000000000001</v>
      </c>
      <c r="L73" s="127">
        <v>0.24199999999999999</v>
      </c>
      <c r="M73" s="1"/>
      <c r="N73" s="114"/>
      <c r="O73" s="114"/>
      <c r="P73" s="145"/>
      <c r="Q73" s="145"/>
      <c r="R73" s="145"/>
      <c r="S73" s="1"/>
      <c r="T73" s="1"/>
      <c r="U73" s="1"/>
      <c r="V73" s="1"/>
      <c r="W73" s="1"/>
      <c r="X73" s="1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"/>
      <c r="AT73" s="1"/>
      <c r="AU73" s="1"/>
      <c r="AV73" s="1"/>
      <c r="AW73" s="1"/>
      <c r="AX73" s="1"/>
      <c r="AY73" s="1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</row>
    <row r="74" spans="1:81" ht="15" x14ac:dyDescent="0.35">
      <c r="A74" s="8" t="s">
        <v>29</v>
      </c>
      <c r="B74" s="8"/>
      <c r="C74" s="9"/>
      <c r="D74" s="104">
        <f>Normal!D75</f>
        <v>0.214</v>
      </c>
      <c r="E74" s="104">
        <f>Normal!E75</f>
        <v>8.2000000000000003E-2</v>
      </c>
      <c r="F74" s="104">
        <f>Normal!F75</f>
        <v>8.2000000000000003E-2</v>
      </c>
      <c r="G74" s="145"/>
      <c r="H74" s="8"/>
      <c r="I74" s="9"/>
      <c r="J74" s="104">
        <f>'Doublex when sd is different'!J74</f>
        <v>0.25600000000000001</v>
      </c>
      <c r="K74" s="104">
        <f>'Doublex when sd is different'!K74</f>
        <v>7.3999999999999996E-2</v>
      </c>
      <c r="L74" s="104">
        <f>'Doublex when sd is different'!L74</f>
        <v>0.112</v>
      </c>
      <c r="N74" s="114"/>
      <c r="O74" s="114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81" s="12" customFormat="1" ht="15.75" customHeight="1" x14ac:dyDescent="0.35">
      <c r="A75" s="19"/>
      <c r="B75" s="20">
        <v>2.8</v>
      </c>
      <c r="C75" s="20" t="s">
        <v>17</v>
      </c>
      <c r="D75" s="127">
        <f>'[5]power for chi² and skewpos dist'!Q76</f>
        <v>0.24199999999999999</v>
      </c>
      <c r="E75" s="127">
        <f>'[5]power for chi² and skewpos dist'!R76</f>
        <v>0.11799999999999999</v>
      </c>
      <c r="F75" s="127">
        <f>'[5]power for chi² and skewpos dist'!S76</f>
        <v>0.11799999999999999</v>
      </c>
      <c r="G75" s="145"/>
      <c r="H75" s="20">
        <v>2.8</v>
      </c>
      <c r="I75" s="20" t="s">
        <v>17</v>
      </c>
      <c r="J75" s="127">
        <v>0.28000000000000003</v>
      </c>
      <c r="K75" s="127">
        <v>0.108</v>
      </c>
      <c r="L75" s="127">
        <v>0.14699999999999999</v>
      </c>
      <c r="M75" s="1"/>
      <c r="N75" s="114"/>
      <c r="O75" s="114"/>
      <c r="P75" s="145"/>
      <c r="Q75" s="145"/>
      <c r="R75" s="145"/>
      <c r="S75" s="1"/>
      <c r="T75" s="1"/>
      <c r="U75" s="1"/>
      <c r="V75" s="1"/>
      <c r="W75" s="1"/>
      <c r="X75" s="1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"/>
      <c r="AT75" s="1"/>
      <c r="AU75" s="1"/>
      <c r="AV75" s="1"/>
      <c r="AW75" s="1"/>
      <c r="AX75" s="1"/>
      <c r="AY75" s="1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</row>
    <row r="76" spans="1:81" ht="15" x14ac:dyDescent="0.35">
      <c r="A76" s="8" t="s">
        <v>29</v>
      </c>
      <c r="B76" s="8"/>
      <c r="C76" s="9"/>
      <c r="D76" s="104">
        <f>Normal!D77</f>
        <v>0.79700000000000004</v>
      </c>
      <c r="E76" s="104">
        <f>Normal!E77</f>
        <v>0.79400000000000004</v>
      </c>
      <c r="F76" s="104">
        <f>Normal!F77</f>
        <v>0.79400000000000004</v>
      </c>
      <c r="G76" s="145"/>
      <c r="H76" s="8"/>
      <c r="I76" s="9"/>
      <c r="J76" s="104">
        <f>'Doublex when sd is different'!J76</f>
        <v>0.80800000000000005</v>
      </c>
      <c r="K76" s="104">
        <f>'Doublex when sd is different'!K76</f>
        <v>0.90400000000000003</v>
      </c>
      <c r="L76" s="104">
        <f>'Doublex when sd is different'!L76</f>
        <v>0.80500000000000005</v>
      </c>
      <c r="N76" s="114"/>
      <c r="O76" s="114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81" s="15" customFormat="1" ht="15.75" customHeight="1" x14ac:dyDescent="0.35">
      <c r="A77" s="19"/>
      <c r="B77" s="19">
        <v>2.1</v>
      </c>
      <c r="C77" s="19" t="s">
        <v>18</v>
      </c>
      <c r="D77" s="128">
        <f>'[5]power for chi² and skewpos dist'!Q78</f>
        <v>0.77400000000000002</v>
      </c>
      <c r="E77" s="128">
        <f>'[5]power for chi² and skewpos dist'!R78</f>
        <v>0.77100000000000002</v>
      </c>
      <c r="F77" s="128">
        <f>'[5]power for chi² and skewpos dist'!S78</f>
        <v>0.77100000000000002</v>
      </c>
      <c r="G77" s="145"/>
      <c r="H77" s="19">
        <v>2.1</v>
      </c>
      <c r="I77" s="19" t="s">
        <v>18</v>
      </c>
      <c r="J77" s="128">
        <v>0.78700000000000003</v>
      </c>
      <c r="K77" s="128">
        <v>0.89100000000000001</v>
      </c>
      <c r="L77" s="128">
        <v>0.78400000000000003</v>
      </c>
      <c r="M77" s="1"/>
      <c r="N77" s="114"/>
      <c r="O77" s="114"/>
      <c r="P77" s="145"/>
      <c r="Q77" s="145"/>
      <c r="R77" s="145"/>
      <c r="S77" s="1"/>
      <c r="T77" s="1"/>
      <c r="U77" s="1"/>
      <c r="V77" s="1"/>
      <c r="W77" s="1"/>
      <c r="X77" s="1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"/>
      <c r="AT77" s="1"/>
      <c r="AU77" s="1"/>
      <c r="AV77" s="1"/>
      <c r="AW77" s="1"/>
      <c r="AX77" s="1"/>
      <c r="AY77" s="1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</row>
    <row r="78" spans="1:81" ht="15" x14ac:dyDescent="0.35">
      <c r="A78" s="8" t="s">
        <v>29</v>
      </c>
      <c r="B78" s="8"/>
      <c r="C78" s="9"/>
      <c r="D78" s="104">
        <f>Normal!D79</f>
        <v>0.59899999999999998</v>
      </c>
      <c r="E78" s="104">
        <f>Normal!E79</f>
        <v>0.59799999999999998</v>
      </c>
      <c r="F78" s="104">
        <f>Normal!F79</f>
        <v>0.59799999999999998</v>
      </c>
      <c r="G78" s="145"/>
      <c r="H78" s="8"/>
      <c r="I78" s="9"/>
      <c r="J78" s="104">
        <f>'Doublex when sd is different'!J78</f>
        <v>0.621</v>
      </c>
      <c r="K78" s="104">
        <f>'Doublex when sd is different'!K78</f>
        <v>0.61499999999999999</v>
      </c>
      <c r="L78" s="104">
        <f>'Doublex when sd is different'!L78</f>
        <v>0.621</v>
      </c>
      <c r="N78" s="114"/>
      <c r="O78" s="114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81" s="15" customFormat="1" ht="15.75" customHeight="1" x14ac:dyDescent="0.35">
      <c r="A79" s="19"/>
      <c r="B79" s="29">
        <v>2.2000000000000002</v>
      </c>
      <c r="C79" s="29" t="s">
        <v>18</v>
      </c>
      <c r="D79" s="126">
        <f>'[5]power for chi² and skewpos dist'!Q80</f>
        <v>0.59599999999999997</v>
      </c>
      <c r="E79" s="126">
        <f>'[5]power for chi² and skewpos dist'!R80</f>
        <v>0.59499999999999997</v>
      </c>
      <c r="F79" s="126">
        <f>'[5]power for chi² and skewpos dist'!S80</f>
        <v>0.59499999999999997</v>
      </c>
      <c r="G79" s="145"/>
      <c r="H79" s="29">
        <v>2.2000000000000002</v>
      </c>
      <c r="I79" s="29" t="s">
        <v>18</v>
      </c>
      <c r="J79" s="126">
        <v>0.61799999999999999</v>
      </c>
      <c r="K79" s="126">
        <v>0.627</v>
      </c>
      <c r="L79" s="126">
        <v>0.61699999999999999</v>
      </c>
      <c r="M79" s="1"/>
      <c r="N79" s="114"/>
      <c r="O79" s="114"/>
      <c r="P79" s="145"/>
      <c r="Q79" s="145"/>
      <c r="R79" s="145"/>
      <c r="S79" s="1"/>
      <c r="T79" s="1"/>
      <c r="U79" s="1"/>
      <c r="V79" s="1"/>
      <c r="W79" s="1"/>
      <c r="X79" s="1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"/>
      <c r="AT79" s="1"/>
      <c r="AU79" s="1"/>
      <c r="AV79" s="1"/>
      <c r="AW79" s="1"/>
      <c r="AX79" s="1"/>
      <c r="AY79" s="1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</row>
    <row r="80" spans="1:81" ht="15" x14ac:dyDescent="0.35">
      <c r="A80" s="8" t="s">
        <v>29</v>
      </c>
      <c r="B80" s="8"/>
      <c r="C80" s="9"/>
      <c r="D80" s="104">
        <f>Normal!D81</f>
        <v>0.28799999999999998</v>
      </c>
      <c r="E80" s="104">
        <f>Normal!E81</f>
        <v>0.28499999999999998</v>
      </c>
      <c r="F80" s="104">
        <f>Normal!F81</f>
        <v>0.28499999999999998</v>
      </c>
      <c r="G80" s="145"/>
      <c r="H80" s="8"/>
      <c r="I80" s="9"/>
      <c r="J80" s="104">
        <f>'Doublex when sd is different'!J80</f>
        <v>0.33400000000000002</v>
      </c>
      <c r="K80" s="104">
        <f>'Doublex when sd is different'!K80</f>
        <v>0.23899999999999999</v>
      </c>
      <c r="L80" s="104">
        <f>'Doublex when sd is different'!L80</f>
        <v>0.33</v>
      </c>
      <c r="N80" s="114"/>
      <c r="O80" s="114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81" s="15" customFormat="1" ht="15.75" customHeight="1" x14ac:dyDescent="0.35">
      <c r="A81" s="19"/>
      <c r="B81" s="19">
        <v>2.4</v>
      </c>
      <c r="C81" s="19" t="s">
        <v>18</v>
      </c>
      <c r="D81" s="128">
        <f>'[5]power for chi² and skewpos dist'!Q82</f>
        <v>0.316</v>
      </c>
      <c r="E81" s="128">
        <f>'[5]power for chi² and skewpos dist'!R82</f>
        <v>0.312</v>
      </c>
      <c r="F81" s="128">
        <f>'[5]power for chi² and skewpos dist'!S82</f>
        <v>0.312</v>
      </c>
      <c r="G81" s="145"/>
      <c r="H81" s="19">
        <v>2.4</v>
      </c>
      <c r="I81" s="19" t="s">
        <v>18</v>
      </c>
      <c r="J81" s="128">
        <v>0.35699999999999998</v>
      </c>
      <c r="K81" s="128">
        <v>0.28199999999999997</v>
      </c>
      <c r="L81" s="128">
        <v>0.35299999999999998</v>
      </c>
      <c r="M81" s="1"/>
      <c r="N81" s="114"/>
      <c r="O81" s="114"/>
      <c r="P81" s="145"/>
      <c r="Q81" s="145"/>
      <c r="R81" s="145"/>
      <c r="S81" s="1"/>
      <c r="T81" s="1"/>
      <c r="U81" s="1"/>
      <c r="V81" s="1"/>
      <c r="W81" s="1"/>
      <c r="X81" s="1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"/>
      <c r="AT81" s="1"/>
      <c r="AU81" s="1"/>
      <c r="AV81" s="1"/>
      <c r="AW81" s="1"/>
      <c r="AX81" s="1"/>
      <c r="AY81" s="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</row>
    <row r="82" spans="1:81" ht="15" x14ac:dyDescent="0.35">
      <c r="A82" s="8" t="s">
        <v>29</v>
      </c>
      <c r="B82" s="8"/>
      <c r="C82" s="9"/>
      <c r="D82" s="104">
        <f>Normal!D83</f>
        <v>0.121</v>
      </c>
      <c r="E82" s="104">
        <f>Normal!E83</f>
        <v>0.11600000000000001</v>
      </c>
      <c r="F82" s="104">
        <f>Normal!F83</f>
        <v>0.11600000000000001</v>
      </c>
      <c r="G82" s="145"/>
      <c r="H82" s="8"/>
      <c r="I82" s="9"/>
      <c r="J82" s="104">
        <f>'Doublex when sd is different'!J82</f>
        <v>0.16400000000000001</v>
      </c>
      <c r="K82" s="104">
        <f>'Doublex when sd is different'!K82</f>
        <v>9.7000000000000003E-2</v>
      </c>
      <c r="L82" s="104">
        <f>'Doublex when sd is different'!L82</f>
        <v>0.156</v>
      </c>
      <c r="N82" s="114"/>
      <c r="O82" s="114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81" s="15" customFormat="1" ht="15.75" customHeight="1" x14ac:dyDescent="0.35">
      <c r="A83" s="19"/>
      <c r="B83" s="19">
        <v>2.8</v>
      </c>
      <c r="C83" s="19" t="s">
        <v>18</v>
      </c>
      <c r="D83" s="128">
        <f>'[5]power for chi² and skewpos dist'!Q84</f>
        <v>0.151</v>
      </c>
      <c r="E83" s="128">
        <f>'[5]power for chi² and skewpos dist'!R84</f>
        <v>0.14699999999999999</v>
      </c>
      <c r="F83" s="128">
        <f>'[5]power for chi² and skewpos dist'!S84</f>
        <v>0.14699999999999999</v>
      </c>
      <c r="G83" s="145"/>
      <c r="H83" s="19">
        <v>2.8</v>
      </c>
      <c r="I83" s="19" t="s">
        <v>18</v>
      </c>
      <c r="J83" s="128">
        <v>0.192</v>
      </c>
      <c r="K83" s="128">
        <v>0.128</v>
      </c>
      <c r="L83" s="128">
        <v>0.185</v>
      </c>
      <c r="M83" s="1"/>
      <c r="N83" s="114"/>
      <c r="O83" s="114"/>
      <c r="P83" s="145"/>
      <c r="Q83" s="145"/>
      <c r="R83" s="145"/>
      <c r="S83" s="1"/>
      <c r="T83" s="1"/>
      <c r="U83" s="1"/>
      <c r="V83" s="1"/>
      <c r="W83" s="1"/>
      <c r="X83" s="1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"/>
      <c r="AT83" s="1"/>
      <c r="AU83" s="1"/>
      <c r="AV83" s="1"/>
      <c r="AW83" s="1"/>
      <c r="AX83" s="1"/>
      <c r="AY83" s="1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</row>
    <row r="84" spans="1:81" ht="15" x14ac:dyDescent="0.35">
      <c r="A84" s="8" t="s">
        <v>29</v>
      </c>
      <c r="B84" s="8"/>
      <c r="C84" s="9"/>
      <c r="D84" s="104">
        <f>Normal!D85</f>
        <v>0.879</v>
      </c>
      <c r="E84" s="104">
        <f>Normal!E85</f>
        <v>0.82</v>
      </c>
      <c r="F84" s="104">
        <f>Normal!F85</f>
        <v>0.82</v>
      </c>
      <c r="G84" s="145"/>
      <c r="H84" s="8"/>
      <c r="I84" s="9"/>
      <c r="J84" s="104">
        <f>'Doublex when sd is different'!J84</f>
        <v>0.91900000000000004</v>
      </c>
      <c r="K84" s="104">
        <f>'Doublex when sd is different'!K84</f>
        <v>0.93500000000000005</v>
      </c>
      <c r="L84" s="104">
        <f>'Doublex when sd is different'!L84</f>
        <v>0.878</v>
      </c>
      <c r="N84" s="114"/>
      <c r="O84" s="114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81" s="12" customFormat="1" ht="15.75" customHeight="1" x14ac:dyDescent="0.35">
      <c r="A85" s="19"/>
      <c r="B85" s="20">
        <v>2.1</v>
      </c>
      <c r="C85" s="20" t="s">
        <v>19</v>
      </c>
      <c r="D85" s="127">
        <f>'[5]power for chi² and skewpos dist'!Q86</f>
        <v>0.85499999999999998</v>
      </c>
      <c r="E85" s="127">
        <f>'[5]power for chi² and skewpos dist'!R86</f>
        <v>0.79400000000000004</v>
      </c>
      <c r="F85" s="127">
        <f>'[5]power for chi² and skewpos dist'!S86</f>
        <v>0.79400000000000004</v>
      </c>
      <c r="G85" s="145"/>
      <c r="H85" s="20">
        <v>2.1</v>
      </c>
      <c r="I85" s="20" t="s">
        <v>19</v>
      </c>
      <c r="J85" s="127">
        <v>0.89800000000000002</v>
      </c>
      <c r="K85" s="127">
        <v>0.92300000000000004</v>
      </c>
      <c r="L85" s="127">
        <v>0.85499999999999998</v>
      </c>
      <c r="M85" s="1"/>
      <c r="N85" s="114"/>
      <c r="O85" s="114"/>
      <c r="P85" s="145"/>
      <c r="Q85" s="145"/>
      <c r="R85" s="145"/>
      <c r="S85" s="1"/>
      <c r="T85" s="1"/>
      <c r="U85" s="1"/>
      <c r="V85" s="1"/>
      <c r="W85" s="1"/>
      <c r="X85" s="1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"/>
      <c r="AT85" s="1"/>
      <c r="AU85" s="1"/>
      <c r="AV85" s="1"/>
      <c r="AW85" s="1"/>
      <c r="AX85" s="1"/>
      <c r="AY85" s="1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</row>
    <row r="86" spans="1:81" ht="15" x14ac:dyDescent="0.35">
      <c r="A86" s="8" t="s">
        <v>29</v>
      </c>
      <c r="B86" s="8"/>
      <c r="C86" s="9"/>
      <c r="D86" s="104">
        <f>Normal!D87</f>
        <v>0.67900000000000005</v>
      </c>
      <c r="E86" s="104">
        <f>Normal!E87</f>
        <v>0.67700000000000005</v>
      </c>
      <c r="F86" s="104">
        <f>Normal!F87</f>
        <v>0.67700000000000005</v>
      </c>
      <c r="G86" s="145"/>
      <c r="H86" s="8"/>
      <c r="I86" s="9"/>
      <c r="J86" s="104">
        <f>'Doublex when sd is different'!J86</f>
        <v>0.74</v>
      </c>
      <c r="K86" s="104">
        <f>'Doublex when sd is different'!K86</f>
        <v>0.73399999999999999</v>
      </c>
      <c r="L86" s="104">
        <f>'Doublex when sd is different'!L86</f>
        <v>0.73899999999999999</v>
      </c>
      <c r="N86" s="114"/>
      <c r="O86" s="114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1:81" s="15" customFormat="1" ht="15.75" customHeight="1" x14ac:dyDescent="0.35">
      <c r="A87" s="19"/>
      <c r="B87" s="40">
        <v>2.2000000000000002</v>
      </c>
      <c r="C87" s="40" t="s">
        <v>19</v>
      </c>
      <c r="D87" s="123">
        <f>'[5]power for chi² and skewpos dist'!Q88</f>
        <v>0.67</v>
      </c>
      <c r="E87" s="123">
        <f>'[5]power for chi² and skewpos dist'!R88</f>
        <v>0.66800000000000004</v>
      </c>
      <c r="F87" s="123">
        <f>'[5]power for chi² and skewpos dist'!S88</f>
        <v>0.66800000000000004</v>
      </c>
      <c r="G87" s="145"/>
      <c r="H87" s="40">
        <v>2.2000000000000002</v>
      </c>
      <c r="I87" s="40" t="s">
        <v>19</v>
      </c>
      <c r="J87" s="123">
        <v>0.72599999999999998</v>
      </c>
      <c r="K87" s="123">
        <v>0.73499999999999999</v>
      </c>
      <c r="L87" s="123">
        <v>0.72499999999999998</v>
      </c>
      <c r="M87" s="1"/>
      <c r="N87" s="114"/>
      <c r="O87" s="114"/>
      <c r="P87" s="145"/>
      <c r="Q87" s="145"/>
      <c r="R87" s="145"/>
      <c r="S87" s="1"/>
      <c r="T87" s="1"/>
      <c r="U87" s="1"/>
      <c r="V87" s="1"/>
      <c r="W87" s="1"/>
      <c r="X87" s="1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"/>
      <c r="AT87" s="1"/>
      <c r="AU87" s="1"/>
      <c r="AV87" s="1"/>
      <c r="AW87" s="1"/>
      <c r="AX87" s="1"/>
      <c r="AY87" s="1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</row>
    <row r="88" spans="1:81" ht="15" x14ac:dyDescent="0.35">
      <c r="A88" s="8" t="s">
        <v>29</v>
      </c>
      <c r="B88" s="8"/>
      <c r="C88" s="9"/>
      <c r="D88" s="104">
        <f>Normal!D89</f>
        <v>0.28399999999999997</v>
      </c>
      <c r="E88" s="104">
        <f>Normal!E89</f>
        <v>0.373</v>
      </c>
      <c r="F88" s="104">
        <f>Normal!F89</f>
        <v>0.373</v>
      </c>
      <c r="G88" s="145"/>
      <c r="H88" s="8"/>
      <c r="I88" s="9"/>
      <c r="J88" s="104">
        <f>'Doublex when sd is different'!J88</f>
        <v>0.34599999999999997</v>
      </c>
      <c r="K88" s="104">
        <f>'Doublex when sd is different'!K88</f>
        <v>0.32600000000000001</v>
      </c>
      <c r="L88" s="104">
        <f>'Doublex when sd is different'!L88</f>
        <v>0.432</v>
      </c>
      <c r="N88" s="114"/>
      <c r="O88" s="114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81" s="10" customFormat="1" ht="15.75" customHeight="1" x14ac:dyDescent="0.35">
      <c r="A89" s="19"/>
      <c r="B89" s="7">
        <v>2.4</v>
      </c>
      <c r="C89" s="7" t="s">
        <v>19</v>
      </c>
      <c r="D89" s="129">
        <f>'[5]power for chi² and skewpos dist'!Q90</f>
        <v>0.308</v>
      </c>
      <c r="E89" s="129">
        <f>'[5]power for chi² and skewpos dist'!R90</f>
        <v>0.38900000000000001</v>
      </c>
      <c r="F89" s="129">
        <f>'[5]power for chi² and skewpos dist'!S90</f>
        <v>0.38900000000000001</v>
      </c>
      <c r="G89" s="145"/>
      <c r="H89" s="7">
        <v>2.4</v>
      </c>
      <c r="I89" s="7" t="s">
        <v>19</v>
      </c>
      <c r="J89" s="129">
        <v>0.36599999999999999</v>
      </c>
      <c r="K89" s="129">
        <v>0.36199999999999999</v>
      </c>
      <c r="L89" s="129">
        <v>0.44500000000000001</v>
      </c>
      <c r="M89" s="1"/>
      <c r="N89" s="114"/>
      <c r="O89" s="114"/>
      <c r="P89" s="145"/>
      <c r="Q89" s="145"/>
      <c r="R89" s="145"/>
      <c r="S89" s="1"/>
      <c r="T89" s="1"/>
      <c r="U89" s="1"/>
      <c r="V89" s="1"/>
      <c r="W89" s="1"/>
      <c r="X89" s="1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"/>
      <c r="AT89" s="1"/>
      <c r="AU89" s="1"/>
      <c r="AV89" s="1"/>
      <c r="AW89" s="1"/>
      <c r="AX89" s="1"/>
      <c r="AY89" s="1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</row>
    <row r="90" spans="1:81" ht="15" x14ac:dyDescent="0.35">
      <c r="A90" s="8" t="s">
        <v>29</v>
      </c>
      <c r="B90" s="8"/>
      <c r="C90" s="9"/>
      <c r="D90" s="104">
        <f>Normal!D91</f>
        <v>0.08</v>
      </c>
      <c r="E90" s="104">
        <f>Normal!E91</f>
        <v>0.14899999999999999</v>
      </c>
      <c r="F90" s="104">
        <f>Normal!F91</f>
        <v>0.14899999999999999</v>
      </c>
      <c r="G90" s="145"/>
      <c r="H90" s="8"/>
      <c r="I90" s="9"/>
      <c r="J90" s="104">
        <f>'Doublex when sd is different'!J90</f>
        <v>0.11899999999999999</v>
      </c>
      <c r="K90" s="104">
        <f>'Doublex when sd is different'!K90</f>
        <v>0.121</v>
      </c>
      <c r="L90" s="104">
        <f>'Doublex when sd is different'!L90</f>
        <v>0.19800000000000001</v>
      </c>
      <c r="N90" s="114"/>
      <c r="O90" s="114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81" s="10" customFormat="1" ht="15.75" customHeight="1" x14ac:dyDescent="0.35">
      <c r="A91" s="19"/>
      <c r="B91" s="7">
        <v>2.8</v>
      </c>
      <c r="C91" s="7" t="s">
        <v>19</v>
      </c>
      <c r="D91" s="129">
        <f>'[5]power for chi² and skewpos dist'!Q92</f>
        <v>0.106</v>
      </c>
      <c r="E91" s="129">
        <f>'[5]power for chi² and skewpos dist'!R92</f>
        <v>0.17499999999999999</v>
      </c>
      <c r="F91" s="129">
        <f>'[5]power for chi² and skewpos dist'!S92</f>
        <v>0.17499999999999999</v>
      </c>
      <c r="G91" s="145"/>
      <c r="H91" s="7">
        <v>2.8</v>
      </c>
      <c r="I91" s="7" t="s">
        <v>19</v>
      </c>
      <c r="J91" s="129">
        <v>0.14699999999999999</v>
      </c>
      <c r="K91" s="129">
        <v>0.151</v>
      </c>
      <c r="L91" s="129">
        <v>0.222</v>
      </c>
      <c r="M91" s="1"/>
      <c r="N91" s="114"/>
      <c r="O91" s="114"/>
      <c r="P91" s="145"/>
      <c r="Q91" s="145"/>
      <c r="R91" s="145"/>
      <c r="S91" s="1"/>
      <c r="T91" s="1"/>
      <c r="U91" s="1"/>
      <c r="V91" s="1"/>
      <c r="W91" s="1"/>
      <c r="X91" s="1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"/>
      <c r="AT91" s="1"/>
      <c r="AU91" s="1"/>
      <c r="AV91" s="1"/>
      <c r="AW91" s="1"/>
      <c r="AX91" s="1"/>
      <c r="AY91" s="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</row>
    <row r="92" spans="1:81" ht="15" x14ac:dyDescent="0.35">
      <c r="A92" s="8" t="s">
        <v>29</v>
      </c>
      <c r="B92" s="8"/>
      <c r="C92" s="9"/>
      <c r="D92" s="104">
        <f>Normal!D93</f>
        <v>0.91400000000000003</v>
      </c>
      <c r="E92" s="104">
        <f>Normal!E93</f>
        <v>0.83299999999999996</v>
      </c>
      <c r="F92" s="104">
        <f>Normal!F93</f>
        <v>0.83299999999999996</v>
      </c>
      <c r="G92" s="145"/>
      <c r="H92" s="8"/>
      <c r="I92" s="9"/>
      <c r="J92" s="104">
        <f>'Doublex when sd is different'!J92</f>
        <v>0.95799999999999996</v>
      </c>
      <c r="K92" s="104">
        <f>'Doublex when sd is different'!K92</f>
        <v>0.94899999999999995</v>
      </c>
      <c r="L92" s="104">
        <f>'Doublex when sd is different'!L92</f>
        <v>0.91200000000000003</v>
      </c>
      <c r="N92" s="114"/>
      <c r="O92" s="114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81" s="12" customFormat="1" ht="15.75" customHeight="1" x14ac:dyDescent="0.35">
      <c r="A93" s="19"/>
      <c r="B93" s="20">
        <v>2.1</v>
      </c>
      <c r="C93" s="20" t="s">
        <v>20</v>
      </c>
      <c r="D93" s="127">
        <f>'[5]power for chi² and skewpos dist'!Q94</f>
        <v>0.89400000000000002</v>
      </c>
      <c r="E93" s="127">
        <f>'[5]power for chi² and skewpos dist'!R94</f>
        <v>0.80500000000000005</v>
      </c>
      <c r="F93" s="127">
        <f>'[5]power for chi² and skewpos dist'!S94</f>
        <v>0.80500000000000005</v>
      </c>
      <c r="G93" s="145"/>
      <c r="H93" s="20">
        <v>2.1</v>
      </c>
      <c r="I93" s="20" t="s">
        <v>20</v>
      </c>
      <c r="J93" s="127">
        <v>0.94299999999999995</v>
      </c>
      <c r="K93" s="127">
        <v>0.93600000000000005</v>
      </c>
      <c r="L93" s="127">
        <v>0.88800000000000001</v>
      </c>
      <c r="M93" s="1"/>
      <c r="N93" s="114"/>
      <c r="O93" s="114"/>
      <c r="P93" s="145"/>
      <c r="Q93" s="145"/>
      <c r="R93" s="145"/>
      <c r="S93" s="1"/>
      <c r="T93" s="1"/>
      <c r="U93" s="1"/>
      <c r="V93" s="1"/>
      <c r="W93" s="1"/>
      <c r="X93" s="1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"/>
      <c r="AT93" s="1"/>
      <c r="AU93" s="1"/>
      <c r="AV93" s="1"/>
      <c r="AW93" s="1"/>
      <c r="AX93" s="1"/>
      <c r="AY93" s="1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</row>
    <row r="94" spans="1:81" ht="15" x14ac:dyDescent="0.35">
      <c r="A94" s="8" t="s">
        <v>29</v>
      </c>
      <c r="B94" s="8"/>
      <c r="C94" s="9"/>
      <c r="D94" s="104">
        <f>Normal!D95</f>
        <v>0.72599999999999998</v>
      </c>
      <c r="E94" s="104">
        <f>Normal!E95</f>
        <v>0.72199999999999998</v>
      </c>
      <c r="F94" s="104">
        <f>Normal!F95</f>
        <v>0.72199999999999998</v>
      </c>
      <c r="G94" s="145"/>
      <c r="H94" s="8"/>
      <c r="I94" s="9"/>
      <c r="J94" s="104">
        <f>'Doublex when sd is different'!J94</f>
        <v>0.80800000000000005</v>
      </c>
      <c r="K94" s="104">
        <f>'Doublex when sd is different'!K94</f>
        <v>0.80200000000000005</v>
      </c>
      <c r="L94" s="104">
        <f>'Doublex when sd is different'!L94</f>
        <v>0.80500000000000005</v>
      </c>
      <c r="N94" s="114"/>
      <c r="O94" s="114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81" s="15" customFormat="1" ht="15.75" customHeight="1" x14ac:dyDescent="0.35">
      <c r="A95" s="19"/>
      <c r="B95" s="40">
        <v>2.2000000000000002</v>
      </c>
      <c r="C95" s="40" t="s">
        <v>20</v>
      </c>
      <c r="D95" s="123">
        <f>'[5]power for chi² and skewpos dist'!Q96</f>
        <v>0.71399999999999997</v>
      </c>
      <c r="E95" s="123">
        <f>'[5]power for chi² and skewpos dist'!R96</f>
        <v>0.70799999999999996</v>
      </c>
      <c r="F95" s="123">
        <f>'[5]power for chi² and skewpos dist'!S96</f>
        <v>0.70799999999999996</v>
      </c>
      <c r="G95" s="145"/>
      <c r="H95" s="40">
        <v>2.2000000000000002</v>
      </c>
      <c r="I95" s="40" t="s">
        <v>20</v>
      </c>
      <c r="J95" s="123">
        <v>0.79100000000000004</v>
      </c>
      <c r="K95" s="123">
        <v>0.79900000000000004</v>
      </c>
      <c r="L95" s="123">
        <v>0.78900000000000003</v>
      </c>
      <c r="M95" s="1"/>
      <c r="N95" s="114"/>
      <c r="O95" s="114"/>
      <c r="P95" s="145"/>
      <c r="Q95" s="145"/>
      <c r="R95" s="145"/>
      <c r="S95" s="1"/>
      <c r="T95" s="1"/>
      <c r="U95" s="1"/>
      <c r="V95" s="1"/>
      <c r="W95" s="1"/>
      <c r="X95" s="1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"/>
      <c r="AT95" s="1"/>
      <c r="AU95" s="1"/>
      <c r="AV95" s="1"/>
      <c r="AW95" s="1"/>
      <c r="AX95" s="1"/>
      <c r="AY95" s="1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</row>
    <row r="96" spans="1:81" ht="15" x14ac:dyDescent="0.35">
      <c r="A96" s="8" t="s">
        <v>29</v>
      </c>
      <c r="B96" s="8"/>
      <c r="C96" s="9"/>
      <c r="D96" s="104">
        <f>Normal!D97</f>
        <v>0.27800000000000002</v>
      </c>
      <c r="E96" s="104">
        <f>Normal!E97</f>
        <v>0.44</v>
      </c>
      <c r="F96" s="104">
        <f>Normal!F97</f>
        <v>0.44</v>
      </c>
      <c r="G96" s="145"/>
      <c r="H96" s="8"/>
      <c r="I96" s="9"/>
      <c r="J96" s="104">
        <f>'Doublex when sd is different'!J96</f>
        <v>0.35299999999999998</v>
      </c>
      <c r="K96" s="104">
        <f>'Doublex when sd is different'!K96</f>
        <v>0.40400000000000003</v>
      </c>
      <c r="L96" s="104">
        <f>'Doublex when sd is different'!L96</f>
        <v>0.51600000000000001</v>
      </c>
      <c r="N96" s="114"/>
      <c r="O96" s="114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81" s="10" customFormat="1" ht="15.75" customHeight="1" x14ac:dyDescent="0.35">
      <c r="A97" s="19"/>
      <c r="B97" s="7">
        <v>2.4</v>
      </c>
      <c r="C97" s="7" t="s">
        <v>20</v>
      </c>
      <c r="D97" s="129">
        <f>'[5]power for chi² and skewpos dist'!Q98</f>
        <v>0.30199999999999999</v>
      </c>
      <c r="E97" s="129">
        <f>'[5]power for chi² and skewpos dist'!R98</f>
        <v>0.45100000000000001</v>
      </c>
      <c r="F97" s="129">
        <f>'[5]power for chi² and skewpos dist'!S98</f>
        <v>0.45100000000000001</v>
      </c>
      <c r="G97" s="145"/>
      <c r="H97" s="7">
        <v>2.4</v>
      </c>
      <c r="I97" s="7" t="s">
        <v>20</v>
      </c>
      <c r="J97" s="129">
        <v>0.372</v>
      </c>
      <c r="K97" s="129">
        <v>0.434</v>
      </c>
      <c r="L97" s="129">
        <v>0.52</v>
      </c>
      <c r="M97" s="1"/>
      <c r="N97" s="114"/>
      <c r="O97" s="114"/>
      <c r="P97" s="145"/>
      <c r="Q97" s="145"/>
      <c r="R97" s="145"/>
      <c r="S97" s="1"/>
      <c r="T97" s="1"/>
      <c r="U97" s="1"/>
      <c r="V97" s="1"/>
      <c r="W97" s="1"/>
      <c r="X97" s="1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"/>
      <c r="AT97" s="1"/>
      <c r="AU97" s="1"/>
      <c r="AV97" s="1"/>
      <c r="AW97" s="1"/>
      <c r="AX97" s="1"/>
      <c r="AY97" s="1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</row>
    <row r="98" spans="1:81" ht="15" x14ac:dyDescent="0.35">
      <c r="A98" s="8" t="s">
        <v>29</v>
      </c>
      <c r="B98" s="8"/>
      <c r="C98" s="9"/>
      <c r="D98" s="104">
        <f>Normal!D99</f>
        <v>5.6000000000000001E-2</v>
      </c>
      <c r="E98" s="104">
        <f>Normal!E99</f>
        <v>0.18099999999999999</v>
      </c>
      <c r="F98" s="104">
        <f>Normal!F99</f>
        <v>0.18099999999999999</v>
      </c>
      <c r="G98" s="145"/>
      <c r="H98" s="8"/>
      <c r="I98" s="9"/>
      <c r="J98" s="104">
        <f>'Doublex when sd is different'!J98</f>
        <v>9.0999999999999998E-2</v>
      </c>
      <c r="K98" s="104">
        <f>'Doublex when sd is different'!K98</f>
        <v>0.14499999999999999</v>
      </c>
      <c r="L98" s="104">
        <f>'Doublex when sd is different'!L98</f>
        <v>0.23599999999999999</v>
      </c>
      <c r="N98" s="114"/>
      <c r="O98" s="114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81" s="10" customFormat="1" ht="15.75" customHeight="1" x14ac:dyDescent="0.35">
      <c r="A99" s="19"/>
      <c r="B99" s="7">
        <v>2.8</v>
      </c>
      <c r="C99" s="7" t="s">
        <v>20</v>
      </c>
      <c r="D99" s="129">
        <f>'[5]power for chi² and skewpos dist'!Q100</f>
        <v>7.9000000000000001E-2</v>
      </c>
      <c r="E99" s="129">
        <f>'[5]power for chi² and skewpos dist'!R100</f>
        <v>0.20399999999999999</v>
      </c>
      <c r="F99" s="129">
        <f>'[5]power for chi² and skewpos dist'!S100</f>
        <v>0.20399999999999999</v>
      </c>
      <c r="G99" s="145"/>
      <c r="H99" s="7">
        <v>2.8</v>
      </c>
      <c r="I99" s="7" t="s">
        <v>20</v>
      </c>
      <c r="J99" s="129">
        <v>0.11700000000000001</v>
      </c>
      <c r="K99" s="129">
        <v>0.17599999999999999</v>
      </c>
      <c r="L99" s="129">
        <v>0.25700000000000001</v>
      </c>
      <c r="M99" s="1"/>
      <c r="N99" s="114"/>
      <c r="O99" s="114"/>
      <c r="P99" s="145"/>
      <c r="Q99" s="145"/>
      <c r="R99" s="145"/>
      <c r="S99" s="1"/>
      <c r="T99" s="1"/>
      <c r="U99" s="1"/>
      <c r="V99" s="1"/>
      <c r="W99" s="1"/>
      <c r="X99" s="1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"/>
      <c r="AT99" s="1"/>
      <c r="AU99" s="1"/>
      <c r="AV99" s="1"/>
      <c r="AW99" s="1"/>
      <c r="AX99" s="1"/>
      <c r="AY99" s="1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</row>
    <row r="100" spans="1:81" ht="15" x14ac:dyDescent="0.35">
      <c r="A100" s="8" t="s">
        <v>29</v>
      </c>
      <c r="B100" s="8"/>
      <c r="C100" s="9"/>
      <c r="D100" s="104">
        <f>Normal!D101</f>
        <v>0.67</v>
      </c>
      <c r="E100" s="104">
        <f>Normal!E101</f>
        <v>0.81299999999999994</v>
      </c>
      <c r="F100" s="104">
        <f>Normal!F101</f>
        <v>0.81299999999999994</v>
      </c>
      <c r="G100" s="145"/>
      <c r="H100" s="8"/>
      <c r="I100" s="9"/>
      <c r="J100" s="104">
        <f>'Doublex when sd is different'!J100</f>
        <v>0.59499999999999997</v>
      </c>
      <c r="K100" s="104">
        <f>'Doublex when sd is different'!K100</f>
        <v>0.88400000000000001</v>
      </c>
      <c r="L100" s="104">
        <f>'Doublex when sd is different'!L100</f>
        <v>0.71599999999999997</v>
      </c>
      <c r="N100" s="114"/>
      <c r="O100" s="114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81" s="10" customFormat="1" ht="15.75" customHeight="1" x14ac:dyDescent="0.35">
      <c r="A101" s="19"/>
      <c r="B101" s="7">
        <v>2.1</v>
      </c>
      <c r="C101" s="7" t="s">
        <v>21</v>
      </c>
      <c r="D101" s="129">
        <f>'[5]power for chi² and skewpos dist'!Q102</f>
        <v>0.65700000000000003</v>
      </c>
      <c r="E101" s="129">
        <f>'[5]power for chi² and skewpos dist'!R102</f>
        <v>0.79</v>
      </c>
      <c r="F101" s="129">
        <f>'[5]power for chi² and skewpos dist'!S102</f>
        <v>0.79</v>
      </c>
      <c r="G101" s="145"/>
      <c r="H101" s="7">
        <v>2.1</v>
      </c>
      <c r="I101" s="7" t="s">
        <v>21</v>
      </c>
      <c r="J101" s="129">
        <v>0.59599999999999997</v>
      </c>
      <c r="K101" s="129">
        <v>0.86799999999999999</v>
      </c>
      <c r="L101" s="129">
        <v>0.70499999999999996</v>
      </c>
      <c r="M101" s="1"/>
      <c r="N101" s="114"/>
      <c r="O101" s="114"/>
      <c r="P101" s="145"/>
      <c r="Q101" s="145"/>
      <c r="R101" s="145"/>
      <c r="S101" s="1"/>
      <c r="T101" s="1"/>
      <c r="U101" s="1"/>
      <c r="V101" s="1"/>
      <c r="W101" s="1"/>
      <c r="X101" s="1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"/>
      <c r="AT101" s="1"/>
      <c r="AU101" s="1"/>
      <c r="AV101" s="1"/>
      <c r="AW101" s="1"/>
      <c r="AX101" s="1"/>
      <c r="AY101" s="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</row>
    <row r="102" spans="1:81" ht="15" x14ac:dyDescent="0.35">
      <c r="A102" s="8" t="s">
        <v>29</v>
      </c>
      <c r="B102" s="8"/>
      <c r="C102" s="9"/>
      <c r="D102" s="104">
        <f>Normal!D103</f>
        <v>0.52200000000000002</v>
      </c>
      <c r="E102" s="104">
        <f>Normal!E103</f>
        <v>0.51600000000000001</v>
      </c>
      <c r="F102" s="104">
        <f>Normal!F103</f>
        <v>0.51600000000000001</v>
      </c>
      <c r="G102" s="145"/>
      <c r="H102" s="8"/>
      <c r="I102" s="9"/>
      <c r="J102" s="104">
        <f>'Doublex when sd is different'!J102</f>
        <v>0.49199999999999999</v>
      </c>
      <c r="K102" s="104">
        <f>'Doublex when sd is different'!K102</f>
        <v>0.48399999999999999</v>
      </c>
      <c r="L102" s="104">
        <f>'Doublex when sd is different'!L102</f>
        <v>0.48899999999999999</v>
      </c>
      <c r="N102" s="114"/>
      <c r="O102" s="114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81" s="15" customFormat="1" ht="15.75" customHeight="1" x14ac:dyDescent="0.35">
      <c r="A103" s="19"/>
      <c r="B103" s="40">
        <v>2.2000000000000002</v>
      </c>
      <c r="C103" s="40" t="s">
        <v>21</v>
      </c>
      <c r="D103" s="123">
        <f>'[5]power for chi² and skewpos dist'!Q104</f>
        <v>0.52800000000000002</v>
      </c>
      <c r="E103" s="123">
        <f>'[5]power for chi² and skewpos dist'!R104</f>
        <v>0.52300000000000002</v>
      </c>
      <c r="F103" s="123">
        <f>'[5]power for chi² and skewpos dist'!S104</f>
        <v>0.52300000000000002</v>
      </c>
      <c r="G103" s="145"/>
      <c r="H103" s="40">
        <v>2.2000000000000002</v>
      </c>
      <c r="I103" s="40" t="s">
        <v>21</v>
      </c>
      <c r="J103" s="123">
        <v>0.503</v>
      </c>
      <c r="K103" s="123">
        <v>0.51100000000000001</v>
      </c>
      <c r="L103" s="123">
        <v>0.5</v>
      </c>
      <c r="M103" s="1"/>
      <c r="N103" s="114"/>
      <c r="O103" s="114"/>
      <c r="P103" s="145"/>
      <c r="Q103" s="145"/>
      <c r="R103" s="145"/>
      <c r="S103" s="1"/>
      <c r="T103" s="1"/>
      <c r="U103" s="1"/>
      <c r="V103" s="1"/>
      <c r="W103" s="1"/>
      <c r="X103" s="1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"/>
      <c r="AT103" s="1"/>
      <c r="AU103" s="1"/>
      <c r="AV103" s="1"/>
      <c r="AW103" s="1"/>
      <c r="AX103" s="1"/>
      <c r="AY103" s="1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ht="15" x14ac:dyDescent="0.35">
      <c r="A104" s="8" t="s">
        <v>29</v>
      </c>
      <c r="B104" s="8"/>
      <c r="C104" s="9"/>
      <c r="D104" s="104">
        <f>Normal!D105</f>
        <v>0.33700000000000002</v>
      </c>
      <c r="E104" s="104">
        <f>Normal!E105</f>
        <v>0.20799999999999999</v>
      </c>
      <c r="F104" s="104">
        <f>Normal!F105</f>
        <v>0.20799999999999999</v>
      </c>
      <c r="G104" s="145"/>
      <c r="H104" s="8"/>
      <c r="I104" s="9"/>
      <c r="J104" s="104">
        <f>'Doublex when sd is different'!J104</f>
        <v>0.35799999999999998</v>
      </c>
      <c r="K104" s="104">
        <f>'Doublex when sd is different'!K104</f>
        <v>0.17100000000000001</v>
      </c>
      <c r="L104" s="104">
        <f>'Doublex when sd is different'!L104</f>
        <v>0.24</v>
      </c>
      <c r="N104" s="114"/>
      <c r="O104" s="114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81" s="12" customFormat="1" ht="15.75" customHeight="1" x14ac:dyDescent="0.35">
      <c r="A105" s="19"/>
      <c r="B105" s="20">
        <v>2.4</v>
      </c>
      <c r="C105" s="20" t="s">
        <v>21</v>
      </c>
      <c r="D105" s="127">
        <f>'[5]power for chi² and skewpos dist'!Q106</f>
        <v>0.36099999999999999</v>
      </c>
      <c r="E105" s="127">
        <f>'[5]power for chi² and skewpos dist'!R106</f>
        <v>0.248</v>
      </c>
      <c r="F105" s="127">
        <f>'[5]power for chi² and skewpos dist'!S106</f>
        <v>0.248</v>
      </c>
      <c r="G105" s="145"/>
      <c r="H105" s="20">
        <v>2.4</v>
      </c>
      <c r="I105" s="20" t="s">
        <v>21</v>
      </c>
      <c r="J105" s="127">
        <v>0.38</v>
      </c>
      <c r="K105" s="127">
        <v>0.221</v>
      </c>
      <c r="L105" s="127">
        <v>0.27600000000000002</v>
      </c>
      <c r="M105" s="1"/>
      <c r="N105" s="114"/>
      <c r="O105" s="114"/>
      <c r="P105" s="145"/>
      <c r="Q105" s="145"/>
      <c r="R105" s="145"/>
      <c r="S105" s="1"/>
      <c r="T105" s="1"/>
      <c r="U105" s="1"/>
      <c r="V105" s="1"/>
      <c r="W105" s="1"/>
      <c r="X105" s="1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45"/>
      <c r="AP105" s="145"/>
      <c r="AQ105" s="145"/>
      <c r="AR105" s="145"/>
      <c r="AS105" s="1"/>
      <c r="AT105" s="1"/>
      <c r="AU105" s="1"/>
      <c r="AV105" s="1"/>
      <c r="AW105" s="1"/>
      <c r="AX105" s="1"/>
      <c r="AY105" s="1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ht="15" x14ac:dyDescent="0.35">
      <c r="A106" s="8" t="s">
        <v>29</v>
      </c>
      <c r="B106" s="8"/>
      <c r="C106" s="9"/>
      <c r="D106" s="104">
        <f>Normal!D107</f>
        <v>0.22600000000000001</v>
      </c>
      <c r="E106" s="104">
        <f>Normal!E107</f>
        <v>9.0999999999999998E-2</v>
      </c>
      <c r="F106" s="104">
        <f>Normal!F107</f>
        <v>9.0999999999999998E-2</v>
      </c>
      <c r="G106" s="145"/>
      <c r="H106" s="8"/>
      <c r="I106" s="9"/>
      <c r="J106" s="104">
        <f>'Doublex when sd is different'!J106</f>
        <v>0.27</v>
      </c>
      <c r="K106" s="104">
        <f>'Doublex when sd is different'!K106</f>
        <v>0.08</v>
      </c>
      <c r="L106" s="104">
        <f>'Doublex when sd is different'!L106</f>
        <v>0.124</v>
      </c>
      <c r="N106" s="114"/>
      <c r="O106" s="114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  <c r="AI106" s="145"/>
      <c r="AJ106" s="145"/>
      <c r="AK106" s="145"/>
      <c r="AL106" s="145"/>
      <c r="AM106" s="145"/>
      <c r="AN106" s="145"/>
      <c r="AO106" s="145"/>
      <c r="AP106" s="145"/>
      <c r="AQ106" s="145"/>
      <c r="AR106" s="145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81" s="12" customFormat="1" ht="15.75" customHeight="1" x14ac:dyDescent="0.35">
      <c r="A107" s="19"/>
      <c r="B107" s="20">
        <v>2.8</v>
      </c>
      <c r="C107" s="20" t="s">
        <v>21</v>
      </c>
      <c r="D107" s="127">
        <f>'[5]power for chi² and skewpos dist'!Q108</f>
        <v>0.253</v>
      </c>
      <c r="E107" s="127">
        <f>'[5]power for chi² and skewpos dist'!R108</f>
        <v>0.126</v>
      </c>
      <c r="F107" s="127">
        <f>'[5]power for chi² and skewpos dist'!S108</f>
        <v>0.126</v>
      </c>
      <c r="G107" s="145"/>
      <c r="H107" s="20">
        <v>2.8</v>
      </c>
      <c r="I107" s="20" t="s">
        <v>21</v>
      </c>
      <c r="J107" s="127">
        <v>0.29299999999999998</v>
      </c>
      <c r="K107" s="127">
        <v>0.113</v>
      </c>
      <c r="L107" s="127">
        <v>0.158</v>
      </c>
      <c r="M107" s="1"/>
      <c r="N107" s="114"/>
      <c r="O107" s="114"/>
      <c r="P107" s="145"/>
      <c r="Q107" s="145"/>
      <c r="R107" s="145"/>
      <c r="S107" s="1"/>
      <c r="T107" s="1"/>
      <c r="U107" s="1"/>
      <c r="V107" s="1"/>
      <c r="W107" s="1"/>
      <c r="X107" s="1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"/>
      <c r="AT107" s="1"/>
      <c r="AU107" s="1"/>
      <c r="AV107" s="1"/>
      <c r="AW107" s="1"/>
      <c r="AX107" s="1"/>
      <c r="AY107" s="1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ht="15" x14ac:dyDescent="0.35">
      <c r="A108" s="8" t="s">
        <v>29</v>
      </c>
      <c r="B108" s="8"/>
      <c r="C108" s="9"/>
      <c r="D108" s="104">
        <f>Normal!D109</f>
        <v>0.879</v>
      </c>
      <c r="E108" s="104">
        <f>Normal!E109</f>
        <v>0.877</v>
      </c>
      <c r="F108" s="104">
        <f>Normal!F109</f>
        <v>0.877</v>
      </c>
      <c r="G108" s="145"/>
      <c r="H108" s="8"/>
      <c r="I108" s="9"/>
      <c r="J108" s="104">
        <f>'Doublex when sd is different'!J108</f>
        <v>0.9</v>
      </c>
      <c r="K108" s="104">
        <f>'Doublex when sd is different'!K108</f>
        <v>0.95899999999999996</v>
      </c>
      <c r="L108" s="104">
        <f>'Doublex when sd is different'!L108</f>
        <v>0.89900000000000002</v>
      </c>
      <c r="N108" s="114"/>
      <c r="O108" s="114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81" s="15" customFormat="1" ht="15.75" customHeight="1" x14ac:dyDescent="0.35">
      <c r="A109" s="19"/>
      <c r="B109" s="19">
        <v>2.1</v>
      </c>
      <c r="C109" s="19" t="s">
        <v>22</v>
      </c>
      <c r="D109" s="128">
        <f>'[5]power for chi² and skewpos dist'!Q110</f>
        <v>0.85399999999999998</v>
      </c>
      <c r="E109" s="128">
        <f>'[5]power for chi² and skewpos dist'!R110</f>
        <v>0.85199999999999998</v>
      </c>
      <c r="F109" s="128">
        <f>'[5]power for chi² and skewpos dist'!S110</f>
        <v>0.85199999999999998</v>
      </c>
      <c r="G109" s="145"/>
      <c r="H109" s="19">
        <v>2.1</v>
      </c>
      <c r="I109" s="19" t="s">
        <v>22</v>
      </c>
      <c r="J109" s="128">
        <v>0.878</v>
      </c>
      <c r="K109" s="128">
        <v>0.94699999999999995</v>
      </c>
      <c r="L109" s="128">
        <v>0.877</v>
      </c>
      <c r="M109" s="1"/>
      <c r="N109" s="114"/>
      <c r="O109" s="114"/>
      <c r="P109" s="145"/>
      <c r="Q109" s="145"/>
      <c r="R109" s="145"/>
      <c r="S109" s="1"/>
      <c r="T109" s="1"/>
      <c r="U109" s="1"/>
      <c r="V109" s="1"/>
      <c r="W109" s="1"/>
      <c r="X109" s="1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"/>
      <c r="AT109" s="1"/>
      <c r="AU109" s="1"/>
      <c r="AV109" s="1"/>
      <c r="AW109" s="1"/>
      <c r="AX109" s="1"/>
      <c r="AY109" s="1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</row>
    <row r="110" spans="1:81" ht="15" x14ac:dyDescent="0.35">
      <c r="A110" s="8" t="s">
        <v>29</v>
      </c>
      <c r="B110" s="8"/>
      <c r="C110" s="9"/>
      <c r="D110" s="104">
        <f>Normal!D111</f>
        <v>0.69699999999999995</v>
      </c>
      <c r="E110" s="104">
        <f>Normal!E111</f>
        <v>0.69699999999999995</v>
      </c>
      <c r="F110" s="104">
        <f>Normal!F111</f>
        <v>0.69699999999999995</v>
      </c>
      <c r="G110" s="145"/>
      <c r="H110" s="8"/>
      <c r="I110" s="9"/>
      <c r="J110" s="104">
        <f>'Doublex when sd is different'!J110</f>
        <v>0.72699999999999998</v>
      </c>
      <c r="K110" s="104">
        <f>'Doublex when sd is different'!K110</f>
        <v>0.72199999999999998</v>
      </c>
      <c r="L110" s="104">
        <f>'Doublex when sd is different'!L110</f>
        <v>0.72599999999999998</v>
      </c>
      <c r="N110" s="114"/>
      <c r="O110" s="114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81" s="15" customFormat="1" ht="15.75" customHeight="1" x14ac:dyDescent="0.35">
      <c r="A111" s="19"/>
      <c r="B111" s="29">
        <v>2.2000000000000002</v>
      </c>
      <c r="C111" s="29" t="s">
        <v>22</v>
      </c>
      <c r="D111" s="126">
        <f>'[5]power for chi² and skewpos dist'!Q112</f>
        <v>0.68500000000000005</v>
      </c>
      <c r="E111" s="126">
        <f>'[5]power for chi² and skewpos dist'!R112</f>
        <v>0.68500000000000005</v>
      </c>
      <c r="F111" s="126">
        <f>'[5]power for chi² and skewpos dist'!S112</f>
        <v>0.68500000000000005</v>
      </c>
      <c r="G111" s="145"/>
      <c r="H111" s="29">
        <v>2.2000000000000002</v>
      </c>
      <c r="I111" s="29" t="s">
        <v>22</v>
      </c>
      <c r="J111" s="126">
        <v>0.71399999999999997</v>
      </c>
      <c r="K111" s="126">
        <v>0.72</v>
      </c>
      <c r="L111" s="126">
        <v>0.71399999999999997</v>
      </c>
      <c r="M111" s="1"/>
      <c r="N111" s="114"/>
      <c r="O111" s="114"/>
      <c r="P111" s="145"/>
      <c r="Q111" s="145"/>
      <c r="R111" s="145"/>
      <c r="S111" s="1"/>
      <c r="T111" s="1"/>
      <c r="U111" s="1"/>
      <c r="V111" s="1"/>
      <c r="W111" s="1"/>
      <c r="X111" s="1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"/>
      <c r="AT111" s="1"/>
      <c r="AU111" s="1"/>
      <c r="AV111" s="1"/>
      <c r="AW111" s="1"/>
      <c r="AX111" s="1"/>
      <c r="AY111" s="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</row>
    <row r="112" spans="1:81" ht="15" x14ac:dyDescent="0.35">
      <c r="A112" s="8" t="s">
        <v>29</v>
      </c>
      <c r="B112" s="8"/>
      <c r="C112" s="9"/>
      <c r="D112" s="104">
        <f>Normal!D113</f>
        <v>0.34799999999999998</v>
      </c>
      <c r="E112" s="104">
        <f>Normal!E113</f>
        <v>0.34499999999999997</v>
      </c>
      <c r="F112" s="104">
        <f>Normal!F113</f>
        <v>0.34499999999999997</v>
      </c>
      <c r="G112" s="145"/>
      <c r="H112" s="8"/>
      <c r="I112" s="9"/>
      <c r="J112" s="104">
        <f>'Doublex when sd is different'!J112</f>
        <v>0.4</v>
      </c>
      <c r="K112" s="104">
        <f>'Doublex when sd is different'!K112</f>
        <v>0.29299999999999998</v>
      </c>
      <c r="L112" s="104">
        <f>'Doublex when sd is different'!L112</f>
        <v>0.39600000000000002</v>
      </c>
      <c r="N112" s="114"/>
      <c r="O112" s="114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81" s="15" customFormat="1" ht="15.75" customHeight="1" x14ac:dyDescent="0.35">
      <c r="A113" s="5"/>
      <c r="B113" s="19">
        <v>2.4</v>
      </c>
      <c r="C113" s="19" t="s">
        <v>22</v>
      </c>
      <c r="D113" s="128">
        <f>'[5]power for chi² and skewpos dist'!Q114</f>
        <v>0.36799999999999999</v>
      </c>
      <c r="E113" s="128">
        <f>'[5]power for chi² and skewpos dist'!R114</f>
        <v>0.36499999999999999</v>
      </c>
      <c r="F113" s="128">
        <f>'[5]power for chi² and skewpos dist'!S114</f>
        <v>0.36499999999999999</v>
      </c>
      <c r="G113" s="145"/>
      <c r="H113" s="19">
        <v>2.4</v>
      </c>
      <c r="I113" s="19" t="s">
        <v>22</v>
      </c>
      <c r="J113" s="128">
        <v>0.41599999999999998</v>
      </c>
      <c r="K113" s="128">
        <v>0.33</v>
      </c>
      <c r="L113" s="128">
        <v>0.41199999999999998</v>
      </c>
      <c r="M113" s="1"/>
      <c r="N113" s="114"/>
      <c r="O113" s="114"/>
      <c r="P113" s="145"/>
      <c r="Q113" s="145"/>
      <c r="R113" s="145"/>
      <c r="S113" s="1"/>
      <c r="T113" s="1"/>
      <c r="U113" s="1"/>
      <c r="V113" s="1"/>
      <c r="W113" s="1"/>
      <c r="X113" s="1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"/>
      <c r="AT113" s="1"/>
      <c r="AU113" s="1"/>
      <c r="AV113" s="1"/>
      <c r="AW113" s="1"/>
      <c r="AX113" s="1"/>
      <c r="AY113" s="1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</row>
    <row r="114" spans="1:81" ht="15" x14ac:dyDescent="0.35">
      <c r="A114" s="8" t="s">
        <v>29</v>
      </c>
      <c r="B114" s="8"/>
      <c r="C114" s="9"/>
      <c r="D114" s="104">
        <f>Normal!D115</f>
        <v>0.13900000000000001</v>
      </c>
      <c r="E114" s="104">
        <f>Normal!E115</f>
        <v>0.13500000000000001</v>
      </c>
      <c r="F114" s="104">
        <f>Normal!F115</f>
        <v>0.13500000000000001</v>
      </c>
      <c r="G114" s="145"/>
      <c r="H114" s="8"/>
      <c r="I114" s="9"/>
      <c r="J114" s="104">
        <f>'Doublex when sd is different'!J114</f>
        <v>0.186</v>
      </c>
      <c r="K114" s="104">
        <f>'Doublex when sd is different'!K114</f>
        <v>0.11</v>
      </c>
      <c r="L114" s="104">
        <f>'Doublex when sd is different'!L114</f>
        <v>0.17899999999999999</v>
      </c>
      <c r="N114" s="114"/>
      <c r="O114" s="114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81" s="15" customFormat="1" ht="15.75" customHeight="1" x14ac:dyDescent="0.35">
      <c r="A115" s="5"/>
      <c r="B115" s="19">
        <v>2.8</v>
      </c>
      <c r="C115" s="19" t="s">
        <v>22</v>
      </c>
      <c r="D115" s="128">
        <f>'[5]power for chi² and skewpos dist'!Q116</f>
        <v>0.16700000000000001</v>
      </c>
      <c r="E115" s="128">
        <f>'[5]power for chi² and skewpos dist'!R116</f>
        <v>0.16300000000000001</v>
      </c>
      <c r="F115" s="128">
        <f>'[5]power for chi² and skewpos dist'!S116</f>
        <v>0.16300000000000001</v>
      </c>
      <c r="G115" s="145"/>
      <c r="H115" s="19">
        <v>2.8</v>
      </c>
      <c r="I115" s="19" t="s">
        <v>22</v>
      </c>
      <c r="J115" s="128">
        <v>0.21099999999999999</v>
      </c>
      <c r="K115" s="128">
        <v>0.14000000000000001</v>
      </c>
      <c r="L115" s="128">
        <v>0.20499999999999999</v>
      </c>
      <c r="M115" s="1"/>
      <c r="N115" s="114"/>
      <c r="O115" s="114"/>
      <c r="P115" s="145"/>
      <c r="Q115" s="145"/>
      <c r="R115" s="145"/>
      <c r="S115" s="1"/>
      <c r="T115" s="1"/>
      <c r="U115" s="1"/>
      <c r="V115" s="1"/>
      <c r="W115" s="1"/>
      <c r="X115" s="1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"/>
      <c r="AT115" s="1"/>
      <c r="AU115" s="1"/>
      <c r="AV115" s="1"/>
      <c r="AW115" s="1"/>
      <c r="AX115" s="1"/>
      <c r="AY115" s="1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</row>
    <row r="116" spans="1:81" ht="15" x14ac:dyDescent="0.35">
      <c r="A116" s="8" t="s">
        <v>29</v>
      </c>
      <c r="B116" s="8"/>
      <c r="C116" s="9"/>
      <c r="D116" s="104">
        <f>Normal!D117</f>
        <v>0.93500000000000005</v>
      </c>
      <c r="E116" s="104">
        <f>Normal!E117</f>
        <v>0.89700000000000002</v>
      </c>
      <c r="F116" s="104">
        <f>Normal!F117</f>
        <v>0.89700000000000002</v>
      </c>
      <c r="G116" s="145"/>
      <c r="H116" s="8"/>
      <c r="I116" s="9"/>
      <c r="J116" s="104">
        <f>'Doublex when sd is different'!J116</f>
        <v>0.96699999999999997</v>
      </c>
      <c r="K116" s="104">
        <f>'Doublex when sd is different'!K116</f>
        <v>0.97599999999999998</v>
      </c>
      <c r="L116" s="104">
        <f>'Doublex when sd is different'!L116</f>
        <v>0.94599999999999995</v>
      </c>
      <c r="N116" s="114"/>
      <c r="O116" s="114"/>
      <c r="Y116" s="145"/>
      <c r="Z116" s="145"/>
      <c r="AA116" s="145"/>
      <c r="AB116" s="145"/>
      <c r="AC116" s="145"/>
      <c r="AD116" s="145"/>
      <c r="AE116" s="145"/>
      <c r="AF116" s="145"/>
      <c r="AG116" s="145"/>
      <c r="AH116" s="145"/>
      <c r="AI116" s="145"/>
      <c r="AJ116" s="145"/>
      <c r="AK116" s="145"/>
      <c r="AL116" s="145"/>
      <c r="AM116" s="145"/>
      <c r="AN116" s="145"/>
      <c r="AO116" s="145"/>
      <c r="AP116" s="145"/>
      <c r="AQ116" s="145"/>
      <c r="AR116" s="145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81" s="12" customFormat="1" ht="15.75" customHeight="1" x14ac:dyDescent="0.35">
      <c r="A117" s="5"/>
      <c r="B117" s="25">
        <v>2.1</v>
      </c>
      <c r="C117" s="26" t="s">
        <v>23</v>
      </c>
      <c r="D117" s="130">
        <f>'[5]power for chi² and skewpos dist'!Q118</f>
        <v>0.91500000000000004</v>
      </c>
      <c r="E117" s="130">
        <f>'[5]power for chi² and skewpos dist'!R118</f>
        <v>0.871</v>
      </c>
      <c r="F117" s="130">
        <f>'[5]power for chi² and skewpos dist'!S118</f>
        <v>0.871</v>
      </c>
      <c r="G117" s="145"/>
      <c r="H117" s="25">
        <v>2.1</v>
      </c>
      <c r="I117" s="26" t="s">
        <v>23</v>
      </c>
      <c r="J117" s="130">
        <v>0.95299999999999996</v>
      </c>
      <c r="K117" s="130">
        <v>0.96599999999999997</v>
      </c>
      <c r="L117" s="130">
        <v>0.92800000000000005</v>
      </c>
      <c r="M117" s="1"/>
      <c r="N117" s="114"/>
      <c r="O117" s="114"/>
      <c r="P117" s="145"/>
      <c r="Q117" s="145"/>
      <c r="R117" s="145"/>
      <c r="S117" s="1"/>
      <c r="T117" s="1"/>
      <c r="U117" s="1"/>
      <c r="V117" s="1"/>
      <c r="W117" s="1"/>
      <c r="X117" s="1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K117" s="145"/>
      <c r="AL117" s="145"/>
      <c r="AM117" s="145"/>
      <c r="AN117" s="145"/>
      <c r="AO117" s="145"/>
      <c r="AP117" s="145"/>
      <c r="AQ117" s="145"/>
      <c r="AR117" s="145"/>
      <c r="AS117" s="1"/>
      <c r="AT117" s="1"/>
      <c r="AU117" s="1"/>
      <c r="AV117" s="1"/>
      <c r="AW117" s="1"/>
      <c r="AX117" s="1"/>
      <c r="AY117" s="1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</row>
    <row r="118" spans="1:81" ht="15" x14ac:dyDescent="0.35">
      <c r="A118" s="8" t="s">
        <v>29</v>
      </c>
      <c r="B118" s="8"/>
      <c r="C118" s="9"/>
      <c r="D118" s="104">
        <f>Normal!D119</f>
        <v>0.77600000000000002</v>
      </c>
      <c r="E118" s="104">
        <f>Normal!E119</f>
        <v>0.77500000000000002</v>
      </c>
      <c r="F118" s="104">
        <f>Normal!F119</f>
        <v>0.77500000000000002</v>
      </c>
      <c r="G118" s="145"/>
      <c r="H118" s="8"/>
      <c r="I118" s="9"/>
      <c r="J118" s="104">
        <f>'Doublex when sd is different'!J118</f>
        <v>0.83599999999999997</v>
      </c>
      <c r="K118" s="104">
        <f>'Doublex when sd is different'!K118</f>
        <v>0.83199999999999996</v>
      </c>
      <c r="L118" s="104">
        <f>'Doublex when sd is different'!L118</f>
        <v>0.83499999999999996</v>
      </c>
      <c r="N118" s="114"/>
      <c r="O118" s="114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81" s="15" customFormat="1" ht="15.75" customHeight="1" x14ac:dyDescent="0.35">
      <c r="A119" s="5"/>
      <c r="B119" s="40">
        <v>2.2000000000000002</v>
      </c>
      <c r="C119" s="40" t="s">
        <v>23</v>
      </c>
      <c r="D119" s="123">
        <f>'[5]power for chi² and skewpos dist'!Q120</f>
        <v>0.76</v>
      </c>
      <c r="E119" s="123">
        <f>'[5]power for chi² and skewpos dist'!R120</f>
        <v>0.75800000000000001</v>
      </c>
      <c r="F119" s="123">
        <f>'[5]power for chi² and skewpos dist'!S120</f>
        <v>0.75800000000000001</v>
      </c>
      <c r="G119" s="145"/>
      <c r="H119" s="40">
        <v>2.2000000000000002</v>
      </c>
      <c r="I119" s="40" t="s">
        <v>23</v>
      </c>
      <c r="J119" s="123">
        <v>0.81899999999999995</v>
      </c>
      <c r="K119" s="123">
        <v>0.82399999999999995</v>
      </c>
      <c r="L119" s="123">
        <v>0.81899999999999995</v>
      </c>
      <c r="M119" s="1"/>
      <c r="N119" s="114"/>
      <c r="O119" s="114"/>
      <c r="P119" s="145"/>
      <c r="Q119" s="145"/>
      <c r="R119" s="14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</row>
    <row r="120" spans="1:81" ht="15" x14ac:dyDescent="0.35">
      <c r="A120" s="8" t="s">
        <v>29</v>
      </c>
      <c r="B120" s="8"/>
      <c r="C120" s="9"/>
      <c r="D120" s="104">
        <f>Normal!D121</f>
        <v>0.35299999999999998</v>
      </c>
      <c r="E120" s="104">
        <f>Normal!E121</f>
        <v>0.44900000000000001</v>
      </c>
      <c r="F120" s="104">
        <f>Normal!F121</f>
        <v>0.44900000000000001</v>
      </c>
      <c r="G120" s="145"/>
      <c r="H120" s="8"/>
      <c r="I120" s="9"/>
      <c r="J120" s="104">
        <f>'Doublex when sd is different'!J120</f>
        <v>0.42599999999999999</v>
      </c>
      <c r="K120" s="104">
        <f>'Doublex when sd is different'!K120</f>
        <v>0.40100000000000002</v>
      </c>
      <c r="L120" s="104">
        <f>'Doublex when sd is different'!L120</f>
        <v>0.51700000000000002</v>
      </c>
      <c r="N120" s="114"/>
      <c r="O120" s="114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81" s="10" customFormat="1" ht="15.75" customHeight="1" x14ac:dyDescent="0.35">
      <c r="A121" s="5"/>
      <c r="B121" s="27">
        <v>2.4</v>
      </c>
      <c r="C121" s="28" t="s">
        <v>23</v>
      </c>
      <c r="D121" s="131">
        <f>'[5]power for chi² and skewpos dist'!Q122</f>
        <v>0.371</v>
      </c>
      <c r="E121" s="131">
        <f>'[5]power for chi² and skewpos dist'!R122</f>
        <v>0.45900000000000002</v>
      </c>
      <c r="F121" s="131">
        <f>'[5]power for chi² and skewpos dist'!S122</f>
        <v>0.45900000000000002</v>
      </c>
      <c r="G121" s="145"/>
      <c r="H121" s="27">
        <v>2.4</v>
      </c>
      <c r="I121" s="28" t="s">
        <v>23</v>
      </c>
      <c r="J121" s="131">
        <v>0.439</v>
      </c>
      <c r="K121" s="131">
        <v>0.42899999999999999</v>
      </c>
      <c r="L121" s="131">
        <v>0.52100000000000002</v>
      </c>
      <c r="M121" s="1"/>
      <c r="N121" s="114"/>
      <c r="O121" s="114"/>
      <c r="P121" s="145"/>
      <c r="Q121" s="145"/>
      <c r="R121" s="14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</row>
    <row r="122" spans="1:81" ht="15" x14ac:dyDescent="0.35">
      <c r="A122" s="8" t="s">
        <v>29</v>
      </c>
      <c r="B122" s="8"/>
      <c r="C122" s="9"/>
      <c r="D122" s="104">
        <f>Normal!D123</f>
        <v>9.7000000000000003E-2</v>
      </c>
      <c r="E122" s="104">
        <f>Normal!E123</f>
        <v>0.17599999999999999</v>
      </c>
      <c r="F122" s="104">
        <f>Normal!F123</f>
        <v>0.17599999999999999</v>
      </c>
      <c r="G122" s="145"/>
      <c r="H122" s="8"/>
      <c r="I122" s="9"/>
      <c r="J122" s="104">
        <f>'Doublex when sd is different'!J122</f>
        <v>0.14199999999999999</v>
      </c>
      <c r="K122" s="104">
        <f>'Doublex when sd is different'!K122</f>
        <v>0.14099999999999999</v>
      </c>
      <c r="L122" s="104">
        <f>'Doublex when sd is different'!L122</f>
        <v>0.22900000000000001</v>
      </c>
      <c r="N122" s="114"/>
      <c r="O122" s="114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81" s="10" customFormat="1" ht="15.75" customHeight="1" x14ac:dyDescent="0.35">
      <c r="A123" s="5"/>
      <c r="B123" s="27">
        <v>2.8</v>
      </c>
      <c r="C123" s="28" t="s">
        <v>23</v>
      </c>
      <c r="D123" s="131">
        <f>'[5]power for chi² and skewpos dist'!Q124</f>
        <v>0.122</v>
      </c>
      <c r="E123" s="131">
        <f>'[5]power for chi² and skewpos dist'!R124</f>
        <v>0.2</v>
      </c>
      <c r="F123" s="131">
        <f>'[5]power for chi² and skewpos dist'!S124</f>
        <v>0.2</v>
      </c>
      <c r="G123" s="145"/>
      <c r="H123" s="27">
        <v>2.8</v>
      </c>
      <c r="I123" s="28" t="s">
        <v>23</v>
      </c>
      <c r="J123" s="131">
        <v>0.16800000000000001</v>
      </c>
      <c r="K123" s="131">
        <v>0.17</v>
      </c>
      <c r="L123" s="131">
        <v>0.251</v>
      </c>
      <c r="M123" s="1"/>
      <c r="N123" s="114"/>
      <c r="O123" s="114"/>
      <c r="P123" s="145"/>
      <c r="Q123" s="145"/>
      <c r="R123" s="14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</row>
    <row r="124" spans="1:81" ht="15" x14ac:dyDescent="0.35">
      <c r="A124" s="8" t="s">
        <v>29</v>
      </c>
      <c r="B124" s="8"/>
      <c r="C124" s="9"/>
      <c r="D124" s="104">
        <f>Normal!D125</f>
        <v>0.95699999999999996</v>
      </c>
      <c r="E124" s="104">
        <f>Normal!E125</f>
        <v>0.90600000000000003</v>
      </c>
      <c r="F124" s="104">
        <f>Normal!F125</f>
        <v>0.90600000000000003</v>
      </c>
      <c r="G124" s="145"/>
      <c r="H124" s="8"/>
      <c r="I124" s="9"/>
      <c r="J124" s="104">
        <f>'Doublex when sd is different'!J124</f>
        <v>0.98599999999999999</v>
      </c>
      <c r="K124" s="104">
        <f>'Doublex when sd is different'!K124</f>
        <v>0.98199999999999998</v>
      </c>
      <c r="L124" s="104">
        <f>'Doublex when sd is different'!L124</f>
        <v>0.96499999999999997</v>
      </c>
      <c r="N124" s="114"/>
      <c r="O124" s="11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81" s="12" customFormat="1" ht="15.75" customHeight="1" x14ac:dyDescent="0.35">
      <c r="A125" s="5"/>
      <c r="B125" s="25">
        <v>2.1</v>
      </c>
      <c r="C125" s="26" t="s">
        <v>24</v>
      </c>
      <c r="D125" s="130">
        <f>'[5]power for chi² and skewpos dist'!Q126</f>
        <v>0.94199999999999995</v>
      </c>
      <c r="E125" s="130">
        <f>'[5]power for chi² and skewpos dist'!R126</f>
        <v>0.88100000000000001</v>
      </c>
      <c r="F125" s="130">
        <f>'[5]power for chi² and skewpos dist'!S126</f>
        <v>0.88100000000000001</v>
      </c>
      <c r="G125" s="145"/>
      <c r="H125" s="25">
        <v>2.1</v>
      </c>
      <c r="I125" s="26" t="s">
        <v>24</v>
      </c>
      <c r="J125" s="130">
        <v>0.97799999999999998</v>
      </c>
      <c r="K125" s="130">
        <v>0.97399999999999998</v>
      </c>
      <c r="L125" s="130">
        <v>0.94899999999999995</v>
      </c>
      <c r="M125" s="1"/>
      <c r="N125" s="114"/>
      <c r="O125" s="114"/>
      <c r="P125" s="145"/>
      <c r="Q125" s="145"/>
      <c r="R125" s="14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</row>
    <row r="126" spans="1:81" ht="15" x14ac:dyDescent="0.35">
      <c r="A126" s="8" t="s">
        <v>29</v>
      </c>
      <c r="B126" s="8"/>
      <c r="C126" s="9"/>
      <c r="D126" s="104">
        <f>Normal!D127</f>
        <v>0.81799999999999995</v>
      </c>
      <c r="E126" s="104">
        <f>Normal!E127</f>
        <v>0.81499999999999995</v>
      </c>
      <c r="F126" s="104">
        <f>Normal!F127</f>
        <v>0.81499999999999995</v>
      </c>
      <c r="G126" s="145"/>
      <c r="H126" s="8"/>
      <c r="I126" s="9"/>
      <c r="J126" s="104">
        <f>'Doublex when sd is different'!J126</f>
        <v>0.89100000000000001</v>
      </c>
      <c r="K126" s="104">
        <f>'Doublex when sd is different'!K126</f>
        <v>0.88800000000000001</v>
      </c>
      <c r="L126" s="104">
        <f>'Doublex when sd is different'!L126</f>
        <v>0.89</v>
      </c>
      <c r="N126" s="114"/>
      <c r="O126" s="114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81" s="15" customFormat="1" ht="15.75" customHeight="1" x14ac:dyDescent="0.35">
      <c r="A127" s="5"/>
      <c r="B127" s="40">
        <v>2.2000000000000002</v>
      </c>
      <c r="C127" s="40" t="s">
        <v>24</v>
      </c>
      <c r="D127" s="123">
        <f>'[5]power for chi² and skewpos dist'!Q128</f>
        <v>0.80300000000000005</v>
      </c>
      <c r="E127" s="123">
        <f>'[5]power for chi² and skewpos dist'!R128</f>
        <v>0.79700000000000004</v>
      </c>
      <c r="F127" s="123">
        <f>'[5]power for chi² and skewpos dist'!S128</f>
        <v>0.79700000000000004</v>
      </c>
      <c r="G127" s="145"/>
      <c r="H127" s="40">
        <v>2.2000000000000002</v>
      </c>
      <c r="I127" s="40" t="s">
        <v>24</v>
      </c>
      <c r="J127" s="123">
        <v>0.874</v>
      </c>
      <c r="K127" s="123">
        <v>0.879</v>
      </c>
      <c r="L127" s="123">
        <v>0.873</v>
      </c>
      <c r="M127" s="1"/>
      <c r="N127" s="114"/>
      <c r="O127" s="114"/>
      <c r="P127" s="145"/>
      <c r="Q127" s="145"/>
      <c r="R127" s="14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</row>
    <row r="128" spans="1:81" ht="15" x14ac:dyDescent="0.35">
      <c r="A128" s="8" t="s">
        <v>29</v>
      </c>
      <c r="B128" s="8"/>
      <c r="C128" s="9"/>
      <c r="D128" s="104">
        <f>Normal!D129</f>
        <v>0.35599999999999998</v>
      </c>
      <c r="E128" s="104">
        <f>Normal!E129</f>
        <v>0.52700000000000002</v>
      </c>
      <c r="F128" s="104">
        <f>Normal!F129</f>
        <v>0.52700000000000002</v>
      </c>
      <c r="G128" s="145"/>
      <c r="H128" s="8"/>
      <c r="I128" s="9"/>
      <c r="J128" s="104">
        <f>'Doublex when sd is different'!J128</f>
        <v>0.443</v>
      </c>
      <c r="K128" s="104">
        <f>'Doublex when sd is different'!K128</f>
        <v>0.49299999999999999</v>
      </c>
      <c r="L128" s="104">
        <f>'Doublex when sd is different'!L128</f>
        <v>0.60799999999999998</v>
      </c>
      <c r="N128" s="114"/>
      <c r="O128" s="114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81" s="10" customFormat="1" ht="15.75" customHeight="1" x14ac:dyDescent="0.35">
      <c r="A129" s="5"/>
      <c r="B129" s="27">
        <v>2.4</v>
      </c>
      <c r="C129" s="28" t="s">
        <v>24</v>
      </c>
      <c r="D129" s="131">
        <f>'[5]power for chi² and skewpos dist'!Q130</f>
        <v>0.371</v>
      </c>
      <c r="E129" s="131">
        <f>'[5]power for chi² and skewpos dist'!R130</f>
        <v>0.53</v>
      </c>
      <c r="F129" s="131">
        <f>'[5]power for chi² and skewpos dist'!S130</f>
        <v>0.53</v>
      </c>
      <c r="G129" s="145"/>
      <c r="H129" s="27">
        <v>2.4</v>
      </c>
      <c r="I129" s="28" t="s">
        <v>24</v>
      </c>
      <c r="J129" s="131">
        <v>0.45300000000000001</v>
      </c>
      <c r="K129" s="131">
        <v>0.51300000000000001</v>
      </c>
      <c r="L129" s="131">
        <v>0.60499999999999998</v>
      </c>
      <c r="M129" s="1"/>
      <c r="N129" s="114"/>
      <c r="O129" s="114"/>
      <c r="P129" s="145"/>
      <c r="Q129" s="145"/>
      <c r="R129" s="14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</row>
    <row r="130" spans="1:81" ht="15" x14ac:dyDescent="0.35">
      <c r="A130" s="8" t="s">
        <v>29</v>
      </c>
      <c r="B130" s="8"/>
      <c r="C130" s="9"/>
      <c r="D130" s="104">
        <f>Normal!D131</f>
        <v>7.0999999999999994E-2</v>
      </c>
      <c r="E130" s="104">
        <f>Normal!E131</f>
        <v>0.215</v>
      </c>
      <c r="F130" s="104">
        <f>Normal!F131</f>
        <v>0.215</v>
      </c>
      <c r="G130" s="145"/>
      <c r="H130" s="8"/>
      <c r="I130" s="9"/>
      <c r="J130" s="104">
        <f>'Doublex when sd is different'!J130</f>
        <v>0.112</v>
      </c>
      <c r="K130" s="104">
        <f>'Doublex when sd is different'!K130</f>
        <v>0.17100000000000001</v>
      </c>
      <c r="L130" s="104">
        <f>'Doublex when sd is different'!L130</f>
        <v>0.27600000000000002</v>
      </c>
      <c r="N130" s="114"/>
      <c r="O130" s="114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81" s="10" customFormat="1" ht="15.75" customHeight="1" x14ac:dyDescent="0.35">
      <c r="A131" s="5"/>
      <c r="B131" s="27">
        <v>2.8</v>
      </c>
      <c r="C131" s="28" t="s">
        <v>24</v>
      </c>
      <c r="D131" s="131">
        <f>'[5]power for chi² and skewpos dist'!Q132</f>
        <v>9.2999999999999999E-2</v>
      </c>
      <c r="E131" s="131">
        <f>'[5]power for chi² and skewpos dist'!R132</f>
        <v>0.23599999999999999</v>
      </c>
      <c r="F131" s="131">
        <f>'[5]power for chi² and skewpos dist'!S132</f>
        <v>0.23599999999999999</v>
      </c>
      <c r="G131" s="145"/>
      <c r="H131" s="27">
        <v>2.8</v>
      </c>
      <c r="I131" s="28" t="s">
        <v>24</v>
      </c>
      <c r="J131" s="131">
        <v>0.13800000000000001</v>
      </c>
      <c r="K131" s="131">
        <v>0.20100000000000001</v>
      </c>
      <c r="L131" s="131">
        <v>0.29499999999999998</v>
      </c>
      <c r="M131" s="1"/>
      <c r="N131" s="114"/>
      <c r="O131" s="114"/>
      <c r="P131" s="145"/>
      <c r="Q131" s="145"/>
      <c r="R131" s="14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</row>
    <row r="132" spans="1:81" ht="15" x14ac:dyDescent="0.35">
      <c r="A132" s="8" t="s">
        <v>29</v>
      </c>
      <c r="B132" s="8"/>
      <c r="C132" s="9"/>
      <c r="D132" s="104">
        <f>Normal!D133</f>
        <v>0.95</v>
      </c>
      <c r="E132" s="104">
        <f>Normal!E133</f>
        <v>0.98199999999999998</v>
      </c>
      <c r="F132" s="104">
        <f>Normal!F133</f>
        <v>0.98199999999999998</v>
      </c>
      <c r="G132" s="145"/>
      <c r="H132" s="8"/>
      <c r="I132" s="9"/>
      <c r="J132" s="104">
        <f>'Doublex when sd is different'!J132</f>
        <v>0.94799999999999995</v>
      </c>
      <c r="K132" s="104">
        <f>'Doublex when sd is different'!K132</f>
        <v>0.996</v>
      </c>
      <c r="L132" s="104">
        <f>'Doublex when sd is different'!L132</f>
        <v>0.97499999999999998</v>
      </c>
      <c r="N132" s="114"/>
      <c r="O132" s="114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81" s="10" customFormat="1" ht="15.75" customHeight="1" x14ac:dyDescent="0.35">
      <c r="A133" s="5"/>
      <c r="B133" s="25">
        <v>2.1</v>
      </c>
      <c r="C133" s="26" t="s">
        <v>25</v>
      </c>
      <c r="D133" s="130">
        <f>'[5]power for chi² and skewpos dist'!Q134</f>
        <v>0.93200000000000005</v>
      </c>
      <c r="E133" s="130">
        <f>'[5]power for chi² and skewpos dist'!R134</f>
        <v>0.97199999999999998</v>
      </c>
      <c r="F133" s="130">
        <f>'[5]power for chi² and skewpos dist'!S134</f>
        <v>0.97199999999999998</v>
      </c>
      <c r="G133" s="145"/>
      <c r="H133" s="25">
        <v>2.1</v>
      </c>
      <c r="I133" s="26" t="s">
        <v>25</v>
      </c>
      <c r="J133" s="130">
        <v>0.93200000000000005</v>
      </c>
      <c r="K133" s="130">
        <v>0.99199999999999999</v>
      </c>
      <c r="L133" s="130">
        <v>0.96399999999999997</v>
      </c>
      <c r="M133" s="1"/>
      <c r="N133" s="114"/>
      <c r="O133" s="114"/>
      <c r="P133" s="145"/>
      <c r="Q133" s="145"/>
      <c r="R133" s="14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</row>
    <row r="134" spans="1:81" ht="15" x14ac:dyDescent="0.35">
      <c r="A134" s="8" t="s">
        <v>29</v>
      </c>
      <c r="B134" s="8"/>
      <c r="C134" s="9"/>
      <c r="D134" s="104">
        <f>Normal!D135</f>
        <v>0.81799999999999995</v>
      </c>
      <c r="E134" s="104">
        <f>Normal!E135</f>
        <v>0.81499999999999995</v>
      </c>
      <c r="F134" s="104">
        <f>Normal!F135</f>
        <v>0.81499999999999995</v>
      </c>
      <c r="G134" s="145"/>
      <c r="H134" s="8"/>
      <c r="I134" s="9"/>
      <c r="J134" s="104">
        <f>'Doublex when sd is different'!J134</f>
        <v>0.81</v>
      </c>
      <c r="K134" s="104">
        <f>'Doublex when sd is different'!K134</f>
        <v>0.80400000000000005</v>
      </c>
      <c r="L134" s="104">
        <f>'Doublex when sd is different'!L134</f>
        <v>0.80900000000000005</v>
      </c>
      <c r="N134" s="114"/>
      <c r="O134" s="11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81" s="15" customFormat="1" ht="15.75" customHeight="1" x14ac:dyDescent="0.35">
      <c r="A135" s="5"/>
      <c r="B135" s="40">
        <v>2.2000000000000002</v>
      </c>
      <c r="C135" s="40" t="s">
        <v>25</v>
      </c>
      <c r="D135" s="123">
        <f>'[5]power for chi² and skewpos dist'!Q136</f>
        <v>0.80200000000000005</v>
      </c>
      <c r="E135" s="123">
        <f>'[5]power for chi² and skewpos dist'!R136</f>
        <v>0.79600000000000004</v>
      </c>
      <c r="F135" s="123">
        <f>'[5]power for chi² and skewpos dist'!S136</f>
        <v>0.79600000000000004</v>
      </c>
      <c r="G135" s="145"/>
      <c r="H135" s="40">
        <v>2.2000000000000002</v>
      </c>
      <c r="I135" s="40" t="s">
        <v>25</v>
      </c>
      <c r="J135" s="123">
        <v>0.8</v>
      </c>
      <c r="K135" s="123">
        <v>0.78900000000000003</v>
      </c>
      <c r="L135" s="123">
        <v>0.79300000000000004</v>
      </c>
      <c r="M135" s="1"/>
      <c r="N135" s="114"/>
      <c r="O135" s="114"/>
      <c r="P135" s="145"/>
      <c r="Q135" s="145"/>
      <c r="R135" s="14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</row>
    <row r="136" spans="1:81" ht="15" x14ac:dyDescent="0.35">
      <c r="A136" s="8" t="s">
        <v>29</v>
      </c>
      <c r="B136" s="8"/>
      <c r="C136" s="9"/>
      <c r="D136" s="104">
        <f>Normal!D137</f>
        <v>0.52500000000000002</v>
      </c>
      <c r="E136" s="104">
        <f>Normal!E137</f>
        <v>0.375</v>
      </c>
      <c r="F136" s="104">
        <f>Normal!F137</f>
        <v>0.375</v>
      </c>
      <c r="G136" s="145"/>
      <c r="H136" s="8"/>
      <c r="I136" s="9"/>
      <c r="J136" s="104">
        <f>'Doublex when sd is different'!J136</f>
        <v>0.55000000000000004</v>
      </c>
      <c r="K136" s="104">
        <f>'Doublex when sd is different'!K136</f>
        <v>0.31</v>
      </c>
      <c r="L136" s="104">
        <f>'Doublex when sd is different'!L136</f>
        <v>0.42099999999999999</v>
      </c>
      <c r="N136" s="114"/>
      <c r="O136" s="114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81" s="12" customFormat="1" ht="15.75" customHeight="1" x14ac:dyDescent="0.35">
      <c r="A137" s="5"/>
      <c r="B137" s="25">
        <v>2.4</v>
      </c>
      <c r="C137" s="26" t="s">
        <v>25</v>
      </c>
      <c r="D137" s="130">
        <f>'[5]power for chi² and skewpos dist'!Q138</f>
        <v>0.53</v>
      </c>
      <c r="E137" s="130">
        <f>'[5]power for chi² and skewpos dist'!R138</f>
        <v>0.39500000000000002</v>
      </c>
      <c r="F137" s="130">
        <f>'[5]power for chi² and skewpos dist'!S138</f>
        <v>0.39500000000000002</v>
      </c>
      <c r="G137" s="145"/>
      <c r="H137" s="25">
        <v>2.4</v>
      </c>
      <c r="I137" s="26" t="s">
        <v>25</v>
      </c>
      <c r="J137" s="130">
        <v>0.55500000000000005</v>
      </c>
      <c r="K137" s="130">
        <v>0.34399999999999997</v>
      </c>
      <c r="L137" s="130">
        <v>0.437</v>
      </c>
      <c r="M137" s="1"/>
      <c r="N137" s="114"/>
      <c r="O137" s="114"/>
      <c r="P137" s="145"/>
      <c r="Q137" s="145"/>
      <c r="R137" s="14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</row>
    <row r="138" spans="1:81" ht="15" x14ac:dyDescent="0.35">
      <c r="A138" s="8" t="s">
        <v>29</v>
      </c>
      <c r="B138" s="8"/>
      <c r="C138" s="9"/>
      <c r="D138" s="104">
        <f>Normal!D139</f>
        <v>0.29399999999999998</v>
      </c>
      <c r="E138" s="104">
        <f>Normal!E139</f>
        <v>0.13700000000000001</v>
      </c>
      <c r="F138" s="104">
        <f>Normal!F139</f>
        <v>0.13700000000000001</v>
      </c>
      <c r="G138" s="145"/>
      <c r="H138" s="8"/>
      <c r="I138" s="9"/>
      <c r="J138" s="104">
        <f>'Doublex when sd is different'!J138</f>
        <v>0.34100000000000003</v>
      </c>
      <c r="K138" s="104">
        <f>'Doublex when sd is different'!K138</f>
        <v>0.111</v>
      </c>
      <c r="L138" s="104">
        <f>'Doublex when sd is different'!L138</f>
        <v>0.182</v>
      </c>
      <c r="N138" s="114"/>
      <c r="O138" s="114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81" s="12" customFormat="1" ht="15.75" customHeight="1" x14ac:dyDescent="0.35">
      <c r="A139" s="5"/>
      <c r="B139" s="25">
        <v>2.8</v>
      </c>
      <c r="C139" s="26" t="s">
        <v>25</v>
      </c>
      <c r="D139" s="130">
        <f>'[5]power for chi² and skewpos dist'!Q140</f>
        <v>0.313</v>
      </c>
      <c r="E139" s="130">
        <f>'[5]power for chi² and skewpos dist'!R140</f>
        <v>0.16600000000000001</v>
      </c>
      <c r="F139" s="130">
        <f>'[5]power for chi² and skewpos dist'!S140</f>
        <v>0.16600000000000001</v>
      </c>
      <c r="G139" s="145"/>
      <c r="H139" s="25">
        <v>2.8</v>
      </c>
      <c r="I139" s="26" t="s">
        <v>25</v>
      </c>
      <c r="J139" s="130">
        <v>0.35699999999999998</v>
      </c>
      <c r="K139" s="130">
        <v>0.14099999999999999</v>
      </c>
      <c r="L139" s="130">
        <v>0.21</v>
      </c>
      <c r="M139" s="1"/>
      <c r="N139" s="114"/>
      <c r="O139" s="114"/>
      <c r="P139" s="145"/>
      <c r="Q139" s="145"/>
      <c r="R139" s="14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</row>
    <row r="140" spans="1:81" ht="15" x14ac:dyDescent="0.35">
      <c r="A140" s="8" t="s">
        <v>29</v>
      </c>
      <c r="B140" s="8"/>
      <c r="C140" s="9"/>
      <c r="D140" s="104">
        <f>Normal!D141</f>
        <v>0.99399999999999999</v>
      </c>
      <c r="E140" s="104">
        <f>Normal!E141</f>
        <v>0.99399999999999999</v>
      </c>
      <c r="F140" s="104">
        <f>Normal!F141</f>
        <v>0.99399999999999999</v>
      </c>
      <c r="G140" s="145"/>
      <c r="H140" s="8"/>
      <c r="I140" s="9"/>
      <c r="J140" s="104">
        <f>'Doublex when sd is different'!J140</f>
        <v>0.998</v>
      </c>
      <c r="K140" s="104">
        <f>'Doublex when sd is different'!K140</f>
        <v>1</v>
      </c>
      <c r="L140" s="104">
        <f>'Doublex when sd is different'!L140</f>
        <v>0.998</v>
      </c>
      <c r="N140" s="114"/>
      <c r="O140" s="114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81" s="15" customFormat="1" ht="15.75" customHeight="1" x14ac:dyDescent="0.35">
      <c r="A141" s="5"/>
      <c r="B141" s="5">
        <v>2.1</v>
      </c>
      <c r="C141" s="6" t="s">
        <v>26</v>
      </c>
      <c r="D141" s="121">
        <f>'[5]power for chi² and skewpos dist'!Q142</f>
        <v>0.98799999999999999</v>
      </c>
      <c r="E141" s="121">
        <f>'[5]power for chi² and skewpos dist'!R142</f>
        <v>0.98799999999999999</v>
      </c>
      <c r="F141" s="121">
        <f>'[5]power for chi² and skewpos dist'!S142</f>
        <v>0.98799999999999999</v>
      </c>
      <c r="G141" s="145"/>
      <c r="H141" s="5">
        <v>2.1</v>
      </c>
      <c r="I141" s="6" t="s">
        <v>26</v>
      </c>
      <c r="J141" s="121">
        <v>0.996</v>
      </c>
      <c r="K141" s="121">
        <v>0.999</v>
      </c>
      <c r="L141" s="121">
        <v>0.996</v>
      </c>
      <c r="M141" s="1"/>
      <c r="N141" s="114"/>
      <c r="O141" s="114"/>
      <c r="P141" s="145"/>
      <c r="Q141" s="145"/>
      <c r="R141" s="14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</row>
    <row r="142" spans="1:81" ht="15" x14ac:dyDescent="0.35">
      <c r="A142" s="8" t="s">
        <v>29</v>
      </c>
      <c r="B142" s="8"/>
      <c r="C142" s="9"/>
      <c r="D142" s="104">
        <f>Normal!D143</f>
        <v>0.94099999999999995</v>
      </c>
      <c r="E142" s="104">
        <f>Normal!E143</f>
        <v>0.94099999999999995</v>
      </c>
      <c r="F142" s="104">
        <f>Normal!F143</f>
        <v>0.94099999999999995</v>
      </c>
      <c r="G142" s="145"/>
      <c r="H142" s="8"/>
      <c r="I142" s="9"/>
      <c r="J142" s="104">
        <f>'Doublex when sd is different'!J142</f>
        <v>0.96199999999999997</v>
      </c>
      <c r="K142" s="104">
        <f>'Doublex when sd is different'!K142</f>
        <v>0.96099999999999997</v>
      </c>
      <c r="L142" s="104">
        <f>'Doublex when sd is different'!L142</f>
        <v>0.96199999999999997</v>
      </c>
      <c r="N142" s="114"/>
      <c r="O142" s="114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81" s="15" customFormat="1" ht="15.75" customHeight="1" x14ac:dyDescent="0.35">
      <c r="A143" s="5"/>
      <c r="B143" s="29">
        <v>2.2000000000000002</v>
      </c>
      <c r="C143" s="29" t="s">
        <v>26</v>
      </c>
      <c r="D143" s="126">
        <f>'[5]power for chi² and skewpos dist'!Q144</f>
        <v>0.92600000000000005</v>
      </c>
      <c r="E143" s="126">
        <f>'[5]power for chi² and skewpos dist'!R144</f>
        <v>0.92600000000000005</v>
      </c>
      <c r="F143" s="126">
        <f>'[5]power for chi² and skewpos dist'!S144</f>
        <v>0.92600000000000005</v>
      </c>
      <c r="G143" s="145"/>
      <c r="H143" s="29">
        <v>2.2000000000000002</v>
      </c>
      <c r="I143" s="29" t="s">
        <v>26</v>
      </c>
      <c r="J143" s="126">
        <v>0.95099999999999996</v>
      </c>
      <c r="K143" s="126">
        <v>0.95</v>
      </c>
      <c r="L143" s="126">
        <v>0.95099999999999996</v>
      </c>
      <c r="M143" s="1"/>
      <c r="N143" s="114"/>
      <c r="O143" s="114"/>
      <c r="P143" s="145"/>
      <c r="Q143" s="145"/>
      <c r="R143" s="14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</row>
    <row r="144" spans="1:81" ht="15" x14ac:dyDescent="0.35">
      <c r="A144" s="8" t="s">
        <v>29</v>
      </c>
      <c r="B144" s="8"/>
      <c r="C144" s="9"/>
      <c r="D144" s="104">
        <f>Normal!D145</f>
        <v>0.60399999999999998</v>
      </c>
      <c r="E144" s="104">
        <f>Normal!E145</f>
        <v>0.60299999999999998</v>
      </c>
      <c r="F144" s="104">
        <f>Normal!F145</f>
        <v>0.60299999999999998</v>
      </c>
      <c r="G144" s="145"/>
      <c r="H144" s="8"/>
      <c r="I144" s="9"/>
      <c r="J144" s="104">
        <f>'Doublex when sd is different'!J144</f>
        <v>0.9</v>
      </c>
      <c r="K144" s="104">
        <f>'Doublex when sd is different'!K144</f>
        <v>0.6</v>
      </c>
      <c r="L144" s="104">
        <f>'Doublex when sd is different'!L144</f>
        <v>0.9</v>
      </c>
      <c r="N144" s="114"/>
      <c r="O144" s="11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81" s="15" customFormat="1" ht="15.75" customHeight="1" x14ac:dyDescent="0.35">
      <c r="A145" s="5"/>
      <c r="B145" s="5">
        <v>2.4</v>
      </c>
      <c r="C145" s="6" t="s">
        <v>26</v>
      </c>
      <c r="D145" s="121">
        <f>'[5]power for chi² and skewpos dist'!Q146</f>
        <v>0.60199999999999998</v>
      </c>
      <c r="E145" s="121">
        <f>'[5]power for chi² and skewpos dist'!R146</f>
        <v>0.60099999999999998</v>
      </c>
      <c r="F145" s="121">
        <f>'[5]power for chi² and skewpos dist'!S146</f>
        <v>0.60099999999999998</v>
      </c>
      <c r="G145" s="145"/>
      <c r="H145" s="5">
        <v>2.4</v>
      </c>
      <c r="I145" s="6" t="s">
        <v>26</v>
      </c>
      <c r="J145" s="121">
        <v>0.66200000000000003</v>
      </c>
      <c r="K145" s="121">
        <v>0.55200000000000005</v>
      </c>
      <c r="L145" s="121">
        <v>0.66</v>
      </c>
      <c r="M145" s="1"/>
      <c r="N145" s="114"/>
      <c r="O145" s="114"/>
      <c r="P145" s="145"/>
      <c r="Q145" s="145"/>
      <c r="R145" s="14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</row>
    <row r="146" spans="1:81" ht="15" x14ac:dyDescent="0.35">
      <c r="A146" s="8" t="s">
        <v>29</v>
      </c>
      <c r="B146" s="8"/>
      <c r="C146" s="9"/>
      <c r="D146" s="104">
        <f>Normal!D147</f>
        <v>0.22800000000000001</v>
      </c>
      <c r="E146" s="104">
        <f>Normal!E147</f>
        <v>0.22500000000000001</v>
      </c>
      <c r="F146" s="104">
        <f>Normal!F147</f>
        <v>0.22500000000000001</v>
      </c>
      <c r="G146" s="145"/>
      <c r="H146" s="8"/>
      <c r="I146" s="9"/>
      <c r="J146" s="104">
        <f>'Doublex when sd is different'!J146</f>
        <v>0.29099999999999998</v>
      </c>
      <c r="K146" s="104">
        <f>'Doublex when sd is different'!K146</f>
        <v>0.17799999999999999</v>
      </c>
      <c r="L146" s="104">
        <f>'Doublex when sd is different'!L146</f>
        <v>0.28699999999999998</v>
      </c>
      <c r="N146" s="114"/>
      <c r="O146" s="114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81" s="15" customFormat="1" ht="15.75" customHeight="1" x14ac:dyDescent="0.35">
      <c r="A147" s="5"/>
      <c r="B147" s="5">
        <v>2.8</v>
      </c>
      <c r="C147" s="6" t="s">
        <v>26</v>
      </c>
      <c r="D147" s="121">
        <f>'[5]power for chi² and skewpos dist'!Q148</f>
        <v>0.248</v>
      </c>
      <c r="E147" s="121">
        <f>'[5]power for chi² and skewpos dist'!R148</f>
        <v>0.246</v>
      </c>
      <c r="F147" s="121">
        <f>'[5]power for chi² and skewpos dist'!S148</f>
        <v>0.246</v>
      </c>
      <c r="G147" s="145"/>
      <c r="H147" s="5">
        <v>2.8</v>
      </c>
      <c r="I147" s="6" t="s">
        <v>26</v>
      </c>
      <c r="J147" s="121">
        <v>0.31</v>
      </c>
      <c r="K147" s="121">
        <v>0.20399999999999999</v>
      </c>
      <c r="L147" s="121">
        <v>0.30599999999999999</v>
      </c>
      <c r="M147" s="1"/>
      <c r="N147" s="114"/>
      <c r="O147" s="114"/>
      <c r="P147" s="145"/>
      <c r="Q147" s="145"/>
      <c r="R147" s="14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</row>
    <row r="148" spans="1:81" ht="15" x14ac:dyDescent="0.35">
      <c r="A148" s="8" t="s">
        <v>29</v>
      </c>
      <c r="B148" s="8"/>
      <c r="C148" s="9"/>
      <c r="D148" s="104">
        <f>Normal!D149</f>
        <v>0.998</v>
      </c>
      <c r="E148" s="104">
        <f>Normal!E149</f>
        <v>0.996</v>
      </c>
      <c r="F148" s="104">
        <f>Normal!F149</f>
        <v>0.996</v>
      </c>
      <c r="G148" s="145"/>
      <c r="H148" s="8"/>
      <c r="I148" s="9"/>
      <c r="J148" s="104">
        <f>'Doublex when sd is different'!J148</f>
        <v>1</v>
      </c>
      <c r="K148" s="104">
        <f>'Doublex when sd is different'!K148</f>
        <v>1</v>
      </c>
      <c r="L148" s="104">
        <f>'Doublex when sd is different'!L148</f>
        <v>1</v>
      </c>
      <c r="N148" s="114"/>
      <c r="O148" s="114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81" s="12" customFormat="1" ht="15.75" customHeight="1" x14ac:dyDescent="0.35">
      <c r="A149" s="5"/>
      <c r="B149" s="25">
        <v>2.1</v>
      </c>
      <c r="C149" s="26" t="s">
        <v>27</v>
      </c>
      <c r="D149" s="130">
        <f>'[5]power for chi² and skewpos dist'!Q150</f>
        <v>0.996</v>
      </c>
      <c r="E149" s="130">
        <f>'[5]power for chi² and skewpos dist'!R150</f>
        <v>0.99199999999999999</v>
      </c>
      <c r="F149" s="130">
        <f>'[5]power for chi² and skewpos dist'!S150</f>
        <v>0.99199999999999999</v>
      </c>
      <c r="G149" s="145"/>
      <c r="H149" s="25">
        <v>2.1</v>
      </c>
      <c r="I149" s="26" t="s">
        <v>27</v>
      </c>
      <c r="J149" s="130">
        <v>1</v>
      </c>
      <c r="K149" s="130">
        <v>1</v>
      </c>
      <c r="L149" s="130">
        <v>0.999</v>
      </c>
      <c r="M149" s="1"/>
      <c r="N149" s="114"/>
      <c r="O149" s="114"/>
      <c r="P149" s="145"/>
      <c r="Q149" s="145"/>
      <c r="R149" s="14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</row>
    <row r="150" spans="1:81" ht="15" x14ac:dyDescent="0.35">
      <c r="A150" s="8" t="s">
        <v>29</v>
      </c>
      <c r="B150" s="8"/>
      <c r="C150" s="9"/>
      <c r="D150" s="104">
        <f>Normal!D151</f>
        <v>0.97099999999999997</v>
      </c>
      <c r="E150" s="104">
        <f>Normal!E151</f>
        <v>0.97099999999999997</v>
      </c>
      <c r="F150" s="104">
        <f>Normal!F151</f>
        <v>0.97099999999999997</v>
      </c>
      <c r="G150" s="145"/>
      <c r="H150" s="8"/>
      <c r="I150" s="9"/>
      <c r="J150" s="104">
        <f>'Doublex when sd is different'!J150</f>
        <v>0.98899999999999999</v>
      </c>
      <c r="K150" s="104">
        <f>'Doublex when sd is different'!K150</f>
        <v>0.98899999999999999</v>
      </c>
      <c r="L150" s="104">
        <f>'Doublex when sd is different'!L150</f>
        <v>0.98899999999999999</v>
      </c>
      <c r="N150" s="114"/>
      <c r="O150" s="114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81" s="15" customFormat="1" ht="15.75" customHeight="1" x14ac:dyDescent="0.35">
      <c r="A151" s="5"/>
      <c r="B151" s="40">
        <v>2.2000000000000002</v>
      </c>
      <c r="C151" s="40" t="s">
        <v>27</v>
      </c>
      <c r="D151" s="123">
        <f>'[5]power for chi² and skewpos dist'!Q152</f>
        <v>0.96199999999999997</v>
      </c>
      <c r="E151" s="123">
        <f>'[5]power for chi² and skewpos dist'!R152</f>
        <v>0.96099999999999997</v>
      </c>
      <c r="F151" s="123">
        <f>'[5]power for chi² and skewpos dist'!S152</f>
        <v>0.96099999999999997</v>
      </c>
      <c r="G151" s="145"/>
      <c r="H151" s="40">
        <v>2.2000000000000002</v>
      </c>
      <c r="I151" s="40" t="s">
        <v>27</v>
      </c>
      <c r="J151" s="123">
        <v>0.98399999999999999</v>
      </c>
      <c r="K151" s="123">
        <v>0.98499999999999999</v>
      </c>
      <c r="L151" s="123">
        <v>0.98399999999999999</v>
      </c>
      <c r="M151" s="1"/>
      <c r="N151" s="114"/>
      <c r="O151" s="114"/>
      <c r="P151" s="145"/>
      <c r="Q151" s="145"/>
      <c r="R151" s="14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</row>
    <row r="152" spans="1:81" ht="15" x14ac:dyDescent="0.35">
      <c r="A152" s="8" t="s">
        <v>29</v>
      </c>
      <c r="B152" s="8"/>
      <c r="C152" s="9"/>
      <c r="D152" s="104">
        <f>Normal!D153</f>
        <v>0.65100000000000002</v>
      </c>
      <c r="E152" s="104">
        <f>Normal!E153</f>
        <v>0.73899999999999999</v>
      </c>
      <c r="F152" s="104">
        <f>Normal!F153</f>
        <v>0.73899999999999999</v>
      </c>
      <c r="G152" s="145"/>
      <c r="H152" s="8"/>
      <c r="I152" s="9"/>
      <c r="J152" s="104">
        <f>'Doublex when sd is different'!J152</f>
        <v>0.73599999999999999</v>
      </c>
      <c r="K152" s="104">
        <f>'Doublex when sd is different'!K152</f>
        <v>0.70499999999999996</v>
      </c>
      <c r="L152" s="104">
        <f>'Doublex when sd is different'!L152</f>
        <v>0.80500000000000005</v>
      </c>
      <c r="N152" s="114"/>
      <c r="O152" s="114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81" ht="15.75" customHeight="1" x14ac:dyDescent="0.35">
      <c r="A153" s="5"/>
      <c r="B153" s="27">
        <v>2.4</v>
      </c>
      <c r="C153" s="28" t="s">
        <v>27</v>
      </c>
      <c r="D153" s="131">
        <f>'[5]power for chi² and skewpos dist'!Q154</f>
        <v>0.64500000000000002</v>
      </c>
      <c r="E153" s="131">
        <f>'[5]power for chi² and skewpos dist'!R154</f>
        <v>0.72899999999999998</v>
      </c>
      <c r="F153" s="131">
        <f>'[5]power for chi² and skewpos dist'!S154</f>
        <v>0.72899999999999998</v>
      </c>
      <c r="G153" s="145"/>
      <c r="H153" s="27">
        <v>2.4</v>
      </c>
      <c r="I153" s="28" t="s">
        <v>27</v>
      </c>
      <c r="J153" s="131">
        <v>0.72599999999999998</v>
      </c>
      <c r="K153" s="131">
        <v>0.70299999999999996</v>
      </c>
      <c r="L153" s="131">
        <v>0.79400000000000004</v>
      </c>
      <c r="N153" s="114"/>
      <c r="O153" s="114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1:81" ht="15" x14ac:dyDescent="0.35">
      <c r="A154" s="8" t="s">
        <v>29</v>
      </c>
      <c r="B154" s="8"/>
      <c r="C154" s="9"/>
      <c r="D154" s="104">
        <f>Normal!D155</f>
        <v>0.188</v>
      </c>
      <c r="E154" s="104">
        <f>Normal!E155</f>
        <v>0.307</v>
      </c>
      <c r="F154" s="104">
        <f>Normal!F155</f>
        <v>0.307</v>
      </c>
      <c r="G154" s="145"/>
      <c r="H154" s="8"/>
      <c r="I154" s="9"/>
      <c r="J154" s="104">
        <f>'Doublex when sd is different'!J154</f>
        <v>0.26200000000000001</v>
      </c>
      <c r="K154" s="104">
        <f>'Doublex when sd is different'!K154</f>
        <v>0.247</v>
      </c>
      <c r="L154" s="104">
        <f>'Doublex when sd is different'!L154</f>
        <v>0.38100000000000001</v>
      </c>
      <c r="N154" s="114"/>
      <c r="O154" s="11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81" ht="15.75" customHeight="1" x14ac:dyDescent="0.35">
      <c r="A155" s="5"/>
      <c r="B155" s="27">
        <v>2.8</v>
      </c>
      <c r="C155" s="28" t="s">
        <v>27</v>
      </c>
      <c r="D155" s="131">
        <f>'[5]power for chi² and skewpos dist'!Q156</f>
        <v>0.21099999999999999</v>
      </c>
      <c r="E155" s="131">
        <f>'[5]power for chi² and skewpos dist'!R156</f>
        <v>0.32400000000000001</v>
      </c>
      <c r="F155" s="131">
        <f>'[5]power for chi² and skewpos dist'!S156</f>
        <v>0.32400000000000001</v>
      </c>
      <c r="G155" s="145"/>
      <c r="H155" s="27">
        <v>2.8</v>
      </c>
      <c r="I155" s="28" t="s">
        <v>27</v>
      </c>
      <c r="J155" s="131">
        <v>0.28000000000000003</v>
      </c>
      <c r="K155" s="131">
        <v>0.27</v>
      </c>
      <c r="L155" s="131">
        <v>0.39300000000000002</v>
      </c>
      <c r="N155" s="114"/>
      <c r="O155" s="114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1:81" ht="15" x14ac:dyDescent="0.35">
      <c r="A156" s="8" t="s">
        <v>29</v>
      </c>
      <c r="B156" s="8"/>
      <c r="C156" s="9"/>
      <c r="D156" s="104">
        <f>Normal!D157</f>
        <v>0.999</v>
      </c>
      <c r="E156" s="104">
        <f>Normal!E157</f>
        <v>0.997</v>
      </c>
      <c r="F156" s="104">
        <f>Normal!F157</f>
        <v>0.997</v>
      </c>
      <c r="G156" s="145"/>
      <c r="H156" s="8"/>
      <c r="I156" s="9"/>
      <c r="J156" s="104">
        <f>'Doublex when sd is different'!J156</f>
        <v>1</v>
      </c>
      <c r="K156" s="104">
        <f>'Doublex when sd is different'!K156</f>
        <v>1</v>
      </c>
      <c r="L156" s="104">
        <f>'Doublex when sd is different'!L156</f>
        <v>1</v>
      </c>
      <c r="N156" s="114"/>
      <c r="O156" s="114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81" s="12" customFormat="1" ht="15.75" customHeight="1" x14ac:dyDescent="0.35">
      <c r="A157" s="5"/>
      <c r="B157" s="25">
        <v>2.1</v>
      </c>
      <c r="C157" s="26" t="s">
        <v>28</v>
      </c>
      <c r="D157" s="130">
        <f>'[5]power for chi² and skewpos dist'!Q158</f>
        <v>0.998</v>
      </c>
      <c r="E157" s="130">
        <f>'[5]power for chi² and skewpos dist'!R158</f>
        <v>0.99299999999999999</v>
      </c>
      <c r="F157" s="130">
        <f>'[5]power for chi² and skewpos dist'!S158</f>
        <v>0.99299999999999999</v>
      </c>
      <c r="G157" s="145"/>
      <c r="H157" s="25">
        <v>2.1</v>
      </c>
      <c r="I157" s="26" t="s">
        <v>28</v>
      </c>
      <c r="J157" s="130">
        <v>1</v>
      </c>
      <c r="K157" s="130">
        <v>1</v>
      </c>
      <c r="L157" s="130">
        <v>0.999</v>
      </c>
      <c r="M157" s="1"/>
      <c r="N157" s="114"/>
      <c r="O157" s="114"/>
      <c r="P157" s="145"/>
      <c r="Q157" s="145"/>
      <c r="R157" s="14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</row>
    <row r="158" spans="1:81" ht="15" x14ac:dyDescent="0.35">
      <c r="A158" s="8" t="s">
        <v>29</v>
      </c>
      <c r="B158" s="8"/>
      <c r="C158" s="9"/>
      <c r="D158" s="104">
        <f>Normal!D159</f>
        <v>0.98199999999999998</v>
      </c>
      <c r="E158" s="104">
        <f>Normal!E159</f>
        <v>0.98199999999999998</v>
      </c>
      <c r="F158" s="104">
        <f>Normal!F159</f>
        <v>0.98199999999999998</v>
      </c>
      <c r="G158" s="145"/>
      <c r="H158" s="8"/>
      <c r="I158" s="9"/>
      <c r="J158" s="104">
        <f>'Doublex when sd is different'!J158</f>
        <v>0.996</v>
      </c>
      <c r="K158" s="104">
        <f>'Doublex when sd is different'!K158</f>
        <v>0.996</v>
      </c>
      <c r="L158" s="104">
        <f>'Doublex when sd is different'!L158</f>
        <v>0.996</v>
      </c>
      <c r="N158" s="114"/>
      <c r="O158" s="114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81" s="15" customFormat="1" ht="15.75" customHeight="1" x14ac:dyDescent="0.35">
      <c r="A159" s="5"/>
      <c r="B159" s="40">
        <v>2.2000000000000002</v>
      </c>
      <c r="C159" s="40" t="s">
        <v>28</v>
      </c>
      <c r="D159" s="123">
        <f>'[5]power for chi² and skewpos dist'!Q160</f>
        <v>0.97599999999999998</v>
      </c>
      <c r="E159" s="123">
        <f>'[5]power for chi² and skewpos dist'!R160</f>
        <v>0.97399999999999998</v>
      </c>
      <c r="F159" s="123">
        <f>'[5]power for chi² and skewpos dist'!S160</f>
        <v>0.97399999999999998</v>
      </c>
      <c r="G159" s="145"/>
      <c r="H159" s="40">
        <v>2.2000000000000002</v>
      </c>
      <c r="I159" s="40" t="s">
        <v>28</v>
      </c>
      <c r="J159" s="123">
        <v>0.99399999999999999</v>
      </c>
      <c r="K159" s="123">
        <v>0.99399999999999999</v>
      </c>
      <c r="L159" s="123">
        <v>0.99399999999999999</v>
      </c>
      <c r="M159" s="1"/>
      <c r="N159" s="114"/>
      <c r="O159" s="114"/>
      <c r="P159" s="145"/>
      <c r="Q159" s="145"/>
      <c r="R159" s="14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</row>
    <row r="160" spans="1:81" ht="15" x14ac:dyDescent="0.35">
      <c r="A160" s="8" t="s">
        <v>29</v>
      </c>
      <c r="B160" s="8"/>
      <c r="C160" s="9"/>
      <c r="D160" s="104">
        <f>Normal!D161</f>
        <v>0.68300000000000005</v>
      </c>
      <c r="E160" s="104">
        <f>Normal!E161</f>
        <v>0.82</v>
      </c>
      <c r="F160" s="104">
        <f>Normal!F161</f>
        <v>0.82</v>
      </c>
      <c r="G160" s="145"/>
      <c r="H160" s="8"/>
      <c r="I160" s="9"/>
      <c r="J160" s="104">
        <f>'Doublex when sd is different'!J160</f>
        <v>0.78300000000000003</v>
      </c>
      <c r="K160" s="104">
        <f>'Doublex when sd is different'!K160</f>
        <v>0.81100000000000005</v>
      </c>
      <c r="L160" s="104">
        <f>'Doublex when sd is different'!L160</f>
        <v>0.88400000000000001</v>
      </c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77" ht="15.75" customHeight="1" x14ac:dyDescent="0.35">
      <c r="A161" s="5"/>
      <c r="B161" s="27">
        <v>2.4</v>
      </c>
      <c r="C161" s="28" t="s">
        <v>28</v>
      </c>
      <c r="D161" s="131">
        <f>'[5]power for chi² and skewpos dist'!Q162</f>
        <v>0.67400000000000004</v>
      </c>
      <c r="E161" s="131">
        <f>'[5]power for chi² and skewpos dist'!R162</f>
        <v>0.80800000000000005</v>
      </c>
      <c r="F161" s="131">
        <f>'[5]power for chi² and skewpos dist'!S162</f>
        <v>0.80800000000000005</v>
      </c>
      <c r="G161" s="145"/>
      <c r="H161" s="27">
        <v>2.4</v>
      </c>
      <c r="I161" s="28" t="s">
        <v>28</v>
      </c>
      <c r="J161" s="131">
        <v>0.76900000000000002</v>
      </c>
      <c r="K161" s="131">
        <v>0.80300000000000005</v>
      </c>
      <c r="L161" s="131">
        <v>0.872</v>
      </c>
      <c r="AZ161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1:77" ht="15" x14ac:dyDescent="0.35">
      <c r="A162" s="8" t="s">
        <v>29</v>
      </c>
      <c r="B162" s="8"/>
      <c r="C162" s="9"/>
      <c r="D162" s="104">
        <f>Normal!D163</f>
        <v>0.16200000000000001</v>
      </c>
      <c r="E162" s="104">
        <f>Normal!E163</f>
        <v>0.38200000000000001</v>
      </c>
      <c r="F162" s="104">
        <f>Normal!F163</f>
        <v>0.38200000000000001</v>
      </c>
      <c r="G162" s="145"/>
      <c r="H162" s="8"/>
      <c r="I162" s="9"/>
      <c r="J162" s="104">
        <f>'Doublex when sd is different'!J162</f>
        <v>0.23799999999999999</v>
      </c>
      <c r="K162" s="104">
        <f>'Doublex when sd is different'!K162</f>
        <v>0.312</v>
      </c>
      <c r="L162" s="104">
        <f>'Doublex when sd is different'!L162</f>
        <v>0.46400000000000002</v>
      </c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77" ht="15.75" customHeight="1" x14ac:dyDescent="0.35">
      <c r="A163" s="5"/>
      <c r="B163" s="27">
        <v>2.8</v>
      </c>
      <c r="C163" s="28" t="s">
        <v>28</v>
      </c>
      <c r="D163" s="131">
        <f>'[5]power for chi² and skewpos dist'!Q164</f>
        <v>0.182</v>
      </c>
      <c r="E163" s="131">
        <f>'[5]power for chi² and skewpos dist'!R164</f>
        <v>0.39200000000000002</v>
      </c>
      <c r="F163" s="131">
        <f>'[5]power for chi² and skewpos dist'!S164</f>
        <v>0.39200000000000002</v>
      </c>
      <c r="G163" s="145"/>
      <c r="H163" s="27">
        <v>2.8</v>
      </c>
      <c r="I163" s="28" t="s">
        <v>28</v>
      </c>
      <c r="J163" s="131">
        <v>0.25600000000000001</v>
      </c>
      <c r="K163" s="131">
        <v>0.33200000000000002</v>
      </c>
      <c r="L163" s="131">
        <v>0.47</v>
      </c>
      <c r="AZ163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1:77" x14ac:dyDescent="0.35"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77" x14ac:dyDescent="0.35">
      <c r="R165"/>
      <c r="S165"/>
      <c r="T165"/>
      <c r="U165"/>
      <c r="V165"/>
      <c r="Y165"/>
      <c r="Z165"/>
      <c r="AA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77" ht="15.75" customHeight="1" x14ac:dyDescent="0.35">
      <c r="B166" s="5" t="s">
        <v>53</v>
      </c>
      <c r="C166" s="6"/>
      <c r="D166" s="103" t="s">
        <v>4</v>
      </c>
      <c r="E166" s="103"/>
      <c r="F166" s="103"/>
      <c r="G166" s="141"/>
      <c r="H166" s="5" t="s">
        <v>0</v>
      </c>
      <c r="I166" s="6"/>
      <c r="J166" s="103" t="s">
        <v>4</v>
      </c>
      <c r="K166" s="103"/>
      <c r="L166" s="103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41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15" x14ac:dyDescent="0.35">
      <c r="B168" s="8"/>
      <c r="C168" s="9"/>
      <c r="D168" s="8"/>
      <c r="E168" s="8"/>
      <c r="F168" s="9"/>
      <c r="G168" s="141"/>
      <c r="H168" s="8"/>
      <c r="I168" s="8"/>
      <c r="J168" s="9"/>
      <c r="K168" s="8"/>
      <c r="L168" s="9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15.5" x14ac:dyDescent="0.35">
      <c r="B169" s="11">
        <v>2.1</v>
      </c>
      <c r="C169" s="11" t="s">
        <v>9</v>
      </c>
      <c r="D169" s="11">
        <f>(D5-D4)/D4</f>
        <v>0.17358490566037729</v>
      </c>
      <c r="E169" s="11">
        <f>(E5-E4)/E4</f>
        <v>5.7279236276849693E-2</v>
      </c>
      <c r="F169" s="11">
        <f>(F5-F4)/F4</f>
        <v>5.7279236276849693E-2</v>
      </c>
      <c r="G169" s="141"/>
      <c r="H169" s="11">
        <v>2.1</v>
      </c>
      <c r="I169" s="11" t="s">
        <v>9</v>
      </c>
      <c r="J169" s="11">
        <f>(J5-J4)/J4</f>
        <v>0.19270833333333334</v>
      </c>
      <c r="K169" s="11">
        <f>(K5-K4)/K4</f>
        <v>0.10799136069114468</v>
      </c>
      <c r="L169" s="11">
        <f>(L5-L4)/L4</f>
        <v>0.12411347517730509</v>
      </c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15" x14ac:dyDescent="0.35">
      <c r="B170" s="8"/>
      <c r="C170" s="9"/>
      <c r="D170" s="8"/>
      <c r="E170" s="8"/>
      <c r="F170" s="9"/>
      <c r="G170" s="141"/>
      <c r="H170" s="8"/>
      <c r="I170" s="8"/>
      <c r="J170" s="9"/>
      <c r="K170" s="8"/>
      <c r="L170" s="9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15.5" x14ac:dyDescent="0.35">
      <c r="B171" s="40">
        <v>2.2000000000000002</v>
      </c>
      <c r="C171" s="40" t="s">
        <v>9</v>
      </c>
      <c r="D171" s="40">
        <f>(D7-D6)/D6</f>
        <v>0.16317991631799178</v>
      </c>
      <c r="E171" s="40">
        <f>(E7-E6)/E6</f>
        <v>0.20689655172413798</v>
      </c>
      <c r="F171" s="40">
        <f>(F7-F6)/F6</f>
        <v>0.20689655172413798</v>
      </c>
      <c r="G171" s="141"/>
      <c r="H171" s="40">
        <v>2.2000000000000002</v>
      </c>
      <c r="I171" s="40" t="s">
        <v>9</v>
      </c>
      <c r="J171" s="40">
        <f>(J7-J6)/J6</f>
        <v>0.14485981308411214</v>
      </c>
      <c r="K171" s="40">
        <f>(K7-K6)/K6</f>
        <v>0.35885167464114825</v>
      </c>
      <c r="L171" s="40">
        <f>(L7-L6)/L6</f>
        <v>0.20095693779904311</v>
      </c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15" x14ac:dyDescent="0.35">
      <c r="B172" s="8"/>
      <c r="C172" s="9"/>
      <c r="D172" s="8"/>
      <c r="E172" s="8"/>
      <c r="F172" s="9"/>
      <c r="G172" s="141"/>
      <c r="H172" s="8"/>
      <c r="I172" s="8"/>
      <c r="J172" s="9"/>
      <c r="K172" s="8"/>
      <c r="L172" s="9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15.5" x14ac:dyDescent="0.35">
      <c r="B173" s="13">
        <v>2.4</v>
      </c>
      <c r="C173" s="14" t="s">
        <v>9</v>
      </c>
      <c r="D173" s="13">
        <f>(D9-D8)/D8</f>
        <v>0.19417475728155345</v>
      </c>
      <c r="E173" s="13">
        <f>(E9-E8)/E8</f>
        <v>0.50467289719626174</v>
      </c>
      <c r="F173" s="14">
        <f>(F9-F8)/F8</f>
        <v>0.50467289719626174</v>
      </c>
      <c r="G173" s="141"/>
      <c r="H173" s="13">
        <v>2.4</v>
      </c>
      <c r="I173" s="13" t="s">
        <v>9</v>
      </c>
      <c r="J173" s="14">
        <f>(J9-J8)/J8</f>
        <v>0.15909090909090912</v>
      </c>
      <c r="K173" s="13">
        <f>(K9-K8)/K8</f>
        <v>0.6210526315789473</v>
      </c>
      <c r="L173" s="14">
        <f>(L9-L8)/L8</f>
        <v>0.41935483870967732</v>
      </c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15" x14ac:dyDescent="0.35">
      <c r="B174" s="8"/>
      <c r="C174" s="9"/>
      <c r="D174" s="8"/>
      <c r="E174" s="8"/>
      <c r="F174" s="9"/>
      <c r="G174" s="141"/>
      <c r="H174" s="8"/>
      <c r="I174" s="8"/>
      <c r="J174" s="9"/>
      <c r="K174" s="8"/>
      <c r="L174" s="9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15.5" x14ac:dyDescent="0.35">
      <c r="B175" s="13">
        <v>2.8</v>
      </c>
      <c r="C175" s="14" t="s">
        <v>9</v>
      </c>
      <c r="D175" s="13">
        <f>(D11-D10)/D10</f>
        <v>0.16666666666666666</v>
      </c>
      <c r="E175" s="13">
        <f>(E11-E10)/E10</f>
        <v>0.63076923076923064</v>
      </c>
      <c r="F175" s="14">
        <f>(F11-F10)/F10</f>
        <v>0.63076923076923064</v>
      </c>
      <c r="G175" s="141"/>
      <c r="H175" s="13">
        <v>2.8</v>
      </c>
      <c r="I175" s="13" t="s">
        <v>9</v>
      </c>
      <c r="J175" s="14">
        <f>(J11-J10)/J10</f>
        <v>0.12499999999999999</v>
      </c>
      <c r="K175" s="13">
        <f>(K11-K10)/K10</f>
        <v>0.64516129032258052</v>
      </c>
      <c r="L175" s="14">
        <f>(L11-L10)/L10</f>
        <v>0.48837209302325596</v>
      </c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5" x14ac:dyDescent="0.35">
      <c r="B176" s="8"/>
      <c r="C176" s="9"/>
      <c r="D176" s="8"/>
      <c r="E176" s="8"/>
      <c r="F176" s="9"/>
      <c r="G176" s="141"/>
      <c r="H176" s="8"/>
      <c r="I176" s="8"/>
      <c r="J176" s="9"/>
      <c r="K176" s="8"/>
      <c r="L176" s="9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2:77" ht="15.5" x14ac:dyDescent="0.35">
      <c r="B177" s="16">
        <v>2.1</v>
      </c>
      <c r="C177" s="17" t="s">
        <v>10</v>
      </c>
      <c r="D177" s="16">
        <f>(D13-D12)/D12</f>
        <v>2.208835341365464E-2</v>
      </c>
      <c r="E177" s="16">
        <f>(E13-E12)/E12</f>
        <v>2.4539877300613518E-2</v>
      </c>
      <c r="F177" s="17">
        <f>(F13-F12)/F12</f>
        <v>2.4539877300613518E-2</v>
      </c>
      <c r="G177" s="141"/>
      <c r="H177" s="16">
        <v>2.1</v>
      </c>
      <c r="I177" s="16" t="s">
        <v>10</v>
      </c>
      <c r="J177" s="17">
        <f>(J13-J12)/J12</f>
        <v>4.4247787610619385E-2</v>
      </c>
      <c r="K177" s="16">
        <f>(K13-K12)/K12</f>
        <v>5.2276559865092796E-2</v>
      </c>
      <c r="L177" s="17">
        <f>(L13-L12)/L12</f>
        <v>4.7404063205417651E-2</v>
      </c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2:77" ht="15" x14ac:dyDescent="0.35">
      <c r="B178" s="8"/>
      <c r="C178" s="9"/>
      <c r="D178" s="8"/>
      <c r="E178" s="8"/>
      <c r="F178" s="9"/>
      <c r="G178" s="141"/>
      <c r="H178" s="8"/>
      <c r="I178" s="8"/>
      <c r="J178" s="9"/>
      <c r="K178" s="8"/>
      <c r="L178" s="9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2:77" ht="15.5" x14ac:dyDescent="0.35">
      <c r="B179" s="29">
        <v>2.2000000000000002</v>
      </c>
      <c r="C179" s="29" t="s">
        <v>10</v>
      </c>
      <c r="D179" s="29">
        <f>(D15-D14)/D14</f>
        <v>8.5798816568047248E-2</v>
      </c>
      <c r="E179" s="29">
        <f>(E15-E14)/E14</f>
        <v>8.6053412462907916E-2</v>
      </c>
      <c r="F179" s="29">
        <f>(F15-F14)/F14</f>
        <v>8.6053412462907916E-2</v>
      </c>
      <c r="G179" s="141"/>
      <c r="H179" s="29">
        <v>2.2000000000000002</v>
      </c>
      <c r="I179" s="29" t="s">
        <v>10</v>
      </c>
      <c r="J179" s="29">
        <f>(J15-J14)/J14</f>
        <v>7.396449704142001E-2</v>
      </c>
      <c r="K179" s="29">
        <f>(K15-K14)/K14</f>
        <v>0.17325227963525833</v>
      </c>
      <c r="L179" s="29">
        <f>(L15-L14)/L14</f>
        <v>7.1428571428571327E-2</v>
      </c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2:77" ht="15" x14ac:dyDescent="0.35">
      <c r="B180" s="8"/>
      <c r="C180" s="9"/>
      <c r="D180" s="8"/>
      <c r="E180" s="8"/>
      <c r="F180" s="9"/>
      <c r="G180" s="141"/>
      <c r="H180" s="8"/>
      <c r="I180" s="8"/>
      <c r="J180" s="9"/>
      <c r="K180" s="8"/>
      <c r="L180" s="9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2:77" ht="15.5" x14ac:dyDescent="0.35">
      <c r="B181" s="16">
        <v>2.4</v>
      </c>
      <c r="C181" s="16" t="s">
        <v>10</v>
      </c>
      <c r="D181" s="16">
        <f>(D17-D16)/D16</f>
        <v>0.23214285714285701</v>
      </c>
      <c r="E181" s="16">
        <f>(E17-E16)/E16</f>
        <v>0.24691358024691362</v>
      </c>
      <c r="F181" s="16">
        <f>(F17-F16)/F16</f>
        <v>0.24691358024691362</v>
      </c>
      <c r="G181" s="141"/>
      <c r="H181" s="16">
        <v>2.4</v>
      </c>
      <c r="I181" s="16" t="s">
        <v>10</v>
      </c>
      <c r="J181" s="16">
        <f>(J17-J16)/J16</f>
        <v>0.19387755102040818</v>
      </c>
      <c r="K181" s="16">
        <f>(K17-K16)/K16</f>
        <v>0.40441176470588225</v>
      </c>
      <c r="L181" s="16">
        <f>(L17-L16)/L16</f>
        <v>0.21276595744680854</v>
      </c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2:77" ht="15" x14ac:dyDescent="0.35">
      <c r="B182" s="8"/>
      <c r="C182" s="9"/>
      <c r="D182" s="8"/>
      <c r="E182" s="8"/>
      <c r="F182" s="9"/>
      <c r="G182" s="141"/>
      <c r="H182" s="8"/>
      <c r="I182" s="8"/>
      <c r="J182" s="9"/>
      <c r="K182" s="8"/>
      <c r="L182" s="9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2:77" ht="15.5" x14ac:dyDescent="0.35">
      <c r="B183" s="16">
        <v>2.8</v>
      </c>
      <c r="C183" s="16" t="s">
        <v>10</v>
      </c>
      <c r="D183" s="16">
        <f>(D19-D18)/D18</f>
        <v>0.3820224719101124</v>
      </c>
      <c r="E183" s="16">
        <f>(E19-E18)/E18</f>
        <v>0.41463414634146345</v>
      </c>
      <c r="F183" s="16">
        <f>(F19-F18)/F18</f>
        <v>0.41463414634146345</v>
      </c>
      <c r="G183" s="141"/>
      <c r="H183" s="16">
        <v>2.8</v>
      </c>
      <c r="I183" s="16" t="s">
        <v>10</v>
      </c>
      <c r="J183" s="16">
        <f>(J19-J18)/J18</f>
        <v>0.26612903225806456</v>
      </c>
      <c r="K183" s="16">
        <f>(K19-K18)/K18</f>
        <v>0.46575342465753433</v>
      </c>
      <c r="L183" s="16">
        <f>(L19-L18)/L18</f>
        <v>0.30630630630630618</v>
      </c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2:77" ht="15" x14ac:dyDescent="0.35">
      <c r="B184" s="8"/>
      <c r="C184" s="9"/>
      <c r="D184" s="8"/>
      <c r="E184" s="8"/>
      <c r="F184" s="9"/>
      <c r="G184" s="141"/>
      <c r="H184" s="8"/>
      <c r="I184" s="8"/>
      <c r="J184" s="9"/>
      <c r="K184" s="8"/>
      <c r="L184" s="9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2:77" ht="15.5" x14ac:dyDescent="0.35">
      <c r="B185" s="13">
        <v>2.1</v>
      </c>
      <c r="C185" s="13" t="s">
        <v>11</v>
      </c>
      <c r="D185" s="13">
        <f>(D21-D20)/D20</f>
        <v>-6.4724919093851188E-3</v>
      </c>
      <c r="E185" s="13">
        <f>(E21-E20)/E20</f>
        <v>2.1442495126705673E-2</v>
      </c>
      <c r="F185" s="13">
        <f>(F21-F20)/F20</f>
        <v>2.1442495126705673E-2</v>
      </c>
      <c r="G185" s="141"/>
      <c r="H185" s="13">
        <v>2.1</v>
      </c>
      <c r="I185" s="13" t="s">
        <v>11</v>
      </c>
      <c r="J185" s="13">
        <f>(J21-J20)/J20</f>
        <v>-3.1897926634768766E-3</v>
      </c>
      <c r="K185" s="13">
        <f>(K21-K20)/K20</f>
        <v>3.7094281298299878E-2</v>
      </c>
      <c r="L185" s="13">
        <f>(L21-L20)/L20</f>
        <v>1.691729323308272E-2</v>
      </c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2:77" ht="15" x14ac:dyDescent="0.35">
      <c r="B186" s="8"/>
      <c r="C186" s="9"/>
      <c r="D186" s="8"/>
      <c r="E186" s="8"/>
      <c r="F186" s="9"/>
      <c r="G186" s="141"/>
      <c r="H186" s="8"/>
      <c r="I186" s="8"/>
      <c r="J186" s="9"/>
      <c r="K186" s="8"/>
      <c r="L186" s="9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2:77" ht="15.5" x14ac:dyDescent="0.35">
      <c r="B187" s="40">
        <v>2.2000000000000002</v>
      </c>
      <c r="C187" s="40" t="s">
        <v>11</v>
      </c>
      <c r="D187" s="40">
        <f>(D23-D22)/D22</f>
        <v>5.037783375314852E-2</v>
      </c>
      <c r="E187" s="40">
        <f>(E23-E22)/E22</f>
        <v>5.3299492385786705E-2</v>
      </c>
      <c r="F187" s="40">
        <f>(F23-F22)/F22</f>
        <v>5.3299492385786705E-2</v>
      </c>
      <c r="G187" s="141"/>
      <c r="H187" s="40">
        <v>2.2000000000000002</v>
      </c>
      <c r="I187" s="40" t="s">
        <v>11</v>
      </c>
      <c r="J187" s="40">
        <f>(J23-J22)/J22</f>
        <v>4.0094339622641549E-2</v>
      </c>
      <c r="K187" s="40">
        <f>(K23-K22)/K22</f>
        <v>0.116222760290557</v>
      </c>
      <c r="L187" s="40">
        <f>(L23-L22)/L22</f>
        <v>4.038004750593828E-2</v>
      </c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2:77" ht="15" x14ac:dyDescent="0.35">
      <c r="B188" s="8"/>
      <c r="C188" s="9"/>
      <c r="D188" s="8"/>
      <c r="E188" s="8"/>
      <c r="F188" s="9"/>
      <c r="G188" s="141"/>
      <c r="H188" s="8"/>
      <c r="I188" s="8"/>
      <c r="J188" s="9"/>
      <c r="K188" s="8"/>
      <c r="L188" s="9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2:77" ht="15.5" x14ac:dyDescent="0.35">
      <c r="B189" s="11">
        <v>2.4</v>
      </c>
      <c r="C189" s="11" t="s">
        <v>11</v>
      </c>
      <c r="D189" s="11">
        <f>(D25-D24)/D24</f>
        <v>0.25342465753424664</v>
      </c>
      <c r="E189" s="11">
        <f>(E25-E24)/E24</f>
        <v>0.16425120772946861</v>
      </c>
      <c r="F189" s="11">
        <f>(F25-F24)/F24</f>
        <v>0.16425120772946861</v>
      </c>
      <c r="G189" s="141"/>
      <c r="H189" s="11">
        <v>2.4</v>
      </c>
      <c r="I189" s="11" t="s">
        <v>11</v>
      </c>
      <c r="J189" s="11">
        <f>(J25-J24)/J24</f>
        <v>0.19889502762430941</v>
      </c>
      <c r="K189" s="11">
        <f>(K25-K24)/K24</f>
        <v>0.2897727272727274</v>
      </c>
      <c r="L189" s="11">
        <f>(L25-L24)/L24</f>
        <v>0.11836734693877561</v>
      </c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2:77" ht="15" x14ac:dyDescent="0.35">
      <c r="B190" s="8"/>
      <c r="C190" s="9"/>
      <c r="D190" s="8"/>
      <c r="E190" s="8"/>
      <c r="F190" s="9"/>
      <c r="G190" s="141"/>
      <c r="H190" s="8"/>
      <c r="I190" s="8"/>
      <c r="J190" s="9"/>
      <c r="K190" s="8"/>
      <c r="L190" s="9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2:77" ht="15.5" x14ac:dyDescent="0.35">
      <c r="B191" s="11">
        <v>2.8</v>
      </c>
      <c r="C191" s="11" t="s">
        <v>11</v>
      </c>
      <c r="D191" s="11">
        <f>(D27-D26)/D26</f>
        <v>0.57999999999999996</v>
      </c>
      <c r="E191" s="11">
        <f>(E27-E26)/E26</f>
        <v>0.32989690721649484</v>
      </c>
      <c r="F191" s="11">
        <f>(F27-F26)/F26</f>
        <v>0.32989690721649484</v>
      </c>
      <c r="G191" s="141"/>
      <c r="H191" s="11">
        <v>2.8</v>
      </c>
      <c r="I191" s="11" t="s">
        <v>11</v>
      </c>
      <c r="J191" s="11">
        <f>(J27-J26)/J26</f>
        <v>0.4210526315789474</v>
      </c>
      <c r="K191" s="11">
        <f>(K27-K26)/K26</f>
        <v>0.39759036144578314</v>
      </c>
      <c r="L191" s="11">
        <f>(L27-L26)/L26</f>
        <v>0.22727272727272727</v>
      </c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2:77" ht="15" x14ac:dyDescent="0.35">
      <c r="B192" s="8"/>
      <c r="C192" s="9"/>
      <c r="D192" s="8"/>
      <c r="E192" s="8"/>
      <c r="F192" s="9"/>
      <c r="G192" s="141"/>
      <c r="H192" s="8"/>
      <c r="I192" s="8"/>
      <c r="J192" s="9"/>
      <c r="K192" s="8"/>
      <c r="L192" s="9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2:77" ht="15.5" x14ac:dyDescent="0.35">
      <c r="B193" s="13">
        <v>2.1</v>
      </c>
      <c r="C193" s="13" t="s">
        <v>12</v>
      </c>
      <c r="D193" s="13">
        <f>(D29-D28)/D28</f>
        <v>-1.457725947521867E-2</v>
      </c>
      <c r="E193" s="13">
        <f>(E29-E28)/E28</f>
        <v>1.9047619047619063E-2</v>
      </c>
      <c r="F193" s="13">
        <f>(F29-F28)/F28</f>
        <v>1.9047619047619063E-2</v>
      </c>
      <c r="G193" s="141"/>
      <c r="H193" s="13">
        <v>2.1</v>
      </c>
      <c r="I193" s="13" t="s">
        <v>12</v>
      </c>
      <c r="J193" s="13">
        <f>(J29-J28)/J28</f>
        <v>-1.6393442622950834E-2</v>
      </c>
      <c r="K193" s="13">
        <f>(K29-K28)/K28</f>
        <v>2.8064992614475488E-2</v>
      </c>
      <c r="L193" s="13">
        <f>(L29-L28)/L28</f>
        <v>1.7064846416382268E-3</v>
      </c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2:77" ht="15" x14ac:dyDescent="0.35">
      <c r="B194" s="8"/>
      <c r="C194" s="9"/>
      <c r="D194" s="8"/>
      <c r="E194" s="8"/>
      <c r="F194" s="9"/>
      <c r="G194" s="141"/>
      <c r="H194" s="8"/>
      <c r="I194" s="8"/>
      <c r="J194" s="9"/>
      <c r="K194" s="8"/>
      <c r="L194" s="9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2:77" ht="15.5" x14ac:dyDescent="0.35">
      <c r="B195" s="40">
        <v>2.2000000000000002</v>
      </c>
      <c r="C195" s="40" t="s">
        <v>12</v>
      </c>
      <c r="D195" s="40">
        <f>(D31-D30)/D30</f>
        <v>3.6781609195402333E-2</v>
      </c>
      <c r="E195" s="40">
        <f>(E31-E30)/E30</f>
        <v>4.6728971962616862E-2</v>
      </c>
      <c r="F195" s="40">
        <f>(F31-F30)/F30</f>
        <v>4.6728971962616862E-2</v>
      </c>
      <c r="G195" s="141"/>
      <c r="H195" s="40">
        <v>2.2000000000000002</v>
      </c>
      <c r="I195" s="40" t="s">
        <v>12</v>
      </c>
      <c r="J195" s="40">
        <f>(J31-J30)/J30</f>
        <v>2.053388090349078E-2</v>
      </c>
      <c r="K195" s="40">
        <f>(K31-K30)/K30</f>
        <v>9.5338983050847551E-2</v>
      </c>
      <c r="L195" s="40">
        <f>(L31-L30)/L30</f>
        <v>2.2869022869022891E-2</v>
      </c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2:77" ht="15" x14ac:dyDescent="0.35">
      <c r="B196" s="8"/>
      <c r="C196" s="9"/>
      <c r="D196" s="8"/>
      <c r="E196" s="8"/>
      <c r="F196" s="9"/>
      <c r="G196" s="141"/>
      <c r="H196" s="8"/>
      <c r="I196" s="8"/>
      <c r="J196" s="9"/>
      <c r="K196" s="8"/>
      <c r="L196" s="9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2:77" ht="15.5" x14ac:dyDescent="0.35">
      <c r="B197" s="11">
        <v>2.4</v>
      </c>
      <c r="C197" s="11" t="s">
        <v>12</v>
      </c>
      <c r="D197" s="11">
        <f>(D33-D32)/D32</f>
        <v>0.27480916030534353</v>
      </c>
      <c r="E197" s="11">
        <f>(E33-E32)/E32</f>
        <v>0.11836734693877561</v>
      </c>
      <c r="F197" s="11">
        <f>(F33-F32)/F32</f>
        <v>0.11836734693877561</v>
      </c>
      <c r="G197" s="141"/>
      <c r="H197" s="11">
        <v>2.4</v>
      </c>
      <c r="I197" s="11" t="s">
        <v>12</v>
      </c>
      <c r="J197" s="11">
        <f>(J33-J32)/J32</f>
        <v>0.20710059171597617</v>
      </c>
      <c r="K197" s="11">
        <f>(K33-K32)/K32</f>
        <v>0.23943661971830996</v>
      </c>
      <c r="L197" s="11">
        <f>(L33-L32)/L32</f>
        <v>8.2191780821917887E-2</v>
      </c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2:77" ht="15" x14ac:dyDescent="0.35">
      <c r="B198" s="8"/>
      <c r="C198" s="9"/>
      <c r="D198" s="8"/>
      <c r="E198" s="8"/>
      <c r="F198" s="9"/>
      <c r="G198" s="141"/>
      <c r="H198" s="8"/>
      <c r="I198" s="8"/>
      <c r="J198" s="9"/>
      <c r="K198" s="8"/>
      <c r="L198" s="9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2:77" ht="15.5" x14ac:dyDescent="0.35">
      <c r="B199" s="11">
        <v>2.8</v>
      </c>
      <c r="C199" s="11" t="s">
        <v>12</v>
      </c>
      <c r="D199" s="11">
        <f>(D35-D34)/D34</f>
        <v>0.70967741935483863</v>
      </c>
      <c r="E199" s="11">
        <f>(E35-E34)/E34</f>
        <v>0.24778761061946888</v>
      </c>
      <c r="F199" s="11">
        <f>(F35-F34)/F34</f>
        <v>0.24778761061946888</v>
      </c>
      <c r="G199" s="141"/>
      <c r="H199" s="11">
        <v>2.8</v>
      </c>
      <c r="I199" s="11" t="s">
        <v>12</v>
      </c>
      <c r="J199" s="11">
        <f>(J35-J34)/J34</f>
        <v>0.55999999999999994</v>
      </c>
      <c r="K199" s="11">
        <f>(K35-K34)/K34</f>
        <v>0.35483870967741937</v>
      </c>
      <c r="L199" s="11">
        <f>(L35-L34)/L34</f>
        <v>0.18543046357615892</v>
      </c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2:77" ht="15" x14ac:dyDescent="0.35">
      <c r="B200" s="8"/>
      <c r="C200" s="9"/>
      <c r="D200" s="8"/>
      <c r="E200" s="8"/>
      <c r="F200" s="9"/>
      <c r="G200" s="141"/>
      <c r="H200" s="8"/>
      <c r="I200" s="8"/>
      <c r="J200" s="9"/>
      <c r="K200" s="8"/>
      <c r="L200" s="9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2:77" ht="15.5" x14ac:dyDescent="0.35">
      <c r="B201" s="11">
        <v>2.1</v>
      </c>
      <c r="C201" s="11" t="s">
        <v>13</v>
      </c>
      <c r="D201" s="11">
        <f>(D37-D36)/D36</f>
        <v>5.3140096618357537E-2</v>
      </c>
      <c r="E201" s="11">
        <f>(E37-E36)/E36</f>
        <v>-3.4013605442176904E-3</v>
      </c>
      <c r="F201" s="11">
        <f>(F37-F36)/F36</f>
        <v>-3.4013605442176904E-3</v>
      </c>
      <c r="G201" s="141"/>
      <c r="H201" s="11">
        <v>2.1</v>
      </c>
      <c r="I201" s="11" t="s">
        <v>13</v>
      </c>
      <c r="J201" s="11">
        <f>(J37-J36)/J36</f>
        <v>9.3749999999999903E-2</v>
      </c>
      <c r="K201" s="11">
        <f>(K37-K36)/K36</f>
        <v>1.8264840182648418E-2</v>
      </c>
      <c r="L201" s="11">
        <f>(L37-L36)/L36</f>
        <v>4.3181818181818217E-2</v>
      </c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2:77" ht="15" x14ac:dyDescent="0.35">
      <c r="B202" s="8"/>
      <c r="C202" s="9"/>
      <c r="D202" s="8"/>
      <c r="E202" s="8"/>
      <c r="F202" s="9"/>
      <c r="G202" s="141"/>
      <c r="H202" s="8"/>
      <c r="I202" s="8"/>
      <c r="J202" s="9"/>
      <c r="K202" s="8"/>
      <c r="L202" s="9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2:77" ht="15.5" x14ac:dyDescent="0.35">
      <c r="B203" s="40">
        <v>2.2000000000000002</v>
      </c>
      <c r="C203" s="40" t="s">
        <v>13</v>
      </c>
      <c r="D203" s="40">
        <f>(D39-D38)/D38</f>
        <v>7.9646017699114946E-2</v>
      </c>
      <c r="E203" s="40">
        <f>(E39-E38)/E38</f>
        <v>9.9397590361445701E-2</v>
      </c>
      <c r="F203" s="40">
        <f>(F39-F38)/F38</f>
        <v>9.9397590361445701E-2</v>
      </c>
      <c r="G203" s="141"/>
      <c r="H203" s="40">
        <v>2.2000000000000002</v>
      </c>
      <c r="I203" s="40" t="s">
        <v>13</v>
      </c>
      <c r="J203" s="40">
        <f>(J39-J38)/J38</f>
        <v>8.0645161290322648E-2</v>
      </c>
      <c r="K203" s="40">
        <f>(K39-K38)/K38</f>
        <v>0.1914191419141914</v>
      </c>
      <c r="L203" s="40">
        <f>(L39-L38)/L38</f>
        <v>0.10491803278688534</v>
      </c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2:77" ht="15" x14ac:dyDescent="0.35">
      <c r="B204" s="8"/>
      <c r="C204" s="9"/>
      <c r="D204" s="8"/>
      <c r="E204" s="8"/>
      <c r="F204" s="9"/>
      <c r="G204" s="141"/>
      <c r="H204" s="8"/>
      <c r="I204" s="8"/>
      <c r="J204" s="9"/>
      <c r="K204" s="8"/>
      <c r="L204" s="9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2:77" ht="15.5" x14ac:dyDescent="0.35">
      <c r="B205" s="13">
        <v>2.4</v>
      </c>
      <c r="C205" s="13" t="s">
        <v>13</v>
      </c>
      <c r="D205" s="13">
        <f>(D41-D40)/D40</f>
        <v>0.1399999999999999</v>
      </c>
      <c r="E205" s="13">
        <f>(E41-E40)/E40</f>
        <v>0.34999999999999987</v>
      </c>
      <c r="F205" s="13">
        <f>(F41-F40)/F40</f>
        <v>0.34999999999999987</v>
      </c>
      <c r="G205" s="141"/>
      <c r="H205" s="13">
        <v>2.4</v>
      </c>
      <c r="I205" s="13" t="s">
        <v>13</v>
      </c>
      <c r="J205" s="13">
        <f>(J41-J40)/J40</f>
        <v>0.11235955056179764</v>
      </c>
      <c r="K205" s="13">
        <f>(K41-K40)/K40</f>
        <v>0.47457627118644063</v>
      </c>
      <c r="L205" s="13">
        <f>(L41-L40)/L40</f>
        <v>0.28395061728395049</v>
      </c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2:77" ht="15" x14ac:dyDescent="0.35">
      <c r="B206" s="8"/>
      <c r="C206" s="9"/>
      <c r="D206" s="8"/>
      <c r="E206" s="8"/>
      <c r="F206" s="9"/>
      <c r="G206" s="141"/>
      <c r="H206" s="8"/>
      <c r="I206" s="8"/>
      <c r="J206" s="9"/>
      <c r="K206" s="8"/>
      <c r="L206" s="9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2:77" ht="15.5" x14ac:dyDescent="0.35">
      <c r="B207" s="13">
        <v>2.8</v>
      </c>
      <c r="C207" s="13" t="s">
        <v>13</v>
      </c>
      <c r="D207" s="13">
        <f>(D43-D42)/D42</f>
        <v>0.14925373134328357</v>
      </c>
      <c r="E207" s="13">
        <f>(E43-E42)/E42</f>
        <v>0.52054794520547953</v>
      </c>
      <c r="F207" s="13">
        <f>(F43-F42)/F42</f>
        <v>0.52054794520547953</v>
      </c>
      <c r="G207" s="141"/>
      <c r="H207" s="13">
        <v>2.8</v>
      </c>
      <c r="I207" s="13" t="s">
        <v>13</v>
      </c>
      <c r="J207" s="13">
        <f>(J43-J42)/J42</f>
        <v>0.10743801652892572</v>
      </c>
      <c r="K207" s="13">
        <f>(K43-K42)/K42</f>
        <v>0.52941176470588214</v>
      </c>
      <c r="L207" s="13">
        <f>(L43-L42)/L42</f>
        <v>0.38383838383838387</v>
      </c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2:77" ht="15" x14ac:dyDescent="0.35">
      <c r="B208" s="8"/>
      <c r="C208" s="9"/>
      <c r="D208" s="8"/>
      <c r="E208" s="8"/>
      <c r="F208" s="9"/>
      <c r="G208" s="141"/>
      <c r="H208" s="8"/>
      <c r="I208" s="8"/>
      <c r="J208" s="9"/>
      <c r="K208" s="8"/>
      <c r="L208" s="9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2:77" ht="15.5" x14ac:dyDescent="0.35">
      <c r="B209" s="16">
        <v>2.1</v>
      </c>
      <c r="C209" s="16" t="s">
        <v>14</v>
      </c>
      <c r="D209" s="16">
        <f>(D45-D44)/D44</f>
        <v>-1.7830609212481439E-2</v>
      </c>
      <c r="E209" s="16">
        <f>(E45-E44)/E44</f>
        <v>-1.6491754122938546E-2</v>
      </c>
      <c r="F209" s="16">
        <f>(F45-F44)/F44</f>
        <v>-1.6491754122938546E-2</v>
      </c>
      <c r="G209" s="141"/>
      <c r="H209" s="16">
        <v>2.1</v>
      </c>
      <c r="I209" s="16" t="s">
        <v>14</v>
      </c>
      <c r="J209" s="16">
        <f>(J45-J44)/J44</f>
        <v>-1.062215477996966E-2</v>
      </c>
      <c r="K209" s="16">
        <f>(K45-K44)/K44</f>
        <v>-3.7831021437578845E-3</v>
      </c>
      <c r="L209" s="16">
        <f>(L45-L44)/L44</f>
        <v>-9.174311926605512E-3</v>
      </c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2:77" ht="15" x14ac:dyDescent="0.35">
      <c r="B210" s="8"/>
      <c r="C210" s="9"/>
      <c r="D210" s="8"/>
      <c r="E210" s="8"/>
      <c r="F210" s="9"/>
      <c r="G210" s="141"/>
      <c r="H210" s="8"/>
      <c r="I210" s="8"/>
      <c r="J210" s="9"/>
      <c r="K210" s="8"/>
      <c r="L210" s="9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2:77" ht="15.5" x14ac:dyDescent="0.35">
      <c r="B211" s="29">
        <v>2.2000000000000002</v>
      </c>
      <c r="C211" s="29" t="s">
        <v>14</v>
      </c>
      <c r="D211" s="29">
        <f>(D47-D46)/D46</f>
        <v>2.0920502092050229E-2</v>
      </c>
      <c r="E211" s="29">
        <f>(E47-E46)/E46</f>
        <v>1.8828451882845206E-2</v>
      </c>
      <c r="F211" s="29">
        <f>(F47-F46)/F46</f>
        <v>1.8828451882845206E-2</v>
      </c>
      <c r="G211" s="141"/>
      <c r="H211" s="29">
        <v>2.2000000000000002</v>
      </c>
      <c r="I211" s="29" t="s">
        <v>14</v>
      </c>
      <c r="J211" s="29">
        <f>(J47-J46)/J46</f>
        <v>2.0408163265306142E-2</v>
      </c>
      <c r="K211" s="29">
        <f>(K47-K46)/K46</f>
        <v>6.8464730290456494E-2</v>
      </c>
      <c r="L211" s="29">
        <f>(L47-L46)/L46</f>
        <v>2.0449897750511266E-2</v>
      </c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2:77" ht="15" x14ac:dyDescent="0.35">
      <c r="B212" s="8"/>
      <c r="C212" s="9"/>
      <c r="D212" s="8"/>
      <c r="E212" s="8"/>
      <c r="F212" s="9"/>
      <c r="G212" s="141"/>
      <c r="H212" s="8"/>
      <c r="I212" s="8"/>
      <c r="J212" s="9"/>
      <c r="K212" s="8"/>
      <c r="L212" s="9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2:77" ht="15.5" x14ac:dyDescent="0.35">
      <c r="B213" s="16">
        <v>2.4</v>
      </c>
      <c r="C213" s="16" t="s">
        <v>14</v>
      </c>
      <c r="D213" s="16">
        <f>(D49-D48)/D48</f>
        <v>0.15418502202643172</v>
      </c>
      <c r="E213" s="16">
        <f>(E49-E48)/E48</f>
        <v>0.15695067264573992</v>
      </c>
      <c r="F213" s="16">
        <f>(F49-F48)/F48</f>
        <v>0.15695067264573992</v>
      </c>
      <c r="G213" s="141"/>
      <c r="H213" s="16">
        <v>2.4</v>
      </c>
      <c r="I213" s="16" t="s">
        <v>14</v>
      </c>
      <c r="J213" s="16">
        <f>(J49-J48)/J48</f>
        <v>0.10486891385767778</v>
      </c>
      <c r="K213" s="16">
        <f>(K49-K48)/K48</f>
        <v>0.25668449197860954</v>
      </c>
      <c r="L213" s="16">
        <f>(L49-L48)/L48</f>
        <v>0.11111111111111099</v>
      </c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2:77" ht="15" x14ac:dyDescent="0.35">
      <c r="B214" s="8"/>
      <c r="C214" s="9"/>
      <c r="D214" s="8"/>
      <c r="E214" s="8"/>
      <c r="F214" s="9"/>
      <c r="G214" s="141"/>
      <c r="H214" s="8"/>
      <c r="I214" s="8"/>
      <c r="J214" s="9"/>
      <c r="K214" s="8"/>
      <c r="L214" s="9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2:77" ht="15.5" x14ac:dyDescent="0.35">
      <c r="B215" s="16">
        <v>2.8</v>
      </c>
      <c r="C215" s="16" t="s">
        <v>14</v>
      </c>
      <c r="D215" s="16">
        <f>(D51-D50)/D50</f>
        <v>0.29523809523809535</v>
      </c>
      <c r="E215" s="16">
        <f>(E51-E50)/E50</f>
        <v>0.3232323232323232</v>
      </c>
      <c r="F215" s="16">
        <f>(F51-F50)/F50</f>
        <v>0.3232323232323232</v>
      </c>
      <c r="G215" s="141"/>
      <c r="H215" s="16">
        <v>2.8</v>
      </c>
      <c r="I215" s="16" t="s">
        <v>14</v>
      </c>
      <c r="J215" s="16">
        <f>(J51-J50)/J50</f>
        <v>0.2167832167832168</v>
      </c>
      <c r="K215" s="16">
        <f>(K51-K50)/K50</f>
        <v>0.3882352941176469</v>
      </c>
      <c r="L215" s="16">
        <f>(L51-L50)/L50</f>
        <v>0.24060150375939848</v>
      </c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2:77" ht="15" x14ac:dyDescent="0.35">
      <c r="B216" s="8"/>
      <c r="C216" s="9"/>
      <c r="D216" s="8"/>
      <c r="E216" s="8"/>
      <c r="F216" s="9"/>
      <c r="G216" s="141"/>
      <c r="H216" s="8"/>
      <c r="I216" s="8"/>
      <c r="J216" s="9"/>
      <c r="K216" s="8"/>
      <c r="L216" s="9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2:77" ht="15.5" x14ac:dyDescent="0.35">
      <c r="B217" s="13">
        <v>2.1</v>
      </c>
      <c r="C217" s="13" t="s">
        <v>15</v>
      </c>
      <c r="D217" s="13">
        <f>(D53-D52)/D52</f>
        <v>-2.4421593830334209E-2</v>
      </c>
      <c r="E217" s="13">
        <f>(E53-E52)/E52</f>
        <v>-2.1582733812949503E-2</v>
      </c>
      <c r="F217" s="13">
        <f>(F53-F52)/F52</f>
        <v>-2.1582733812949503E-2</v>
      </c>
      <c r="G217" s="141"/>
      <c r="H217" s="13">
        <v>2.1</v>
      </c>
      <c r="I217" s="13" t="s">
        <v>15</v>
      </c>
      <c r="J217" s="13">
        <f>(J53-J52)/J52</f>
        <v>-2.5703794369644931E-2</v>
      </c>
      <c r="K217" s="13">
        <f>(K53-K52)/K52</f>
        <v>-9.5124851367419834E-3</v>
      </c>
      <c r="L217" s="13">
        <f>(L53-L52)/L52</f>
        <v>-2.2727272727272749E-2</v>
      </c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2:77" ht="15" x14ac:dyDescent="0.35">
      <c r="B218" s="8"/>
      <c r="C218" s="9"/>
      <c r="D218" s="8"/>
      <c r="E218" s="8"/>
      <c r="F218" s="9"/>
      <c r="G218" s="141"/>
      <c r="H218" s="8"/>
      <c r="I218" s="8"/>
      <c r="J218" s="9"/>
      <c r="K218" s="8"/>
      <c r="L218" s="9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2:77" ht="15.5" x14ac:dyDescent="0.35">
      <c r="B219" s="40">
        <v>2.2000000000000002</v>
      </c>
      <c r="C219" s="40" t="s">
        <v>15</v>
      </c>
      <c r="D219" s="40">
        <f>(D55-D54)/D54</f>
        <v>1.808318264014468E-3</v>
      </c>
      <c r="E219" s="40">
        <f>(E55-E54)/E54</f>
        <v>1.814882032667878E-3</v>
      </c>
      <c r="F219" s="40">
        <f>(F55-F54)/F54</f>
        <v>1.814882032667878E-3</v>
      </c>
      <c r="G219" s="141"/>
      <c r="H219" s="40">
        <v>2.2000000000000002</v>
      </c>
      <c r="I219" s="40" t="s">
        <v>15</v>
      </c>
      <c r="J219" s="40">
        <f>(J55-J54)/J54</f>
        <v>-3.3222591362126277E-3</v>
      </c>
      <c r="K219" s="40">
        <f>(K55-K54)/K54</f>
        <v>3.3670033670033704E-2</v>
      </c>
      <c r="L219" s="40">
        <f>(L55-L54)/L54</f>
        <v>-3.3333333333333366E-3</v>
      </c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2:77" ht="15" x14ac:dyDescent="0.35">
      <c r="B220" s="8"/>
      <c r="C220" s="9"/>
      <c r="D220" s="8"/>
      <c r="E220" s="8"/>
      <c r="F220" s="9"/>
      <c r="G220" s="141"/>
      <c r="H220" s="8"/>
      <c r="I220" s="8"/>
      <c r="J220" s="9"/>
      <c r="K220" s="8"/>
      <c r="L220" s="9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2:77" ht="15.5" x14ac:dyDescent="0.35">
      <c r="B221" s="11">
        <v>2.4</v>
      </c>
      <c r="C221" s="11" t="s">
        <v>15</v>
      </c>
      <c r="D221" s="11">
        <f>(D57-D56)/D56</f>
        <v>0.14485981308411214</v>
      </c>
      <c r="E221" s="11">
        <f>(E57-E56)/E56</f>
        <v>8.5910652920962283E-2</v>
      </c>
      <c r="F221" s="11">
        <f>(F57-F56)/F56</f>
        <v>8.5910652920962283E-2</v>
      </c>
      <c r="G221" s="141"/>
      <c r="H221" s="11">
        <v>2.4</v>
      </c>
      <c r="I221" s="11" t="s">
        <v>15</v>
      </c>
      <c r="J221" s="11">
        <f>(J57-J56)/J56</f>
        <v>0.11026615969581738</v>
      </c>
      <c r="K221" s="11">
        <f>(K57-K56)/K56</f>
        <v>0.17529880478087642</v>
      </c>
      <c r="L221" s="11">
        <f>(L57-L56)/L56</f>
        <v>6.158357771260986E-2</v>
      </c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2:77" ht="15" x14ac:dyDescent="0.35">
      <c r="B222" s="8"/>
      <c r="C222" s="9"/>
      <c r="D222" s="8"/>
      <c r="E222" s="8"/>
      <c r="F222" s="9"/>
      <c r="G222" s="141"/>
      <c r="H222" s="8"/>
      <c r="I222" s="8"/>
      <c r="J222" s="9"/>
      <c r="K222" s="8"/>
      <c r="L222" s="9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2:77" ht="15.5" x14ac:dyDescent="0.35">
      <c r="B223" s="11">
        <v>2.8</v>
      </c>
      <c r="C223" s="11" t="s">
        <v>15</v>
      </c>
      <c r="D223" s="11">
        <f>(D59-D58)/D58</f>
        <v>0.42187499999999994</v>
      </c>
      <c r="E223" s="11">
        <f>(E59-E58)/E58</f>
        <v>0.21774193548387094</v>
      </c>
      <c r="F223" s="11">
        <f>(F59-F58)/F58</f>
        <v>0.21774193548387094</v>
      </c>
      <c r="G223" s="141"/>
      <c r="H223" s="11">
        <v>2.8</v>
      </c>
      <c r="I223" s="11" t="s">
        <v>15</v>
      </c>
      <c r="J223" s="11">
        <f>(J59-J58)/J58</f>
        <v>0.2857142857142857</v>
      </c>
      <c r="K223" s="11">
        <f>(K59-K58)/K58</f>
        <v>0.30392156862745112</v>
      </c>
      <c r="L223" s="11">
        <f>(L59-L58)/L58</f>
        <v>0.16363636363636361</v>
      </c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2:77" ht="15" x14ac:dyDescent="0.35">
      <c r="B224" s="8"/>
      <c r="C224" s="9"/>
      <c r="D224" s="8"/>
      <c r="E224" s="8"/>
      <c r="F224" s="9"/>
      <c r="G224" s="141"/>
      <c r="H224" s="8"/>
      <c r="I224" s="8"/>
      <c r="J224" s="9"/>
      <c r="K224" s="8"/>
      <c r="L224" s="9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2:77" ht="15.5" x14ac:dyDescent="0.35">
      <c r="B225" s="13">
        <v>2.1</v>
      </c>
      <c r="C225" s="13" t="s">
        <v>16</v>
      </c>
      <c r="D225" s="13">
        <f>(D61-D60)/D60</f>
        <v>-2.5240384615384505E-2</v>
      </c>
      <c r="E225" s="13">
        <f>(E61-E60)/E60</f>
        <v>-2.6760563380281717E-2</v>
      </c>
      <c r="F225" s="13">
        <f>(F61-F60)/F60</f>
        <v>-2.6760563380281717E-2</v>
      </c>
      <c r="G225" s="141"/>
      <c r="H225" s="13">
        <v>2.1</v>
      </c>
      <c r="I225" s="13" t="s">
        <v>16</v>
      </c>
      <c r="J225" s="13">
        <f>(J61-J60)/J60</f>
        <v>-2.249718785151858E-2</v>
      </c>
      <c r="K225" s="13">
        <f>(K61-K60)/K60</f>
        <v>-1.1574074074074084E-2</v>
      </c>
      <c r="L225" s="13">
        <f>(L61-L60)/L60</f>
        <v>-2.7603513174404039E-2</v>
      </c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2:77" ht="15" x14ac:dyDescent="0.35">
      <c r="B226" s="8"/>
      <c r="C226" s="9"/>
      <c r="D226" s="8"/>
      <c r="E226" s="8"/>
      <c r="F226" s="9"/>
      <c r="G226" s="141"/>
      <c r="H226" s="8"/>
      <c r="I226" s="8"/>
      <c r="J226" s="9"/>
      <c r="K226" s="8"/>
      <c r="L226" s="9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2:77" ht="15.5" x14ac:dyDescent="0.35">
      <c r="B227" s="40">
        <v>2.2000000000000002</v>
      </c>
      <c r="C227" s="40" t="s">
        <v>16</v>
      </c>
      <c r="D227" s="40">
        <f>(D63-D62)/D62</f>
        <v>-3.3333333333333366E-3</v>
      </c>
      <c r="E227" s="40">
        <f>(E63-E62)/E62</f>
        <v>-3.3670033670033703E-3</v>
      </c>
      <c r="F227" s="40">
        <f>(F63-F62)/F62</f>
        <v>-3.3670033670033703E-3</v>
      </c>
      <c r="G227" s="141"/>
      <c r="H227" s="40">
        <v>2.2000000000000002</v>
      </c>
      <c r="I227" s="40" t="s">
        <v>16</v>
      </c>
      <c r="J227" s="40">
        <f>(J63-J62)/J62</f>
        <v>-1.0370370370370379E-2</v>
      </c>
      <c r="K227" s="40">
        <f>(K63-K62)/K62</f>
        <v>2.102102102102104E-2</v>
      </c>
      <c r="L227" s="40">
        <f>(L63-L62)/L62</f>
        <v>-8.9418777943368177E-3</v>
      </c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2:77" ht="15" x14ac:dyDescent="0.35">
      <c r="B228" s="8"/>
      <c r="C228" s="9"/>
      <c r="D228" s="8"/>
      <c r="E228" s="8"/>
      <c r="F228" s="9"/>
      <c r="G228" s="141"/>
      <c r="H228" s="8"/>
      <c r="I228" s="8"/>
      <c r="J228" s="9"/>
      <c r="K228" s="8"/>
      <c r="L228" s="9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2:77" ht="15.5" x14ac:dyDescent="0.35">
      <c r="B229" s="11">
        <v>2.4</v>
      </c>
      <c r="C229" s="11" t="s">
        <v>16</v>
      </c>
      <c r="D229" s="11">
        <f>(D65-D64)/D64</f>
        <v>0.14285714285714285</v>
      </c>
      <c r="E229" s="11">
        <f>(E65-E64)/E64</f>
        <v>5.1873198847262297E-2</v>
      </c>
      <c r="F229" s="11">
        <f>(F65-F64)/F64</f>
        <v>5.1873198847262297E-2</v>
      </c>
      <c r="G229" s="141"/>
      <c r="H229" s="11">
        <v>2.4</v>
      </c>
      <c r="I229" s="11" t="s">
        <v>16</v>
      </c>
      <c r="J229" s="11">
        <f>(J65-J64)/J64</f>
        <v>0.10384615384615373</v>
      </c>
      <c r="K229" s="11">
        <f>(K65-K64)/K64</f>
        <v>0.1294498381877022</v>
      </c>
      <c r="L229" s="11">
        <f>(L65-L64)/L64</f>
        <v>3.170731707317076E-2</v>
      </c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2:77" ht="15" x14ac:dyDescent="0.35">
      <c r="B230" s="8"/>
      <c r="C230" s="9"/>
      <c r="D230" s="8"/>
      <c r="E230" s="8"/>
      <c r="F230" s="9"/>
      <c r="G230" s="141"/>
      <c r="H230" s="8"/>
      <c r="I230" s="8"/>
      <c r="J230" s="9"/>
      <c r="K230" s="8"/>
      <c r="L230" s="9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2:77" ht="15.5" x14ac:dyDescent="0.35">
      <c r="B231" s="11">
        <v>2.8</v>
      </c>
      <c r="C231" s="11" t="s">
        <v>16</v>
      </c>
      <c r="D231" s="11">
        <f>(D67-D66)/D66</f>
        <v>0.51162790697674432</v>
      </c>
      <c r="E231" s="11">
        <f>(E67-E66)/E66</f>
        <v>0.17006802721088432</v>
      </c>
      <c r="F231" s="11">
        <f>(F67-F66)/F66</f>
        <v>0.17006802721088432</v>
      </c>
      <c r="G231" s="141"/>
      <c r="H231" s="11">
        <v>2.8</v>
      </c>
      <c r="I231" s="11" t="s">
        <v>16</v>
      </c>
      <c r="J231" s="11">
        <f>(J67-J66)/J66</f>
        <v>0.38571428571428562</v>
      </c>
      <c r="K231" s="11">
        <f>(K67-K66)/K66</f>
        <v>0.26890756302521013</v>
      </c>
      <c r="L231" s="11">
        <f>(L67-L66)/L66</f>
        <v>0.12371134020618553</v>
      </c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2:77" ht="15" x14ac:dyDescent="0.35">
      <c r="B232" s="8"/>
      <c r="C232" s="9"/>
      <c r="D232" s="8"/>
      <c r="E232" s="8"/>
      <c r="F232" s="9"/>
      <c r="G232" s="141"/>
      <c r="H232" s="8"/>
      <c r="I232" s="8"/>
      <c r="J232" s="9"/>
      <c r="K232" s="8"/>
      <c r="L232" s="9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2:77" ht="15.5" x14ac:dyDescent="0.35">
      <c r="B233" s="11">
        <v>2.1</v>
      </c>
      <c r="C233" s="11" t="s">
        <v>17</v>
      </c>
      <c r="D233" s="11">
        <f>(D69-D68)/D68</f>
        <v>1.808318264014468E-3</v>
      </c>
      <c r="E233" s="11">
        <f>(E69-E68)/E68</f>
        <v>-2.2284122562674116E-2</v>
      </c>
      <c r="F233" s="11">
        <f>(F69-F68)/F68</f>
        <v>-2.2284122562674116E-2</v>
      </c>
      <c r="G233" s="141"/>
      <c r="H233" s="11">
        <v>2.1</v>
      </c>
      <c r="I233" s="11" t="s">
        <v>17</v>
      </c>
      <c r="J233" s="11">
        <f>(J69-J68)/J68</f>
        <v>3.0237580993520422E-2</v>
      </c>
      <c r="K233" s="11">
        <f>(K69-K68)/K68</f>
        <v>-1.3819095477386946E-2</v>
      </c>
      <c r="L233" s="11">
        <f>(L69-L68)/L68</f>
        <v>0</v>
      </c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2:77" ht="15" x14ac:dyDescent="0.35">
      <c r="B234" s="8"/>
      <c r="C234" s="9"/>
      <c r="D234" s="8"/>
      <c r="E234" s="8"/>
      <c r="F234" s="9"/>
      <c r="G234" s="141"/>
      <c r="H234" s="8"/>
      <c r="I234" s="8"/>
      <c r="J234" s="9"/>
      <c r="K234" s="8"/>
      <c r="L234" s="9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2:77" ht="15.5" x14ac:dyDescent="0.35">
      <c r="B235" s="40">
        <v>2.2000000000000002</v>
      </c>
      <c r="C235" s="40" t="s">
        <v>17</v>
      </c>
      <c r="D235" s="40">
        <f>(D71-D70)/D70</f>
        <v>3.4482758620689689E-2</v>
      </c>
      <c r="E235" s="40">
        <f>(E71-E70)/E70</f>
        <v>4.1958041958041994E-2</v>
      </c>
      <c r="F235" s="40">
        <f>(F71-F70)/F70</f>
        <v>4.1958041958041994E-2</v>
      </c>
      <c r="G235" s="141"/>
      <c r="H235" s="40">
        <v>2.2000000000000002</v>
      </c>
      <c r="I235" s="40" t="s">
        <v>17</v>
      </c>
      <c r="J235" s="40">
        <f>(J71-J70)/J70</f>
        <v>4.4554455445544455E-2</v>
      </c>
      <c r="K235" s="40">
        <f>(K71-K70)/K70</f>
        <v>0.10886075949367084</v>
      </c>
      <c r="L235" s="40">
        <f>(L71-L70)/L70</f>
        <v>5.2499999999999908E-2</v>
      </c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2:77" ht="15" x14ac:dyDescent="0.35">
      <c r="B236" s="8"/>
      <c r="C236" s="9"/>
      <c r="D236" s="8"/>
      <c r="E236" s="8"/>
      <c r="F236" s="9"/>
      <c r="G236" s="141"/>
      <c r="H236" s="8"/>
      <c r="I236" s="8"/>
      <c r="J236" s="9"/>
      <c r="K236" s="8"/>
      <c r="L236" s="9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2:77" ht="15.5" x14ac:dyDescent="0.35">
      <c r="B237" s="20">
        <v>2.4</v>
      </c>
      <c r="C237" s="20" t="s">
        <v>17</v>
      </c>
      <c r="D237" s="20">
        <f>(D73-D72)/D72</f>
        <v>9.8639455782313021E-2</v>
      </c>
      <c r="E237" s="20">
        <f>(E73-E72)/E72</f>
        <v>0.26011560693641628</v>
      </c>
      <c r="F237" s="20">
        <f>(F73-F72)/F72</f>
        <v>0.26011560693641628</v>
      </c>
      <c r="G237" s="141"/>
      <c r="H237" s="20">
        <v>2.4</v>
      </c>
      <c r="I237" s="20" t="s">
        <v>17</v>
      </c>
      <c r="J237" s="20">
        <f>(J73-J72)/J72</f>
        <v>7.6190476190476253E-2</v>
      </c>
      <c r="K237" s="20">
        <f>(K73-K72)/K72</f>
        <v>0.35862068965517258</v>
      </c>
      <c r="L237" s="20">
        <f>(L73-L72)/L72</f>
        <v>0.19801980198019792</v>
      </c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2:77" ht="15" x14ac:dyDescent="0.35">
      <c r="B238" s="8"/>
      <c r="C238" s="9"/>
      <c r="D238" s="8"/>
      <c r="E238" s="8"/>
      <c r="F238" s="9"/>
      <c r="G238" s="141"/>
      <c r="H238" s="8"/>
      <c r="I238" s="8"/>
      <c r="J238" s="9"/>
      <c r="K238" s="8"/>
      <c r="L238" s="9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2:77" ht="15.5" x14ac:dyDescent="0.35">
      <c r="B239" s="20">
        <v>2.8</v>
      </c>
      <c r="C239" s="20" t="s">
        <v>17</v>
      </c>
      <c r="D239" s="20">
        <f>(D75-D74)/D74</f>
        <v>0.13084112149532709</v>
      </c>
      <c r="E239" s="20">
        <f>(E75-E74)/E74</f>
        <v>0.43902439024390233</v>
      </c>
      <c r="F239" s="20">
        <f>(F75-F74)/F74</f>
        <v>0.43902439024390233</v>
      </c>
      <c r="G239" s="141"/>
      <c r="H239" s="20">
        <v>2.8</v>
      </c>
      <c r="I239" s="20" t="s">
        <v>17</v>
      </c>
      <c r="J239" s="20">
        <f>(J75-J74)/J74</f>
        <v>9.3750000000000083E-2</v>
      </c>
      <c r="K239" s="20">
        <f>(K75-K74)/K74</f>
        <v>0.45945945945945954</v>
      </c>
      <c r="L239" s="20">
        <f>(L75-L74)/L74</f>
        <v>0.31249999999999989</v>
      </c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2:77" ht="15" x14ac:dyDescent="0.35">
      <c r="B240" s="8"/>
      <c r="C240" s="9"/>
      <c r="D240" s="8"/>
      <c r="E240" s="8"/>
      <c r="F240" s="9"/>
      <c r="G240" s="141"/>
      <c r="H240" s="8"/>
      <c r="I240" s="8"/>
      <c r="J240" s="9"/>
      <c r="K240" s="8"/>
      <c r="L240" s="9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2:77" ht="15.5" x14ac:dyDescent="0.35">
      <c r="B241" s="19">
        <v>2.1</v>
      </c>
      <c r="C241" s="19" t="s">
        <v>18</v>
      </c>
      <c r="D241" s="19">
        <f>(D77-D76)/D76</f>
        <v>-2.8858218318695131E-2</v>
      </c>
      <c r="E241" s="19">
        <f>(E77-E76)/E76</f>
        <v>-2.8967254408060479E-2</v>
      </c>
      <c r="F241" s="19">
        <f>(F77-F76)/F76</f>
        <v>-2.8967254408060479E-2</v>
      </c>
      <c r="G241" s="141"/>
      <c r="H241" s="19">
        <v>2.1</v>
      </c>
      <c r="I241" s="19" t="s">
        <v>18</v>
      </c>
      <c r="J241" s="19">
        <f>(J77-J76)/J76</f>
        <v>-2.5990099009901013E-2</v>
      </c>
      <c r="K241" s="19">
        <f>(K77-K76)/K76</f>
        <v>-1.4380530973451339E-2</v>
      </c>
      <c r="L241" s="19">
        <f>(L77-L76)/L76</f>
        <v>-2.6086956521739153E-2</v>
      </c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2:77" ht="15" x14ac:dyDescent="0.35">
      <c r="B242" s="8"/>
      <c r="C242" s="9"/>
      <c r="D242" s="8"/>
      <c r="E242" s="8"/>
      <c r="F242" s="9"/>
      <c r="G242" s="141"/>
      <c r="H242" s="8"/>
      <c r="I242" s="8"/>
      <c r="J242" s="9"/>
      <c r="K242" s="8"/>
      <c r="L242" s="9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2:77" ht="15.5" x14ac:dyDescent="0.35">
      <c r="B243" s="29">
        <v>2.2000000000000002</v>
      </c>
      <c r="C243" s="29" t="s">
        <v>18</v>
      </c>
      <c r="D243" s="29">
        <f>(D79-D78)/D78</f>
        <v>-5.0083472454090193E-3</v>
      </c>
      <c r="E243" s="29">
        <f>(E79-E78)/E78</f>
        <v>-5.0167224080267603E-3</v>
      </c>
      <c r="F243" s="29">
        <f>(F79-F78)/F78</f>
        <v>-5.0167224080267603E-3</v>
      </c>
      <c r="G243" s="141"/>
      <c r="H243" s="29">
        <v>2.2000000000000002</v>
      </c>
      <c r="I243" s="29" t="s">
        <v>18</v>
      </c>
      <c r="J243" s="29">
        <f>(J79-J78)/J78</f>
        <v>-4.8309178743961394E-3</v>
      </c>
      <c r="K243" s="29">
        <f>(K79-K78)/K78</f>
        <v>1.9512195121951237E-2</v>
      </c>
      <c r="L243" s="29">
        <f>(L79-L78)/L78</f>
        <v>-6.4412238325281864E-3</v>
      </c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2:77" ht="15" x14ac:dyDescent="0.35">
      <c r="B244" s="8"/>
      <c r="C244" s="9"/>
      <c r="D244" s="8"/>
      <c r="E244" s="8"/>
      <c r="F244" s="9"/>
      <c r="G244" s="141"/>
      <c r="H244" s="8"/>
      <c r="I244" s="8"/>
      <c r="J244" s="9"/>
      <c r="K244" s="8"/>
      <c r="L244" s="9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2:77" ht="15.5" x14ac:dyDescent="0.35">
      <c r="B245" s="19">
        <v>2.4</v>
      </c>
      <c r="C245" s="19" t="s">
        <v>18</v>
      </c>
      <c r="D245" s="19">
        <f>(D81-D80)/D80</f>
        <v>9.7222222222222321E-2</v>
      </c>
      <c r="E245" s="19">
        <f>(E81-E80)/E80</f>
        <v>9.4736842105263244E-2</v>
      </c>
      <c r="F245" s="19">
        <f>(F81-F80)/F80</f>
        <v>9.4736842105263244E-2</v>
      </c>
      <c r="G245" s="141"/>
      <c r="H245" s="19">
        <v>2.4</v>
      </c>
      <c r="I245" s="19" t="s">
        <v>18</v>
      </c>
      <c r="J245" s="19">
        <f>(J81-J80)/J80</f>
        <v>6.8862275449101687E-2</v>
      </c>
      <c r="K245" s="19">
        <f>(K81-K80)/K80</f>
        <v>0.17991631799163174</v>
      </c>
      <c r="L245" s="19">
        <f>(L81-L80)/L80</f>
        <v>6.9696969696969591E-2</v>
      </c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2:77" ht="15" x14ac:dyDescent="0.35">
      <c r="B246" s="8"/>
      <c r="C246" s="9"/>
      <c r="D246" s="8"/>
      <c r="E246" s="8"/>
      <c r="F246" s="9"/>
      <c r="G246" s="141"/>
      <c r="H246" s="8"/>
      <c r="I246" s="8"/>
      <c r="J246" s="9"/>
      <c r="K246" s="8"/>
      <c r="L246" s="9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2:77" ht="15.5" x14ac:dyDescent="0.35">
      <c r="B247" s="19">
        <v>2.8</v>
      </c>
      <c r="C247" s="19" t="s">
        <v>18</v>
      </c>
      <c r="D247" s="19">
        <f>(D83-D82)/D82</f>
        <v>0.24793388429752067</v>
      </c>
      <c r="E247" s="19">
        <f>(E83-E82)/E82</f>
        <v>0.2672413793103447</v>
      </c>
      <c r="F247" s="19">
        <f>(F83-F82)/F82</f>
        <v>0.2672413793103447</v>
      </c>
      <c r="G247" s="141"/>
      <c r="H247" s="19">
        <v>2.8</v>
      </c>
      <c r="I247" s="19" t="s">
        <v>18</v>
      </c>
      <c r="J247" s="19">
        <f>(J83-J82)/J82</f>
        <v>0.17073170731707316</v>
      </c>
      <c r="K247" s="19">
        <f>(K83-K82)/K82</f>
        <v>0.31958762886597936</v>
      </c>
      <c r="L247" s="19">
        <f>(L83-L82)/L82</f>
        <v>0.18589743589743588</v>
      </c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2:77" ht="15" x14ac:dyDescent="0.35">
      <c r="B248" s="8"/>
      <c r="C248" s="9"/>
      <c r="D248" s="8"/>
      <c r="E248" s="8"/>
      <c r="F248" s="9"/>
      <c r="G248" s="141"/>
      <c r="H248" s="8"/>
      <c r="I248" s="8"/>
      <c r="J248" s="9"/>
      <c r="K248" s="8"/>
      <c r="L248" s="9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2:77" ht="15.5" x14ac:dyDescent="0.35">
      <c r="B249" s="20">
        <v>2.1</v>
      </c>
      <c r="C249" s="20" t="s">
        <v>19</v>
      </c>
      <c r="D249" s="20">
        <f>(D85-D84)/D84</f>
        <v>-2.7303754266211629E-2</v>
      </c>
      <c r="E249" s="20">
        <f>(E85-E84)/E84</f>
        <v>-3.1707317073170628E-2</v>
      </c>
      <c r="F249" s="20">
        <f>(F85-F84)/F84</f>
        <v>-3.1707317073170628E-2</v>
      </c>
      <c r="G249" s="141"/>
      <c r="H249" s="20">
        <v>2.1</v>
      </c>
      <c r="I249" s="20" t="s">
        <v>19</v>
      </c>
      <c r="J249" s="20">
        <f>(J85-J84)/J84</f>
        <v>-2.2850924918389574E-2</v>
      </c>
      <c r="K249" s="20">
        <f>(K85-K84)/K84</f>
        <v>-1.2834224598930492E-2</v>
      </c>
      <c r="L249" s="20">
        <f>(L85-L84)/L84</f>
        <v>-2.619589977220959E-2</v>
      </c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2:77" ht="15" x14ac:dyDescent="0.35">
      <c r="B250" s="8"/>
      <c r="C250" s="9"/>
      <c r="D250" s="8"/>
      <c r="E250" s="8"/>
      <c r="F250" s="9"/>
      <c r="G250" s="141"/>
      <c r="H250" s="8"/>
      <c r="I250" s="8"/>
      <c r="J250" s="9"/>
      <c r="K250" s="8"/>
      <c r="L250" s="9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2:77" ht="15.5" x14ac:dyDescent="0.35">
      <c r="B251" s="40">
        <v>2.2000000000000002</v>
      </c>
      <c r="C251" s="40" t="s">
        <v>19</v>
      </c>
      <c r="D251" s="40">
        <f>(D87-D86)/D86</f>
        <v>-1.3254786450662749E-2</v>
      </c>
      <c r="E251" s="40">
        <f>(E87-E86)/E86</f>
        <v>-1.3293943870014781E-2</v>
      </c>
      <c r="F251" s="40">
        <f>(F87-F86)/F86</f>
        <v>-1.3293943870014781E-2</v>
      </c>
      <c r="G251" s="141"/>
      <c r="H251" s="40">
        <v>2.2000000000000002</v>
      </c>
      <c r="I251" s="40" t="s">
        <v>19</v>
      </c>
      <c r="J251" s="40">
        <f>(J87-J86)/J86</f>
        <v>-1.8918918918918937E-2</v>
      </c>
      <c r="K251" s="40">
        <f>(K87-K86)/K86</f>
        <v>1.362397820163489E-3</v>
      </c>
      <c r="L251" s="40">
        <f>(L87-L86)/L86</f>
        <v>-1.8944519621109625E-2</v>
      </c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2:77" ht="15" x14ac:dyDescent="0.35">
      <c r="B252" s="8"/>
      <c r="C252" s="9"/>
      <c r="D252" s="8"/>
      <c r="E252" s="8"/>
      <c r="F252" s="9"/>
      <c r="G252" s="141"/>
      <c r="H252" s="8"/>
      <c r="I252" s="8"/>
      <c r="J252" s="9"/>
      <c r="K252" s="8"/>
      <c r="L252" s="9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2:77" ht="15.5" x14ac:dyDescent="0.35">
      <c r="B253" s="7">
        <v>2.4</v>
      </c>
      <c r="C253" s="7" t="s">
        <v>19</v>
      </c>
      <c r="D253" s="7">
        <f>(D89-D88)/D88</f>
        <v>8.4507042253521208E-2</v>
      </c>
      <c r="E253" s="7">
        <f>(E89-E88)/E88</f>
        <v>4.2895442359249365E-2</v>
      </c>
      <c r="F253" s="7">
        <f>(F89-F88)/F88</f>
        <v>4.2895442359249365E-2</v>
      </c>
      <c r="G253" s="141"/>
      <c r="H253" s="7">
        <v>2.4</v>
      </c>
      <c r="I253" s="7" t="s">
        <v>19</v>
      </c>
      <c r="J253" s="7">
        <f>(J89-J88)/J88</f>
        <v>5.780346820809254E-2</v>
      </c>
      <c r="K253" s="7">
        <f>(K89-K88)/K88</f>
        <v>0.11042944785276065</v>
      </c>
      <c r="L253" s="7">
        <f>(L89-L88)/L88</f>
        <v>3.0092592592592619E-2</v>
      </c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2:77" ht="15" x14ac:dyDescent="0.35">
      <c r="B254" s="8"/>
      <c r="C254" s="9"/>
      <c r="D254" s="8"/>
      <c r="E254" s="8"/>
      <c r="F254" s="9"/>
      <c r="G254" s="141"/>
      <c r="H254" s="8"/>
      <c r="I254" s="8"/>
      <c r="J254" s="9"/>
      <c r="K254" s="8"/>
      <c r="L254" s="9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2:77" ht="15.5" x14ac:dyDescent="0.35">
      <c r="B255" s="7">
        <v>2.8</v>
      </c>
      <c r="C255" s="7" t="s">
        <v>19</v>
      </c>
      <c r="D255" s="7">
        <f>(D91-D90)/D90</f>
        <v>0.32499999999999996</v>
      </c>
      <c r="E255" s="7">
        <f>(E91-E90)/E90</f>
        <v>0.17449664429530198</v>
      </c>
      <c r="F255" s="7">
        <f>(F91-F90)/F90</f>
        <v>0.17449664429530198</v>
      </c>
      <c r="G255" s="141"/>
      <c r="H255" s="7">
        <v>2.8</v>
      </c>
      <c r="I255" s="7" t="s">
        <v>19</v>
      </c>
      <c r="J255" s="7">
        <f>(J91-J90)/J90</f>
        <v>0.23529411764705882</v>
      </c>
      <c r="K255" s="7">
        <f>(K91-K90)/K90</f>
        <v>0.24793388429752067</v>
      </c>
      <c r="L255" s="7">
        <f>(L91-L90)/L90</f>
        <v>0.12121212121212117</v>
      </c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2:77" ht="15" x14ac:dyDescent="0.35">
      <c r="B256" s="8"/>
      <c r="C256" s="9"/>
      <c r="D256" s="8"/>
      <c r="E256" s="8"/>
      <c r="F256" s="9"/>
      <c r="G256" s="141"/>
      <c r="H256" s="8"/>
      <c r="I256" s="8"/>
      <c r="J256" s="9"/>
      <c r="K256" s="8"/>
      <c r="L256" s="9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2:77" ht="15.5" x14ac:dyDescent="0.35">
      <c r="B257" s="20">
        <v>2.1</v>
      </c>
      <c r="C257" s="20" t="s">
        <v>20</v>
      </c>
      <c r="D257" s="20">
        <f>(D93-D92)/D92</f>
        <v>-2.1881838074398269E-2</v>
      </c>
      <c r="E257" s="20">
        <f>(E93-E92)/E92</f>
        <v>-3.3613445378151162E-2</v>
      </c>
      <c r="F257" s="20">
        <f>(F93-F92)/F92</f>
        <v>-3.3613445378151162E-2</v>
      </c>
      <c r="G257" s="141"/>
      <c r="H257" s="20">
        <v>2.1</v>
      </c>
      <c r="I257" s="20" t="s">
        <v>20</v>
      </c>
      <c r="J257" s="20">
        <f>(J93-J92)/J92</f>
        <v>-1.5657620041753667E-2</v>
      </c>
      <c r="K257" s="20">
        <f>(K93-K92)/K92</f>
        <v>-1.3698630136986197E-2</v>
      </c>
      <c r="L257" s="20">
        <f>(L93-L92)/L92</f>
        <v>-2.6315789473684233E-2</v>
      </c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2:77" ht="15" x14ac:dyDescent="0.35">
      <c r="B258" s="8"/>
      <c r="C258" s="9"/>
      <c r="D258" s="8"/>
      <c r="E258" s="8"/>
      <c r="F258" s="9"/>
      <c r="G258" s="141"/>
      <c r="H258" s="8"/>
      <c r="I258" s="8"/>
      <c r="J258" s="9"/>
      <c r="K258" s="8"/>
      <c r="L258" s="9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2:77" ht="15.5" x14ac:dyDescent="0.35">
      <c r="B259" s="40">
        <v>2.2000000000000002</v>
      </c>
      <c r="C259" s="40" t="s">
        <v>20</v>
      </c>
      <c r="D259" s="40">
        <f>(D95-D94)/D94</f>
        <v>-1.6528925619834725E-2</v>
      </c>
      <c r="E259" s="40">
        <f>(E95-E94)/E94</f>
        <v>-1.9390581717451543E-2</v>
      </c>
      <c r="F259" s="40">
        <f>(F95-F94)/F94</f>
        <v>-1.9390581717451543E-2</v>
      </c>
      <c r="G259" s="141"/>
      <c r="H259" s="40">
        <v>2.2000000000000002</v>
      </c>
      <c r="I259" s="40" t="s">
        <v>20</v>
      </c>
      <c r="J259" s="40">
        <f>(J95-J94)/J94</f>
        <v>-2.1039603960396058E-2</v>
      </c>
      <c r="K259" s="40">
        <f>(K95-K94)/K94</f>
        <v>-3.740648379052372E-3</v>
      </c>
      <c r="L259" s="40">
        <f>(L95-L94)/L94</f>
        <v>-1.9875776397515546E-2</v>
      </c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2:77" ht="15" x14ac:dyDescent="0.35">
      <c r="B260" s="8"/>
      <c r="C260" s="9"/>
      <c r="D260" s="8"/>
      <c r="E260" s="8"/>
      <c r="F260" s="9"/>
      <c r="G260" s="141"/>
      <c r="H260" s="8"/>
      <c r="I260" s="8"/>
      <c r="J260" s="9"/>
      <c r="K260" s="8"/>
      <c r="L260" s="9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2:77" ht="15.5" x14ac:dyDescent="0.35">
      <c r="B261" s="7">
        <v>2.4</v>
      </c>
      <c r="C261" s="7" t="s">
        <v>20</v>
      </c>
      <c r="D261" s="7">
        <f>(D97-D96)/D96</f>
        <v>8.6330935251798427E-2</v>
      </c>
      <c r="E261" s="7">
        <f>(E97-E96)/E96</f>
        <v>2.5000000000000022E-2</v>
      </c>
      <c r="F261" s="7">
        <f>(F97-F96)/F96</f>
        <v>2.5000000000000022E-2</v>
      </c>
      <c r="G261" s="141"/>
      <c r="H261" s="7">
        <v>2.4</v>
      </c>
      <c r="I261" s="7" t="s">
        <v>20</v>
      </c>
      <c r="J261" s="7">
        <f>(J97-J96)/J96</f>
        <v>5.3824362606232343E-2</v>
      </c>
      <c r="K261" s="7">
        <f>(K97-K96)/K96</f>
        <v>7.4257425742574185E-2</v>
      </c>
      <c r="L261" s="7">
        <f>(L97-L96)/L96</f>
        <v>7.7519379844961309E-3</v>
      </c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2:77" ht="15" x14ac:dyDescent="0.35">
      <c r="B262" s="8"/>
      <c r="C262" s="9"/>
      <c r="D262" s="8"/>
      <c r="E262" s="8"/>
      <c r="F262" s="9"/>
      <c r="G262" s="141"/>
      <c r="H262" s="8"/>
      <c r="I262" s="8"/>
      <c r="J262" s="9"/>
      <c r="K262" s="8"/>
      <c r="L262" s="9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2:77" ht="15.5" x14ac:dyDescent="0.35">
      <c r="B263" s="7">
        <v>2.8</v>
      </c>
      <c r="C263" s="7" t="s">
        <v>20</v>
      </c>
      <c r="D263" s="7">
        <f>(D99-D98)/D98</f>
        <v>0.4107142857142857</v>
      </c>
      <c r="E263" s="7">
        <f>(E99-E98)/E98</f>
        <v>0.12707182320441984</v>
      </c>
      <c r="F263" s="7">
        <f>(F99-F98)/F98</f>
        <v>0.12707182320441984</v>
      </c>
      <c r="G263" s="141"/>
      <c r="H263" s="7">
        <v>2.8</v>
      </c>
      <c r="I263" s="7" t="s">
        <v>20</v>
      </c>
      <c r="J263" s="7">
        <f>(J99-J98)/J98</f>
        <v>0.28571428571428581</v>
      </c>
      <c r="K263" s="7">
        <f>(K99-K98)/K98</f>
        <v>0.21379310344827587</v>
      </c>
      <c r="L263" s="7">
        <f>(L99-L98)/L98</f>
        <v>8.8983050847457709E-2</v>
      </c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2:77" ht="15" x14ac:dyDescent="0.35">
      <c r="B264" s="8"/>
      <c r="C264" s="9"/>
      <c r="D264" s="8"/>
      <c r="E264" s="8"/>
      <c r="F264" s="9"/>
      <c r="G264" s="141"/>
      <c r="H264" s="8"/>
      <c r="I264" s="8"/>
      <c r="J264" s="9"/>
      <c r="K264" s="8"/>
      <c r="L264" s="9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2:77" ht="15.5" x14ac:dyDescent="0.35">
      <c r="B265" s="7">
        <v>2.1</v>
      </c>
      <c r="C265" s="7" t="s">
        <v>21</v>
      </c>
      <c r="D265" s="7">
        <f>(D101-D100)/D100</f>
        <v>-1.9402985074626882E-2</v>
      </c>
      <c r="E265" s="7">
        <f>(E101-E100)/E100</f>
        <v>-2.8290282902828919E-2</v>
      </c>
      <c r="F265" s="7">
        <f>(F101-F100)/F100</f>
        <v>-2.8290282902828919E-2</v>
      </c>
      <c r="G265" s="141"/>
      <c r="H265" s="7">
        <v>2.1</v>
      </c>
      <c r="I265" s="7" t="s">
        <v>21</v>
      </c>
      <c r="J265" s="7">
        <f>(J101-J100)/J100</f>
        <v>1.6806722689075646E-3</v>
      </c>
      <c r="K265" s="7">
        <f>(K101-K100)/K100</f>
        <v>-1.8099547511312233E-2</v>
      </c>
      <c r="L265" s="7">
        <f>(L101-L100)/L100</f>
        <v>-1.5363128491620127E-2</v>
      </c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2:77" ht="15" x14ac:dyDescent="0.35">
      <c r="B266" s="8"/>
      <c r="C266" s="9"/>
      <c r="D266" s="8"/>
      <c r="E266" s="8"/>
      <c r="F266" s="9"/>
      <c r="G266" s="141"/>
      <c r="H266" s="8"/>
      <c r="I266" s="8"/>
      <c r="J266" s="9"/>
      <c r="K266" s="8"/>
      <c r="L266" s="9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2:77" ht="15.5" x14ac:dyDescent="0.35">
      <c r="B267" s="40">
        <v>2.2000000000000002</v>
      </c>
      <c r="C267" s="40" t="s">
        <v>21</v>
      </c>
      <c r="D267" s="40">
        <f>(D103-D102)/D102</f>
        <v>1.1494252873563229E-2</v>
      </c>
      <c r="E267" s="40">
        <f>(E103-E102)/E102</f>
        <v>1.3565891472868229E-2</v>
      </c>
      <c r="F267" s="40">
        <f>(F103-F102)/F102</f>
        <v>1.3565891472868229E-2</v>
      </c>
      <c r="G267" s="141"/>
      <c r="H267" s="40">
        <v>2.2000000000000002</v>
      </c>
      <c r="I267" s="40" t="s">
        <v>21</v>
      </c>
      <c r="J267" s="40">
        <f>(J103-J102)/J102</f>
        <v>2.2357723577235793E-2</v>
      </c>
      <c r="K267" s="40">
        <f>(K103-K102)/K102</f>
        <v>5.5785123966942199E-2</v>
      </c>
      <c r="L267" s="40">
        <f>(L103-L102)/L102</f>
        <v>2.2494887525562394E-2</v>
      </c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2:77" ht="15" x14ac:dyDescent="0.35">
      <c r="B268" s="8"/>
      <c r="C268" s="9"/>
      <c r="D268" s="8"/>
      <c r="E268" s="8"/>
      <c r="F268" s="9"/>
      <c r="G268" s="141"/>
      <c r="H268" s="8"/>
      <c r="I268" s="8"/>
      <c r="J268" s="9"/>
      <c r="K268" s="8"/>
      <c r="L268" s="9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2:77" ht="15.5" x14ac:dyDescent="0.35">
      <c r="B269" s="20">
        <v>2.4</v>
      </c>
      <c r="C269" s="20" t="s">
        <v>21</v>
      </c>
      <c r="D269" s="20">
        <f>(D105-D104)/D104</f>
        <v>7.1216617210682384E-2</v>
      </c>
      <c r="E269" s="20">
        <f>(E105-E104)/E104</f>
        <v>0.19230769230769235</v>
      </c>
      <c r="F269" s="20">
        <f>(F105-F104)/F104</f>
        <v>0.19230769230769235</v>
      </c>
      <c r="G269" s="141"/>
      <c r="H269" s="20">
        <v>2.4</v>
      </c>
      <c r="I269" s="20" t="s">
        <v>21</v>
      </c>
      <c r="J269" s="20">
        <f>(J105-J104)/J104</f>
        <v>6.1452513966480507E-2</v>
      </c>
      <c r="K269" s="20">
        <f>(K105-K104)/K104</f>
        <v>0.29239766081871338</v>
      </c>
      <c r="L269" s="20">
        <f>(L105-L104)/L104</f>
        <v>0.15000000000000013</v>
      </c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2:77" ht="15" x14ac:dyDescent="0.35">
      <c r="B270" s="8"/>
      <c r="C270" s="9"/>
      <c r="D270" s="8"/>
      <c r="E270" s="8"/>
      <c r="F270" s="9"/>
      <c r="G270" s="141"/>
      <c r="H270" s="8"/>
      <c r="I270" s="8"/>
      <c r="J270" s="9"/>
      <c r="K270" s="8"/>
      <c r="L270" s="9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2:77" ht="15.5" x14ac:dyDescent="0.35">
      <c r="B271" s="20">
        <v>2.8</v>
      </c>
      <c r="C271" s="20" t="s">
        <v>21</v>
      </c>
      <c r="D271" s="20">
        <f>(D107-D106)/D106</f>
        <v>0.11946902654867254</v>
      </c>
      <c r="E271" s="20">
        <f>(E107-E106)/E106</f>
        <v>0.38461538461538464</v>
      </c>
      <c r="F271" s="20">
        <f>(F107-F106)/F106</f>
        <v>0.38461538461538464</v>
      </c>
      <c r="G271" s="141"/>
      <c r="H271" s="20">
        <v>2.8</v>
      </c>
      <c r="I271" s="20" t="s">
        <v>21</v>
      </c>
      <c r="J271" s="20">
        <f>(J107-J106)/J106</f>
        <v>8.5185185185185044E-2</v>
      </c>
      <c r="K271" s="20">
        <f>(K107-K106)/K106</f>
        <v>0.41250000000000003</v>
      </c>
      <c r="L271" s="20">
        <f>(L107-L106)/L106</f>
        <v>0.27419354838709681</v>
      </c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2:77" ht="15" x14ac:dyDescent="0.35">
      <c r="B272" s="8"/>
      <c r="C272" s="9"/>
      <c r="D272" s="8"/>
      <c r="E272" s="8"/>
      <c r="F272" s="9"/>
      <c r="G272" s="141"/>
      <c r="H272" s="8"/>
      <c r="I272" s="8"/>
      <c r="J272" s="9"/>
      <c r="K272" s="8"/>
      <c r="L272" s="9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2:77" ht="15.5" x14ac:dyDescent="0.35">
      <c r="B273" s="19">
        <v>2.1</v>
      </c>
      <c r="C273" s="19" t="s">
        <v>22</v>
      </c>
      <c r="D273" s="19">
        <f>(D109-D108)/D108</f>
        <v>-2.8441410693970447E-2</v>
      </c>
      <c r="E273" s="19">
        <f>(E109-E108)/E108</f>
        <v>-2.850627137970356E-2</v>
      </c>
      <c r="F273" s="19">
        <f>(F109-F108)/F108</f>
        <v>-2.850627137970356E-2</v>
      </c>
      <c r="G273" s="141"/>
      <c r="H273" s="19">
        <v>2.1</v>
      </c>
      <c r="I273" s="19" t="s">
        <v>22</v>
      </c>
      <c r="J273" s="19">
        <f>(J109-J108)/J108</f>
        <v>-2.4444444444444467E-2</v>
      </c>
      <c r="K273" s="19">
        <f>(K109-K108)/K108</f>
        <v>-1.2513034410844641E-2</v>
      </c>
      <c r="L273" s="19">
        <f>(L109-L108)/L108</f>
        <v>-2.4471635150166874E-2</v>
      </c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2:77" ht="15" x14ac:dyDescent="0.35">
      <c r="B274" s="8"/>
      <c r="C274" s="9"/>
      <c r="D274" s="8"/>
      <c r="E274" s="8"/>
      <c r="F274" s="9"/>
      <c r="G274" s="141"/>
      <c r="H274" s="8"/>
      <c r="I274" s="8"/>
      <c r="J274" s="9"/>
      <c r="K274" s="8"/>
      <c r="L274" s="9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2:77" ht="15.5" x14ac:dyDescent="0.35">
      <c r="B275" s="29">
        <v>2.2000000000000002</v>
      </c>
      <c r="C275" s="29" t="s">
        <v>22</v>
      </c>
      <c r="D275" s="29">
        <f>(D111-D110)/D110</f>
        <v>-1.7216642754662698E-2</v>
      </c>
      <c r="E275" s="29">
        <f>(E111-E110)/E110</f>
        <v>-1.7216642754662698E-2</v>
      </c>
      <c r="F275" s="29">
        <f>(F111-F110)/F110</f>
        <v>-1.7216642754662698E-2</v>
      </c>
      <c r="G275" s="141"/>
      <c r="H275" s="29">
        <v>2.2000000000000002</v>
      </c>
      <c r="I275" s="29" t="s">
        <v>22</v>
      </c>
      <c r="J275" s="29">
        <f>(J111-J110)/J110</f>
        <v>-1.7881705639614873E-2</v>
      </c>
      <c r="K275" s="29">
        <f>(K111-K110)/K110</f>
        <v>-2.7700831024930774E-3</v>
      </c>
      <c r="L275" s="29">
        <f>(L111-L110)/L110</f>
        <v>-1.6528925619834725E-2</v>
      </c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2:77" ht="15" x14ac:dyDescent="0.35">
      <c r="B276" s="8"/>
      <c r="C276" s="9"/>
      <c r="D276" s="8"/>
      <c r="E276" s="8"/>
      <c r="F276" s="9"/>
      <c r="G276" s="141"/>
      <c r="H276" s="8"/>
      <c r="I276" s="8"/>
      <c r="J276" s="9"/>
      <c r="K276" s="8"/>
      <c r="L276" s="9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2:77" ht="15.5" x14ac:dyDescent="0.35">
      <c r="B277" s="19">
        <v>2.4</v>
      </c>
      <c r="C277" s="19" t="s">
        <v>22</v>
      </c>
      <c r="D277" s="19">
        <f>(D113-D112)/D112</f>
        <v>5.7471264367816147E-2</v>
      </c>
      <c r="E277" s="19">
        <f>(E113-E112)/E112</f>
        <v>5.7971014492753679E-2</v>
      </c>
      <c r="F277" s="19">
        <f>(F113-F112)/F112</f>
        <v>5.7971014492753679E-2</v>
      </c>
      <c r="G277" s="141"/>
      <c r="H277" s="19">
        <v>2.4</v>
      </c>
      <c r="I277" s="19" t="s">
        <v>22</v>
      </c>
      <c r="J277" s="19">
        <f>(J113-J112)/J112</f>
        <v>3.9999999999999897E-2</v>
      </c>
      <c r="K277" s="19">
        <f>(K113-K112)/K112</f>
        <v>0.1262798634812288</v>
      </c>
      <c r="L277" s="19">
        <f>(L113-L112)/L112</f>
        <v>4.0404040404040296E-2</v>
      </c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2:77" ht="15" x14ac:dyDescent="0.35">
      <c r="B278" s="8"/>
      <c r="C278" s="9"/>
      <c r="D278" s="8"/>
      <c r="E278" s="8"/>
      <c r="F278" s="9"/>
      <c r="G278" s="141"/>
      <c r="H278" s="8"/>
      <c r="I278" s="8"/>
      <c r="J278" s="9"/>
      <c r="K278" s="8"/>
      <c r="L278" s="9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2:77" ht="15.5" x14ac:dyDescent="0.35">
      <c r="B279" s="19">
        <v>2.8</v>
      </c>
      <c r="C279" s="19" t="s">
        <v>22</v>
      </c>
      <c r="D279" s="19">
        <f>(D115-D114)/D114</f>
        <v>0.20143884892086328</v>
      </c>
      <c r="E279" s="19">
        <f>(E115-E114)/E114</f>
        <v>0.20740740740740737</v>
      </c>
      <c r="F279" s="19">
        <f>(F115-F114)/F114</f>
        <v>0.20740740740740737</v>
      </c>
      <c r="G279" s="141"/>
      <c r="H279" s="19">
        <v>2.8</v>
      </c>
      <c r="I279" s="19" t="s">
        <v>22</v>
      </c>
      <c r="J279" s="19">
        <f>(J115-J114)/J114</f>
        <v>0.1344086021505376</v>
      </c>
      <c r="K279" s="19">
        <f>(K115-K114)/K114</f>
        <v>0.27272727272727282</v>
      </c>
      <c r="L279" s="19">
        <f>(L115-L114)/L114</f>
        <v>0.14525139664804468</v>
      </c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2:77" ht="15" x14ac:dyDescent="0.35">
      <c r="B280" s="8"/>
      <c r="C280" s="9"/>
      <c r="D280" s="8"/>
      <c r="E280" s="8"/>
      <c r="F280" s="9"/>
      <c r="G280" s="141"/>
      <c r="H280" s="8"/>
      <c r="I280" s="8"/>
      <c r="J280" s="9"/>
      <c r="K280" s="8"/>
      <c r="L280" s="9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2:77" ht="15" x14ac:dyDescent="0.35">
      <c r="B281" s="25">
        <v>2.1</v>
      </c>
      <c r="C281" s="26" t="s">
        <v>23</v>
      </c>
      <c r="D281" s="25">
        <f>(D117-D116)/D116</f>
        <v>-2.1390374331550818E-2</v>
      </c>
      <c r="E281" s="25">
        <f>(E117-E116)/E116</f>
        <v>-2.8985507246376836E-2</v>
      </c>
      <c r="F281" s="26">
        <f>(F117-F116)/F116</f>
        <v>-2.8985507246376836E-2</v>
      </c>
      <c r="G281" s="141"/>
      <c r="H281" s="25">
        <v>2.1</v>
      </c>
      <c r="I281" s="25" t="s">
        <v>23</v>
      </c>
      <c r="J281" s="26">
        <f>(J117-J116)/J116</f>
        <v>-1.4477766287487088E-2</v>
      </c>
      <c r="K281" s="25">
        <f>(K117-K116)/K116</f>
        <v>-1.0245901639344272E-2</v>
      </c>
      <c r="L281" s="26">
        <f>(L117-L116)/L116</f>
        <v>-1.9027484143763113E-2</v>
      </c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2:77" ht="15" x14ac:dyDescent="0.35">
      <c r="B282" s="8"/>
      <c r="C282" s="9"/>
      <c r="D282" s="8"/>
      <c r="E282" s="8"/>
      <c r="F282" s="9"/>
      <c r="G282" s="141"/>
      <c r="H282" s="8"/>
      <c r="I282" s="8"/>
      <c r="J282" s="9"/>
      <c r="K282" s="8"/>
      <c r="L282" s="9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2:77" ht="15.5" x14ac:dyDescent="0.35">
      <c r="B283" s="40">
        <v>2.2000000000000002</v>
      </c>
      <c r="C283" s="40" t="s">
        <v>23</v>
      </c>
      <c r="D283" s="40">
        <f>(D119-D118)/D118</f>
        <v>-2.0618556701030945E-2</v>
      </c>
      <c r="E283" s="40">
        <f>(E119-E118)/E118</f>
        <v>-2.1935483870967762E-2</v>
      </c>
      <c r="F283" s="40">
        <f>(F119-F118)/F118</f>
        <v>-2.1935483870967762E-2</v>
      </c>
      <c r="G283" s="141"/>
      <c r="H283" s="40">
        <v>2.2000000000000002</v>
      </c>
      <c r="I283" s="40" t="s">
        <v>23</v>
      </c>
      <c r="J283" s="40">
        <f>(J119-J118)/J118</f>
        <v>-2.0334928229665091E-2</v>
      </c>
      <c r="K283" s="40">
        <f>(K119-K118)/K118</f>
        <v>-9.6153846153846246E-3</v>
      </c>
      <c r="L283" s="40">
        <f>(L119-L118)/L118</f>
        <v>-1.9161676646706604E-2</v>
      </c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2:77" ht="15" x14ac:dyDescent="0.35">
      <c r="B284" s="8"/>
      <c r="C284" s="9"/>
      <c r="D284" s="8"/>
      <c r="E284" s="8"/>
      <c r="F284" s="9"/>
      <c r="G284" s="141"/>
      <c r="H284" s="8"/>
      <c r="I284" s="8"/>
      <c r="J284" s="9"/>
      <c r="K284" s="8"/>
      <c r="L284" s="9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2:77" ht="15" x14ac:dyDescent="0.35">
      <c r="B285" s="27">
        <v>2.4</v>
      </c>
      <c r="C285" s="28" t="s">
        <v>23</v>
      </c>
      <c r="D285" s="27">
        <f>(D121-D120)/D120</f>
        <v>5.0991501416430642E-2</v>
      </c>
      <c r="E285" s="27">
        <f>(E121-E120)/E120</f>
        <v>2.2271714922049018E-2</v>
      </c>
      <c r="F285" s="28">
        <f>(F121-F120)/F120</f>
        <v>2.2271714922049018E-2</v>
      </c>
      <c r="G285" s="141"/>
      <c r="H285" s="27">
        <v>2.4</v>
      </c>
      <c r="I285" s="27" t="s">
        <v>23</v>
      </c>
      <c r="J285" s="28">
        <f>(J121-J120)/J120</f>
        <v>3.0516431924882657E-2</v>
      </c>
      <c r="K285" s="27">
        <f>(K121-K120)/K120</f>
        <v>6.9825436408977481E-2</v>
      </c>
      <c r="L285" s="28">
        <f>(L121-L120)/L120</f>
        <v>7.7369439071566801E-3</v>
      </c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2:77" ht="15" x14ac:dyDescent="0.35">
      <c r="B286" s="8"/>
      <c r="C286" s="9"/>
      <c r="D286" s="8"/>
      <c r="E286" s="8"/>
      <c r="F286" s="9"/>
      <c r="G286" s="141"/>
      <c r="H286" s="8"/>
      <c r="I286" s="8"/>
      <c r="J286" s="9"/>
      <c r="K286" s="8"/>
      <c r="L286" s="9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2:77" ht="15" x14ac:dyDescent="0.35">
      <c r="B287" s="27">
        <v>2.8</v>
      </c>
      <c r="C287" s="28" t="s">
        <v>23</v>
      </c>
      <c r="D287" s="27">
        <f>(D123-D122)/D122</f>
        <v>0.25773195876288651</v>
      </c>
      <c r="E287" s="27">
        <f>(E123-E122)/E122</f>
        <v>0.13636363636363649</v>
      </c>
      <c r="F287" s="28">
        <f>(F123-F122)/F122</f>
        <v>0.13636363636363649</v>
      </c>
      <c r="G287" s="141"/>
      <c r="H287" s="27">
        <v>2.8</v>
      </c>
      <c r="I287" s="27" t="s">
        <v>23</v>
      </c>
      <c r="J287" s="28">
        <f>(J123-J122)/J122</f>
        <v>0.18309859154929595</v>
      </c>
      <c r="K287" s="27">
        <f>(K123-K122)/K122</f>
        <v>0.20567375886524844</v>
      </c>
      <c r="L287" s="28">
        <f>(L123-L122)/L122</f>
        <v>9.6069868995633148E-2</v>
      </c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2:77" ht="15" x14ac:dyDescent="0.35">
      <c r="B288" s="8"/>
      <c r="C288" s="9"/>
      <c r="D288" s="8"/>
      <c r="E288" s="8"/>
      <c r="F288" s="9"/>
      <c r="G288" s="141"/>
      <c r="H288" s="8"/>
      <c r="I288" s="8"/>
      <c r="J288" s="9"/>
      <c r="K288" s="8"/>
      <c r="L288" s="9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2:77" ht="15" x14ac:dyDescent="0.35">
      <c r="B289" s="25">
        <v>2.1</v>
      </c>
      <c r="C289" s="26" t="s">
        <v>24</v>
      </c>
      <c r="D289" s="25">
        <f>(D125-D124)/D124</f>
        <v>-1.5673981191222586E-2</v>
      </c>
      <c r="E289" s="25">
        <f>(E125-E124)/E124</f>
        <v>-2.7593818984547484E-2</v>
      </c>
      <c r="F289" s="26">
        <f>(F125-F124)/F124</f>
        <v>-2.7593818984547484E-2</v>
      </c>
      <c r="G289" s="141"/>
      <c r="H289" s="25">
        <v>2.1</v>
      </c>
      <c r="I289" s="25" t="s">
        <v>24</v>
      </c>
      <c r="J289" s="26">
        <f>(J125-J124)/J124</f>
        <v>-8.1135902636916904E-3</v>
      </c>
      <c r="K289" s="25">
        <f>(K125-K124)/K124</f>
        <v>-8.1466395112016372E-3</v>
      </c>
      <c r="L289" s="26">
        <f>(L125-L124)/L124</f>
        <v>-1.6580310880829032E-2</v>
      </c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2:77" ht="15" x14ac:dyDescent="0.35">
      <c r="B290" s="8"/>
      <c r="C290" s="9"/>
      <c r="D290" s="8"/>
      <c r="E290" s="8"/>
      <c r="F290" s="9"/>
      <c r="G290" s="141"/>
      <c r="H290" s="8"/>
      <c r="I290" s="8"/>
      <c r="J290" s="9"/>
      <c r="K290" s="8"/>
      <c r="L290" s="9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2:77" ht="15.5" x14ac:dyDescent="0.35">
      <c r="B291" s="40">
        <v>2.2000000000000002</v>
      </c>
      <c r="C291" s="40" t="s">
        <v>24</v>
      </c>
      <c r="D291" s="40">
        <f>(D127-D126)/D126</f>
        <v>-1.8337408312958318E-2</v>
      </c>
      <c r="E291" s="40">
        <f>(E127-E126)/E126</f>
        <v>-2.2085889570552034E-2</v>
      </c>
      <c r="F291" s="40">
        <f>(F127-F126)/F126</f>
        <v>-2.2085889570552034E-2</v>
      </c>
      <c r="G291" s="141"/>
      <c r="H291" s="40">
        <v>2.2000000000000002</v>
      </c>
      <c r="I291" s="40" t="s">
        <v>24</v>
      </c>
      <c r="J291" s="40">
        <f>(J127-J126)/J126</f>
        <v>-1.907968574635243E-2</v>
      </c>
      <c r="K291" s="40">
        <f>(K127-K126)/K126</f>
        <v>-1.0135135135135144E-2</v>
      </c>
      <c r="L291" s="40">
        <f>(L127-L126)/L126</f>
        <v>-1.9101123595505635E-2</v>
      </c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2:77" ht="15" x14ac:dyDescent="0.35">
      <c r="B292" s="8"/>
      <c r="C292" s="9"/>
      <c r="D292" s="8"/>
      <c r="E292" s="8"/>
      <c r="F292" s="9"/>
      <c r="G292" s="141"/>
      <c r="H292" s="8"/>
      <c r="I292" s="8"/>
      <c r="J292" s="9"/>
      <c r="K292" s="8"/>
      <c r="L292" s="9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2:77" ht="15" x14ac:dyDescent="0.35">
      <c r="B293" s="27">
        <v>2.4</v>
      </c>
      <c r="C293" s="28" t="s">
        <v>24</v>
      </c>
      <c r="D293" s="27">
        <f>(D129-D128)/D128</f>
        <v>4.2134831460674198E-2</v>
      </c>
      <c r="E293" s="27">
        <f>(E129-E128)/E128</f>
        <v>5.6925996204933637E-3</v>
      </c>
      <c r="F293" s="28">
        <f>(F129-F128)/F128</f>
        <v>5.6925996204933637E-3</v>
      </c>
      <c r="G293" s="141"/>
      <c r="H293" s="27">
        <v>2.4</v>
      </c>
      <c r="I293" s="27" t="s">
        <v>24</v>
      </c>
      <c r="J293" s="28">
        <f>(J129-J128)/J128</f>
        <v>2.2573363431151263E-2</v>
      </c>
      <c r="K293" s="27">
        <f>(K129-K128)/K128</f>
        <v>4.0567951318458452E-2</v>
      </c>
      <c r="L293" s="28">
        <f>(L129-L128)/L128</f>
        <v>-4.9342105263157944E-3</v>
      </c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2:77" ht="15" x14ac:dyDescent="0.35">
      <c r="B294" s="8"/>
      <c r="C294" s="9"/>
      <c r="D294" s="8"/>
      <c r="E294" s="8"/>
      <c r="F294" s="9"/>
      <c r="G294" s="141"/>
      <c r="H294" s="8"/>
      <c r="I294" s="8"/>
      <c r="J294" s="9"/>
      <c r="K294" s="8"/>
      <c r="L294" s="9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2:77" ht="15" x14ac:dyDescent="0.35">
      <c r="B295" s="27">
        <v>2.8</v>
      </c>
      <c r="C295" s="28" t="s">
        <v>24</v>
      </c>
      <c r="D295" s="27">
        <f>(D131-D130)/D130</f>
        <v>0.30985915492957755</v>
      </c>
      <c r="E295" s="27">
        <f>(E131-E130)/E130</f>
        <v>9.767441860465112E-2</v>
      </c>
      <c r="F295" s="28">
        <f>(F131-F130)/F130</f>
        <v>9.767441860465112E-2</v>
      </c>
      <c r="G295" s="141"/>
      <c r="H295" s="27">
        <v>2.8</v>
      </c>
      <c r="I295" s="27" t="s">
        <v>24</v>
      </c>
      <c r="J295" s="28">
        <f>(J131-J130)/J130</f>
        <v>0.23214285714285723</v>
      </c>
      <c r="K295" s="27">
        <f>(K131-K130)/K130</f>
        <v>0.17543859649122806</v>
      </c>
      <c r="L295" s="28">
        <f>(L131-L130)/L130</f>
        <v>6.8840579710144775E-2</v>
      </c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2:77" ht="15" x14ac:dyDescent="0.35">
      <c r="B296" s="8"/>
      <c r="C296" s="9"/>
      <c r="D296" s="8"/>
      <c r="E296" s="8"/>
      <c r="F296" s="9"/>
      <c r="G296" s="141"/>
      <c r="H296" s="8"/>
      <c r="I296" s="8"/>
      <c r="J296" s="9"/>
      <c r="K296" s="8"/>
      <c r="L296" s="9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2:77" ht="15" x14ac:dyDescent="0.35">
      <c r="B297" s="25">
        <v>2.1</v>
      </c>
      <c r="C297" s="26" t="s">
        <v>25</v>
      </c>
      <c r="D297" s="25">
        <f>(D133-D132)/D132</f>
        <v>-1.8947368421052532E-2</v>
      </c>
      <c r="E297" s="25">
        <f>(E133-E132)/E132</f>
        <v>-1.0183299389002046E-2</v>
      </c>
      <c r="F297" s="26">
        <f>(F133-F132)/F132</f>
        <v>-1.0183299389002046E-2</v>
      </c>
      <c r="G297" s="141"/>
      <c r="H297" s="25">
        <v>2.1</v>
      </c>
      <c r="I297" s="25" t="s">
        <v>25</v>
      </c>
      <c r="J297" s="26">
        <f>(J133-J132)/J132</f>
        <v>-1.6877637130801586E-2</v>
      </c>
      <c r="K297" s="25">
        <f>(K133-K132)/K132</f>
        <v>-4.0160642570281164E-3</v>
      </c>
      <c r="L297" s="26">
        <f>(L133-L132)/L132</f>
        <v>-1.1282051282051292E-2</v>
      </c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2:77" ht="15" x14ac:dyDescent="0.35">
      <c r="B298" s="8"/>
      <c r="C298" s="9"/>
      <c r="D298" s="8"/>
      <c r="E298" s="8"/>
      <c r="F298" s="9"/>
      <c r="G298" s="141"/>
      <c r="H298" s="8"/>
      <c r="I298" s="8"/>
      <c r="J298" s="9"/>
      <c r="K298" s="8"/>
      <c r="L298" s="9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2:77" ht="15.5" x14ac:dyDescent="0.35">
      <c r="B299" s="40">
        <v>2.2000000000000002</v>
      </c>
      <c r="C299" s="40" t="s">
        <v>25</v>
      </c>
      <c r="D299" s="40">
        <f>(D135-D134)/D134</f>
        <v>-1.955990220048888E-2</v>
      </c>
      <c r="E299" s="40">
        <f>(E135-E134)/E134</f>
        <v>-2.3312883435582708E-2</v>
      </c>
      <c r="F299" s="40">
        <f>(F135-F134)/F134</f>
        <v>-2.3312883435582708E-2</v>
      </c>
      <c r="G299" s="141"/>
      <c r="H299" s="40">
        <v>2.2000000000000002</v>
      </c>
      <c r="I299" s="40" t="s">
        <v>25</v>
      </c>
      <c r="J299" s="40">
        <f>(J135-J134)/J134</f>
        <v>-1.2345679012345689E-2</v>
      </c>
      <c r="K299" s="40">
        <f>(K135-K134)/K134</f>
        <v>-1.8656716417910463E-2</v>
      </c>
      <c r="L299" s="40">
        <f>(L135-L134)/L134</f>
        <v>-1.9777503090234873E-2</v>
      </c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2:77" ht="15" x14ac:dyDescent="0.35">
      <c r="B300" s="8"/>
      <c r="C300" s="9"/>
      <c r="D300" s="8"/>
      <c r="E300" s="8"/>
      <c r="F300" s="9"/>
      <c r="G300" s="141"/>
      <c r="H300" s="8"/>
      <c r="I300" s="8"/>
      <c r="J300" s="9"/>
      <c r="K300" s="8"/>
      <c r="L300" s="9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2:77" ht="15" x14ac:dyDescent="0.35">
      <c r="B301" s="25">
        <v>2.4</v>
      </c>
      <c r="C301" s="26" t="s">
        <v>25</v>
      </c>
      <c r="D301" s="25">
        <f>(D137-D136)/D136</f>
        <v>9.5238095238095316E-3</v>
      </c>
      <c r="E301" s="25">
        <f>(E137-E136)/E136</f>
        <v>5.3333333333333378E-2</v>
      </c>
      <c r="F301" s="26">
        <f>(F137-F136)/F136</f>
        <v>5.3333333333333378E-2</v>
      </c>
      <c r="G301" s="141"/>
      <c r="H301" s="25">
        <v>2.4</v>
      </c>
      <c r="I301" s="25" t="s">
        <v>25</v>
      </c>
      <c r="J301" s="26">
        <f>(J137-J136)/J136</f>
        <v>9.0909090909090974E-3</v>
      </c>
      <c r="K301" s="25">
        <f>(K137-K136)/K136</f>
        <v>0.10967741935483863</v>
      </c>
      <c r="L301" s="26">
        <f>(L137-L136)/L136</f>
        <v>3.8004750593824264E-2</v>
      </c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2:77" ht="15" x14ac:dyDescent="0.35">
      <c r="B302" s="8"/>
      <c r="C302" s="9"/>
      <c r="D302" s="8"/>
      <c r="E302" s="8"/>
      <c r="F302" s="9"/>
      <c r="G302" s="141"/>
      <c r="H302" s="8"/>
      <c r="I302" s="8"/>
      <c r="J302" s="9"/>
      <c r="K302" s="8"/>
      <c r="L302" s="9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2:77" ht="15" x14ac:dyDescent="0.35">
      <c r="B303" s="25">
        <v>2.8</v>
      </c>
      <c r="C303" s="26" t="s">
        <v>25</v>
      </c>
      <c r="D303" s="25">
        <f>(D139-D138)/D138</f>
        <v>6.4625850340136112E-2</v>
      </c>
      <c r="E303" s="25">
        <f>(E139-E138)/E138</f>
        <v>0.21167883211678828</v>
      </c>
      <c r="F303" s="26">
        <f>(F139-F138)/F138</f>
        <v>0.21167883211678828</v>
      </c>
      <c r="G303" s="141"/>
      <c r="H303" s="25">
        <v>2.8</v>
      </c>
      <c r="I303" s="25" t="s">
        <v>25</v>
      </c>
      <c r="J303" s="26">
        <f>(J139-J138)/J138</f>
        <v>4.6920821114369377E-2</v>
      </c>
      <c r="K303" s="25">
        <f>(K139-K138)/K138</f>
        <v>0.27027027027027012</v>
      </c>
      <c r="L303" s="26">
        <f>(L139-L138)/L138</f>
        <v>0.15384615384615383</v>
      </c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2:77" ht="15" x14ac:dyDescent="0.35">
      <c r="B304" s="8"/>
      <c r="C304" s="9"/>
      <c r="D304" s="8"/>
      <c r="E304" s="8"/>
      <c r="F304" s="9"/>
      <c r="G304" s="141"/>
      <c r="H304" s="8"/>
      <c r="I304" s="8"/>
      <c r="J304" s="9"/>
      <c r="K304" s="8"/>
      <c r="L304" s="9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2:77" ht="15" x14ac:dyDescent="0.35">
      <c r="B305" s="5">
        <v>2.1</v>
      </c>
      <c r="C305" s="6" t="s">
        <v>26</v>
      </c>
      <c r="D305" s="5">
        <f>(D141-D140)/D140</f>
        <v>-6.0362173038229433E-3</v>
      </c>
      <c r="E305" s="5">
        <f>(E141-E140)/E140</f>
        <v>-6.0362173038229433E-3</v>
      </c>
      <c r="F305" s="6">
        <f>(F141-F140)/F140</f>
        <v>-6.0362173038229433E-3</v>
      </c>
      <c r="G305" s="141"/>
      <c r="H305" s="5">
        <v>2.1</v>
      </c>
      <c r="I305" s="5" t="s">
        <v>26</v>
      </c>
      <c r="J305" s="6">
        <f>(J141-J140)/J140</f>
        <v>-2.0040080160320657E-3</v>
      </c>
      <c r="K305" s="5">
        <f>(K141-K140)/K140</f>
        <v>-1.0000000000000009E-3</v>
      </c>
      <c r="L305" s="6">
        <f>(L141-L140)/L140</f>
        <v>-2.0040080160320657E-3</v>
      </c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2:77" ht="15" x14ac:dyDescent="0.35">
      <c r="B306" s="8"/>
      <c r="C306" s="9"/>
      <c r="D306" s="8"/>
      <c r="E306" s="8"/>
      <c r="F306" s="9"/>
      <c r="G306" s="141"/>
      <c r="H306" s="8"/>
      <c r="I306" s="8"/>
      <c r="J306" s="9"/>
      <c r="K306" s="8"/>
      <c r="L306" s="9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2:77" ht="15.5" x14ac:dyDescent="0.35">
      <c r="B307" s="29">
        <v>2.2000000000000002</v>
      </c>
      <c r="C307" s="29" t="s">
        <v>26</v>
      </c>
      <c r="D307" s="29">
        <f>(D143-D142)/D142</f>
        <v>-1.5940488841657708E-2</v>
      </c>
      <c r="E307" s="29">
        <f>(E143-E142)/E142</f>
        <v>-1.5940488841657708E-2</v>
      </c>
      <c r="F307" s="29">
        <f>(F143-F142)/F142</f>
        <v>-1.5940488841657708E-2</v>
      </c>
      <c r="G307" s="141"/>
      <c r="H307" s="29">
        <v>2.2000000000000002</v>
      </c>
      <c r="I307" s="29" t="s">
        <v>26</v>
      </c>
      <c r="J307" s="29">
        <f>(J143-J142)/J142</f>
        <v>-1.1434511434511446E-2</v>
      </c>
      <c r="K307" s="29">
        <f>(K143-K142)/K142</f>
        <v>-1.1446409989594184E-2</v>
      </c>
      <c r="L307" s="29">
        <f>(L143-L142)/L142</f>
        <v>-1.1434511434511446E-2</v>
      </c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2:77" ht="15" x14ac:dyDescent="0.35">
      <c r="B308" s="8"/>
      <c r="C308" s="9"/>
      <c r="D308" s="8"/>
      <c r="E308" s="8"/>
      <c r="F308" s="9"/>
      <c r="G308" s="141"/>
      <c r="H308" s="8"/>
      <c r="I308" s="8"/>
      <c r="J308" s="9"/>
      <c r="K308" s="8"/>
      <c r="L308" s="9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2:77" ht="15" x14ac:dyDescent="0.35">
      <c r="B309" s="5">
        <v>2.4</v>
      </c>
      <c r="C309" s="6" t="s">
        <v>26</v>
      </c>
      <c r="D309" s="5">
        <f>(D145-D144)/D144</f>
        <v>-3.3112582781456984E-3</v>
      </c>
      <c r="E309" s="5">
        <f>(E145-E144)/E144</f>
        <v>-3.3167495854063049E-3</v>
      </c>
      <c r="F309" s="6">
        <f>(F145-F144)/F144</f>
        <v>-3.3167495854063049E-3</v>
      </c>
      <c r="G309" s="141"/>
      <c r="H309" s="5">
        <v>2.4</v>
      </c>
      <c r="I309" s="5" t="s">
        <v>26</v>
      </c>
      <c r="J309" s="6">
        <f>(J145-J144)/J144</f>
        <v>-0.26444444444444443</v>
      </c>
      <c r="K309" s="5">
        <f>(K145-K144)/K144</f>
        <v>-7.9999999999999891E-2</v>
      </c>
      <c r="L309" s="6">
        <f>(L145-L144)/L144</f>
        <v>-0.26666666666666666</v>
      </c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2:77" ht="15" x14ac:dyDescent="0.35">
      <c r="B310" s="8"/>
      <c r="C310" s="9"/>
      <c r="D310" s="8"/>
      <c r="E310" s="8"/>
      <c r="F310" s="9"/>
      <c r="G310" s="141"/>
      <c r="H310" s="8"/>
      <c r="I310" s="8"/>
      <c r="J310" s="9"/>
      <c r="K310" s="8"/>
      <c r="L310" s="9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2:77" ht="15" x14ac:dyDescent="0.35">
      <c r="B311" s="5">
        <v>2.8</v>
      </c>
      <c r="C311" s="6" t="s">
        <v>26</v>
      </c>
      <c r="D311" s="5">
        <f>(D147-D146)/D146</f>
        <v>8.7719298245613989E-2</v>
      </c>
      <c r="E311" s="5">
        <f>(E147-E146)/E146</f>
        <v>9.3333333333333296E-2</v>
      </c>
      <c r="F311" s="6">
        <f>(F147-F146)/F146</f>
        <v>9.3333333333333296E-2</v>
      </c>
      <c r="G311" s="141"/>
      <c r="H311" s="5">
        <v>2.8</v>
      </c>
      <c r="I311" s="5" t="s">
        <v>26</v>
      </c>
      <c r="J311" s="6">
        <f>(J147-J146)/J146</f>
        <v>6.5292096219931331E-2</v>
      </c>
      <c r="K311" s="5">
        <f>(K147-K146)/K146</f>
        <v>0.14606741573033705</v>
      </c>
      <c r="L311" s="6">
        <f>(L147-L146)/L146</f>
        <v>6.6202090592334562E-2</v>
      </c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2:77" ht="15" x14ac:dyDescent="0.35">
      <c r="B312" s="8"/>
      <c r="C312" s="9"/>
      <c r="D312" s="8"/>
      <c r="E312" s="8"/>
      <c r="F312" s="9"/>
      <c r="G312" s="141"/>
      <c r="H312" s="8"/>
      <c r="I312" s="8"/>
      <c r="J312" s="9"/>
      <c r="K312" s="8"/>
      <c r="L312" s="9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2:77" ht="15" x14ac:dyDescent="0.35">
      <c r="B313" s="25">
        <v>2.1</v>
      </c>
      <c r="C313" s="26" t="s">
        <v>27</v>
      </c>
      <c r="D313" s="25">
        <f>(D149-D148)/D148</f>
        <v>-2.0040080160320657E-3</v>
      </c>
      <c r="E313" s="25">
        <f>(E149-E148)/E148</f>
        <v>-4.0160642570281164E-3</v>
      </c>
      <c r="F313" s="26">
        <f>(F149-F148)/F148</f>
        <v>-4.0160642570281164E-3</v>
      </c>
      <c r="G313" s="141"/>
      <c r="H313" s="25">
        <v>2.1</v>
      </c>
      <c r="I313" s="25" t="s">
        <v>27</v>
      </c>
      <c r="J313" s="26">
        <f>(J149-J148)/J148</f>
        <v>0</v>
      </c>
      <c r="K313" s="25">
        <f>(K149-K148)/K148</f>
        <v>0</v>
      </c>
      <c r="L313" s="26">
        <f>(L149-L148)/L148</f>
        <v>-1.0000000000000009E-3</v>
      </c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2:77" ht="15" x14ac:dyDescent="0.35">
      <c r="B314" s="8"/>
      <c r="C314" s="9"/>
      <c r="D314" s="8"/>
      <c r="E314" s="8"/>
      <c r="F314" s="9"/>
      <c r="G314" s="141"/>
      <c r="H314" s="8"/>
      <c r="I314" s="8"/>
      <c r="J314" s="9"/>
      <c r="K314" s="8"/>
      <c r="L314" s="9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2:77" ht="15.5" x14ac:dyDescent="0.35">
      <c r="B315" s="40">
        <v>2.2000000000000002</v>
      </c>
      <c r="C315" s="40" t="s">
        <v>27</v>
      </c>
      <c r="D315" s="40">
        <f>(D151-D150)/D150</f>
        <v>-9.2687950566426452E-3</v>
      </c>
      <c r="E315" s="40">
        <f>(E151-E150)/E150</f>
        <v>-1.0298661174047383E-2</v>
      </c>
      <c r="F315" s="40">
        <f>(F151-F150)/F150</f>
        <v>-1.0298661174047383E-2</v>
      </c>
      <c r="G315" s="141"/>
      <c r="H315" s="40">
        <v>2.2000000000000002</v>
      </c>
      <c r="I315" s="40" t="s">
        <v>27</v>
      </c>
      <c r="J315" s="40">
        <f>(J151-J150)/J150</f>
        <v>-5.0556117290192154E-3</v>
      </c>
      <c r="K315" s="40">
        <f>(K151-K150)/K150</f>
        <v>-4.0444893832153727E-3</v>
      </c>
      <c r="L315" s="40">
        <f>(L151-L150)/L150</f>
        <v>-5.0556117290192154E-3</v>
      </c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2:77" ht="15" x14ac:dyDescent="0.35">
      <c r="B316" s="8"/>
      <c r="C316" s="9"/>
      <c r="D316" s="8"/>
      <c r="E316" s="8"/>
      <c r="F316" s="9"/>
      <c r="G316" s="141"/>
      <c r="H316" s="8"/>
      <c r="I316" s="8"/>
      <c r="J316" s="9"/>
      <c r="K316" s="8"/>
      <c r="L316" s="9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2:77" ht="15" x14ac:dyDescent="0.35">
      <c r="B317" s="27">
        <v>2.4</v>
      </c>
      <c r="C317" s="28" t="s">
        <v>27</v>
      </c>
      <c r="D317" s="27">
        <f>(D153-D152)/D152</f>
        <v>-9.2165898617511607E-3</v>
      </c>
      <c r="E317" s="27">
        <f>(E153-E152)/E152</f>
        <v>-1.3531799729364018E-2</v>
      </c>
      <c r="F317" s="28">
        <f>(F153-F152)/F152</f>
        <v>-1.3531799729364018E-2</v>
      </c>
      <c r="G317" s="141"/>
      <c r="H317" s="27">
        <v>2.4</v>
      </c>
      <c r="I317" s="27" t="s">
        <v>27</v>
      </c>
      <c r="J317" s="28">
        <f>(J153-J152)/J152</f>
        <v>-1.3586956521739142E-2</v>
      </c>
      <c r="K317" s="27">
        <f>(K153-K152)/K152</f>
        <v>-2.8368794326241163E-3</v>
      </c>
      <c r="L317" s="28">
        <f>(L153-L152)/L152</f>
        <v>-1.3664596273291937E-2</v>
      </c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2:77" ht="15" x14ac:dyDescent="0.35">
      <c r="B318" s="8"/>
      <c r="C318" s="9"/>
      <c r="D318" s="8"/>
      <c r="E318" s="8"/>
      <c r="F318" s="9"/>
      <c r="G318" s="141"/>
      <c r="H318" s="8"/>
      <c r="I318" s="8"/>
      <c r="J318" s="9"/>
      <c r="K318" s="8"/>
      <c r="L318" s="9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2:77" ht="15" x14ac:dyDescent="0.35">
      <c r="B319" s="27">
        <v>2.8</v>
      </c>
      <c r="C319" s="28" t="s">
        <v>27</v>
      </c>
      <c r="D319" s="27">
        <f>(D155-D154)/D154</f>
        <v>0.12234042553191485</v>
      </c>
      <c r="E319" s="27">
        <f>(E155-E154)/E154</f>
        <v>5.5374592833876274E-2</v>
      </c>
      <c r="F319" s="28">
        <f>(F155-F154)/F154</f>
        <v>5.5374592833876274E-2</v>
      </c>
      <c r="G319" s="141"/>
      <c r="H319" s="27">
        <v>2.8</v>
      </c>
      <c r="I319" s="27" t="s">
        <v>27</v>
      </c>
      <c r="J319" s="28">
        <f>(J155-J154)/J154</f>
        <v>6.8702290076335937E-2</v>
      </c>
      <c r="K319" s="27">
        <f>(K155-K154)/K154</f>
        <v>9.3117408906882679E-2</v>
      </c>
      <c r="L319" s="28">
        <f>(L155-L154)/L154</f>
        <v>3.1496062992126012E-2</v>
      </c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2:77" ht="15" x14ac:dyDescent="0.35">
      <c r="B320" s="8"/>
      <c r="C320" s="9"/>
      <c r="D320" s="8"/>
      <c r="E320" s="8"/>
      <c r="F320" s="9"/>
      <c r="G320" s="141"/>
      <c r="H320" s="8"/>
      <c r="I320" s="8"/>
      <c r="J320" s="9"/>
      <c r="K320" s="8"/>
      <c r="L320" s="9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15" x14ac:dyDescent="0.35">
      <c r="B321" s="25">
        <v>2.1</v>
      </c>
      <c r="C321" s="26" t="s">
        <v>28</v>
      </c>
      <c r="D321" s="25">
        <f>(D157-D156)/D156</f>
        <v>-1.0010010010010019E-3</v>
      </c>
      <c r="E321" s="25">
        <f>(E157-E156)/E156</f>
        <v>-4.0120361083249784E-3</v>
      </c>
      <c r="F321" s="26">
        <f>(F157-F156)/F156</f>
        <v>-4.0120361083249784E-3</v>
      </c>
      <c r="G321" s="141"/>
      <c r="H321" s="25">
        <v>2.1</v>
      </c>
      <c r="I321" s="25" t="s">
        <v>28</v>
      </c>
      <c r="J321" s="26">
        <f>(J157-J156)/J156</f>
        <v>0</v>
      </c>
      <c r="K321" s="25">
        <f>(K157-K156)/K156</f>
        <v>0</v>
      </c>
      <c r="L321" s="26">
        <f>(L157-L156)/L156</f>
        <v>-1.0000000000000009E-3</v>
      </c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15" x14ac:dyDescent="0.35">
      <c r="B322" s="8"/>
      <c r="C322" s="9"/>
      <c r="D322" s="8"/>
      <c r="E322" s="8"/>
      <c r="F322" s="9"/>
      <c r="G322" s="141"/>
      <c r="H322" s="8"/>
      <c r="I322" s="8"/>
      <c r="J322" s="9"/>
      <c r="K322" s="8"/>
      <c r="L322" s="9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15.5" x14ac:dyDescent="0.35">
      <c r="B323" s="40">
        <v>2.2000000000000002</v>
      </c>
      <c r="C323" s="40" t="s">
        <v>28</v>
      </c>
      <c r="D323" s="40">
        <f>(D159-D158)/D158</f>
        <v>-6.1099796334012279E-3</v>
      </c>
      <c r="E323" s="40">
        <f>(E159-E158)/E158</f>
        <v>-8.1466395112016372E-3</v>
      </c>
      <c r="F323" s="40">
        <f>(F159-F158)/F158</f>
        <v>-8.1466395112016372E-3</v>
      </c>
      <c r="G323" s="141"/>
      <c r="H323" s="40">
        <v>2.2000000000000002</v>
      </c>
      <c r="I323" s="40" t="s">
        <v>28</v>
      </c>
      <c r="J323" s="40">
        <f>(J159-J158)/J158</f>
        <v>-2.0080321285140582E-3</v>
      </c>
      <c r="K323" s="40">
        <f>(K159-K158)/K158</f>
        <v>-2.0080321285140582E-3</v>
      </c>
      <c r="L323" s="40">
        <f>(L159-L158)/L158</f>
        <v>-2.0080321285140582E-3</v>
      </c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15" x14ac:dyDescent="0.35">
      <c r="B324" s="8"/>
      <c r="C324" s="9"/>
      <c r="D324" s="8"/>
      <c r="E324" s="8"/>
      <c r="F324" s="9"/>
      <c r="G324" s="141"/>
      <c r="H324" s="8"/>
      <c r="I324" s="8"/>
      <c r="J324" s="9"/>
      <c r="K324" s="8"/>
      <c r="L324" s="9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15" x14ac:dyDescent="0.35">
      <c r="B325" s="27">
        <v>2.4</v>
      </c>
      <c r="C325" s="28" t="s">
        <v>28</v>
      </c>
      <c r="D325" s="27">
        <f>(D161-D160)/D160</f>
        <v>-1.3177159590043935E-2</v>
      </c>
      <c r="E325" s="27">
        <f>(E161-E160)/E160</f>
        <v>-1.4634146341463292E-2</v>
      </c>
      <c r="F325" s="28">
        <f>(F161-F160)/F160</f>
        <v>-1.4634146341463292E-2</v>
      </c>
      <c r="G325" s="141"/>
      <c r="H325" s="27">
        <v>2.4</v>
      </c>
      <c r="I325" s="27" t="s">
        <v>28</v>
      </c>
      <c r="J325" s="28">
        <f>(J161-J160)/J160</f>
        <v>-1.787994891443169E-2</v>
      </c>
      <c r="K325" s="27">
        <f>(K161-K160)/K160</f>
        <v>-9.8643649815043245E-3</v>
      </c>
      <c r="L325" s="28">
        <f>(L161-L160)/L160</f>
        <v>-1.3574660633484175E-2</v>
      </c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15" x14ac:dyDescent="0.35">
      <c r="B326" s="8"/>
      <c r="C326" s="9"/>
      <c r="D326" s="8"/>
      <c r="E326" s="8"/>
      <c r="F326" s="9"/>
      <c r="G326" s="141"/>
      <c r="H326" s="8"/>
      <c r="I326" s="8"/>
      <c r="J326" s="9"/>
      <c r="K326" s="8"/>
      <c r="L326" s="9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15" x14ac:dyDescent="0.35">
      <c r="B327" s="27">
        <v>2.8</v>
      </c>
      <c r="C327" s="28" t="s">
        <v>28</v>
      </c>
      <c r="D327" s="27">
        <f>(D163-D162)/D162</f>
        <v>0.12345679012345673</v>
      </c>
      <c r="E327" s="27">
        <f>(E163-E162)/E162</f>
        <v>2.6178010471204213E-2</v>
      </c>
      <c r="F327" s="28">
        <f>(F163-F162)/F162</f>
        <v>2.6178010471204213E-2</v>
      </c>
      <c r="G327" s="141"/>
      <c r="H327" s="27">
        <v>2.8</v>
      </c>
      <c r="I327" s="27" t="s">
        <v>28</v>
      </c>
      <c r="J327" s="28">
        <f>(J163-J162)/J162</f>
        <v>7.5630252100840401E-2</v>
      </c>
      <c r="K327" s="27">
        <f>(K163-K162)/K162</f>
        <v>6.4102564102564166E-2</v>
      </c>
      <c r="L327" s="28">
        <f>(L163-L162)/L162</f>
        <v>1.2931034482758511E-2</v>
      </c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s="1" customFormat="1" x14ac:dyDescent="0.35">
      <c r="N328" s="145"/>
      <c r="O328" s="145"/>
      <c r="P328" s="145"/>
      <c r="Q328" s="145"/>
      <c r="R328" s="145"/>
    </row>
    <row r="329" spans="1:77" s="1" customFormat="1" ht="15.75" customHeight="1" x14ac:dyDescent="0.35">
      <c r="A329" s="115"/>
      <c r="B329" s="166" t="s">
        <v>30</v>
      </c>
      <c r="C329" s="166"/>
      <c r="D329" s="166"/>
      <c r="E329" s="166"/>
      <c r="F329" s="166"/>
      <c r="G329" s="115"/>
      <c r="H329" s="167" t="s">
        <v>31</v>
      </c>
      <c r="I329" s="167"/>
      <c r="J329" s="167"/>
      <c r="K329" s="167"/>
      <c r="L329" s="167"/>
      <c r="M329" s="115"/>
      <c r="N329" s="160" t="s">
        <v>32</v>
      </c>
      <c r="O329" s="160"/>
      <c r="P329" s="160"/>
      <c r="Q329" s="160"/>
      <c r="R329" s="160"/>
      <c r="S329" s="115"/>
      <c r="T329" s="161" t="s">
        <v>33</v>
      </c>
      <c r="U329" s="161"/>
      <c r="V329" s="161"/>
      <c r="W329" s="161"/>
      <c r="X329" s="161"/>
      <c r="Y329" s="115"/>
      <c r="Z329" s="162" t="s">
        <v>34</v>
      </c>
      <c r="AA329" s="162"/>
      <c r="AB329" s="162"/>
      <c r="AC329" s="162"/>
      <c r="AD329" s="162"/>
      <c r="AE329"/>
      <c r="AF329"/>
      <c r="AG329"/>
      <c r="AH329"/>
      <c r="AI329"/>
      <c r="AJ329"/>
      <c r="AK329"/>
      <c r="AL329"/>
      <c r="AM329"/>
      <c r="AN329"/>
    </row>
    <row r="330" spans="1:77" s="1" customFormat="1" x14ac:dyDescent="0.35">
      <c r="A330" s="115"/>
      <c r="B330" s="115"/>
      <c r="C330" s="115"/>
      <c r="D330" s="115"/>
      <c r="E330" s="115"/>
      <c r="F330" s="115"/>
      <c r="G330" s="115"/>
      <c r="H330" s="69"/>
      <c r="I330" s="115"/>
      <c r="J330" s="115"/>
      <c r="K330" s="115"/>
      <c r="L330" s="115"/>
      <c r="M330" s="115"/>
      <c r="N330" s="145"/>
      <c r="O330" s="145"/>
      <c r="P330" s="145"/>
      <c r="Q330" s="145"/>
      <c r="R330" s="14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/>
      <c r="AF330"/>
      <c r="AG330"/>
    </row>
    <row r="331" spans="1:77" s="1" customFormat="1" x14ac:dyDescent="0.35">
      <c r="A331" s="11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1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F331"/>
      <c r="AG331"/>
      <c r="AH331"/>
      <c r="AI331"/>
      <c r="AJ331"/>
      <c r="AK331"/>
      <c r="AL331"/>
      <c r="AM331"/>
      <c r="AN331"/>
    </row>
    <row r="332" spans="1:77" s="1" customFormat="1" x14ac:dyDescent="0.35">
      <c r="A332" s="11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15"/>
      <c r="Z332" s="2" t="s">
        <v>38</v>
      </c>
      <c r="AA332" s="3"/>
      <c r="AB332" s="4"/>
      <c r="AC332" s="4"/>
      <c r="AD332" s="33"/>
      <c r="AF332"/>
      <c r="AG332"/>
      <c r="AH332"/>
      <c r="AI332"/>
      <c r="AJ332"/>
      <c r="AK332"/>
      <c r="AL332"/>
      <c r="AM332"/>
      <c r="AN332"/>
    </row>
    <row r="333" spans="1:77" s="1" customFormat="1" x14ac:dyDescent="0.35">
      <c r="A333" s="115"/>
      <c r="B333" s="51" t="s">
        <v>39</v>
      </c>
      <c r="C333" s="58" t="s">
        <v>6</v>
      </c>
      <c r="D333" s="59">
        <f>MIN($D$169,$D$189,$D$191,$D$197,$D$199)</f>
        <v>0.17358490566037729</v>
      </c>
      <c r="E333" s="59">
        <f>MIN($J$169,$J$189,$J$191,$J$197,$J$199)</f>
        <v>0.19270833333333334</v>
      </c>
      <c r="F333" s="68">
        <f>MIN(D333:E333)</f>
        <v>0.17358490566037729</v>
      </c>
      <c r="G333" s="69"/>
      <c r="H333" s="70" t="s">
        <v>39</v>
      </c>
      <c r="I333" s="71" t="s">
        <v>6</v>
      </c>
      <c r="J333" s="60">
        <f>MIN($D$173,$D$175,$D$185,$D$193)</f>
        <v>-1.457725947521867E-2</v>
      </c>
      <c r="K333" s="60">
        <f>MIN($J$173,$J$175,$J$185,$J$193)</f>
        <v>-1.6393442622950834E-2</v>
      </c>
      <c r="L333" s="72">
        <f>MIN(K333:K333)</f>
        <v>-1.6393442622950834E-2</v>
      </c>
      <c r="M333" s="69"/>
      <c r="N333" s="70" t="s">
        <v>39</v>
      </c>
      <c r="O333" s="71" t="s">
        <v>6</v>
      </c>
      <c r="P333" s="42">
        <f>MIN($D$177,$D$181,$D$183)</f>
        <v>2.208835341365464E-2</v>
      </c>
      <c r="Q333" s="42">
        <f>MIN($J$177,$J$181,$J$183)</f>
        <v>4.4247787610619385E-2</v>
      </c>
      <c r="R333" s="73">
        <f>MIN(Q333:Q333)</f>
        <v>4.4247787610619385E-2</v>
      </c>
      <c r="S333" s="69"/>
      <c r="T333" s="70" t="s">
        <v>39</v>
      </c>
      <c r="U333" s="71" t="s">
        <v>6</v>
      </c>
      <c r="V333" s="60">
        <f>MIN($D$171,$D$187,$D$195)</f>
        <v>3.6781609195402333E-2</v>
      </c>
      <c r="W333" s="60">
        <f>MIN($J$171,$J$187,$J$195)</f>
        <v>2.053388090349078E-2</v>
      </c>
      <c r="X333" s="61">
        <f>MIN(W333:W333)</f>
        <v>2.053388090349078E-2</v>
      </c>
      <c r="Y333" s="115"/>
      <c r="Z333" s="2" t="s">
        <v>39</v>
      </c>
      <c r="AA333" s="34" t="s">
        <v>6</v>
      </c>
      <c r="AB333" s="39">
        <f>$D$179</f>
        <v>8.5798816568047248E-2</v>
      </c>
      <c r="AC333" s="39">
        <f>$J$179</f>
        <v>7.396449704142001E-2</v>
      </c>
      <c r="AD333" s="35">
        <f>MIN($AC333:$AC333)</f>
        <v>7.396449704142001E-2</v>
      </c>
      <c r="AF333"/>
      <c r="AG333"/>
      <c r="AH333"/>
      <c r="AI333"/>
      <c r="AJ333"/>
      <c r="AK333"/>
      <c r="AL333"/>
      <c r="AM333"/>
      <c r="AN333"/>
    </row>
    <row r="334" spans="1:77" s="1" customFormat="1" ht="15.75" customHeight="1" x14ac:dyDescent="0.35">
      <c r="A334" s="115"/>
      <c r="B334" s="51"/>
      <c r="C334" s="52" t="s">
        <v>7</v>
      </c>
      <c r="D334" s="59">
        <f>MAX($D$169,$D$189,$D$191,$D$197,$D$199)</f>
        <v>0.70967741935483863</v>
      </c>
      <c r="E334" s="59">
        <f>MAX($J$169,$J$189,$J$191,$J$197,$J$199)</f>
        <v>0.55999999999999994</v>
      </c>
      <c r="F334" s="74">
        <f>MAX(E334:E334)</f>
        <v>0.55999999999999994</v>
      </c>
      <c r="G334" s="69"/>
      <c r="H334" s="70"/>
      <c r="I334" s="75" t="s">
        <v>7</v>
      </c>
      <c r="J334" s="60">
        <f>MAX($D$173,$D$175,$D$185,$D$193)</f>
        <v>0.19417475728155345</v>
      </c>
      <c r="K334" s="60">
        <f>MAX($J$173,$J$175,$J$185,$J$193)</f>
        <v>0.15909090909090912</v>
      </c>
      <c r="L334" s="76">
        <f>MAX(K334:K334)</f>
        <v>0.15909090909090912</v>
      </c>
      <c r="M334" s="69"/>
      <c r="N334" s="70"/>
      <c r="O334" s="75" t="s">
        <v>7</v>
      </c>
      <c r="P334" s="42">
        <f>MAX($D$177,$D$181,$D$183)</f>
        <v>0.3820224719101124</v>
      </c>
      <c r="Q334" s="42">
        <f>MAX($J$177,$J$181,$J$183)</f>
        <v>0.26612903225806456</v>
      </c>
      <c r="R334" s="77">
        <f>MAX(Q334:Q334)</f>
        <v>0.26612903225806456</v>
      </c>
      <c r="S334" s="69"/>
      <c r="T334" s="70"/>
      <c r="U334" s="75" t="s">
        <v>7</v>
      </c>
      <c r="V334" s="60">
        <f>MAX($D$171,$D$187,$D$195)</f>
        <v>0.16317991631799178</v>
      </c>
      <c r="W334" s="60">
        <f>MAX($J$171,$J$187,$J$195)</f>
        <v>0.14485981308411214</v>
      </c>
      <c r="X334" s="57">
        <f>MAX(W334:W334)</f>
        <v>0.14485981308411214</v>
      </c>
      <c r="Y334" s="115"/>
      <c r="Z334" s="2" t="s">
        <v>40</v>
      </c>
      <c r="AA334" s="34" t="s">
        <v>6</v>
      </c>
      <c r="AB334" s="39">
        <f>$D$211</f>
        <v>2.0920502092050229E-2</v>
      </c>
      <c r="AC334" s="39">
        <f>$J$211</f>
        <v>2.0408163265306142E-2</v>
      </c>
      <c r="AD334" s="35">
        <f>MIN($AC334:$AC334)</f>
        <v>2.0408163265306142E-2</v>
      </c>
      <c r="AF334"/>
      <c r="AG334"/>
      <c r="AH334"/>
      <c r="AI334"/>
      <c r="AJ334"/>
      <c r="AK334"/>
      <c r="AL334"/>
      <c r="AM334"/>
      <c r="AN334"/>
    </row>
    <row r="335" spans="1:77" s="1" customFormat="1" ht="15.75" customHeight="1" x14ac:dyDescent="0.35">
      <c r="A335" s="115"/>
      <c r="B335" s="51" t="s">
        <v>40</v>
      </c>
      <c r="C335" s="58" t="s">
        <v>6</v>
      </c>
      <c r="D335" s="59">
        <f>MIN($D$201,$D$221,$D$223,$D$229,$D$231)</f>
        <v>5.3140096618357537E-2</v>
      </c>
      <c r="E335" s="59">
        <f>MIN($J$201,$J$221,$J$223,$J$229,$J$231)</f>
        <v>9.3749999999999903E-2</v>
      </c>
      <c r="F335" s="68">
        <f>MIN(D335:E335)</f>
        <v>5.3140096618357537E-2</v>
      </c>
      <c r="G335" s="69"/>
      <c r="H335" s="70" t="s">
        <v>40</v>
      </c>
      <c r="I335" s="71" t="s">
        <v>6</v>
      </c>
      <c r="J335" s="60">
        <f>MIN($D$205,$D$207,$D$217,$D$225)</f>
        <v>-2.5240384615384505E-2</v>
      </c>
      <c r="K335" s="60">
        <f>MIN($J$205,$J$207,$J$217,$J$225)</f>
        <v>-2.5703794369644931E-2</v>
      </c>
      <c r="L335" s="72">
        <f>MIN(K335:K335)</f>
        <v>-2.5703794369644931E-2</v>
      </c>
      <c r="M335" s="69"/>
      <c r="N335" s="70" t="s">
        <v>40</v>
      </c>
      <c r="O335" s="71" t="s">
        <v>6</v>
      </c>
      <c r="P335" s="42">
        <f>MIN($D$211,$D$215,$D$217)</f>
        <v>-2.4421593830334209E-2</v>
      </c>
      <c r="Q335" s="42">
        <f>MIN($J$211,$J$215,$J$217)</f>
        <v>-2.5703794369644931E-2</v>
      </c>
      <c r="R335" s="73">
        <f>MIN(Q335:Q335)</f>
        <v>-2.5703794369644931E-2</v>
      </c>
      <c r="S335" s="69"/>
      <c r="T335" s="70" t="s">
        <v>40</v>
      </c>
      <c r="U335" s="71" t="s">
        <v>6</v>
      </c>
      <c r="V335" s="60">
        <f>MIN($D$203,$D$219,$D$227)</f>
        <v>-3.3333333333333366E-3</v>
      </c>
      <c r="W335" s="60">
        <f>MIN($J$203,$J$219,$J$227)</f>
        <v>-1.0370370370370379E-2</v>
      </c>
      <c r="X335" s="61">
        <f>MIN(W335:W335)</f>
        <v>-1.0370370370370379E-2</v>
      </c>
      <c r="Y335" s="115"/>
      <c r="Z335" s="2" t="s">
        <v>41</v>
      </c>
      <c r="AA335" s="34" t="s">
        <v>6</v>
      </c>
      <c r="AB335" s="39">
        <f>$D$243</f>
        <v>-5.0083472454090193E-3</v>
      </c>
      <c r="AC335" s="39">
        <f>$J$243</f>
        <v>-4.8309178743961394E-3</v>
      </c>
      <c r="AD335" s="35">
        <f>MIN($AC335:$AC335)</f>
        <v>-4.8309178743961394E-3</v>
      </c>
      <c r="AF335"/>
      <c r="AG335"/>
      <c r="AH335"/>
      <c r="AI335"/>
      <c r="AJ335"/>
      <c r="AK335"/>
      <c r="AL335"/>
      <c r="AM335"/>
      <c r="AN335"/>
    </row>
    <row r="336" spans="1:77" s="1" customFormat="1" ht="15.75" customHeight="1" x14ac:dyDescent="0.35">
      <c r="A336" s="115"/>
      <c r="B336" s="51"/>
      <c r="C336" s="52" t="s">
        <v>7</v>
      </c>
      <c r="D336" s="59">
        <f>MAX($D$201,$D$221,$D$223,$D$229,$D$231)</f>
        <v>0.51162790697674432</v>
      </c>
      <c r="E336" s="59">
        <f>MAX($J$201,$J$221,$J$223,$J$229,$J$231)</f>
        <v>0.38571428571428562</v>
      </c>
      <c r="F336" s="74">
        <f>MAX(E336:E336)</f>
        <v>0.38571428571428562</v>
      </c>
      <c r="G336" s="69"/>
      <c r="H336" s="70"/>
      <c r="I336" s="75" t="s">
        <v>7</v>
      </c>
      <c r="J336" s="60">
        <f>MAX($D$205,$D$207,$D$217,$D$225)</f>
        <v>0.14925373134328357</v>
      </c>
      <c r="K336" s="60">
        <f>MAX($J$205,$J$207,$J$217,$J$225)</f>
        <v>0.11235955056179764</v>
      </c>
      <c r="L336" s="76">
        <f>MAX(K336:K336)</f>
        <v>0.11235955056179764</v>
      </c>
      <c r="M336" s="69"/>
      <c r="N336" s="70"/>
      <c r="O336" s="75" t="s">
        <v>7</v>
      </c>
      <c r="P336" s="42">
        <f>MAX($D$211,$D$215,$D$217)</f>
        <v>0.29523809523809535</v>
      </c>
      <c r="Q336" s="42">
        <f>MAX($J$211,$J$215,$J$217)</f>
        <v>0.2167832167832168</v>
      </c>
      <c r="R336" s="77">
        <f>MAX(Q336:Q336)</f>
        <v>0.2167832167832168</v>
      </c>
      <c r="S336" s="69"/>
      <c r="T336" s="70"/>
      <c r="U336" s="75" t="s">
        <v>7</v>
      </c>
      <c r="V336" s="60">
        <f>MAX($D$203,$D$219,$D$227)</f>
        <v>7.9646017699114946E-2</v>
      </c>
      <c r="W336" s="60">
        <f>MAX($J$203,$J$219,$J$227)</f>
        <v>8.0645161290322648E-2</v>
      </c>
      <c r="X336" s="57">
        <f>MAX(W336:W336)</f>
        <v>8.0645161290322648E-2</v>
      </c>
      <c r="Y336" s="115"/>
      <c r="Z336" s="2" t="s">
        <v>42</v>
      </c>
      <c r="AA336" s="34" t="s">
        <v>6</v>
      </c>
      <c r="AB336" s="39">
        <f>$D$275</f>
        <v>-1.7216642754662698E-2</v>
      </c>
      <c r="AC336" s="39">
        <f>$J$275</f>
        <v>-1.7881705639614873E-2</v>
      </c>
      <c r="AD336" s="35">
        <f>MIN($AC336:$AC336)</f>
        <v>-1.7881705639614873E-2</v>
      </c>
      <c r="AF336"/>
      <c r="AG336"/>
      <c r="AH336"/>
      <c r="AI336"/>
      <c r="AJ336"/>
      <c r="AK336"/>
      <c r="AL336"/>
      <c r="AM336"/>
      <c r="AN336"/>
    </row>
    <row r="337" spans="1:40" s="1" customFormat="1" x14ac:dyDescent="0.35">
      <c r="A337" s="115"/>
      <c r="B337" s="51" t="s">
        <v>41</v>
      </c>
      <c r="C337" s="58" t="s">
        <v>6</v>
      </c>
      <c r="D337" s="59">
        <f>MIN($D$233,$D$253,$D$255,$D$261,$D$263)</f>
        <v>1.808318264014468E-3</v>
      </c>
      <c r="E337" s="59">
        <f>MIN($J$233,$J$253,$J$255,$J$261,$J$263)</f>
        <v>3.0237580993520422E-2</v>
      </c>
      <c r="F337" s="68">
        <f>MIN(E337:E337)</f>
        <v>3.0237580993520422E-2</v>
      </c>
      <c r="G337" s="69"/>
      <c r="H337" s="70" t="s">
        <v>41</v>
      </c>
      <c r="I337" s="71" t="s">
        <v>6</v>
      </c>
      <c r="J337" s="60">
        <f>MIN($D$237,$D$239,$D$249,$D$257)</f>
        <v>-2.7303754266211629E-2</v>
      </c>
      <c r="K337" s="60">
        <f>MIN($J$237,$J$239,$J$249,$J$257)</f>
        <v>-2.2850924918389574E-2</v>
      </c>
      <c r="L337" s="72">
        <f>MIN(K337:K337)</f>
        <v>-2.2850924918389574E-2</v>
      </c>
      <c r="M337" s="69"/>
      <c r="N337" s="70" t="s">
        <v>41</v>
      </c>
      <c r="O337" s="71" t="s">
        <v>6</v>
      </c>
      <c r="P337" s="42">
        <f>MIN($D$245,$D$249,$D$251)</f>
        <v>-2.7303754266211629E-2</v>
      </c>
      <c r="Q337" s="42">
        <f>MIN($J$245,$J$249,$J$251)</f>
        <v>-2.2850924918389574E-2</v>
      </c>
      <c r="R337" s="73">
        <f>MIN(Q337:Q337)</f>
        <v>-2.2850924918389574E-2</v>
      </c>
      <c r="S337" s="69"/>
      <c r="T337" s="70" t="s">
        <v>41</v>
      </c>
      <c r="U337" s="71" t="s">
        <v>6</v>
      </c>
      <c r="V337" s="60">
        <f>MIN($D$235,$D$251,$D$259)</f>
        <v>-1.6528925619834725E-2</v>
      </c>
      <c r="W337" s="60">
        <f>MIN($J$235,$J$251,$J$259)</f>
        <v>-2.1039603960396058E-2</v>
      </c>
      <c r="X337" s="61">
        <f>MIN(W337:W337)</f>
        <v>-2.1039603960396058E-2</v>
      </c>
      <c r="Y337" s="115"/>
      <c r="Z337" s="2" t="s">
        <v>43</v>
      </c>
      <c r="AA337" s="34" t="s">
        <v>6</v>
      </c>
      <c r="AB337" s="39">
        <f>$D$307</f>
        <v>-1.5940488841657708E-2</v>
      </c>
      <c r="AC337" s="39">
        <f>$J$307</f>
        <v>-1.1434511434511446E-2</v>
      </c>
      <c r="AD337" s="35">
        <f>MIN($AC337:$AC337)</f>
        <v>-1.1434511434511446E-2</v>
      </c>
      <c r="AF337"/>
      <c r="AG337"/>
      <c r="AH337"/>
      <c r="AI337"/>
      <c r="AJ337"/>
      <c r="AK337"/>
      <c r="AL337"/>
      <c r="AM337"/>
      <c r="AN337"/>
    </row>
    <row r="338" spans="1:40" s="1" customFormat="1" ht="15.75" customHeight="1" x14ac:dyDescent="0.35">
      <c r="A338" s="115"/>
      <c r="B338" s="51"/>
      <c r="C338" s="52" t="s">
        <v>7</v>
      </c>
      <c r="D338" s="59">
        <f>MAX($D$233,$D$253,$D$255,$D$261,$D$263)</f>
        <v>0.4107142857142857</v>
      </c>
      <c r="E338" s="59">
        <f>MAX($J$233,$J$253,$J$255,$J$261,$J$263)</f>
        <v>0.28571428571428581</v>
      </c>
      <c r="F338" s="74">
        <f>MAX(E338:E338)</f>
        <v>0.28571428571428581</v>
      </c>
      <c r="G338" s="69"/>
      <c r="H338" s="70"/>
      <c r="I338" s="75" t="s">
        <v>7</v>
      </c>
      <c r="J338" s="60">
        <f>MAX($D$237,$D$239,$D$249,$D$257)</f>
        <v>0.13084112149532709</v>
      </c>
      <c r="K338" s="60">
        <f>MAX($J$237,$J$239,$J$249,$J$257)</f>
        <v>9.3750000000000083E-2</v>
      </c>
      <c r="L338" s="76">
        <f>MAX(K338:K338)</f>
        <v>9.3750000000000083E-2</v>
      </c>
      <c r="M338" s="69"/>
      <c r="N338" s="70"/>
      <c r="O338" s="75" t="s">
        <v>7</v>
      </c>
      <c r="P338" s="42">
        <f>MAX($D$245,$D$249,$D$251)</f>
        <v>9.7222222222222321E-2</v>
      </c>
      <c r="Q338" s="42">
        <f>MAX($J$245,$J$249,$J$251)</f>
        <v>6.8862275449101687E-2</v>
      </c>
      <c r="R338" s="77">
        <f>MAX(Q338:Q338)</f>
        <v>6.8862275449101687E-2</v>
      </c>
      <c r="S338" s="69"/>
      <c r="T338" s="70"/>
      <c r="U338" s="75" t="s">
        <v>7</v>
      </c>
      <c r="V338" s="60">
        <f>MAX($D$235,$D$251,$D$259)</f>
        <v>3.4482758620689689E-2</v>
      </c>
      <c r="W338" s="60">
        <f>MAX($J$235,$J$251,$J$259)</f>
        <v>4.4554455445544455E-2</v>
      </c>
      <c r="X338" s="57">
        <f>MAX(W338:W338)</f>
        <v>4.4554455445544455E-2</v>
      </c>
      <c r="Y338" s="115"/>
      <c r="Z338" s="36"/>
      <c r="AA338" s="41" t="s">
        <v>6</v>
      </c>
      <c r="AB338" s="38">
        <f>MIN(AB333:AB337)</f>
        <v>-1.7216642754662698E-2</v>
      </c>
      <c r="AC338" s="38">
        <f>MIN(AC333:AC337)</f>
        <v>-1.7881705639614873E-2</v>
      </c>
      <c r="AD338" s="38">
        <f>MIN(AD333:AD337)</f>
        <v>-1.7881705639614873E-2</v>
      </c>
      <c r="AF338"/>
      <c r="AG338"/>
      <c r="AH338"/>
      <c r="AI338"/>
      <c r="AJ338"/>
      <c r="AK338"/>
      <c r="AL338"/>
      <c r="AM338"/>
      <c r="AN338"/>
    </row>
    <row r="339" spans="1:40" s="1" customFormat="1" x14ac:dyDescent="0.35">
      <c r="A339" s="115"/>
      <c r="B339" s="51" t="s">
        <v>42</v>
      </c>
      <c r="C339" s="58" t="s">
        <v>6</v>
      </c>
      <c r="D339" s="59">
        <f>MIN($D$265,$D$285,$D$287,$D$293,$D$295)</f>
        <v>-1.9402985074626882E-2</v>
      </c>
      <c r="E339" s="59">
        <f>MIN($J$265,$J$285,$J$287,$J$293,$J$295)</f>
        <v>1.6806722689075646E-3</v>
      </c>
      <c r="F339" s="68">
        <f>MIN(E339:E339)</f>
        <v>1.6806722689075646E-3</v>
      </c>
      <c r="G339" s="69"/>
      <c r="H339" s="70" t="s">
        <v>42</v>
      </c>
      <c r="I339" s="71" t="s">
        <v>6</v>
      </c>
      <c r="J339" s="60">
        <f>MIN($D$269,$D$271,$D$281,$D$289)</f>
        <v>-2.1390374331550818E-2</v>
      </c>
      <c r="K339" s="60">
        <f>MIN($J$269,$J$271,$J$281,$J$289)</f>
        <v>-1.4477766287487088E-2</v>
      </c>
      <c r="L339" s="72">
        <f>MIN(K339:K339)</f>
        <v>-1.4477766287487088E-2</v>
      </c>
      <c r="M339" s="69"/>
      <c r="N339" s="70" t="s">
        <v>42</v>
      </c>
      <c r="O339" s="71" t="s">
        <v>6</v>
      </c>
      <c r="P339" s="42">
        <f>MIN($D$279,$D$283,$D$285)</f>
        <v>-2.0618556701030945E-2</v>
      </c>
      <c r="Q339" s="42">
        <f>MIN($J$279,$J$283,$J$285)</f>
        <v>-2.0334928229665091E-2</v>
      </c>
      <c r="R339" s="73">
        <f>MIN(Q339:Q339)</f>
        <v>-2.0334928229665091E-2</v>
      </c>
      <c r="S339" s="69"/>
      <c r="T339" s="70" t="s">
        <v>42</v>
      </c>
      <c r="U339" s="71" t="s">
        <v>6</v>
      </c>
      <c r="V339" s="60">
        <f>MIN($D$267,$D$283,$D$291)</f>
        <v>-2.0618556701030945E-2</v>
      </c>
      <c r="W339" s="60">
        <f>MIN($J$267,$J$283,$J$291)</f>
        <v>-2.0334928229665091E-2</v>
      </c>
      <c r="X339" s="61">
        <f>MIN(W339:W339)</f>
        <v>-2.0334928229665091E-2</v>
      </c>
      <c r="Y339" s="115"/>
      <c r="Z339" s="36"/>
      <c r="AA339" s="41" t="s">
        <v>7</v>
      </c>
      <c r="AB339" s="38">
        <f>MAX(AB333:AB337)</f>
        <v>8.5798816568047248E-2</v>
      </c>
      <c r="AC339" s="38">
        <f>MAX(AC333:AC337)</f>
        <v>7.396449704142001E-2</v>
      </c>
      <c r="AD339" s="38">
        <f>MAX(AD333:AD337)</f>
        <v>7.396449704142001E-2</v>
      </c>
      <c r="AF339"/>
      <c r="AG339"/>
      <c r="AH339"/>
      <c r="AI339"/>
      <c r="AJ339"/>
      <c r="AK339"/>
      <c r="AL339"/>
      <c r="AM339"/>
      <c r="AN339"/>
    </row>
    <row r="340" spans="1:40" s="1" customFormat="1" ht="15.75" customHeight="1" x14ac:dyDescent="0.35">
      <c r="A340" s="115"/>
      <c r="B340" s="51"/>
      <c r="C340" s="52" t="s">
        <v>7</v>
      </c>
      <c r="D340" s="59">
        <f>MAX($D$265,$D$285,$D$287,$D$293,$D$295)</f>
        <v>0.30985915492957755</v>
      </c>
      <c r="E340" s="59">
        <f>MAX($J$265,$J$285,$J$287,$J$293,$J$295)</f>
        <v>0.23214285714285723</v>
      </c>
      <c r="F340" s="74">
        <f>MAX(E340:E340)</f>
        <v>0.23214285714285723</v>
      </c>
      <c r="G340" s="69"/>
      <c r="H340" s="70"/>
      <c r="I340" s="75" t="s">
        <v>7</v>
      </c>
      <c r="J340" s="60">
        <f>MAX($D$269,$D$271,$D$281,$D$289)</f>
        <v>0.11946902654867254</v>
      </c>
      <c r="K340" s="60">
        <f>MAX($J$269,$J$271,$J$281,$J$289)</f>
        <v>8.5185185185185044E-2</v>
      </c>
      <c r="L340" s="76">
        <f>MAX(K340:K340)</f>
        <v>8.5185185185185044E-2</v>
      </c>
      <c r="M340" s="69"/>
      <c r="N340" s="70"/>
      <c r="O340" s="75" t="s">
        <v>7</v>
      </c>
      <c r="P340" s="42">
        <f>MAX($D$279,$D$283,$D$285)</f>
        <v>0.20143884892086328</v>
      </c>
      <c r="Q340" s="42">
        <f>MAX($J$279,$J$283,$J$285)</f>
        <v>0.1344086021505376</v>
      </c>
      <c r="R340" s="77">
        <f>MAX(Q340:Q340)</f>
        <v>0.1344086021505376</v>
      </c>
      <c r="S340" s="69"/>
      <c r="T340" s="70"/>
      <c r="U340" s="75" t="s">
        <v>7</v>
      </c>
      <c r="V340" s="60">
        <f>MAX($D$267,$D$283,$D$291)</f>
        <v>1.1494252873563229E-2</v>
      </c>
      <c r="W340" s="60">
        <f>MAX($J$267,$J$283,$J$291)</f>
        <v>2.2357723577235793E-2</v>
      </c>
      <c r="X340" s="57">
        <f>MAX(W340:W340)</f>
        <v>2.2357723577235793E-2</v>
      </c>
      <c r="Y340" s="115"/>
      <c r="Z340" s="115"/>
      <c r="AA340" s="115"/>
      <c r="AB340" s="115"/>
      <c r="AC340" s="115"/>
      <c r="AD340" s="115"/>
      <c r="AF340"/>
      <c r="AG340"/>
      <c r="AH340"/>
      <c r="AI340"/>
      <c r="AJ340"/>
      <c r="AK340"/>
      <c r="AL340"/>
      <c r="AM340"/>
      <c r="AN340"/>
    </row>
    <row r="341" spans="1:40" s="1" customFormat="1" ht="15.75" customHeight="1" x14ac:dyDescent="0.35">
      <c r="A341" s="115"/>
      <c r="B341" s="51" t="s">
        <v>43</v>
      </c>
      <c r="C341" s="58" t="s">
        <v>6</v>
      </c>
      <c r="D341" s="59">
        <f>MIN($D$317,$D$319,$D$325,$D$327)</f>
        <v>-1.3177159590043935E-2</v>
      </c>
      <c r="E341" s="59">
        <f>MIN($J$317,$J$319,$J$325,$J$327)</f>
        <v>-1.787994891443169E-2</v>
      </c>
      <c r="F341" s="68">
        <f>MIN(E341:E341)</f>
        <v>-1.787994891443169E-2</v>
      </c>
      <c r="G341" s="69"/>
      <c r="H341" s="70" t="s">
        <v>43</v>
      </c>
      <c r="I341" s="71" t="s">
        <v>6</v>
      </c>
      <c r="J341" s="60">
        <f>MIN($D$301,$D$303,$D$313,$D$321)</f>
        <v>-2.0040080160320657E-3</v>
      </c>
      <c r="K341" s="60">
        <f>MIN($J$301,$J$303,$J$313,$J$321)</f>
        <v>0</v>
      </c>
      <c r="L341" s="72">
        <f>MIN(K341:K341)</f>
        <v>0</v>
      </c>
      <c r="M341" s="69"/>
      <c r="N341" s="70" t="s">
        <v>43</v>
      </c>
      <c r="O341" s="71" t="s">
        <v>6</v>
      </c>
      <c r="P341" s="42">
        <f>MIN($D$313,$D$317,$D$319)</f>
        <v>-9.2165898617511607E-3</v>
      </c>
      <c r="Q341" s="42">
        <f>MIN($J$313,$J$317,$J$319)</f>
        <v>-1.3586956521739142E-2</v>
      </c>
      <c r="R341" s="73">
        <f>MIN(Q341:Q341)</f>
        <v>-1.3586956521739142E-2</v>
      </c>
      <c r="S341" s="69"/>
      <c r="T341" s="70" t="s">
        <v>43</v>
      </c>
      <c r="U341" s="71" t="s">
        <v>6</v>
      </c>
      <c r="V341" s="60">
        <f>MIN($D$299,$D$315,$D$323)</f>
        <v>-1.955990220048888E-2</v>
      </c>
      <c r="W341" s="60">
        <f>MIN($J$299,$J$315,$J$323)</f>
        <v>-1.2345679012345689E-2</v>
      </c>
      <c r="X341" s="61">
        <f>MIN(W341:W341)</f>
        <v>-1.2345679012345689E-2</v>
      </c>
      <c r="Y341" s="115"/>
      <c r="Z341" s="115"/>
      <c r="AA341" s="115"/>
      <c r="AB341" s="115"/>
      <c r="AC341" s="115"/>
      <c r="AD341" s="115"/>
      <c r="AF341"/>
      <c r="AG341"/>
      <c r="AH341"/>
      <c r="AI341"/>
      <c r="AJ341"/>
      <c r="AK341"/>
      <c r="AL341"/>
      <c r="AM341"/>
      <c r="AN341"/>
    </row>
    <row r="342" spans="1:40" s="1" customFormat="1" ht="15.75" customHeight="1" x14ac:dyDescent="0.35">
      <c r="A342" s="115"/>
      <c r="B342" s="51"/>
      <c r="C342" s="52" t="s">
        <v>7</v>
      </c>
      <c r="D342" s="59">
        <f>MAX($D$317,$D$319,$D$325,$D$327)</f>
        <v>0.12345679012345673</v>
      </c>
      <c r="E342" s="59">
        <f>MAX($J$317,$J$319,$J$325,$J$327)</f>
        <v>7.5630252100840401E-2</v>
      </c>
      <c r="F342" s="74">
        <f>MAX(E342:E342)</f>
        <v>7.5630252100840401E-2</v>
      </c>
      <c r="G342" s="69"/>
      <c r="H342" s="70"/>
      <c r="I342" s="75" t="s">
        <v>7</v>
      </c>
      <c r="J342" s="60">
        <f>MAX($D$301,$D$303,$D$313,$D$321)</f>
        <v>6.4625850340136112E-2</v>
      </c>
      <c r="K342" s="60">
        <f>MAX($J$301,$J$303,$J$313,$J$321)</f>
        <v>4.6920821114369377E-2</v>
      </c>
      <c r="L342" s="76">
        <f>MAX(K342:K342)</f>
        <v>4.6920821114369377E-2</v>
      </c>
      <c r="M342" s="69"/>
      <c r="N342" s="70"/>
      <c r="O342" s="75" t="s">
        <v>7</v>
      </c>
      <c r="P342" s="42">
        <f>MAX($D$313,$D$317,$D$319)</f>
        <v>0.12234042553191485</v>
      </c>
      <c r="Q342" s="42">
        <f>MAX($J$313,$J$317,$J$319)</f>
        <v>6.8702290076335937E-2</v>
      </c>
      <c r="R342" s="77">
        <f>MAX(Q342:Q342)</f>
        <v>6.8702290076335937E-2</v>
      </c>
      <c r="S342" s="69"/>
      <c r="T342" s="70"/>
      <c r="U342" s="75" t="s">
        <v>7</v>
      </c>
      <c r="V342" s="60">
        <f>MAX($D$299,$D$315,$D$323)</f>
        <v>-6.1099796334012279E-3</v>
      </c>
      <c r="W342" s="60">
        <f>MAX($J$299,$J$315,$J$323)</f>
        <v>-2.0080321285140582E-3</v>
      </c>
      <c r="X342" s="57">
        <f>MAX(W342:W342)</f>
        <v>-2.0080321285140582E-3</v>
      </c>
      <c r="Y342" s="115"/>
      <c r="Z342" s="115"/>
      <c r="AA342" s="115"/>
      <c r="AB342" s="115"/>
      <c r="AC342" s="115"/>
      <c r="AD342" s="115"/>
      <c r="AF342"/>
      <c r="AG342"/>
      <c r="AH342"/>
      <c r="AI342"/>
      <c r="AJ342"/>
      <c r="AK342"/>
      <c r="AL342"/>
      <c r="AM342"/>
      <c r="AN342"/>
    </row>
    <row r="343" spans="1:40" s="1" customFormat="1" x14ac:dyDescent="0.35">
      <c r="A343" s="115"/>
      <c r="B343" s="62"/>
      <c r="C343" s="63" t="s">
        <v>44</v>
      </c>
      <c r="D343" s="78">
        <f>MIN(D333:D342)</f>
        <v>-1.9402985074626882E-2</v>
      </c>
      <c r="E343" s="78">
        <f>MIN(E333:E342)</f>
        <v>-1.787994891443169E-2</v>
      </c>
      <c r="F343" s="79">
        <f>MIN(E343:E343)</f>
        <v>-1.787994891443169E-2</v>
      </c>
      <c r="G343" s="69"/>
      <c r="H343" s="80"/>
      <c r="I343" s="64" t="s">
        <v>44</v>
      </c>
      <c r="J343" s="64">
        <f>MIN(J333:J342)</f>
        <v>-2.7303754266211629E-2</v>
      </c>
      <c r="K343" s="64">
        <f>MIN(K333:K342)</f>
        <v>-2.5703794369644931E-2</v>
      </c>
      <c r="L343" s="81">
        <f>MIN(K343:K343)</f>
        <v>-2.5703794369644931E-2</v>
      </c>
      <c r="M343" s="69"/>
      <c r="N343" s="82"/>
      <c r="O343" s="83" t="s">
        <v>44</v>
      </c>
      <c r="P343" s="83">
        <f>MIN(P333:P342)</f>
        <v>-2.7303754266211629E-2</v>
      </c>
      <c r="Q343" s="83">
        <f>MIN(Q333:Q342)</f>
        <v>-2.5703794369644931E-2</v>
      </c>
      <c r="R343" s="84">
        <f>MIN(Q343:Q343)</f>
        <v>-2.5703794369644931E-2</v>
      </c>
      <c r="S343" s="69"/>
      <c r="T343" s="85"/>
      <c r="U343" s="86" t="s">
        <v>37</v>
      </c>
      <c r="V343" s="86">
        <f>MIN(V333:V342)</f>
        <v>-2.0618556701030945E-2</v>
      </c>
      <c r="W343" s="86">
        <f>MIN(W333:W342)</f>
        <v>-2.1039603960396058E-2</v>
      </c>
      <c r="X343" s="87">
        <f>MIN(W343:W343)</f>
        <v>-2.1039603960396058E-2</v>
      </c>
      <c r="Y343" s="115"/>
      <c r="Z343" s="115"/>
      <c r="AA343" s="115"/>
      <c r="AB343" s="115"/>
      <c r="AC343" s="115"/>
      <c r="AD343" s="115"/>
      <c r="AF343"/>
      <c r="AG343"/>
      <c r="AH343"/>
      <c r="AI343"/>
      <c r="AJ343"/>
      <c r="AK343"/>
      <c r="AL343"/>
      <c r="AM343"/>
      <c r="AN343"/>
    </row>
    <row r="344" spans="1:40" s="1" customFormat="1" x14ac:dyDescent="0.35">
      <c r="A344" s="115"/>
      <c r="B344" s="65"/>
      <c r="C344" s="66" t="s">
        <v>45</v>
      </c>
      <c r="D344" s="88">
        <f>MAX(D333:D342)</f>
        <v>0.70967741935483863</v>
      </c>
      <c r="E344" s="88">
        <f>MAX(E333:E342)</f>
        <v>0.55999999999999994</v>
      </c>
      <c r="F344" s="89">
        <f>MAX(E344:E344)</f>
        <v>0.55999999999999994</v>
      </c>
      <c r="G344" s="69"/>
      <c r="H344" s="90"/>
      <c r="I344" s="67" t="s">
        <v>45</v>
      </c>
      <c r="J344" s="67">
        <f>MAX(J333:J342)</f>
        <v>0.19417475728155345</v>
      </c>
      <c r="K344" s="67">
        <f>MAX(K333:K342)</f>
        <v>0.15909090909090912</v>
      </c>
      <c r="L344" s="81">
        <f>MIN(K344:K344)</f>
        <v>0.15909090909090912</v>
      </c>
      <c r="M344" s="69"/>
      <c r="N344" s="91"/>
      <c r="O344" s="92" t="s">
        <v>45</v>
      </c>
      <c r="P344" s="92">
        <f>MAX(P333:P342)</f>
        <v>0.3820224719101124</v>
      </c>
      <c r="Q344" s="92">
        <f>MAX(Q333:Q342)</f>
        <v>0.26612903225806456</v>
      </c>
      <c r="R344" s="84">
        <f>MIN(Q344:Q344)</f>
        <v>0.26612903225806456</v>
      </c>
      <c r="S344" s="69"/>
      <c r="T344" s="93"/>
      <c r="U344" s="94"/>
      <c r="V344" s="94">
        <f>MAX(V333:V342)</f>
        <v>0.16317991631799178</v>
      </c>
      <c r="W344" s="94">
        <f>MAX(W333:W342)</f>
        <v>0.14485981308411214</v>
      </c>
      <c r="X344" s="87">
        <f>MIN(W344:W344)</f>
        <v>0.14485981308411214</v>
      </c>
      <c r="Y344" s="115"/>
      <c r="Z344" s="115"/>
      <c r="AA344" s="115"/>
      <c r="AB344" s="115"/>
      <c r="AC344" s="115"/>
      <c r="AD344" s="115"/>
      <c r="AF344"/>
      <c r="AG344"/>
      <c r="AH344"/>
      <c r="AI344"/>
      <c r="AJ344"/>
      <c r="AK344"/>
      <c r="AL344"/>
      <c r="AM344"/>
      <c r="AN344"/>
    </row>
    <row r="345" spans="1:40" s="1" customFormat="1" x14ac:dyDescent="0.35">
      <c r="A345" s="11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15"/>
      <c r="AC345" s="115"/>
      <c r="AD345" s="115"/>
      <c r="AF345"/>
      <c r="AG345"/>
      <c r="AH345"/>
      <c r="AI345"/>
      <c r="AJ345"/>
      <c r="AK345"/>
      <c r="AL345"/>
      <c r="AM345"/>
      <c r="AN345"/>
    </row>
    <row r="346" spans="1:40" s="1" customFormat="1" x14ac:dyDescent="0.35">
      <c r="A346" s="11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15"/>
      <c r="Z346" s="115"/>
      <c r="AA346" s="115"/>
      <c r="AB346" s="115"/>
      <c r="AC346" s="115"/>
      <c r="AD346" s="115"/>
      <c r="AF346"/>
      <c r="AG346"/>
      <c r="AH346"/>
      <c r="AI346"/>
      <c r="AJ346"/>
      <c r="AK346"/>
      <c r="AL346"/>
      <c r="AM346"/>
      <c r="AN346"/>
    </row>
    <row r="347" spans="1:40" s="1" customFormat="1" x14ac:dyDescent="0.35">
      <c r="A347" s="11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1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F347"/>
      <c r="AG347"/>
      <c r="AH347"/>
      <c r="AI347"/>
      <c r="AJ347"/>
      <c r="AK347"/>
      <c r="AL347"/>
      <c r="AM347"/>
      <c r="AN347"/>
    </row>
    <row r="348" spans="1:40" s="1" customFormat="1" ht="18" customHeight="1" x14ac:dyDescent="0.35">
      <c r="A348" s="115"/>
      <c r="B348" s="51" t="s">
        <v>39</v>
      </c>
      <c r="C348" s="58" t="s">
        <v>6</v>
      </c>
      <c r="D348" s="97">
        <f>MIN($E$169,$E$189,$E$191,$E$197,$E$199)</f>
        <v>5.7279236276849693E-2</v>
      </c>
      <c r="E348" s="97">
        <f>MIN($K$169,$K$189,$K$191,$K$197,$K$199)</f>
        <v>0.10799136069114468</v>
      </c>
      <c r="F348" s="68">
        <f>MIN(E348:E348)</f>
        <v>0.10799136069114468</v>
      </c>
      <c r="G348" s="69"/>
      <c r="H348" s="70" t="s">
        <v>39</v>
      </c>
      <c r="I348" s="71" t="s">
        <v>6</v>
      </c>
      <c r="J348" s="42">
        <f>MIN($E$173,$E$175,$E$185,$E$193)</f>
        <v>1.9047619047619063E-2</v>
      </c>
      <c r="K348" s="42">
        <f>MIN($K$173,$K$175,$K$185,$K$193)</f>
        <v>2.8064992614475488E-2</v>
      </c>
      <c r="L348" s="72">
        <f>MIN(K348:K348)</f>
        <v>2.8064992614475488E-2</v>
      </c>
      <c r="M348" s="69"/>
      <c r="N348" s="70" t="s">
        <v>39</v>
      </c>
      <c r="O348" s="71" t="s">
        <v>6</v>
      </c>
      <c r="P348" s="42">
        <f>MIN($E$177,$E$181,$E$183)</f>
        <v>2.4539877300613518E-2</v>
      </c>
      <c r="Q348" s="42">
        <f>MIN($K$177,$K$181,$K$183)</f>
        <v>5.2276559865092796E-2</v>
      </c>
      <c r="R348" s="73">
        <f>MIN(Q348:Q348)</f>
        <v>5.2276559865092796E-2</v>
      </c>
      <c r="S348" s="69"/>
      <c r="T348" s="70" t="s">
        <v>39</v>
      </c>
      <c r="U348" s="71" t="s">
        <v>6</v>
      </c>
      <c r="V348" s="42">
        <f>MIN($E$171,$E$187,$E$195)</f>
        <v>4.6728971962616862E-2</v>
      </c>
      <c r="W348" s="42">
        <f>MIN($K$171,$K$187,$K$195)</f>
        <v>9.5338983050847551E-2</v>
      </c>
      <c r="X348" s="95">
        <f>MIN(W348:W348)</f>
        <v>9.5338983050847551E-2</v>
      </c>
      <c r="Y348" s="115"/>
      <c r="Z348" s="2" t="s">
        <v>38</v>
      </c>
      <c r="AA348" s="3"/>
      <c r="AB348" s="115"/>
      <c r="AC348" s="4"/>
      <c r="AD348" s="33"/>
      <c r="AF348"/>
      <c r="AG348"/>
      <c r="AH348"/>
      <c r="AI348"/>
      <c r="AJ348"/>
      <c r="AK348"/>
      <c r="AL348"/>
      <c r="AM348"/>
      <c r="AN348"/>
    </row>
    <row r="349" spans="1:40" s="1" customFormat="1" ht="15.75" customHeight="1" x14ac:dyDescent="0.35">
      <c r="A349" s="115"/>
      <c r="B349" s="51"/>
      <c r="C349" s="52" t="s">
        <v>7</v>
      </c>
      <c r="D349" s="97">
        <f>MAX($E$169,$E$189,$E$191,$E$197,$E$199)</f>
        <v>0.32989690721649484</v>
      </c>
      <c r="E349" s="97">
        <f>MAX($K$169,$K$189,$K$191,$K$197,$K$199)</f>
        <v>0.39759036144578314</v>
      </c>
      <c r="F349" s="74">
        <f>MAX(E349:E349)</f>
        <v>0.39759036144578314</v>
      </c>
      <c r="G349" s="69"/>
      <c r="H349" s="70"/>
      <c r="I349" s="75" t="s">
        <v>7</v>
      </c>
      <c r="J349" s="42">
        <f>MAX($E$173,$E$175,$E$185,$E$193)</f>
        <v>0.63076923076923064</v>
      </c>
      <c r="K349" s="42">
        <f>MAX($K$173,$K$175,$K$185,$K$193)</f>
        <v>0.64516129032258052</v>
      </c>
      <c r="L349" s="76">
        <f>MAX(K349:K349)</f>
        <v>0.64516129032258052</v>
      </c>
      <c r="M349" s="69"/>
      <c r="N349" s="70"/>
      <c r="O349" s="75" t="s">
        <v>7</v>
      </c>
      <c r="P349" s="42">
        <f>MAX($E$177,$E$181,$E$183)</f>
        <v>0.41463414634146345</v>
      </c>
      <c r="Q349" s="42">
        <f>MAX($K$177,$K$181,$K$183)</f>
        <v>0.46575342465753433</v>
      </c>
      <c r="R349" s="77">
        <f>MAX(Q349:Q349)</f>
        <v>0.46575342465753433</v>
      </c>
      <c r="S349" s="69"/>
      <c r="T349" s="70"/>
      <c r="U349" s="75" t="s">
        <v>7</v>
      </c>
      <c r="V349" s="42">
        <f>MAX($E$171,$E$187,$E$195)</f>
        <v>0.20689655172413798</v>
      </c>
      <c r="W349" s="42">
        <f>MAX($K$171,$K$187,$K$195)</f>
        <v>0.35885167464114825</v>
      </c>
      <c r="X349" s="96">
        <f>MAX(W349:W349)</f>
        <v>0.35885167464114825</v>
      </c>
      <c r="Y349" s="115"/>
      <c r="Z349" s="2" t="s">
        <v>39</v>
      </c>
      <c r="AA349" s="34" t="s">
        <v>6</v>
      </c>
      <c r="AB349" s="39">
        <f>$E$179</f>
        <v>8.6053412462907916E-2</v>
      </c>
      <c r="AC349" s="39">
        <f>$K$179</f>
        <v>0.17325227963525833</v>
      </c>
      <c r="AD349" s="35">
        <f>MIN($AC349:$AC349)</f>
        <v>0.17325227963525833</v>
      </c>
      <c r="AF349"/>
      <c r="AG349"/>
      <c r="AH349"/>
      <c r="AI349"/>
      <c r="AJ349"/>
      <c r="AK349"/>
      <c r="AL349"/>
      <c r="AM349"/>
      <c r="AN349"/>
    </row>
    <row r="350" spans="1:40" s="1" customFormat="1" ht="18" customHeight="1" x14ac:dyDescent="0.35">
      <c r="A350" s="115"/>
      <c r="B350" s="51" t="s">
        <v>40</v>
      </c>
      <c r="C350" s="58" t="s">
        <v>6</v>
      </c>
      <c r="D350" s="97">
        <f>MIN($E$201,$E$221,$E$223,$E$229,$E$231)</f>
        <v>-3.4013605442176904E-3</v>
      </c>
      <c r="E350" s="97">
        <f>MIN($K$201,$K$221,$K$223,$K$229,$K$231)</f>
        <v>1.8264840182648418E-2</v>
      </c>
      <c r="F350" s="68">
        <f>MIN(E350:E350)</f>
        <v>1.8264840182648418E-2</v>
      </c>
      <c r="G350" s="69"/>
      <c r="H350" s="70" t="s">
        <v>40</v>
      </c>
      <c r="I350" s="71" t="s">
        <v>6</v>
      </c>
      <c r="J350" s="42">
        <f>MIN($E$205,$E$207,$E$217,$E$225)</f>
        <v>-2.6760563380281717E-2</v>
      </c>
      <c r="K350" s="42">
        <f>MIN($K$205,$K$207,$K$217,$K$225)</f>
        <v>-1.1574074074074084E-2</v>
      </c>
      <c r="L350" s="72">
        <f>MIN(K350:K350)</f>
        <v>-1.1574074074074084E-2</v>
      </c>
      <c r="M350" s="69"/>
      <c r="N350" s="70" t="s">
        <v>40</v>
      </c>
      <c r="O350" s="71" t="s">
        <v>6</v>
      </c>
      <c r="P350" s="42">
        <f>MIN($E$211,$E$215,$E$217)</f>
        <v>-2.1582733812949503E-2</v>
      </c>
      <c r="Q350" s="42">
        <f>MIN($K$211,$K$215,$K$217)</f>
        <v>-9.5124851367419834E-3</v>
      </c>
      <c r="R350" s="73">
        <f>MIN(Q350:Q350)</f>
        <v>-9.5124851367419834E-3</v>
      </c>
      <c r="S350" s="69"/>
      <c r="T350" s="70" t="s">
        <v>40</v>
      </c>
      <c r="U350" s="71" t="s">
        <v>6</v>
      </c>
      <c r="V350" s="42">
        <f>MIN($E$203,$E$219,$E$227)</f>
        <v>-3.3670033670033703E-3</v>
      </c>
      <c r="W350" s="42">
        <f>MIN($K$203,$K$219,$K$227)</f>
        <v>2.102102102102104E-2</v>
      </c>
      <c r="X350" s="95">
        <f>MIN(W350:W350)</f>
        <v>2.102102102102104E-2</v>
      </c>
      <c r="Y350" s="115"/>
      <c r="Z350" s="2" t="s">
        <v>40</v>
      </c>
      <c r="AA350" s="34" t="s">
        <v>6</v>
      </c>
      <c r="AB350" s="39">
        <f>$E$211</f>
        <v>1.8828451882845206E-2</v>
      </c>
      <c r="AC350" s="39">
        <f>$K$211</f>
        <v>6.8464730290456494E-2</v>
      </c>
      <c r="AD350" s="35">
        <f>MIN($AC350:$AC350)</f>
        <v>6.8464730290456494E-2</v>
      </c>
      <c r="AF350"/>
      <c r="AG350"/>
      <c r="AH350"/>
      <c r="AI350"/>
      <c r="AJ350"/>
      <c r="AK350"/>
      <c r="AL350"/>
      <c r="AM350"/>
      <c r="AN350"/>
    </row>
    <row r="351" spans="1:40" s="1" customFormat="1" ht="15" customHeight="1" x14ac:dyDescent="0.35">
      <c r="A351" s="115"/>
      <c r="B351" s="51"/>
      <c r="C351" s="52" t="s">
        <v>7</v>
      </c>
      <c r="D351" s="97">
        <f>MAX($E$201,$E$221,$E$223,$E$229,$E$231)</f>
        <v>0.21774193548387094</v>
      </c>
      <c r="E351" s="97">
        <f>MAX($K$201,$K$221,$K$223,$K$229,$K$231)</f>
        <v>0.30392156862745112</v>
      </c>
      <c r="F351" s="74">
        <f>MAX(E351:E351)</f>
        <v>0.30392156862745112</v>
      </c>
      <c r="G351" s="69"/>
      <c r="H351" s="70"/>
      <c r="I351" s="75" t="s">
        <v>7</v>
      </c>
      <c r="J351" s="42">
        <f>MAX($E$205,$E$207,$E$217,$E$225)</f>
        <v>0.52054794520547953</v>
      </c>
      <c r="K351" s="42">
        <f>MAX($K$205,$K$207,$K$217,$K$225)</f>
        <v>0.52941176470588214</v>
      </c>
      <c r="L351" s="76">
        <f>MAX(K351:K351)</f>
        <v>0.52941176470588214</v>
      </c>
      <c r="M351" s="69"/>
      <c r="N351" s="70"/>
      <c r="O351" s="75" t="s">
        <v>7</v>
      </c>
      <c r="P351" s="42">
        <f>MAX($E$211,$E$215,$E$217)</f>
        <v>0.3232323232323232</v>
      </c>
      <c r="Q351" s="42">
        <f>MAX($K$211,$K$215,$K$217)</f>
        <v>0.3882352941176469</v>
      </c>
      <c r="R351" s="77">
        <f>MAX(Q351:Q351)</f>
        <v>0.3882352941176469</v>
      </c>
      <c r="S351" s="69"/>
      <c r="T351" s="70"/>
      <c r="U351" s="75" t="s">
        <v>7</v>
      </c>
      <c r="V351" s="42">
        <f>MAX($E$203,$E$219,$E$227)</f>
        <v>9.9397590361445701E-2</v>
      </c>
      <c r="W351" s="42">
        <f>MAX($K$203,$K$219,$K$227)</f>
        <v>0.1914191419141914</v>
      </c>
      <c r="X351" s="96">
        <f>MAX(W351:W351)</f>
        <v>0.1914191419141914</v>
      </c>
      <c r="Y351" s="115"/>
      <c r="Z351" s="2" t="s">
        <v>41</v>
      </c>
      <c r="AA351" s="34" t="s">
        <v>6</v>
      </c>
      <c r="AB351" s="39">
        <f>$E$243</f>
        <v>-5.0167224080267603E-3</v>
      </c>
      <c r="AC351" s="39">
        <f>$K$243</f>
        <v>1.9512195121951237E-2</v>
      </c>
      <c r="AD351" s="35">
        <f>MIN($AC351:$AC351)</f>
        <v>1.9512195121951237E-2</v>
      </c>
      <c r="AF351"/>
      <c r="AG351"/>
      <c r="AH351"/>
      <c r="AI351"/>
      <c r="AJ351"/>
      <c r="AK351"/>
      <c r="AL351"/>
      <c r="AM351"/>
      <c r="AN351"/>
    </row>
    <row r="352" spans="1:40" s="1" customFormat="1" ht="19.5" customHeight="1" x14ac:dyDescent="0.35">
      <c r="A352" s="115"/>
      <c r="B352" s="51" t="s">
        <v>41</v>
      </c>
      <c r="C352" s="58" t="s">
        <v>6</v>
      </c>
      <c r="D352" s="97">
        <f>MIN($E$233,$E$253,$E$255,$E$261,$E$263)</f>
        <v>-2.2284122562674116E-2</v>
      </c>
      <c r="E352" s="97">
        <f>MIN($K$233,$K$253,$K$255,$K$261,$K$263)</f>
        <v>-1.3819095477386946E-2</v>
      </c>
      <c r="F352" s="68">
        <f>MIN(E352:E352)</f>
        <v>-1.3819095477386946E-2</v>
      </c>
      <c r="G352" s="69"/>
      <c r="H352" s="70" t="s">
        <v>41</v>
      </c>
      <c r="I352" s="71" t="s">
        <v>6</v>
      </c>
      <c r="J352" s="42">
        <f>MIN($E$237,$E$239,$E$249,$E$257)</f>
        <v>-3.3613445378151162E-2</v>
      </c>
      <c r="K352" s="42">
        <f>MIN($K$237,$K$239,$K$249,$K$257)</f>
        <v>-1.3698630136986197E-2</v>
      </c>
      <c r="L352" s="72">
        <f>MIN(K352:K352)</f>
        <v>-1.3698630136986197E-2</v>
      </c>
      <c r="M352" s="69"/>
      <c r="N352" s="70" t="s">
        <v>41</v>
      </c>
      <c r="O352" s="71" t="s">
        <v>6</v>
      </c>
      <c r="P352" s="42">
        <f>MIN($E$245,$E$249,$E$251)</f>
        <v>-3.1707317073170628E-2</v>
      </c>
      <c r="Q352" s="42">
        <f>MIN($K$245,$K$249,$K$251)</f>
        <v>-1.2834224598930492E-2</v>
      </c>
      <c r="R352" s="73">
        <f>MIN(Q352:Q352)</f>
        <v>-1.2834224598930492E-2</v>
      </c>
      <c r="S352" s="69"/>
      <c r="T352" s="70" t="s">
        <v>41</v>
      </c>
      <c r="U352" s="71" t="s">
        <v>6</v>
      </c>
      <c r="V352" s="42">
        <f>MIN($E$235,$E$251,$E$259)</f>
        <v>-1.9390581717451543E-2</v>
      </c>
      <c r="W352" s="42">
        <f>MIN($K$235,$K$251,$K$259)</f>
        <v>-3.740648379052372E-3</v>
      </c>
      <c r="X352" s="95">
        <f>MIN(W352:W352)</f>
        <v>-3.740648379052372E-3</v>
      </c>
      <c r="Y352" s="115"/>
      <c r="Z352" s="2" t="s">
        <v>42</v>
      </c>
      <c r="AA352" s="34" t="s">
        <v>6</v>
      </c>
      <c r="AB352" s="39">
        <f>$E$275</f>
        <v>-1.7216642754662698E-2</v>
      </c>
      <c r="AC352" s="39">
        <f>$K$275</f>
        <v>-2.7700831024930774E-3</v>
      </c>
      <c r="AD352" s="35">
        <f>MIN($AC352:$AC352)</f>
        <v>-2.7700831024930774E-3</v>
      </c>
      <c r="AF352"/>
      <c r="AG352"/>
      <c r="AH352"/>
      <c r="AI352"/>
      <c r="AJ352"/>
      <c r="AK352"/>
      <c r="AL352"/>
      <c r="AM352"/>
      <c r="AN352"/>
    </row>
    <row r="353" spans="1:40" s="1" customFormat="1" ht="17.25" customHeight="1" x14ac:dyDescent="0.35">
      <c r="A353" s="115"/>
      <c r="B353" s="51"/>
      <c r="C353" s="52" t="s">
        <v>7</v>
      </c>
      <c r="D353" s="97">
        <f>MAX($E$233,$E$253,$E$255,$E$261,$E$263)</f>
        <v>0.17449664429530198</v>
      </c>
      <c r="E353" s="97">
        <f>MAX($K$233,$K$253,$K$255,$K$261,$K$263)</f>
        <v>0.24793388429752067</v>
      </c>
      <c r="F353" s="74">
        <f>MAX(E353:E353)</f>
        <v>0.24793388429752067</v>
      </c>
      <c r="G353" s="69"/>
      <c r="H353" s="70"/>
      <c r="I353" s="75" t="s">
        <v>7</v>
      </c>
      <c r="J353" s="42">
        <f>MAX($E$237,$E$239,$E$249,$E$257)</f>
        <v>0.43902439024390233</v>
      </c>
      <c r="K353" s="42">
        <f>MAX($K$237,$K$239,$K$249,$K$257)</f>
        <v>0.45945945945945954</v>
      </c>
      <c r="L353" s="76">
        <f>MAX(K353:K353)</f>
        <v>0.45945945945945954</v>
      </c>
      <c r="M353" s="69"/>
      <c r="N353" s="70"/>
      <c r="O353" s="75" t="s">
        <v>7</v>
      </c>
      <c r="P353" s="42">
        <f>MAX($E$245,$E$249,$E$251)</f>
        <v>9.4736842105263244E-2</v>
      </c>
      <c r="Q353" s="42">
        <f>MAX($K$245,$K$249,$K$251)</f>
        <v>0.17991631799163174</v>
      </c>
      <c r="R353" s="77">
        <f>MAX(Q353:Q353)</f>
        <v>0.17991631799163174</v>
      </c>
      <c r="S353" s="69"/>
      <c r="T353" s="70"/>
      <c r="U353" s="75" t="s">
        <v>7</v>
      </c>
      <c r="V353" s="42">
        <f>MAX($E$235,$E$251,$E$259)</f>
        <v>4.1958041958041994E-2</v>
      </c>
      <c r="W353" s="42">
        <f>MAX($K$235,$K$251,$K$259)</f>
        <v>0.10886075949367084</v>
      </c>
      <c r="X353" s="96">
        <f>MAX(W353:W353)</f>
        <v>0.10886075949367084</v>
      </c>
      <c r="Y353" s="115"/>
      <c r="Z353" s="2" t="s">
        <v>43</v>
      </c>
      <c r="AA353" s="34" t="s">
        <v>6</v>
      </c>
      <c r="AB353" s="39">
        <f>$E$307</f>
        <v>-1.5940488841657708E-2</v>
      </c>
      <c r="AC353" s="39">
        <f>$K$307</f>
        <v>-1.1446409989594184E-2</v>
      </c>
      <c r="AD353" s="35">
        <f>MIN($AC353:$AC353)</f>
        <v>-1.1446409989594184E-2</v>
      </c>
      <c r="AF353"/>
      <c r="AG353"/>
      <c r="AH353"/>
      <c r="AI353"/>
      <c r="AJ353"/>
      <c r="AK353"/>
      <c r="AL353"/>
      <c r="AM353"/>
      <c r="AN353"/>
    </row>
    <row r="354" spans="1:40" s="1" customFormat="1" ht="16.5" customHeight="1" x14ac:dyDescent="0.35">
      <c r="A354" s="115"/>
      <c r="B354" s="51" t="s">
        <v>42</v>
      </c>
      <c r="C354" s="58" t="s">
        <v>6</v>
      </c>
      <c r="D354" s="97">
        <f>MIN($E$265,$E$285,$E$287,$E$293,$E$295)</f>
        <v>-2.8290282902828919E-2</v>
      </c>
      <c r="E354" s="97">
        <f>MIN($K$265,$K$285,$K$287,$K$293,$K$295)</f>
        <v>-1.8099547511312233E-2</v>
      </c>
      <c r="F354" s="68">
        <f>MIN(E354:E354)</f>
        <v>-1.8099547511312233E-2</v>
      </c>
      <c r="G354" s="69"/>
      <c r="H354" s="70" t="s">
        <v>42</v>
      </c>
      <c r="I354" s="71" t="s">
        <v>6</v>
      </c>
      <c r="J354" s="42">
        <f>MIN($E$269,$E$271,$E$281,$E$289)</f>
        <v>-2.8985507246376836E-2</v>
      </c>
      <c r="K354" s="42">
        <f>MIN($K$269,$K$271,$K$281,$K$289)</f>
        <v>-1.0245901639344272E-2</v>
      </c>
      <c r="L354" s="72">
        <f>MIN(K354:K354)</f>
        <v>-1.0245901639344272E-2</v>
      </c>
      <c r="M354" s="69"/>
      <c r="N354" s="70" t="s">
        <v>42</v>
      </c>
      <c r="O354" s="71" t="s">
        <v>6</v>
      </c>
      <c r="P354" s="42">
        <f>MIN($E$279,$E$283,$E$285)</f>
        <v>-2.1935483870967762E-2</v>
      </c>
      <c r="Q354" s="42">
        <f>MIN($K$279,$K$283,$K$285)</f>
        <v>-9.6153846153846246E-3</v>
      </c>
      <c r="R354" s="73">
        <f>MIN(Q354:Q354)</f>
        <v>-9.6153846153846246E-3</v>
      </c>
      <c r="S354" s="69"/>
      <c r="T354" s="70" t="s">
        <v>42</v>
      </c>
      <c r="U354" s="71" t="s">
        <v>6</v>
      </c>
      <c r="V354" s="42">
        <f>MIN($E$267,$E$283,$E$291)</f>
        <v>-2.2085889570552034E-2</v>
      </c>
      <c r="W354" s="42">
        <f>MIN($K$267,$K$283,$K$291)</f>
        <v>-1.0135135135135144E-2</v>
      </c>
      <c r="X354" s="95">
        <f>MIN(W354:W354)</f>
        <v>-1.0135135135135144E-2</v>
      </c>
      <c r="Y354" s="115"/>
      <c r="Z354" s="36"/>
      <c r="AA354" s="37" t="s">
        <v>6</v>
      </c>
      <c r="AB354" s="38">
        <f>MIN(AB349:AB353)</f>
        <v>-1.7216642754662698E-2</v>
      </c>
      <c r="AC354" s="38">
        <f>MIN(AC349:AC353)</f>
        <v>-1.1446409989594184E-2</v>
      </c>
      <c r="AD354" s="38">
        <f>MIN(AC354:AC354)</f>
        <v>-1.1446409989594184E-2</v>
      </c>
      <c r="AF354"/>
      <c r="AG354"/>
      <c r="AH354"/>
      <c r="AI354"/>
      <c r="AJ354"/>
      <c r="AK354"/>
      <c r="AL354"/>
      <c r="AM354"/>
      <c r="AN354"/>
    </row>
    <row r="355" spans="1:40" s="1" customFormat="1" ht="18" customHeight="1" x14ac:dyDescent="0.35">
      <c r="A355" s="115"/>
      <c r="B355" s="51"/>
      <c r="C355" s="52" t="s">
        <v>7</v>
      </c>
      <c r="D355" s="97">
        <f>MAX($E$265,$E$285,$E$287,$E$293,$E$295)</f>
        <v>0.13636363636363649</v>
      </c>
      <c r="E355" s="97">
        <f>MAX($K$265,$K$285,$K$287,$K$293,$K$295)</f>
        <v>0.20567375886524844</v>
      </c>
      <c r="F355" s="74">
        <f>MAX(E355:E355)</f>
        <v>0.20567375886524844</v>
      </c>
      <c r="G355" s="69"/>
      <c r="H355" s="70"/>
      <c r="I355" s="75" t="s">
        <v>7</v>
      </c>
      <c r="J355" s="42">
        <f>MAX($E$269,$E$271,$E$281,$E$289)</f>
        <v>0.38461538461538464</v>
      </c>
      <c r="K355" s="42">
        <f>MAX($K$269,$K$271,$K$281,$K$289)</f>
        <v>0.41250000000000003</v>
      </c>
      <c r="L355" s="76">
        <f>MAX(K355:K355)</f>
        <v>0.41250000000000003</v>
      </c>
      <c r="M355" s="69"/>
      <c r="N355" s="70"/>
      <c r="O355" s="75" t="s">
        <v>7</v>
      </c>
      <c r="P355" s="42">
        <f>MAX($E$279,$E$283,$E$285)</f>
        <v>0.20740740740740737</v>
      </c>
      <c r="Q355" s="42">
        <f>MAX($K$279,$K$283,$K$285)</f>
        <v>0.27272727272727282</v>
      </c>
      <c r="R355" s="77">
        <f>MAX(Q355:Q355)</f>
        <v>0.27272727272727282</v>
      </c>
      <c r="S355" s="69"/>
      <c r="T355" s="70"/>
      <c r="U355" s="75" t="s">
        <v>7</v>
      </c>
      <c r="V355" s="42">
        <f>MAX($E$267,$E$283,$E$291)</f>
        <v>1.3565891472868229E-2</v>
      </c>
      <c r="W355" s="42">
        <f>MAX($K$267,$K$283,$K$291)</f>
        <v>5.5785123966942199E-2</v>
      </c>
      <c r="X355" s="96">
        <f>MAX(W355:W355)</f>
        <v>5.5785123966942199E-2</v>
      </c>
      <c r="Y355" s="115"/>
      <c r="Z355" s="36"/>
      <c r="AA355" s="37" t="s">
        <v>7</v>
      </c>
      <c r="AB355" s="38">
        <f>MAX(AB349:AB353)</f>
        <v>8.6053412462907916E-2</v>
      </c>
      <c r="AC355" s="38">
        <f>MAX(AC349:AC353)</f>
        <v>0.17325227963525833</v>
      </c>
      <c r="AD355" s="38">
        <f>MAX(AC355:AC355)</f>
        <v>0.17325227963525833</v>
      </c>
      <c r="AF355"/>
      <c r="AG355"/>
      <c r="AH355"/>
      <c r="AI355"/>
      <c r="AJ355"/>
      <c r="AK355"/>
      <c r="AL355"/>
      <c r="AM355"/>
      <c r="AN355"/>
    </row>
    <row r="356" spans="1:40" s="1" customFormat="1" ht="15.75" customHeight="1" x14ac:dyDescent="0.35">
      <c r="A356" s="115"/>
      <c r="B356" s="51" t="s">
        <v>43</v>
      </c>
      <c r="C356" s="58" t="s">
        <v>6</v>
      </c>
      <c r="D356" s="97">
        <f>MIN($E$297,$E$317,$E$319,$E$325,$E$327)</f>
        <v>-1.4634146341463292E-2</v>
      </c>
      <c r="E356" s="97">
        <f>MIN($K$297,$K$317,$K$319,$K$325,$K$327)</f>
        <v>-9.8643649815043245E-3</v>
      </c>
      <c r="F356" s="68">
        <f>MIN(E356:E356)</f>
        <v>-9.8643649815043245E-3</v>
      </c>
      <c r="G356" s="69"/>
      <c r="H356" s="70" t="s">
        <v>43</v>
      </c>
      <c r="I356" s="71" t="s">
        <v>6</v>
      </c>
      <c r="J356" s="42">
        <f>MIN($E$301,$E$303,$E$313,$E$321)</f>
        <v>-4.0160642570281164E-3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-1.3531799729364018E-2</v>
      </c>
      <c r="Q356" s="42">
        <f>MIN($K$313,$K$317,$K$319)</f>
        <v>-2.8368794326241163E-3</v>
      </c>
      <c r="R356" s="73">
        <f>MIN(Q356:Q356)</f>
        <v>-2.8368794326241163E-3</v>
      </c>
      <c r="S356" s="69"/>
      <c r="T356" s="70" t="s">
        <v>43</v>
      </c>
      <c r="U356" s="71" t="s">
        <v>6</v>
      </c>
      <c r="V356" s="42">
        <f>MIN($E$299,$E$315,$E$323)</f>
        <v>-2.3312883435582708E-2</v>
      </c>
      <c r="W356" s="42">
        <f>MIN($K$299,$K$315,$K$323)</f>
        <v>-1.8656716417910463E-2</v>
      </c>
      <c r="X356" s="95">
        <f>MIN(W356:W356)</f>
        <v>-1.8656716417910463E-2</v>
      </c>
      <c r="Y356" s="115"/>
      <c r="Z356" s="115"/>
      <c r="AA356" s="115"/>
      <c r="AB356" s="115"/>
      <c r="AC356" s="115"/>
      <c r="AD356" s="115"/>
      <c r="AF356"/>
      <c r="AG356"/>
      <c r="AH356"/>
      <c r="AI356"/>
      <c r="AJ356"/>
      <c r="AK356"/>
      <c r="AL356"/>
      <c r="AM356"/>
      <c r="AN356"/>
    </row>
    <row r="357" spans="1:40" s="1" customFormat="1" ht="16.5" customHeight="1" x14ac:dyDescent="0.35">
      <c r="A357" s="115"/>
      <c r="B357" s="51"/>
      <c r="C357" s="52" t="s">
        <v>7</v>
      </c>
      <c r="D357" s="97">
        <f>MAX($E$297,$E$317,$E$319,$E$325,$E$327)</f>
        <v>5.5374592833876274E-2</v>
      </c>
      <c r="E357" s="97">
        <f>MAX($K$297,$K$317,$K$319,$K$325,$K$327)</f>
        <v>9.3117408906882679E-2</v>
      </c>
      <c r="F357" s="74">
        <f>MAX(E357:E357)</f>
        <v>9.3117408906882679E-2</v>
      </c>
      <c r="G357" s="69"/>
      <c r="H357" s="70"/>
      <c r="I357" s="75" t="s">
        <v>7</v>
      </c>
      <c r="J357" s="42">
        <f>MAX($E$301,$E$303,$E$313,$E$321)</f>
        <v>0.21167883211678828</v>
      </c>
      <c r="K357" s="42">
        <f>MAX($K$301,$K$303,$K$313,$K$321)</f>
        <v>0.27027027027027012</v>
      </c>
      <c r="L357" s="76">
        <f>MAX(K357:K357)</f>
        <v>0.27027027027027012</v>
      </c>
      <c r="M357" s="69"/>
      <c r="N357" s="70"/>
      <c r="O357" s="75" t="s">
        <v>7</v>
      </c>
      <c r="P357" s="42">
        <f>MAX($E$313,$E$317,$E$319)</f>
        <v>5.5374592833876274E-2</v>
      </c>
      <c r="Q357" s="42">
        <f>MAX($K$313,$K$317,$K$319)</f>
        <v>9.3117408906882679E-2</v>
      </c>
      <c r="R357" s="77">
        <f>MAX(Q357:Q357)</f>
        <v>9.3117408906882679E-2</v>
      </c>
      <c r="S357" s="69"/>
      <c r="T357" s="70"/>
      <c r="U357" s="75" t="s">
        <v>7</v>
      </c>
      <c r="V357" s="42">
        <f>MAX($E$299,$E$315,$E$323)</f>
        <v>-8.1466395112016372E-3</v>
      </c>
      <c r="W357" s="42">
        <f>MAX($K$299,$K$315,$K$323)</f>
        <v>-2.0080321285140582E-3</v>
      </c>
      <c r="X357" s="96">
        <f>MAX(W357:W357)</f>
        <v>-2.0080321285140582E-3</v>
      </c>
      <c r="Y357" s="115"/>
      <c r="Z357" s="115"/>
      <c r="AA357" s="115"/>
      <c r="AB357" s="115"/>
      <c r="AC357" s="115"/>
      <c r="AD357" s="115"/>
      <c r="AF357"/>
      <c r="AG357"/>
      <c r="AH357"/>
      <c r="AI357"/>
      <c r="AJ357"/>
      <c r="AK357"/>
      <c r="AL357"/>
      <c r="AM357"/>
      <c r="AN357"/>
    </row>
    <row r="358" spans="1:40" s="1" customFormat="1" x14ac:dyDescent="0.35">
      <c r="A358" s="115"/>
      <c r="B358" s="62"/>
      <c r="C358" s="63" t="s">
        <v>44</v>
      </c>
      <c r="D358" s="78">
        <f t="shared" ref="D358" si="0">MIN(D348:D357)</f>
        <v>-2.8290282902828919E-2</v>
      </c>
      <c r="E358" s="78">
        <f>MIN(E348:E357)</f>
        <v>-1.8099547511312233E-2</v>
      </c>
      <c r="F358" s="79">
        <f>MIN(E358:E358)</f>
        <v>-1.8099547511312233E-2</v>
      </c>
      <c r="G358" s="69"/>
      <c r="H358" s="80"/>
      <c r="I358" s="64" t="s">
        <v>44</v>
      </c>
      <c r="J358" s="64">
        <f>MIN(J348:J357)</f>
        <v>-3.3613445378151162E-2</v>
      </c>
      <c r="K358" s="64">
        <f>MIN(K348:K357)</f>
        <v>-1.3698630136986197E-2</v>
      </c>
      <c r="L358" s="81">
        <f>MIN(K358:K358)</f>
        <v>-1.3698630136986197E-2</v>
      </c>
      <c r="M358" s="69"/>
      <c r="N358" s="82"/>
      <c r="O358" s="83" t="s">
        <v>44</v>
      </c>
      <c r="P358" s="83">
        <f t="shared" ref="P358" si="1">MIN(P348:P357)</f>
        <v>-3.1707317073170628E-2</v>
      </c>
      <c r="Q358" s="83">
        <f>MIN(Q348:Q357)</f>
        <v>-1.2834224598930492E-2</v>
      </c>
      <c r="R358" s="84">
        <f>MIN(Q358:Q358)</f>
        <v>-1.2834224598930492E-2</v>
      </c>
      <c r="S358" s="69"/>
      <c r="T358" s="85"/>
      <c r="U358" s="86" t="s">
        <v>37</v>
      </c>
      <c r="V358" s="86">
        <f t="shared" ref="V358" si="2">MIN(V348:V357)</f>
        <v>-2.3312883435582708E-2</v>
      </c>
      <c r="W358" s="86">
        <f>MIN(W348:W357)</f>
        <v>-1.8656716417910463E-2</v>
      </c>
      <c r="X358" s="87">
        <f>MIN(W358:W358)</f>
        <v>-1.8656716417910463E-2</v>
      </c>
      <c r="Y358" s="115"/>
      <c r="Z358" s="115"/>
      <c r="AA358" s="115"/>
      <c r="AB358" s="115"/>
      <c r="AC358" s="115"/>
      <c r="AD358" s="115"/>
      <c r="AF358"/>
      <c r="AG358"/>
      <c r="AH358"/>
      <c r="AI358"/>
      <c r="AJ358"/>
      <c r="AK358"/>
      <c r="AL358"/>
      <c r="AM358"/>
      <c r="AN358"/>
    </row>
    <row r="359" spans="1:40" s="1" customFormat="1" x14ac:dyDescent="0.35">
      <c r="A359" s="115"/>
      <c r="B359" s="65"/>
      <c r="C359" s="66" t="s">
        <v>45</v>
      </c>
      <c r="D359" s="88">
        <f t="shared" ref="D359" si="3">MAX(D348:D357)</f>
        <v>0.32989690721649484</v>
      </c>
      <c r="E359" s="88">
        <f>MAX(E348:E357)</f>
        <v>0.39759036144578314</v>
      </c>
      <c r="F359" s="89">
        <f>MAX(E359:E359)</f>
        <v>0.39759036144578314</v>
      </c>
      <c r="G359" s="69"/>
      <c r="H359" s="90"/>
      <c r="I359" s="67" t="s">
        <v>45</v>
      </c>
      <c r="J359" s="67">
        <f>MAX(J348:J357)</f>
        <v>0.63076923076923064</v>
      </c>
      <c r="K359" s="67">
        <f>MAX(K348:K357)</f>
        <v>0.64516129032258052</v>
      </c>
      <c r="L359" s="81">
        <f>MIN(K359:K359)</f>
        <v>0.64516129032258052</v>
      </c>
      <c r="M359" s="69"/>
      <c r="N359" s="91"/>
      <c r="O359" s="92" t="s">
        <v>45</v>
      </c>
      <c r="P359" s="92">
        <f t="shared" ref="P359" si="4">MAX(P348:P357)</f>
        <v>0.41463414634146345</v>
      </c>
      <c r="Q359" s="92">
        <f>MAX(Q348:Q357)</f>
        <v>0.46575342465753433</v>
      </c>
      <c r="R359" s="84">
        <f>MIN(Q359:Q359)</f>
        <v>0.46575342465753433</v>
      </c>
      <c r="S359" s="69"/>
      <c r="T359" s="93"/>
      <c r="U359" s="94"/>
      <c r="V359" s="94">
        <f t="shared" ref="V359" si="5">MAX(V348:V357)</f>
        <v>0.20689655172413798</v>
      </c>
      <c r="W359" s="94">
        <f>MAX(W348:W357)</f>
        <v>0.35885167464114825</v>
      </c>
      <c r="X359" s="87">
        <f>MIN(W359:W359)</f>
        <v>0.35885167464114825</v>
      </c>
      <c r="Y359" s="115"/>
      <c r="Z359" s="115"/>
      <c r="AA359" s="115"/>
      <c r="AB359" s="115"/>
      <c r="AC359" s="115"/>
      <c r="AD359" s="115"/>
      <c r="AF359"/>
      <c r="AG359"/>
      <c r="AH359"/>
      <c r="AI359"/>
      <c r="AJ359"/>
      <c r="AK359"/>
      <c r="AL359"/>
      <c r="AM359"/>
      <c r="AN359"/>
    </row>
    <row r="360" spans="1:40" s="1" customFormat="1" x14ac:dyDescent="0.35">
      <c r="A360" s="11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15"/>
      <c r="Z360" s="115"/>
      <c r="AA360" s="115"/>
      <c r="AB360" s="115"/>
      <c r="AC360" s="115"/>
      <c r="AD360" s="115"/>
      <c r="AF360"/>
      <c r="AG360"/>
      <c r="AH360"/>
      <c r="AI360"/>
      <c r="AJ360"/>
      <c r="AK360"/>
      <c r="AL360"/>
      <c r="AM360"/>
      <c r="AN360"/>
    </row>
    <row r="361" spans="1:40" s="1" customFormat="1" x14ac:dyDescent="0.35">
      <c r="A361" s="11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15"/>
      <c r="Z361" s="115"/>
      <c r="AA361" s="115"/>
      <c r="AB361" s="115"/>
      <c r="AC361" s="115"/>
      <c r="AD361" s="115"/>
      <c r="AF361"/>
      <c r="AG361"/>
      <c r="AH361"/>
      <c r="AI361"/>
      <c r="AJ361"/>
      <c r="AK361"/>
      <c r="AL361"/>
      <c r="AM361"/>
      <c r="AN361"/>
    </row>
    <row r="362" spans="1:40" s="1" customFormat="1" x14ac:dyDescent="0.35">
      <c r="A362" s="11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1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F362"/>
      <c r="AG362"/>
      <c r="AH362"/>
      <c r="AI362"/>
      <c r="AJ362"/>
      <c r="AK362"/>
      <c r="AL362"/>
      <c r="AM362"/>
      <c r="AN362"/>
    </row>
    <row r="363" spans="1:40" s="1" customFormat="1" ht="15.75" customHeight="1" x14ac:dyDescent="0.35">
      <c r="A363" s="115"/>
      <c r="B363" s="51" t="s">
        <v>39</v>
      </c>
      <c r="C363" s="58" t="s">
        <v>6</v>
      </c>
      <c r="D363" s="42">
        <f>MIN($F$169,$F$189,$F$191,$F$197,$F$199)</f>
        <v>5.7279236276849693E-2</v>
      </c>
      <c r="E363" s="42">
        <f>MIN($L$169,$L$189,$L$191,$L$197,$L$199)</f>
        <v>8.2191780821917887E-2</v>
      </c>
      <c r="F363" s="68">
        <f>MIN(E363:E363)</f>
        <v>8.2191780821917887E-2</v>
      </c>
      <c r="G363" s="69"/>
      <c r="H363" s="70" t="s">
        <v>39</v>
      </c>
      <c r="I363" s="71" t="s">
        <v>6</v>
      </c>
      <c r="J363" s="42">
        <f>MIN($F$173,$F$175,$F$185,$F$193)</f>
        <v>1.9047619047619063E-2</v>
      </c>
      <c r="K363" s="42">
        <f>MIN($L$173,$L$175,$L$185,$L$193)</f>
        <v>1.7064846416382268E-3</v>
      </c>
      <c r="L363" s="72">
        <f>MIN(K363:K363)</f>
        <v>1.7064846416382268E-3</v>
      </c>
      <c r="M363" s="69"/>
      <c r="N363" s="70" t="s">
        <v>39</v>
      </c>
      <c r="O363" s="71" t="s">
        <v>6</v>
      </c>
      <c r="P363" s="42">
        <f>MIN($F$177,$F$181,$F$183)</f>
        <v>2.4539877300613518E-2</v>
      </c>
      <c r="Q363" s="42">
        <f>MIN($L$177,$L$181,$L$183)</f>
        <v>4.7404063205417651E-2</v>
      </c>
      <c r="R363" s="73">
        <f>MIN(Q363:Q363)</f>
        <v>4.7404063205417651E-2</v>
      </c>
      <c r="S363" s="69"/>
      <c r="T363" s="70" t="s">
        <v>39</v>
      </c>
      <c r="U363" s="71" t="s">
        <v>6</v>
      </c>
      <c r="V363" s="42">
        <f>MIN($F$171,$F$187,$F$195)</f>
        <v>4.6728971962616862E-2</v>
      </c>
      <c r="W363" s="42">
        <f>MIN($L$171,$L$187,$L$195)</f>
        <v>2.2869022869022891E-2</v>
      </c>
      <c r="X363" s="95">
        <f>MIN(W363:W363)</f>
        <v>2.2869022869022891E-2</v>
      </c>
      <c r="Y363" s="115"/>
      <c r="Z363" s="2" t="s">
        <v>38</v>
      </c>
      <c r="AA363" s="3"/>
      <c r="AB363" s="4"/>
      <c r="AC363" s="4"/>
      <c r="AD363" s="33"/>
      <c r="AF363"/>
      <c r="AG363"/>
      <c r="AH363"/>
      <c r="AI363"/>
      <c r="AJ363"/>
      <c r="AK363"/>
      <c r="AL363"/>
      <c r="AM363"/>
      <c r="AN363"/>
    </row>
    <row r="364" spans="1:40" s="1" customFormat="1" ht="18" customHeight="1" x14ac:dyDescent="0.35">
      <c r="A364" s="115"/>
      <c r="B364" s="51"/>
      <c r="C364" s="52" t="s">
        <v>7</v>
      </c>
      <c r="D364" s="42">
        <f>MAX($F$169,$F$189,$F$191,$F$197,$F$199)</f>
        <v>0.32989690721649484</v>
      </c>
      <c r="E364" s="42">
        <f>MAX($L$169,$L$189,$L$191,$L$197,$L$199)</f>
        <v>0.22727272727272727</v>
      </c>
      <c r="F364" s="74">
        <f>MAX(E364:E364)</f>
        <v>0.22727272727272727</v>
      </c>
      <c r="G364" s="69"/>
      <c r="H364" s="70"/>
      <c r="I364" s="75" t="s">
        <v>7</v>
      </c>
      <c r="J364" s="42">
        <f>MAX($F$173,$F$175,$F$185,$F$193)</f>
        <v>0.63076923076923064</v>
      </c>
      <c r="K364" s="42">
        <f>MAX($L$173,$L$175,$L$185,$L$193)</f>
        <v>0.48837209302325596</v>
      </c>
      <c r="L364" s="76">
        <f>MAX(K364:K364)</f>
        <v>0.48837209302325596</v>
      </c>
      <c r="M364" s="69"/>
      <c r="N364" s="70"/>
      <c r="O364" s="75" t="s">
        <v>7</v>
      </c>
      <c r="P364" s="42">
        <f>MAX($F$177,$F$181,$F$183)</f>
        <v>0.41463414634146345</v>
      </c>
      <c r="Q364" s="42">
        <f>MAX($L$177,$L$181,$L$183)</f>
        <v>0.30630630630630618</v>
      </c>
      <c r="R364" s="77">
        <f>MAX(Q364:Q364)</f>
        <v>0.30630630630630618</v>
      </c>
      <c r="S364" s="69"/>
      <c r="T364" s="70"/>
      <c r="U364" s="75" t="s">
        <v>7</v>
      </c>
      <c r="V364" s="42">
        <f>MAX($F$171,$F$187,$F$195)</f>
        <v>0.20689655172413798</v>
      </c>
      <c r="W364" s="42">
        <f>MAX($L$171,$L$187,$L$195)</f>
        <v>0.20095693779904311</v>
      </c>
      <c r="X364" s="96">
        <f>MAX(W364:W364)</f>
        <v>0.20095693779904311</v>
      </c>
      <c r="Y364" s="115"/>
      <c r="Z364" s="2" t="s">
        <v>39</v>
      </c>
      <c r="AA364" s="34" t="s">
        <v>6</v>
      </c>
      <c r="AB364" s="39">
        <f>$F$179</f>
        <v>8.6053412462907916E-2</v>
      </c>
      <c r="AC364" s="39">
        <f>$L$179</f>
        <v>7.1428571428571327E-2</v>
      </c>
      <c r="AD364" s="35">
        <f>MIN($AC364:$AC364)</f>
        <v>7.1428571428571327E-2</v>
      </c>
      <c r="AF364"/>
      <c r="AG364"/>
      <c r="AH364"/>
      <c r="AI364"/>
      <c r="AJ364"/>
      <c r="AK364"/>
      <c r="AL364"/>
      <c r="AM364"/>
      <c r="AN364"/>
    </row>
    <row r="365" spans="1:40" s="1" customFormat="1" ht="15.75" customHeight="1" x14ac:dyDescent="0.35">
      <c r="A365" s="115"/>
      <c r="B365" s="51" t="s">
        <v>40</v>
      </c>
      <c r="C365" s="58" t="s">
        <v>6</v>
      </c>
      <c r="D365" s="42">
        <f>MIN($F$201,$F$221,$F$223,$F$229,$F$231)</f>
        <v>-3.4013605442176904E-3</v>
      </c>
      <c r="E365" s="42">
        <f>MIN($L$201,$L$221,$L$223,$L$229,$L$231)</f>
        <v>3.170731707317076E-2</v>
      </c>
      <c r="F365" s="68">
        <f>MIN(E365:E365)</f>
        <v>3.170731707317076E-2</v>
      </c>
      <c r="G365" s="69"/>
      <c r="H365" s="70" t="s">
        <v>40</v>
      </c>
      <c r="I365" s="71" t="s">
        <v>6</v>
      </c>
      <c r="J365" s="42">
        <f>MIN($F$205,$F$207,$F$217,$F$225)</f>
        <v>-2.6760563380281717E-2</v>
      </c>
      <c r="K365" s="42">
        <f>MIN($L$205,$L$207,$L$217,$L$225)</f>
        <v>-2.7603513174404039E-2</v>
      </c>
      <c r="L365" s="72">
        <f>MIN(K365:K365)</f>
        <v>-2.7603513174404039E-2</v>
      </c>
      <c r="M365" s="69"/>
      <c r="N365" s="70" t="s">
        <v>40</v>
      </c>
      <c r="O365" s="71" t="s">
        <v>6</v>
      </c>
      <c r="P365" s="42">
        <f>MIN($F$211,$F$215,$F$217)</f>
        <v>-2.1582733812949503E-2</v>
      </c>
      <c r="Q365" s="42">
        <f>MIN($L$211,$L$215,$L$217)</f>
        <v>-2.2727272727272749E-2</v>
      </c>
      <c r="R365" s="73">
        <f>MIN(Q365:Q365)</f>
        <v>-2.2727272727272749E-2</v>
      </c>
      <c r="S365" s="69"/>
      <c r="T365" s="70" t="s">
        <v>40</v>
      </c>
      <c r="U365" s="71" t="s">
        <v>6</v>
      </c>
      <c r="V365" s="42">
        <f>MIN($F$203,$F$219,$F$227)</f>
        <v>-3.3670033670033703E-3</v>
      </c>
      <c r="W365" s="42">
        <f>MIN($L$203,$L$219,$L$227)</f>
        <v>-8.9418777943368177E-3</v>
      </c>
      <c r="X365" s="95">
        <f>MIN(W365:W365)</f>
        <v>-8.9418777943368177E-3</v>
      </c>
      <c r="Y365" s="115"/>
      <c r="Z365" s="2" t="s">
        <v>40</v>
      </c>
      <c r="AA365" s="34" t="s">
        <v>6</v>
      </c>
      <c r="AB365" s="39">
        <f>$F$211</f>
        <v>1.8828451882845206E-2</v>
      </c>
      <c r="AC365" s="39">
        <f>$L$211</f>
        <v>2.0449897750511266E-2</v>
      </c>
      <c r="AD365" s="35">
        <f>MIN($AC365:$AC365)</f>
        <v>2.0449897750511266E-2</v>
      </c>
      <c r="AF365"/>
      <c r="AG365"/>
      <c r="AH365"/>
      <c r="AI365"/>
      <c r="AJ365"/>
      <c r="AK365"/>
      <c r="AL365"/>
      <c r="AM365"/>
      <c r="AN365"/>
    </row>
    <row r="366" spans="1:40" s="1" customFormat="1" ht="16.5" customHeight="1" x14ac:dyDescent="0.35">
      <c r="A366" s="115"/>
      <c r="B366" s="51"/>
      <c r="C366" s="52" t="s">
        <v>7</v>
      </c>
      <c r="D366" s="42">
        <f>MAX($F$201,$F$221,$F$223,$F$229,$F$231)</f>
        <v>0.21774193548387094</v>
      </c>
      <c r="E366" s="42">
        <f>MAX($L$201,$L$221,$L$223,$L$229,$L$231)</f>
        <v>0.16363636363636361</v>
      </c>
      <c r="F366" s="74">
        <f>MAX(E366:E366)</f>
        <v>0.16363636363636361</v>
      </c>
      <c r="G366" s="69"/>
      <c r="H366" s="70"/>
      <c r="I366" s="75" t="s">
        <v>7</v>
      </c>
      <c r="J366" s="42">
        <f>MAX($F$205,$F$207,$F$217,$F$225)</f>
        <v>0.52054794520547953</v>
      </c>
      <c r="K366" s="42">
        <f>MAX($L$205,$L$207,$L$217,$L$225)</f>
        <v>0.38383838383838387</v>
      </c>
      <c r="L366" s="76">
        <f>MAX(K366:K366)</f>
        <v>0.38383838383838387</v>
      </c>
      <c r="M366" s="69"/>
      <c r="N366" s="70"/>
      <c r="O366" s="75" t="s">
        <v>7</v>
      </c>
      <c r="P366" s="42">
        <f>MAX($F$211,$F$215,$F$217)</f>
        <v>0.3232323232323232</v>
      </c>
      <c r="Q366" s="42">
        <f>MAX($L$211,$L$215,$L$217)</f>
        <v>0.24060150375939848</v>
      </c>
      <c r="R366" s="77">
        <f>MAX(Q366:Q366)</f>
        <v>0.24060150375939848</v>
      </c>
      <c r="S366" s="69"/>
      <c r="T366" s="70"/>
      <c r="U366" s="75" t="s">
        <v>7</v>
      </c>
      <c r="V366" s="42">
        <f>MAX($F$203,$F$219,$F$227)</f>
        <v>9.9397590361445701E-2</v>
      </c>
      <c r="W366" s="42">
        <f>MAX($L$203,$L$219,$L$227)</f>
        <v>0.10491803278688534</v>
      </c>
      <c r="X366" s="96">
        <f>MAX(W366:W366)</f>
        <v>0.10491803278688534</v>
      </c>
      <c r="Y366" s="115"/>
      <c r="Z366" s="2" t="s">
        <v>41</v>
      </c>
      <c r="AA366" s="34" t="s">
        <v>6</v>
      </c>
      <c r="AB366" s="39">
        <f>$F$243</f>
        <v>-5.0167224080267603E-3</v>
      </c>
      <c r="AC366" s="39">
        <f>$L$243</f>
        <v>-6.4412238325281864E-3</v>
      </c>
      <c r="AD366" s="35">
        <f>MIN($AC366:$AC366)</f>
        <v>-6.4412238325281864E-3</v>
      </c>
      <c r="AF366"/>
      <c r="AG366"/>
      <c r="AH366"/>
      <c r="AI366"/>
      <c r="AJ366"/>
      <c r="AK366"/>
      <c r="AL366"/>
      <c r="AM366"/>
      <c r="AN366"/>
    </row>
    <row r="367" spans="1:40" s="1" customFormat="1" ht="16.5" customHeight="1" x14ac:dyDescent="0.35">
      <c r="A367" s="115"/>
      <c r="B367" s="51" t="s">
        <v>41</v>
      </c>
      <c r="C367" s="58" t="s">
        <v>6</v>
      </c>
      <c r="D367" s="42">
        <f>MIN($F$233,$F$253,$F$255,$F$261,$F$263)</f>
        <v>-2.2284122562674116E-2</v>
      </c>
      <c r="E367" s="42">
        <f>MIN($L$233,$L$253,$L$255,$L$261,$L$263)</f>
        <v>0</v>
      </c>
      <c r="F367" s="68">
        <f>MIN(E367:E367)</f>
        <v>0</v>
      </c>
      <c r="G367" s="69"/>
      <c r="H367" s="70" t="s">
        <v>41</v>
      </c>
      <c r="I367" s="71" t="s">
        <v>6</v>
      </c>
      <c r="J367" s="42">
        <f>MIN($F$237,$F$239,$F$249,$F$257)</f>
        <v>-3.3613445378151162E-2</v>
      </c>
      <c r="K367" s="42">
        <f>MIN($L$237,$L$239,$L$249,$L$257)</f>
        <v>-2.6315789473684233E-2</v>
      </c>
      <c r="L367" s="72">
        <f>MIN(K367:K367)</f>
        <v>-2.6315789473684233E-2</v>
      </c>
      <c r="M367" s="69"/>
      <c r="N367" s="70" t="s">
        <v>41</v>
      </c>
      <c r="O367" s="71" t="s">
        <v>6</v>
      </c>
      <c r="P367" s="42">
        <f>MIN($F$245,$F$249,$F$251)</f>
        <v>-3.1707317073170628E-2</v>
      </c>
      <c r="Q367" s="42">
        <f>MIN($L$245,$L$249,$L$251)</f>
        <v>-2.619589977220959E-2</v>
      </c>
      <c r="R367" s="73">
        <f>MIN(Q367:Q367)</f>
        <v>-2.619589977220959E-2</v>
      </c>
      <c r="S367" s="69"/>
      <c r="T367" s="70" t="s">
        <v>41</v>
      </c>
      <c r="U367" s="71" t="s">
        <v>6</v>
      </c>
      <c r="V367" s="42">
        <f>MIN($F$235,$F$251,$F$259)</f>
        <v>-1.9390581717451543E-2</v>
      </c>
      <c r="W367" s="42">
        <f>MIN($L$235,$L$251,$L$259)</f>
        <v>-1.9875776397515546E-2</v>
      </c>
      <c r="X367" s="95">
        <f>MIN(W367:W367)</f>
        <v>-1.9875776397515546E-2</v>
      </c>
      <c r="Y367" s="115"/>
      <c r="Z367" s="2" t="s">
        <v>42</v>
      </c>
      <c r="AA367" s="34" t="s">
        <v>6</v>
      </c>
      <c r="AB367" s="39">
        <f>$F$275</f>
        <v>-1.7216642754662698E-2</v>
      </c>
      <c r="AC367" s="39">
        <f>$L$275</f>
        <v>-1.6528925619834725E-2</v>
      </c>
      <c r="AD367" s="35">
        <f>MIN($AC367:$AC367)</f>
        <v>-1.6528925619834725E-2</v>
      </c>
      <c r="AF367"/>
      <c r="AG367"/>
      <c r="AH367"/>
      <c r="AI367"/>
      <c r="AJ367"/>
      <c r="AK367"/>
      <c r="AL367"/>
      <c r="AM367"/>
      <c r="AN367"/>
    </row>
    <row r="368" spans="1:40" s="1" customFormat="1" ht="16.5" customHeight="1" x14ac:dyDescent="0.35">
      <c r="A368" s="115"/>
      <c r="B368" s="51"/>
      <c r="C368" s="52" t="s">
        <v>7</v>
      </c>
      <c r="D368" s="42">
        <f>MAX($F$233,$F$253,$F$255,$F$261,$F$263)</f>
        <v>0.17449664429530198</v>
      </c>
      <c r="E368" s="42">
        <f>MAX($L$233,$L$253,$L$255,$L$261,$L$263)</f>
        <v>0.12121212121212117</v>
      </c>
      <c r="F368" s="74">
        <f>MAX(E368:E368)</f>
        <v>0.12121212121212117</v>
      </c>
      <c r="G368" s="69"/>
      <c r="H368" s="70"/>
      <c r="I368" s="75" t="s">
        <v>7</v>
      </c>
      <c r="J368" s="42">
        <f>MAX($F$237,$F$239,$F$249,$F$257)</f>
        <v>0.43902439024390233</v>
      </c>
      <c r="K368" s="42">
        <f>MAX($L$237,$L$239,$L$249,$L$257)</f>
        <v>0.31249999999999989</v>
      </c>
      <c r="L368" s="76">
        <f>MAX(K368:K368)</f>
        <v>0.31249999999999989</v>
      </c>
      <c r="M368" s="69"/>
      <c r="N368" s="70"/>
      <c r="O368" s="75" t="s">
        <v>7</v>
      </c>
      <c r="P368" s="42">
        <f>MAX($F$245,$F$249,$F$251)</f>
        <v>9.4736842105263244E-2</v>
      </c>
      <c r="Q368" s="42">
        <f>MAX($L$245,$L$249,$L$251)</f>
        <v>6.9696969696969591E-2</v>
      </c>
      <c r="R368" s="77">
        <f>MAX(Q368:Q368)</f>
        <v>6.9696969696969591E-2</v>
      </c>
      <c r="S368" s="69"/>
      <c r="T368" s="70"/>
      <c r="U368" s="75" t="s">
        <v>7</v>
      </c>
      <c r="V368" s="42">
        <f>MAX($F$235,$F$251,$F$259)</f>
        <v>4.1958041958041994E-2</v>
      </c>
      <c r="W368" s="42">
        <f>MAX($L$235,$L$251,$L$259)</f>
        <v>5.2499999999999908E-2</v>
      </c>
      <c r="X368" s="96">
        <f>MAX(W368:W368)</f>
        <v>5.2499999999999908E-2</v>
      </c>
      <c r="Y368" s="115"/>
      <c r="Z368" s="2" t="s">
        <v>43</v>
      </c>
      <c r="AA368" s="34" t="s">
        <v>6</v>
      </c>
      <c r="AB368" s="39">
        <f>$F$307</f>
        <v>-1.5940488841657708E-2</v>
      </c>
      <c r="AC368" s="39">
        <f>$L$307</f>
        <v>-1.1434511434511446E-2</v>
      </c>
      <c r="AD368" s="35">
        <f>MIN($AC368:$AC368)</f>
        <v>-1.1434511434511446E-2</v>
      </c>
      <c r="AF368"/>
      <c r="AG368"/>
      <c r="AH368"/>
      <c r="AI368"/>
      <c r="AJ368"/>
      <c r="AK368"/>
      <c r="AL368"/>
      <c r="AM368"/>
      <c r="AN368"/>
    </row>
    <row r="369" spans="1:40" s="1" customFormat="1" ht="15.75" customHeight="1" x14ac:dyDescent="0.35">
      <c r="A369" s="115"/>
      <c r="B369" s="51" t="s">
        <v>42</v>
      </c>
      <c r="C369" s="58" t="s">
        <v>6</v>
      </c>
      <c r="D369" s="42">
        <f>MIN($F$265,$F$285,$F$287,$F$293,$F$295)</f>
        <v>-2.8290282902828919E-2</v>
      </c>
      <c r="E369" s="42">
        <f>MIN($L$265,$L$285,$L$287,$L$293,$L$295)</f>
        <v>-1.5363128491620127E-2</v>
      </c>
      <c r="F369" s="68">
        <f>MIN(E369:E369)</f>
        <v>-1.5363128491620127E-2</v>
      </c>
      <c r="G369" s="69"/>
      <c r="H369" s="70" t="s">
        <v>42</v>
      </c>
      <c r="I369" s="71" t="s">
        <v>6</v>
      </c>
      <c r="J369" s="42">
        <f>MIN($F$269,$F$271,$F$281,$F$289)</f>
        <v>-2.8985507246376836E-2</v>
      </c>
      <c r="K369" s="42">
        <f>MIN($L$269,$L$271,$L$281,$L$289)</f>
        <v>-1.9027484143763113E-2</v>
      </c>
      <c r="L369" s="72">
        <f>MIN(K369:K369)</f>
        <v>-1.9027484143763113E-2</v>
      </c>
      <c r="M369" s="69"/>
      <c r="N369" s="70" t="s">
        <v>42</v>
      </c>
      <c r="O369" s="71" t="s">
        <v>6</v>
      </c>
      <c r="P369" s="42">
        <f>MIN($F$279,$F$283,$F$285)</f>
        <v>-2.1935483870967762E-2</v>
      </c>
      <c r="Q369" s="42">
        <f>MIN($L$279,$L$283,$L$285)</f>
        <v>-1.9161676646706604E-2</v>
      </c>
      <c r="R369" s="73">
        <f>MIN(Q369:Q369)</f>
        <v>-1.9161676646706604E-2</v>
      </c>
      <c r="S369" s="69"/>
      <c r="T369" s="70" t="s">
        <v>42</v>
      </c>
      <c r="U369" s="71" t="s">
        <v>6</v>
      </c>
      <c r="V369" s="42">
        <f>MIN($F$267,$F$283,$F$291)</f>
        <v>-2.2085889570552034E-2</v>
      </c>
      <c r="W369" s="42">
        <f>MIN($L$267,$L$283,$L$291)</f>
        <v>-1.9161676646706604E-2</v>
      </c>
      <c r="X369" s="95">
        <f>MIN(W369:W369)</f>
        <v>-1.9161676646706604E-2</v>
      </c>
      <c r="Y369" s="115"/>
      <c r="Z369" s="36"/>
      <c r="AA369" s="37" t="s">
        <v>6</v>
      </c>
      <c r="AB369" s="38">
        <f>MIN(AB364:AB368)</f>
        <v>-1.7216642754662698E-2</v>
      </c>
      <c r="AC369" s="38">
        <f>MIN(AC364:AC368)</f>
        <v>-1.6528925619834725E-2</v>
      </c>
      <c r="AD369" s="38">
        <f>MIN(AC369:AC369)</f>
        <v>-1.6528925619834725E-2</v>
      </c>
      <c r="AF369"/>
      <c r="AG369"/>
      <c r="AH369"/>
      <c r="AI369"/>
      <c r="AJ369"/>
      <c r="AK369"/>
      <c r="AL369"/>
      <c r="AM369"/>
      <c r="AN369"/>
    </row>
    <row r="370" spans="1:40" s="1" customFormat="1" ht="14.25" customHeight="1" x14ac:dyDescent="0.35">
      <c r="A370" s="115"/>
      <c r="B370" s="51"/>
      <c r="C370" s="52" t="s">
        <v>7</v>
      </c>
      <c r="D370" s="42">
        <f>MAX($F$265,$F$285,$F$287,$F$293,$F$295)</f>
        <v>0.13636363636363649</v>
      </c>
      <c r="E370" s="42">
        <f>MAX($L$265,$L$285,$L$287,$L$293,$L$295)</f>
        <v>9.6069868995633148E-2</v>
      </c>
      <c r="F370" s="74">
        <f>MAX(E370:E370)</f>
        <v>9.6069868995633148E-2</v>
      </c>
      <c r="G370" s="69"/>
      <c r="H370" s="70"/>
      <c r="I370" s="75" t="s">
        <v>7</v>
      </c>
      <c r="J370" s="42">
        <f>MAX($F$269,$F$271,$F$281,$F$289)</f>
        <v>0.38461538461538464</v>
      </c>
      <c r="K370" s="42">
        <f>MAX($L$269,$L$271,$L$281,$L$289)</f>
        <v>0.27419354838709681</v>
      </c>
      <c r="L370" s="76">
        <f>MAX(K370:K370)</f>
        <v>0.27419354838709681</v>
      </c>
      <c r="M370" s="69"/>
      <c r="N370" s="70"/>
      <c r="O370" s="75" t="s">
        <v>7</v>
      </c>
      <c r="P370" s="42">
        <f>MAX($F$279,$F$283,$F$285)</f>
        <v>0.20740740740740737</v>
      </c>
      <c r="Q370" s="42">
        <f>MAX($L$279,$L$283,$L$285)</f>
        <v>0.14525139664804468</v>
      </c>
      <c r="R370" s="77">
        <f>MAX(Q370:Q370)</f>
        <v>0.14525139664804468</v>
      </c>
      <c r="S370" s="69"/>
      <c r="T370" s="70"/>
      <c r="U370" s="75" t="s">
        <v>7</v>
      </c>
      <c r="V370" s="42">
        <f>MAX($F$267,$F$283,$F$291)</f>
        <v>1.3565891472868229E-2</v>
      </c>
      <c r="W370" s="42">
        <f>MAX($L$267,$L$283,$L$291)</f>
        <v>2.2494887525562394E-2</v>
      </c>
      <c r="X370" s="96">
        <f>MAX(W370:W370)</f>
        <v>2.2494887525562394E-2</v>
      </c>
      <c r="Y370" s="115"/>
      <c r="Z370" s="36"/>
      <c r="AA370" s="37" t="s">
        <v>7</v>
      </c>
      <c r="AB370" s="38">
        <f>MAX(AB364:AB368)</f>
        <v>8.6053412462907916E-2</v>
      </c>
      <c r="AC370" s="38">
        <f>MAX(AC364:AC368)</f>
        <v>7.1428571428571327E-2</v>
      </c>
      <c r="AD370" s="38">
        <f>MAX(AC370:AC370)</f>
        <v>7.1428571428571327E-2</v>
      </c>
      <c r="AF370"/>
      <c r="AG370"/>
      <c r="AH370"/>
      <c r="AI370"/>
      <c r="AJ370"/>
      <c r="AK370"/>
      <c r="AL370"/>
      <c r="AM370"/>
      <c r="AN370"/>
    </row>
    <row r="371" spans="1:40" s="1" customFormat="1" ht="15" customHeight="1" x14ac:dyDescent="0.35">
      <c r="A371" s="115"/>
      <c r="B371" s="51" t="s">
        <v>43</v>
      </c>
      <c r="C371" s="58" t="s">
        <v>6</v>
      </c>
      <c r="D371" s="42">
        <f>MIN($F$297,$F$317,$F$319,$F$325,$F$327)</f>
        <v>-1.4634146341463292E-2</v>
      </c>
      <c r="E371" s="42">
        <f>MIN($L$297,$L$317,$L$319,$L$325,$L$327)</f>
        <v>-1.3664596273291937E-2</v>
      </c>
      <c r="F371" s="68">
        <f>MIN(E371:E371)</f>
        <v>-1.3664596273291937E-2</v>
      </c>
      <c r="G371" s="69"/>
      <c r="H371" s="70" t="s">
        <v>43</v>
      </c>
      <c r="I371" s="71" t="s">
        <v>6</v>
      </c>
      <c r="J371" s="42">
        <f>MIN($F$301,$F$303,$F$313,$F$321)</f>
        <v>-4.0160642570281164E-3</v>
      </c>
      <c r="K371" s="42">
        <f>MIN($L$301,$L$303,$L$313,$L$321)</f>
        <v>-1.0000000000000009E-3</v>
      </c>
      <c r="L371" s="72">
        <f>MIN(K371:K371)</f>
        <v>-1.0000000000000009E-3</v>
      </c>
      <c r="M371" s="69"/>
      <c r="N371" s="70" t="s">
        <v>43</v>
      </c>
      <c r="O371" s="71" t="s">
        <v>6</v>
      </c>
      <c r="P371" s="42">
        <f>MIN($F$313,$F$317,$F$319)</f>
        <v>-1.3531799729364018E-2</v>
      </c>
      <c r="Q371" s="42">
        <f>MIN($L$313,$L$317,$L$319)</f>
        <v>-1.3664596273291937E-2</v>
      </c>
      <c r="R371" s="73">
        <f>MIN(Q371:Q371)</f>
        <v>-1.3664596273291937E-2</v>
      </c>
      <c r="S371" s="69"/>
      <c r="T371" s="70" t="s">
        <v>43</v>
      </c>
      <c r="U371" s="71" t="s">
        <v>6</v>
      </c>
      <c r="V371" s="42">
        <f>MIN($F$299,$F$315,$F$323)</f>
        <v>-2.3312883435582708E-2</v>
      </c>
      <c r="W371" s="42">
        <f>MIN($L$299,$L$315,$L$323)</f>
        <v>-1.9777503090234873E-2</v>
      </c>
      <c r="X371" s="95">
        <f>MIN(W371:W371)</f>
        <v>-1.9777503090234873E-2</v>
      </c>
      <c r="Y371" s="115"/>
      <c r="Z371" s="115"/>
      <c r="AA371" s="115"/>
      <c r="AB371" s="115"/>
      <c r="AC371" s="115"/>
      <c r="AD371" s="115"/>
      <c r="AH371"/>
      <c r="AI371"/>
      <c r="AJ371"/>
      <c r="AK371"/>
      <c r="AL371"/>
      <c r="AM371"/>
      <c r="AN371"/>
    </row>
    <row r="372" spans="1:40" s="1" customFormat="1" ht="15.75" customHeight="1" x14ac:dyDescent="0.35">
      <c r="A372" s="115"/>
      <c r="B372" s="51"/>
      <c r="C372" s="52" t="s">
        <v>7</v>
      </c>
      <c r="D372" s="42">
        <f>MAX($F$297,$F$317,$F$319,$F$325,$F$327)</f>
        <v>5.5374592833876274E-2</v>
      </c>
      <c r="E372" s="42">
        <f>MAX($L$297,$L$317,$L$319,$L$325,$L$327)</f>
        <v>3.1496062992126012E-2</v>
      </c>
      <c r="F372" s="74">
        <f>MAX(E372:E372)</f>
        <v>3.1496062992126012E-2</v>
      </c>
      <c r="G372" s="69"/>
      <c r="H372" s="70"/>
      <c r="I372" s="75" t="s">
        <v>7</v>
      </c>
      <c r="J372" s="42">
        <f>MAX($F$301,$F$303,$F$313,$F$321)</f>
        <v>0.21167883211678828</v>
      </c>
      <c r="K372" s="42">
        <f>MAX($L$301,$L$303,$L$313,$L$321)</f>
        <v>0.15384615384615383</v>
      </c>
      <c r="L372" s="76">
        <f>MAX(K372:K372)</f>
        <v>0.15384615384615383</v>
      </c>
      <c r="M372" s="69"/>
      <c r="N372" s="70"/>
      <c r="O372" s="75" t="s">
        <v>7</v>
      </c>
      <c r="P372" s="42">
        <f>MAX($F$313,$F$317,$F$319)</f>
        <v>5.5374592833876274E-2</v>
      </c>
      <c r="Q372" s="42">
        <f>MAX($L$313,$L$317,$L$319)</f>
        <v>3.1496062992126012E-2</v>
      </c>
      <c r="R372" s="77">
        <f>MAX(Q372:Q372)</f>
        <v>3.1496062992126012E-2</v>
      </c>
      <c r="S372" s="69"/>
      <c r="T372" s="70"/>
      <c r="U372" s="75" t="s">
        <v>7</v>
      </c>
      <c r="V372" s="42">
        <f>MAX($F$299,$F$315,$F$323)</f>
        <v>-8.1466395112016372E-3</v>
      </c>
      <c r="W372" s="42">
        <f>MAX($L$299,$L$315,$L$323)</f>
        <v>-2.0080321285140582E-3</v>
      </c>
      <c r="X372" s="96">
        <f>MAX(W372:W372)</f>
        <v>-2.0080321285140582E-3</v>
      </c>
      <c r="Y372" s="115"/>
      <c r="Z372" s="115"/>
      <c r="AA372" s="115"/>
      <c r="AB372" s="115"/>
      <c r="AC372" s="115"/>
      <c r="AD372" s="115"/>
      <c r="AH372"/>
      <c r="AI372"/>
      <c r="AJ372"/>
      <c r="AK372"/>
      <c r="AL372"/>
      <c r="AM372"/>
      <c r="AN372"/>
    </row>
    <row r="373" spans="1:40" s="1" customFormat="1" x14ac:dyDescent="0.35">
      <c r="A373" s="115"/>
      <c r="B373" s="62"/>
      <c r="C373" s="63" t="s">
        <v>44</v>
      </c>
      <c r="D373" s="78">
        <f>MIN(D363:D372)</f>
        <v>-2.8290282902828919E-2</v>
      </c>
      <c r="E373" s="78">
        <f>MIN(E363:E372)</f>
        <v>-1.5363128491620127E-2</v>
      </c>
      <c r="F373" s="79">
        <f>MIN(E373:E373)</f>
        <v>-1.5363128491620127E-2</v>
      </c>
      <c r="G373" s="69"/>
      <c r="H373" s="80"/>
      <c r="I373" s="64" t="s">
        <v>44</v>
      </c>
      <c r="J373" s="64">
        <f>MIN(J363:J372)</f>
        <v>-3.3613445378151162E-2</v>
      </c>
      <c r="K373" s="64">
        <f>MIN(K363:K372)</f>
        <v>-2.7603513174404039E-2</v>
      </c>
      <c r="L373" s="81">
        <f>MIN(K373:K373)</f>
        <v>-2.7603513174404039E-2</v>
      </c>
      <c r="M373" s="69"/>
      <c r="N373" s="82"/>
      <c r="O373" s="83" t="s">
        <v>44</v>
      </c>
      <c r="P373" s="83">
        <f>MIN(P363:P372)</f>
        <v>-3.1707317073170628E-2</v>
      </c>
      <c r="Q373" s="83">
        <f>MIN(Q363:Q372)</f>
        <v>-2.619589977220959E-2</v>
      </c>
      <c r="R373" s="84">
        <f>MIN(Q373:Q373)</f>
        <v>-2.619589977220959E-2</v>
      </c>
      <c r="S373" s="69"/>
      <c r="T373" s="85"/>
      <c r="U373" s="86" t="s">
        <v>37</v>
      </c>
      <c r="V373" s="86">
        <f>MIN(V363:V372)</f>
        <v>-2.3312883435582708E-2</v>
      </c>
      <c r="W373" s="86">
        <f>MIN(W363:W372)</f>
        <v>-1.9875776397515546E-2</v>
      </c>
      <c r="X373" s="87">
        <f>MIN(W373:W373)</f>
        <v>-1.9875776397515546E-2</v>
      </c>
      <c r="Y373" s="115"/>
      <c r="Z373" s="115"/>
      <c r="AA373" s="115"/>
      <c r="AB373" s="115"/>
      <c r="AC373" s="115"/>
      <c r="AD373" s="115"/>
      <c r="AH373"/>
      <c r="AI373"/>
      <c r="AJ373"/>
      <c r="AK373"/>
      <c r="AL373"/>
      <c r="AM373"/>
      <c r="AN373"/>
    </row>
    <row r="374" spans="1:40" s="1" customFormat="1" x14ac:dyDescent="0.35">
      <c r="A374" s="115"/>
      <c r="B374" s="65"/>
      <c r="C374" s="66" t="s">
        <v>45</v>
      </c>
      <c r="D374" s="88">
        <f>MAX(D363:D372)</f>
        <v>0.32989690721649484</v>
      </c>
      <c r="E374" s="88">
        <f>MAX(E363:E372)</f>
        <v>0.22727272727272727</v>
      </c>
      <c r="F374" s="89">
        <f>MAX(E374:E374)</f>
        <v>0.22727272727272727</v>
      </c>
      <c r="G374" s="69"/>
      <c r="H374" s="90"/>
      <c r="I374" s="67" t="s">
        <v>45</v>
      </c>
      <c r="J374" s="67">
        <f>MAX(J363:J372)</f>
        <v>0.63076923076923064</v>
      </c>
      <c r="K374" s="67">
        <f>MAX(K363:K372)</f>
        <v>0.48837209302325596</v>
      </c>
      <c r="L374" s="81">
        <f>MIN(K374:K374)</f>
        <v>0.48837209302325596</v>
      </c>
      <c r="M374" s="69"/>
      <c r="N374" s="91"/>
      <c r="O374" s="92" t="s">
        <v>45</v>
      </c>
      <c r="P374" s="92">
        <f>MAX(P363:P372)</f>
        <v>0.41463414634146345</v>
      </c>
      <c r="Q374" s="92">
        <f>MAX(Q363:Q372)</f>
        <v>0.30630630630630618</v>
      </c>
      <c r="R374" s="84">
        <f>MIN(Q374:Q374)</f>
        <v>0.30630630630630618</v>
      </c>
      <c r="S374" s="69"/>
      <c r="T374" s="93"/>
      <c r="U374" s="94"/>
      <c r="V374" s="94">
        <f>MAX(V363:V372)</f>
        <v>0.20689655172413798</v>
      </c>
      <c r="W374" s="94">
        <f>MAX(W363:W372)</f>
        <v>0.20095693779904311</v>
      </c>
      <c r="X374" s="87">
        <f>MIN(W374:W374)</f>
        <v>0.20095693779904311</v>
      </c>
      <c r="Y374" s="115"/>
      <c r="Z374" s="115"/>
      <c r="AA374" s="115"/>
      <c r="AB374" s="115"/>
      <c r="AC374" s="115"/>
      <c r="AD374" s="115"/>
      <c r="AH374"/>
      <c r="AI374"/>
      <c r="AJ374"/>
      <c r="AK374"/>
      <c r="AL374"/>
      <c r="AM374"/>
      <c r="AN374"/>
    </row>
    <row r="375" spans="1:40" s="1" customFormat="1" x14ac:dyDescent="0.35">
      <c r="N375" s="145"/>
      <c r="O375" s="145"/>
      <c r="P375" s="145"/>
      <c r="Q375" s="145"/>
      <c r="R375" s="145"/>
    </row>
    <row r="376" spans="1:40" s="1" customFormat="1" x14ac:dyDescent="0.35">
      <c r="N376" s="145"/>
      <c r="O376" s="145"/>
      <c r="P376" s="145"/>
      <c r="Q376" s="145"/>
      <c r="R376" s="145"/>
    </row>
    <row r="377" spans="1:40" s="1" customFormat="1" x14ac:dyDescent="0.35">
      <c r="N377" s="145"/>
      <c r="O377" s="145"/>
      <c r="P377" s="145"/>
      <c r="Q377" s="145"/>
      <c r="R377" s="145"/>
    </row>
    <row r="378" spans="1:40" s="1" customFormat="1" x14ac:dyDescent="0.35">
      <c r="N378" s="145"/>
      <c r="O378" s="145"/>
      <c r="P378" s="145"/>
      <c r="Q378" s="145"/>
      <c r="R378" s="145"/>
    </row>
    <row r="379" spans="1:40" s="1" customFormat="1" x14ac:dyDescent="0.35">
      <c r="N379" s="145"/>
      <c r="O379" s="145"/>
      <c r="P379" s="145"/>
      <c r="Q379" s="145"/>
      <c r="R379" s="145"/>
    </row>
    <row r="380" spans="1:40" s="1" customFormat="1" x14ac:dyDescent="0.35">
      <c r="N380" s="145"/>
      <c r="O380" s="145"/>
      <c r="P380" s="145"/>
      <c r="Q380" s="145"/>
      <c r="R380" s="145"/>
    </row>
    <row r="381" spans="1:40" s="1" customFormat="1" x14ac:dyDescent="0.35">
      <c r="N381" s="145"/>
      <c r="O381" s="145"/>
      <c r="P381" s="145"/>
      <c r="Q381" s="145"/>
      <c r="R381" s="145"/>
    </row>
    <row r="382" spans="1:40" s="1" customFormat="1" x14ac:dyDescent="0.35">
      <c r="N382" s="145"/>
      <c r="O382" s="145"/>
      <c r="P382" s="145"/>
      <c r="Q382" s="145"/>
      <c r="R382" s="145"/>
    </row>
    <row r="383" spans="1:40" s="1" customFormat="1" x14ac:dyDescent="0.35">
      <c r="N383" s="145"/>
      <c r="O383" s="145"/>
      <c r="P383" s="145"/>
      <c r="Q383" s="145"/>
      <c r="R383" s="145"/>
    </row>
    <row r="384" spans="1:40" s="1" customFormat="1" x14ac:dyDescent="0.35">
      <c r="N384" s="145"/>
      <c r="O384" s="145"/>
      <c r="P384" s="145"/>
      <c r="Q384" s="145"/>
      <c r="R384" s="145"/>
    </row>
    <row r="385" spans="14:18" s="1" customFormat="1" x14ac:dyDescent="0.35">
      <c r="N385" s="145"/>
      <c r="O385" s="145"/>
      <c r="P385" s="145"/>
      <c r="Q385" s="145"/>
      <c r="R385" s="145"/>
    </row>
    <row r="386" spans="14:18" s="1" customFormat="1" x14ac:dyDescent="0.35">
      <c r="N386" s="145"/>
      <c r="O386" s="145"/>
      <c r="P386" s="145"/>
      <c r="Q386" s="145"/>
      <c r="R386" s="145"/>
    </row>
    <row r="387" spans="14:18" s="1" customFormat="1" x14ac:dyDescent="0.35">
      <c r="N387" s="145"/>
      <c r="O387" s="145"/>
      <c r="P387" s="145"/>
      <c r="Q387" s="145"/>
      <c r="R387" s="145"/>
    </row>
    <row r="388" spans="14:18" s="1" customFormat="1" x14ac:dyDescent="0.35">
      <c r="N388" s="145"/>
      <c r="O388" s="145"/>
      <c r="P388" s="145"/>
      <c r="Q388" s="145"/>
      <c r="R388" s="145"/>
    </row>
    <row r="389" spans="14:18" s="1" customFormat="1" x14ac:dyDescent="0.35">
      <c r="N389" s="145"/>
      <c r="O389" s="145"/>
      <c r="P389" s="145"/>
      <c r="Q389" s="145"/>
      <c r="R389" s="145"/>
    </row>
    <row r="390" spans="14:18" s="1" customFormat="1" x14ac:dyDescent="0.35">
      <c r="N390" s="145"/>
      <c r="O390" s="145"/>
      <c r="P390" s="145"/>
      <c r="Q390" s="145"/>
      <c r="R390" s="145"/>
    </row>
    <row r="391" spans="14:18" s="1" customFormat="1" x14ac:dyDescent="0.35">
      <c r="N391" s="145"/>
      <c r="O391" s="145"/>
      <c r="P391" s="145"/>
      <c r="Q391" s="145"/>
      <c r="R391" s="145"/>
    </row>
    <row r="392" spans="14:18" s="1" customFormat="1" x14ac:dyDescent="0.35">
      <c r="N392" s="145"/>
      <c r="O392" s="145"/>
      <c r="P392" s="145"/>
      <c r="Q392" s="145"/>
      <c r="R392" s="145"/>
    </row>
    <row r="393" spans="14:18" s="1" customFormat="1" x14ac:dyDescent="0.35">
      <c r="N393" s="145"/>
      <c r="O393" s="145"/>
      <c r="P393" s="145"/>
      <c r="Q393" s="145"/>
      <c r="R393" s="145"/>
    </row>
    <row r="394" spans="14:18" s="1" customFormat="1" x14ac:dyDescent="0.35">
      <c r="N394" s="145"/>
      <c r="O394" s="145"/>
      <c r="P394" s="145"/>
      <c r="Q394" s="145"/>
      <c r="R394" s="145"/>
    </row>
    <row r="395" spans="14:18" s="1" customFormat="1" x14ac:dyDescent="0.35">
      <c r="N395" s="145"/>
      <c r="O395" s="145"/>
      <c r="P395" s="145"/>
      <c r="Q395" s="145"/>
      <c r="R395" s="145"/>
    </row>
    <row r="396" spans="14:18" s="1" customFormat="1" x14ac:dyDescent="0.35">
      <c r="N396" s="145"/>
      <c r="O396" s="145"/>
      <c r="P396" s="145"/>
      <c r="Q396" s="145"/>
      <c r="R396" s="145"/>
    </row>
    <row r="397" spans="14:18" s="1" customFormat="1" x14ac:dyDescent="0.35">
      <c r="N397" s="145"/>
      <c r="O397" s="145"/>
      <c r="P397" s="145"/>
      <c r="Q397" s="145"/>
      <c r="R397" s="145"/>
    </row>
    <row r="398" spans="14:18" s="1" customFormat="1" x14ac:dyDescent="0.35">
      <c r="N398" s="145"/>
      <c r="O398" s="145"/>
      <c r="P398" s="145"/>
      <c r="Q398" s="145"/>
      <c r="R398" s="145"/>
    </row>
    <row r="399" spans="14:18" s="1" customFormat="1" x14ac:dyDescent="0.35">
      <c r="N399" s="145"/>
      <c r="O399" s="145"/>
      <c r="P399" s="145"/>
      <c r="Q399" s="145"/>
      <c r="R399" s="145"/>
    </row>
    <row r="400" spans="14:18" s="1" customFormat="1" x14ac:dyDescent="0.35">
      <c r="N400" s="145"/>
      <c r="O400" s="145"/>
      <c r="P400" s="145"/>
      <c r="Q400" s="145"/>
      <c r="R400" s="145"/>
    </row>
    <row r="401" spans="14:18" s="1" customFormat="1" x14ac:dyDescent="0.35">
      <c r="N401" s="145"/>
      <c r="O401" s="145"/>
      <c r="P401" s="145"/>
      <c r="Q401" s="145"/>
      <c r="R401" s="145"/>
    </row>
    <row r="402" spans="14:18" s="1" customFormat="1" x14ac:dyDescent="0.35">
      <c r="N402" s="145"/>
      <c r="O402" s="145"/>
      <c r="P402" s="145"/>
      <c r="Q402" s="145"/>
      <c r="R402" s="145"/>
    </row>
    <row r="403" spans="14:18" s="1" customFormat="1" x14ac:dyDescent="0.35">
      <c r="N403" s="145"/>
      <c r="O403" s="145"/>
      <c r="P403" s="145"/>
      <c r="Q403" s="145"/>
      <c r="R403" s="145"/>
    </row>
    <row r="404" spans="14:18" s="1" customFormat="1" x14ac:dyDescent="0.35">
      <c r="N404" s="145"/>
      <c r="O404" s="145"/>
      <c r="P404" s="145"/>
      <c r="Q404" s="145"/>
      <c r="R404" s="145"/>
    </row>
    <row r="405" spans="14:18" s="1" customFormat="1" x14ac:dyDescent="0.35">
      <c r="N405" s="145"/>
      <c r="O405" s="145"/>
      <c r="P405" s="145"/>
      <c r="Q405" s="145"/>
      <c r="R405" s="145"/>
    </row>
    <row r="406" spans="14:18" s="1" customFormat="1" x14ac:dyDescent="0.35">
      <c r="N406" s="145"/>
      <c r="O406" s="145"/>
      <c r="P406" s="145"/>
      <c r="Q406" s="145"/>
      <c r="R406" s="145"/>
    </row>
    <row r="407" spans="14:18" s="1" customFormat="1" x14ac:dyDescent="0.35">
      <c r="N407" s="145"/>
      <c r="O407" s="145"/>
      <c r="P407" s="145"/>
      <c r="Q407" s="145"/>
      <c r="R407" s="145"/>
    </row>
    <row r="408" spans="14:18" s="1" customFormat="1" x14ac:dyDescent="0.35">
      <c r="N408" s="145"/>
      <c r="O408" s="145"/>
      <c r="P408" s="145"/>
      <c r="Q408" s="145"/>
      <c r="R408" s="145"/>
    </row>
    <row r="409" spans="14:18" s="1" customFormat="1" x14ac:dyDescent="0.35">
      <c r="N409" s="145"/>
      <c r="O409" s="145"/>
      <c r="P409" s="145"/>
      <c r="Q409" s="145"/>
      <c r="R409" s="145"/>
    </row>
    <row r="410" spans="14:18" s="1" customFormat="1" x14ac:dyDescent="0.35">
      <c r="N410" s="145"/>
      <c r="O410" s="145"/>
      <c r="P410" s="145"/>
      <c r="Q410" s="145"/>
      <c r="R410" s="145"/>
    </row>
    <row r="411" spans="14:18" s="1" customFormat="1" x14ac:dyDescent="0.35">
      <c r="N411" s="145"/>
      <c r="O411" s="145"/>
      <c r="P411" s="145"/>
      <c r="Q411" s="145"/>
      <c r="R411" s="145"/>
    </row>
    <row r="412" spans="14:18" s="1" customFormat="1" x14ac:dyDescent="0.35">
      <c r="N412" s="145"/>
      <c r="O412" s="145"/>
      <c r="P412" s="145"/>
      <c r="Q412" s="145"/>
      <c r="R412" s="145"/>
    </row>
    <row r="413" spans="14:18" s="1" customFormat="1" x14ac:dyDescent="0.35">
      <c r="N413" s="145"/>
      <c r="O413" s="145"/>
      <c r="P413" s="145"/>
      <c r="Q413" s="145"/>
      <c r="R413" s="145"/>
    </row>
    <row r="414" spans="14:18" s="1" customFormat="1" x14ac:dyDescent="0.35">
      <c r="N414" s="145"/>
      <c r="O414" s="145"/>
      <c r="P414" s="145"/>
      <c r="Q414" s="145"/>
      <c r="R414" s="145"/>
    </row>
    <row r="415" spans="14:18" s="1" customFormat="1" x14ac:dyDescent="0.35">
      <c r="N415" s="145"/>
      <c r="O415" s="145"/>
      <c r="P415" s="145"/>
      <c r="Q415" s="145"/>
      <c r="R415" s="145"/>
    </row>
    <row r="416" spans="14:18" s="1" customFormat="1" x14ac:dyDescent="0.35">
      <c r="N416" s="145"/>
      <c r="O416" s="145"/>
      <c r="P416" s="145"/>
      <c r="Q416" s="145"/>
      <c r="R416" s="145"/>
    </row>
    <row r="417" spans="14:18" s="1" customFormat="1" x14ac:dyDescent="0.35">
      <c r="N417" s="145"/>
      <c r="O417" s="145"/>
      <c r="P417" s="145"/>
      <c r="Q417" s="145"/>
      <c r="R417" s="145"/>
    </row>
    <row r="418" spans="14:18" s="1" customFormat="1" x14ac:dyDescent="0.35">
      <c r="N418" s="145"/>
      <c r="O418" s="145"/>
      <c r="P418" s="145"/>
      <c r="Q418" s="145"/>
      <c r="R418" s="145"/>
    </row>
    <row r="419" spans="14:18" s="1" customFormat="1" x14ac:dyDescent="0.35">
      <c r="N419" s="145"/>
      <c r="O419" s="145"/>
      <c r="P419" s="145"/>
      <c r="Q419" s="145"/>
      <c r="R419" s="145"/>
    </row>
    <row r="420" spans="14:18" s="1" customFormat="1" x14ac:dyDescent="0.35">
      <c r="N420" s="145"/>
      <c r="O420" s="145"/>
      <c r="P420" s="145"/>
      <c r="Q420" s="145"/>
      <c r="R420" s="145"/>
    </row>
    <row r="421" spans="14:18" s="1" customFormat="1" x14ac:dyDescent="0.35">
      <c r="N421" s="145"/>
      <c r="O421" s="145"/>
      <c r="P421" s="145"/>
      <c r="Q421" s="145"/>
      <c r="R421" s="145"/>
    </row>
    <row r="422" spans="14:18" s="1" customFormat="1" x14ac:dyDescent="0.35">
      <c r="N422" s="145"/>
      <c r="O422" s="145"/>
      <c r="P422" s="145"/>
      <c r="Q422" s="145"/>
      <c r="R422" s="145"/>
    </row>
    <row r="423" spans="14:18" s="1" customFormat="1" x14ac:dyDescent="0.35">
      <c r="N423" s="145"/>
      <c r="O423" s="145"/>
      <c r="P423" s="145"/>
      <c r="Q423" s="145"/>
      <c r="R423" s="145"/>
    </row>
    <row r="424" spans="14:18" s="1" customFormat="1" x14ac:dyDescent="0.35">
      <c r="N424" s="145"/>
      <c r="O424" s="145"/>
      <c r="P424" s="145"/>
      <c r="Q424" s="145"/>
      <c r="R424" s="145"/>
    </row>
    <row r="425" spans="14:18" s="1" customFormat="1" x14ac:dyDescent="0.35">
      <c r="N425" s="145"/>
      <c r="O425" s="145"/>
      <c r="P425" s="145"/>
      <c r="Q425" s="145"/>
      <c r="R425" s="145"/>
    </row>
    <row r="426" spans="14:18" s="1" customFormat="1" x14ac:dyDescent="0.35">
      <c r="N426" s="145"/>
      <c r="O426" s="145"/>
      <c r="P426" s="145"/>
      <c r="Q426" s="145"/>
      <c r="R426" s="145"/>
    </row>
    <row r="427" spans="14:18" s="1" customFormat="1" x14ac:dyDescent="0.35">
      <c r="N427" s="145"/>
      <c r="O427" s="145"/>
      <c r="P427" s="145"/>
      <c r="Q427" s="145"/>
      <c r="R427" s="145"/>
    </row>
    <row r="428" spans="14:18" s="1" customFormat="1" x14ac:dyDescent="0.35">
      <c r="N428" s="145"/>
      <c r="O428" s="145"/>
      <c r="P428" s="145"/>
      <c r="Q428" s="145"/>
      <c r="R428" s="145"/>
    </row>
    <row r="429" spans="14:18" s="1" customFormat="1" x14ac:dyDescent="0.35">
      <c r="N429" s="145"/>
      <c r="O429" s="145"/>
      <c r="P429" s="145"/>
      <c r="Q429" s="145"/>
      <c r="R429" s="145"/>
    </row>
    <row r="430" spans="14:18" s="1" customFormat="1" x14ac:dyDescent="0.35">
      <c r="N430" s="145"/>
      <c r="O430" s="145"/>
      <c r="P430" s="145"/>
      <c r="Q430" s="145"/>
      <c r="R430" s="145"/>
    </row>
    <row r="431" spans="14:18" s="1" customFormat="1" x14ac:dyDescent="0.35">
      <c r="N431" s="145"/>
      <c r="O431" s="145"/>
      <c r="P431" s="145"/>
      <c r="Q431" s="145"/>
      <c r="R431" s="145"/>
    </row>
    <row r="432" spans="14:18" s="1" customFormat="1" x14ac:dyDescent="0.35">
      <c r="N432" s="145"/>
      <c r="O432" s="145"/>
      <c r="P432" s="145"/>
      <c r="Q432" s="145"/>
      <c r="R432" s="145"/>
    </row>
    <row r="433" spans="14:18" s="1" customFormat="1" x14ac:dyDescent="0.35">
      <c r="N433" s="145"/>
      <c r="O433" s="145"/>
      <c r="P433" s="145"/>
      <c r="Q433" s="145"/>
      <c r="R433" s="145"/>
    </row>
    <row r="434" spans="14:18" s="1" customFormat="1" x14ac:dyDescent="0.35">
      <c r="N434" s="145"/>
      <c r="O434" s="145"/>
      <c r="P434" s="145"/>
      <c r="Q434" s="145"/>
      <c r="R434" s="145"/>
    </row>
    <row r="435" spans="14:18" s="1" customFormat="1" x14ac:dyDescent="0.35">
      <c r="N435" s="145"/>
      <c r="O435" s="145"/>
      <c r="P435" s="145"/>
      <c r="Q435" s="145"/>
      <c r="R435" s="145"/>
    </row>
    <row r="436" spans="14:18" s="1" customFormat="1" x14ac:dyDescent="0.35">
      <c r="N436" s="145"/>
      <c r="O436" s="145"/>
      <c r="P436" s="145"/>
      <c r="Q436" s="145"/>
      <c r="R436" s="145"/>
    </row>
    <row r="437" spans="14:18" s="1" customFormat="1" x14ac:dyDescent="0.35">
      <c r="N437" s="145"/>
      <c r="O437" s="145"/>
      <c r="P437" s="145"/>
      <c r="Q437" s="145"/>
      <c r="R437" s="145"/>
    </row>
    <row r="438" spans="14:18" s="1" customFormat="1" x14ac:dyDescent="0.35">
      <c r="N438" s="145"/>
      <c r="O438" s="145"/>
      <c r="P438" s="145"/>
      <c r="Q438" s="145"/>
      <c r="R438" s="145"/>
    </row>
    <row r="439" spans="14:18" s="1" customFormat="1" x14ac:dyDescent="0.35">
      <c r="N439" s="145"/>
      <c r="O439" s="145"/>
      <c r="P439" s="145"/>
      <c r="Q439" s="145"/>
      <c r="R439" s="145"/>
    </row>
    <row r="440" spans="14:18" s="1" customFormat="1" x14ac:dyDescent="0.35">
      <c r="N440" s="145"/>
      <c r="O440" s="145"/>
      <c r="P440" s="145"/>
      <c r="Q440" s="145"/>
      <c r="R440" s="145"/>
    </row>
    <row r="441" spans="14:18" s="1" customFormat="1" x14ac:dyDescent="0.35">
      <c r="N441" s="145"/>
      <c r="O441" s="145"/>
      <c r="P441" s="145"/>
      <c r="Q441" s="145"/>
      <c r="R441" s="145"/>
    </row>
    <row r="442" spans="14:18" s="1" customFormat="1" x14ac:dyDescent="0.35">
      <c r="N442" s="145"/>
      <c r="O442" s="145"/>
      <c r="P442" s="145"/>
      <c r="Q442" s="145"/>
      <c r="R442" s="145"/>
    </row>
    <row r="443" spans="14:18" s="1" customFormat="1" x14ac:dyDescent="0.35">
      <c r="N443" s="145"/>
      <c r="O443" s="145"/>
      <c r="P443" s="145"/>
      <c r="Q443" s="145"/>
      <c r="R443" s="145"/>
    </row>
    <row r="444" spans="14:18" s="1" customFormat="1" x14ac:dyDescent="0.35">
      <c r="N444" s="145"/>
      <c r="O444" s="145"/>
      <c r="P444" s="145"/>
      <c r="Q444" s="145"/>
      <c r="R444" s="145"/>
    </row>
    <row r="445" spans="14:18" s="1" customFormat="1" x14ac:dyDescent="0.35">
      <c r="N445" s="145"/>
      <c r="O445" s="145"/>
      <c r="P445" s="145"/>
      <c r="Q445" s="145"/>
      <c r="R445" s="145"/>
    </row>
    <row r="446" spans="14:18" s="1" customFormat="1" x14ac:dyDescent="0.35">
      <c r="N446" s="145"/>
      <c r="O446" s="145"/>
      <c r="P446" s="145"/>
      <c r="Q446" s="145"/>
      <c r="R446" s="145"/>
    </row>
    <row r="447" spans="14:18" s="1" customFormat="1" x14ac:dyDescent="0.35">
      <c r="N447" s="145"/>
      <c r="O447" s="145"/>
      <c r="P447" s="145"/>
      <c r="Q447" s="145"/>
      <c r="R447" s="145"/>
    </row>
    <row r="448" spans="14:18" s="1" customFormat="1" x14ac:dyDescent="0.35">
      <c r="N448" s="145"/>
      <c r="O448" s="145"/>
      <c r="P448" s="145"/>
      <c r="Q448" s="145"/>
      <c r="R448" s="145"/>
    </row>
    <row r="449" spans="14:18" s="1" customFormat="1" x14ac:dyDescent="0.35">
      <c r="N449" s="145"/>
      <c r="O449" s="145"/>
      <c r="P449" s="145"/>
      <c r="Q449" s="145"/>
      <c r="R449" s="145"/>
    </row>
    <row r="450" spans="14:18" s="1" customFormat="1" x14ac:dyDescent="0.35">
      <c r="N450" s="145"/>
      <c r="O450" s="145"/>
      <c r="P450" s="145"/>
      <c r="Q450" s="145"/>
      <c r="R450" s="145"/>
    </row>
    <row r="451" spans="14:18" s="1" customFormat="1" x14ac:dyDescent="0.35">
      <c r="N451" s="145"/>
      <c r="O451" s="145"/>
      <c r="P451" s="145"/>
      <c r="Q451" s="145"/>
      <c r="R451" s="145"/>
    </row>
    <row r="452" spans="14:18" s="1" customFormat="1" x14ac:dyDescent="0.35">
      <c r="N452" s="145"/>
      <c r="O452" s="145"/>
      <c r="P452" s="145"/>
      <c r="Q452" s="145"/>
      <c r="R452" s="145"/>
    </row>
    <row r="453" spans="14:18" s="1" customFormat="1" x14ac:dyDescent="0.35">
      <c r="N453" s="145"/>
      <c r="O453" s="145"/>
      <c r="P453" s="145"/>
      <c r="Q453" s="145"/>
      <c r="R453" s="145"/>
    </row>
    <row r="454" spans="14:18" s="1" customFormat="1" x14ac:dyDescent="0.35">
      <c r="N454" s="145"/>
      <c r="O454" s="145"/>
      <c r="P454" s="145"/>
      <c r="Q454" s="145"/>
      <c r="R454" s="145"/>
    </row>
    <row r="455" spans="14:18" s="1" customFormat="1" x14ac:dyDescent="0.35">
      <c r="N455" s="145"/>
      <c r="O455" s="145"/>
      <c r="P455" s="145"/>
      <c r="Q455" s="145"/>
      <c r="R455" s="145"/>
    </row>
    <row r="456" spans="14:18" s="1" customFormat="1" x14ac:dyDescent="0.35">
      <c r="N456" s="145"/>
      <c r="O456" s="145"/>
      <c r="P456" s="145"/>
      <c r="Q456" s="145"/>
      <c r="R456" s="145"/>
    </row>
    <row r="457" spans="14:18" s="1" customFormat="1" x14ac:dyDescent="0.35">
      <c r="N457" s="145"/>
      <c r="O457" s="145"/>
      <c r="P457" s="145"/>
      <c r="Q457" s="145"/>
      <c r="R457" s="145"/>
    </row>
    <row r="458" spans="14:18" s="1" customFormat="1" x14ac:dyDescent="0.35">
      <c r="N458" s="145"/>
      <c r="O458" s="145"/>
      <c r="P458" s="145"/>
      <c r="Q458" s="145"/>
      <c r="R458" s="145"/>
    </row>
    <row r="459" spans="14:18" s="1" customFormat="1" x14ac:dyDescent="0.35">
      <c r="N459" s="145"/>
      <c r="O459" s="145"/>
      <c r="P459" s="145"/>
      <c r="Q459" s="145"/>
      <c r="R459" s="145"/>
    </row>
    <row r="460" spans="14:18" s="1" customFormat="1" x14ac:dyDescent="0.35">
      <c r="N460" s="145"/>
      <c r="O460" s="145"/>
      <c r="P460" s="145"/>
      <c r="Q460" s="145"/>
      <c r="R460" s="145"/>
    </row>
    <row r="461" spans="14:18" s="1" customFormat="1" x14ac:dyDescent="0.35">
      <c r="N461" s="145"/>
      <c r="O461" s="145"/>
      <c r="P461" s="145"/>
      <c r="Q461" s="145"/>
      <c r="R461" s="145"/>
    </row>
    <row r="462" spans="14:18" s="1" customFormat="1" x14ac:dyDescent="0.35">
      <c r="N462" s="145"/>
      <c r="O462" s="145"/>
      <c r="P462" s="145"/>
      <c r="Q462" s="145"/>
      <c r="R462" s="145"/>
    </row>
    <row r="463" spans="14:18" s="1" customFormat="1" x14ac:dyDescent="0.35">
      <c r="N463" s="145"/>
      <c r="O463" s="145"/>
      <c r="P463" s="145"/>
      <c r="Q463" s="145"/>
      <c r="R463" s="145"/>
    </row>
    <row r="464" spans="14:18" s="1" customFormat="1" x14ac:dyDescent="0.35">
      <c r="N464" s="145"/>
      <c r="O464" s="145"/>
      <c r="P464" s="145"/>
      <c r="Q464" s="145"/>
      <c r="R464" s="145"/>
    </row>
    <row r="465" spans="14:18" s="1" customFormat="1" x14ac:dyDescent="0.35">
      <c r="N465" s="145"/>
      <c r="O465" s="145"/>
      <c r="P465" s="145"/>
      <c r="Q465" s="145"/>
      <c r="R465" s="145"/>
    </row>
    <row r="466" spans="14:18" s="1" customFormat="1" x14ac:dyDescent="0.35">
      <c r="N466" s="145"/>
      <c r="O466" s="145"/>
      <c r="P466" s="145"/>
      <c r="Q466" s="145"/>
      <c r="R466" s="145"/>
    </row>
    <row r="467" spans="14:18" s="1" customFormat="1" x14ac:dyDescent="0.35">
      <c r="N467" s="145"/>
      <c r="O467" s="145"/>
      <c r="P467" s="145"/>
      <c r="Q467" s="145"/>
      <c r="R467" s="145"/>
    </row>
    <row r="468" spans="14:18" s="1" customFormat="1" x14ac:dyDescent="0.35">
      <c r="N468" s="145"/>
      <c r="O468" s="145"/>
      <c r="P468" s="145"/>
      <c r="Q468" s="145"/>
      <c r="R468" s="145"/>
    </row>
  </sheetData>
  <mergeCells count="7">
    <mergeCell ref="T329:X329"/>
    <mergeCell ref="Z329:AD329"/>
    <mergeCell ref="B329:F329"/>
    <mergeCell ref="H329:L329"/>
    <mergeCell ref="N1:O1"/>
    <mergeCell ref="Q1:R1"/>
    <mergeCell ref="D2:F2"/>
  </mergeCells>
  <conditionalFormatting sqref="AU335">
    <cfRule type="duplicateValues" dxfId="174" priority="294"/>
  </conditionalFormatting>
  <conditionalFormatting sqref="AU337">
    <cfRule type="duplicateValues" dxfId="173" priority="295"/>
  </conditionalFormatting>
  <conditionalFormatting sqref="AU351">
    <cfRule type="duplicateValues" dxfId="172" priority="291"/>
  </conditionalFormatting>
  <conditionalFormatting sqref="AU352">
    <cfRule type="duplicateValues" dxfId="171" priority="292"/>
  </conditionalFormatting>
  <conditionalFormatting sqref="AU353">
    <cfRule type="duplicateValues" dxfId="170" priority="293"/>
  </conditionalFormatting>
  <conditionalFormatting sqref="AU366">
    <cfRule type="duplicateValues" dxfId="169" priority="288"/>
  </conditionalFormatting>
  <conditionalFormatting sqref="AU367">
    <cfRule type="duplicateValues" dxfId="168" priority="289"/>
  </conditionalFormatting>
  <conditionalFormatting sqref="AU368">
    <cfRule type="duplicateValues" dxfId="167" priority="290"/>
  </conditionalFormatting>
  <conditionalFormatting sqref="AU381">
    <cfRule type="duplicateValues" dxfId="166" priority="285"/>
  </conditionalFormatting>
  <conditionalFormatting sqref="AU382">
    <cfRule type="duplicateValues" dxfId="165" priority="286"/>
  </conditionalFormatting>
  <conditionalFormatting sqref="AU383">
    <cfRule type="duplicateValues" dxfId="164" priority="287"/>
  </conditionalFormatting>
  <conditionalFormatting sqref="AU396">
    <cfRule type="duplicateValues" dxfId="163" priority="282"/>
  </conditionalFormatting>
  <conditionalFormatting sqref="AU397">
    <cfRule type="duplicateValues" dxfId="162" priority="283"/>
  </conditionalFormatting>
  <conditionalFormatting sqref="AU398">
    <cfRule type="duplicateValues" dxfId="161" priority="284"/>
  </conditionalFormatting>
  <conditionalFormatting sqref="AU411">
    <cfRule type="duplicateValues" dxfId="160" priority="279"/>
  </conditionalFormatting>
  <conditionalFormatting sqref="AU412">
    <cfRule type="duplicateValues" dxfId="159" priority="280"/>
  </conditionalFormatting>
  <conditionalFormatting sqref="AU413">
    <cfRule type="duplicateValues" dxfId="158" priority="281"/>
  </conditionalFormatting>
  <conditionalFormatting sqref="AJ382:AJ383">
    <cfRule type="duplicateValues" dxfId="157" priority="274"/>
  </conditionalFormatting>
  <conditionalFormatting sqref="AJ384:AJ385">
    <cfRule type="duplicateValues" dxfId="156" priority="273"/>
  </conditionalFormatting>
  <conditionalFormatting sqref="AJ386:AJ387">
    <cfRule type="duplicateValues" dxfId="155" priority="272"/>
  </conditionalFormatting>
  <conditionalFormatting sqref="AJ397:AJ398">
    <cfRule type="duplicateValues" dxfId="154" priority="271"/>
  </conditionalFormatting>
  <conditionalFormatting sqref="AJ399:AJ400">
    <cfRule type="duplicateValues" dxfId="153" priority="270"/>
  </conditionalFormatting>
  <conditionalFormatting sqref="AJ401:AJ402">
    <cfRule type="duplicateValues" dxfId="152" priority="269"/>
  </conditionalFormatting>
  <conditionalFormatting sqref="AJ412:AJ413">
    <cfRule type="duplicateValues" dxfId="151" priority="268"/>
  </conditionalFormatting>
  <conditionalFormatting sqref="AJ414:AJ415">
    <cfRule type="duplicateValues" dxfId="150" priority="267"/>
  </conditionalFormatting>
  <conditionalFormatting sqref="AJ416:AJ417">
    <cfRule type="duplicateValues" dxfId="149" priority="266"/>
  </conditionalFormatting>
  <conditionalFormatting sqref="Y382:Y383">
    <cfRule type="duplicateValues" dxfId="148" priority="262"/>
  </conditionalFormatting>
  <conditionalFormatting sqref="Y384:Y385">
    <cfRule type="duplicateValues" dxfId="147" priority="261"/>
  </conditionalFormatting>
  <conditionalFormatting sqref="Y386:Y387">
    <cfRule type="duplicateValues" dxfId="146" priority="260"/>
  </conditionalFormatting>
  <conditionalFormatting sqref="Y397:Y398">
    <cfRule type="duplicateValues" dxfId="145" priority="259"/>
  </conditionalFormatting>
  <conditionalFormatting sqref="Y399:Y400">
    <cfRule type="duplicateValues" dxfId="144" priority="258"/>
  </conditionalFormatting>
  <conditionalFormatting sqref="Y401:Y402">
    <cfRule type="duplicateValues" dxfId="143" priority="257"/>
  </conditionalFormatting>
  <conditionalFormatting sqref="Y412:Y413">
    <cfRule type="duplicateValues" dxfId="142" priority="256"/>
  </conditionalFormatting>
  <conditionalFormatting sqref="Y414:Y415">
    <cfRule type="duplicateValues" dxfId="141" priority="255"/>
  </conditionalFormatting>
  <conditionalFormatting sqref="Y416:Y417">
    <cfRule type="duplicateValues" dxfId="140" priority="254"/>
  </conditionalFormatting>
  <conditionalFormatting sqref="AA335">
    <cfRule type="duplicateValues" dxfId="139" priority="24"/>
  </conditionalFormatting>
  <conditionalFormatting sqref="AA337">
    <cfRule type="duplicateValues" dxfId="138" priority="25"/>
  </conditionalFormatting>
  <conditionalFormatting sqref="AA351">
    <cfRule type="duplicateValues" dxfId="137" priority="21"/>
  </conditionalFormatting>
  <conditionalFormatting sqref="AA352">
    <cfRule type="duplicateValues" dxfId="136" priority="22"/>
  </conditionalFormatting>
  <conditionalFormatting sqref="AA353">
    <cfRule type="duplicateValues" dxfId="135" priority="23"/>
  </conditionalFormatting>
  <conditionalFormatting sqref="AA366">
    <cfRule type="duplicateValues" dxfId="134" priority="18"/>
  </conditionalFormatting>
  <conditionalFormatting sqref="AA367">
    <cfRule type="duplicateValues" dxfId="133" priority="19"/>
  </conditionalFormatting>
  <conditionalFormatting sqref="AA368">
    <cfRule type="duplicateValues" dxfId="132" priority="20"/>
  </conditionalFormatting>
  <conditionalFormatting sqref="U341:U342">
    <cfRule type="duplicateValues" dxfId="131" priority="17"/>
  </conditionalFormatting>
  <conditionalFormatting sqref="U352:U353">
    <cfRule type="duplicateValues" dxfId="130" priority="16"/>
  </conditionalFormatting>
  <conditionalFormatting sqref="U354:U355">
    <cfRule type="duplicateValues" dxfId="129" priority="15"/>
  </conditionalFormatting>
  <conditionalFormatting sqref="U356:U357">
    <cfRule type="duplicateValues" dxfId="128" priority="14"/>
  </conditionalFormatting>
  <conditionalFormatting sqref="O352:O353">
    <cfRule type="duplicateValues" dxfId="127" priority="13"/>
  </conditionalFormatting>
  <conditionalFormatting sqref="O354:O355">
    <cfRule type="duplicateValues" dxfId="126" priority="12"/>
  </conditionalFormatting>
  <conditionalFormatting sqref="O356:O357">
    <cfRule type="duplicateValues" dxfId="125" priority="11"/>
  </conditionalFormatting>
  <conditionalFormatting sqref="U339">
    <cfRule type="duplicateValues" dxfId="124" priority="26"/>
  </conditionalFormatting>
  <conditionalFormatting sqref="U337">
    <cfRule type="duplicateValues" dxfId="123" priority="27"/>
  </conditionalFormatting>
  <conditionalFormatting sqref="U340">
    <cfRule type="duplicateValues" dxfId="122" priority="10"/>
  </conditionalFormatting>
  <conditionalFormatting sqref="U338">
    <cfRule type="duplicateValues" dxfId="121" priority="9"/>
  </conditionalFormatting>
  <conditionalFormatting sqref="U336">
    <cfRule type="duplicateValues" dxfId="120" priority="8"/>
  </conditionalFormatting>
  <conditionalFormatting sqref="U334">
    <cfRule type="duplicateValues" dxfId="119" priority="7"/>
  </conditionalFormatting>
  <conditionalFormatting sqref="U367:U368">
    <cfRule type="duplicateValues" dxfId="118" priority="6"/>
  </conditionalFormatting>
  <conditionalFormatting sqref="U369:U370">
    <cfRule type="duplicateValues" dxfId="117" priority="5"/>
  </conditionalFormatting>
  <conditionalFormatting sqref="U371:U372">
    <cfRule type="duplicateValues" dxfId="116" priority="4"/>
  </conditionalFormatting>
  <conditionalFormatting sqref="O367:O368">
    <cfRule type="duplicateValues" dxfId="115" priority="3"/>
  </conditionalFormatting>
  <conditionalFormatting sqref="O369:O370">
    <cfRule type="duplicateValues" dxfId="114" priority="2"/>
  </conditionalFormatting>
  <conditionalFormatting sqref="O371:O372">
    <cfRule type="duplicateValues" dxfId="1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528"/>
  <sheetViews>
    <sheetView workbookViewId="0">
      <selection activeCell="S138" sqref="S138:U144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90625" style="1" bestFit="1" customWidth="1"/>
    <col min="5" max="5" width="7.36328125" style="1" bestFit="1" customWidth="1"/>
    <col min="6" max="6" width="7.7265625" style="1" bestFit="1" customWidth="1"/>
    <col min="7" max="9" width="7.36328125" style="1" bestFit="1" customWidth="1"/>
    <col min="10" max="10" width="10.90625" style="1" bestFit="1" customWidth="1"/>
    <col min="11" max="11" width="7.08984375" style="1" bestFit="1" customWidth="1"/>
    <col min="12" max="12" width="8.453125" style="1" bestFit="1" customWidth="1"/>
    <col min="13" max="13" width="8.08984375" style="1" bestFit="1" customWidth="1"/>
    <col min="14" max="14" width="9" style="145" bestFit="1" customWidth="1"/>
    <col min="15" max="15" width="6.08984375" style="145" bestFit="1" customWidth="1"/>
    <col min="16" max="17" width="7.08984375" style="145" bestFit="1" customWidth="1"/>
    <col min="18" max="18" width="7.1796875" style="145" bestFit="1" customWidth="1"/>
    <col min="19" max="19" width="6" style="1" bestFit="1" customWidth="1"/>
    <col min="20" max="20" width="8.36328125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6.6328125" style="1" bestFit="1" customWidth="1"/>
    <col min="25" max="25" width="6.6328125" style="145" bestFit="1" customWidth="1"/>
    <col min="26" max="26" width="7.08984375" style="145" bestFit="1" customWidth="1"/>
    <col min="27" max="27" width="6.6328125" style="145" bestFit="1" customWidth="1"/>
    <col min="28" max="28" width="11.453125" style="145"/>
    <col min="29" max="29" width="6.36328125" style="145" bestFit="1" customWidth="1"/>
    <col min="30" max="30" width="8.453125" style="145" bestFit="1" customWidth="1"/>
    <col min="31" max="36" width="6.6328125" style="145" bestFit="1" customWidth="1"/>
    <col min="37" max="37" width="11.453125" style="145"/>
    <col min="38" max="38" width="6.36328125" style="145" bestFit="1" customWidth="1"/>
    <col min="39" max="39" width="8.453125" style="145" bestFit="1" customWidth="1"/>
    <col min="40" max="40" width="6.6328125" style="145" bestFit="1" customWidth="1"/>
    <col min="41" max="45" width="6.6328125" style="1" bestFit="1" customWidth="1"/>
    <col min="46" max="46" width="11.453125" style="1"/>
    <col min="47" max="47" width="5.7265625" style="1" bestFit="1" customWidth="1"/>
    <col min="48" max="48" width="6.6328125" style="1" bestFit="1" customWidth="1"/>
    <col min="49" max="49" width="11.453125" style="1"/>
    <col min="50" max="50" width="5.08984375" style="1" bestFit="1" customWidth="1"/>
    <col min="51" max="51" width="8.453125" style="1" bestFit="1" customWidth="1"/>
    <col min="52" max="52" width="7.6328125" style="1" bestFit="1" customWidth="1"/>
    <col min="53" max="53" width="7" style="1" bestFit="1" customWidth="1"/>
    <col min="54" max="55" width="6.6328125" style="1" bestFit="1" customWidth="1"/>
    <col min="56" max="56" width="7.08984375" style="1" bestFit="1" customWidth="1"/>
    <col min="57" max="57" width="6.6328125" style="1" bestFit="1" customWidth="1"/>
    <col min="58" max="63" width="11.453125" style="1"/>
  </cols>
  <sheetData>
    <row r="1" spans="1:76" ht="15.5" customHeight="1" x14ac:dyDescent="0.35">
      <c r="A1" s="18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69"/>
      <c r="O1" s="169"/>
      <c r="Q1" s="169"/>
      <c r="R1" s="169"/>
      <c r="S1"/>
      <c r="T1"/>
      <c r="U1"/>
      <c r="V1"/>
      <c r="W1"/>
      <c r="X1" s="145"/>
      <c r="AK1" s="145" t="s">
        <v>57</v>
      </c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</row>
    <row r="2" spans="1:76" ht="15.75" customHeight="1" x14ac:dyDescent="0.45">
      <c r="A2" s="5"/>
      <c r="B2" s="5" t="s">
        <v>53</v>
      </c>
      <c r="C2" s="6"/>
      <c r="D2" s="163" t="s">
        <v>52</v>
      </c>
      <c r="E2" s="164"/>
      <c r="F2" s="165"/>
      <c r="G2" s="145"/>
      <c r="H2" s="5" t="s">
        <v>0</v>
      </c>
      <c r="I2" s="6"/>
      <c r="J2" s="142" t="s">
        <v>52</v>
      </c>
      <c r="K2" s="143"/>
      <c r="L2" s="144"/>
      <c r="U2" s="114"/>
      <c r="W2" s="114"/>
      <c r="X2" s="145"/>
      <c r="Y2" s="145" t="s">
        <v>58</v>
      </c>
      <c r="Z2" s="145" t="s">
        <v>59</v>
      </c>
      <c r="AB2" s="145" t="s">
        <v>60</v>
      </c>
      <c r="AK2" s="145" t="s">
        <v>61</v>
      </c>
      <c r="AL2" s="145">
        <v>1</v>
      </c>
      <c r="AM2" s="145">
        <v>2</v>
      </c>
      <c r="AN2" s="145">
        <v>4</v>
      </c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</row>
    <row r="3" spans="1:76" s="21" customFormat="1" ht="15.75" customHeight="1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45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M3" s="1"/>
      <c r="N3" s="145"/>
      <c r="O3" s="114"/>
      <c r="P3" s="145"/>
      <c r="Q3" s="145"/>
      <c r="R3" s="145"/>
      <c r="S3" s="1"/>
      <c r="T3" s="1"/>
      <c r="U3" s="114"/>
      <c r="V3" s="1"/>
      <c r="W3" s="114"/>
      <c r="X3" s="145"/>
      <c r="Y3" s="145">
        <v>20</v>
      </c>
      <c r="Z3" s="145"/>
      <c r="AA3" s="145" t="s">
        <v>61</v>
      </c>
      <c r="AB3" s="145" t="s">
        <v>62</v>
      </c>
      <c r="AC3" s="145"/>
      <c r="AD3" s="145"/>
      <c r="AE3" s="145"/>
      <c r="AF3" s="145"/>
      <c r="AG3" s="145"/>
      <c r="AH3" s="145"/>
      <c r="AI3" s="145"/>
      <c r="AJ3" s="145"/>
      <c r="AK3" s="145" t="e">
        <f>#REF!</f>
        <v>#REF!</v>
      </c>
      <c r="AL3" s="145" t="e">
        <f>#REF!</f>
        <v>#REF!</v>
      </c>
      <c r="AM3" s="145" t="e">
        <f>#REF!</f>
        <v>#REF!</v>
      </c>
      <c r="AN3" s="145" t="e">
        <f>#REF!</f>
        <v>#REF!</v>
      </c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</row>
    <row r="4" spans="1:76" ht="16" customHeight="1" x14ac:dyDescent="0.35">
      <c r="A4" s="5" t="s">
        <v>29</v>
      </c>
      <c r="B4" s="8"/>
      <c r="C4" s="9"/>
      <c r="D4" s="104">
        <f>Normal!D5</f>
        <v>0.26500000000000001</v>
      </c>
      <c r="E4" s="104">
        <f>Normal!E5</f>
        <v>0.41899999999999998</v>
      </c>
      <c r="F4" s="104">
        <f>Normal!F5</f>
        <v>0.41899999999999998</v>
      </c>
      <c r="G4" s="145"/>
      <c r="H4" s="8"/>
      <c r="I4" s="9"/>
      <c r="J4" s="104">
        <f>'Doublex when sd is different'!J4</f>
        <v>0.192</v>
      </c>
      <c r="K4" s="104">
        <f>'Doublex when sd is different'!K4</f>
        <v>0.46300000000000002</v>
      </c>
      <c r="L4" s="104">
        <f>'Doublex when sd is different'!L4</f>
        <v>0.28199999999999997</v>
      </c>
      <c r="O4" s="114"/>
      <c r="X4" s="145"/>
      <c r="AB4" s="145" t="s">
        <v>63</v>
      </c>
      <c r="AK4" s="145" t="e">
        <f>#REF!</f>
        <v>#REF!</v>
      </c>
      <c r="AL4" s="145" t="e">
        <f>#REF!</f>
        <v>#REF!</v>
      </c>
      <c r="AM4" s="145" t="e">
        <f>#REF!</f>
        <v>#REF!</v>
      </c>
      <c r="AN4" s="145" t="e">
        <f>#REF!</f>
        <v>#REF!</v>
      </c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</row>
    <row r="5" spans="1:76" s="10" customFormat="1" ht="18.5" customHeight="1" x14ac:dyDescent="0.35">
      <c r="A5" s="16"/>
      <c r="B5" s="11">
        <v>2.1</v>
      </c>
      <c r="C5" s="11" t="s">
        <v>9</v>
      </c>
      <c r="D5" s="122">
        <f>'[5]power for chi² and skewpos dist'!B6</f>
        <v>0.35799999999999998</v>
      </c>
      <c r="E5" s="122">
        <f>'[5]power for chi² and skewpos dist'!C6</f>
        <v>0.46800000000000003</v>
      </c>
      <c r="F5" s="122">
        <f>'[5]power for chi² and skewpos dist'!D6</f>
        <v>0.46800000000000003</v>
      </c>
      <c r="G5" s="145"/>
      <c r="H5" s="11">
        <v>2.1</v>
      </c>
      <c r="I5" s="11" t="s">
        <v>9</v>
      </c>
      <c r="J5" s="122">
        <v>0.26700000000000002</v>
      </c>
      <c r="K5" s="122">
        <v>0.55400000000000005</v>
      </c>
      <c r="L5" s="122">
        <v>0.34</v>
      </c>
      <c r="M5" s="1"/>
      <c r="N5" s="145"/>
      <c r="O5" s="145"/>
      <c r="P5" s="145"/>
      <c r="Q5" s="145"/>
      <c r="R5" s="145"/>
      <c r="S5" s="1"/>
      <c r="T5" s="1"/>
      <c r="U5" s="1"/>
      <c r="V5" s="1"/>
      <c r="W5" s="1"/>
      <c r="X5" s="145"/>
      <c r="Y5" s="145">
        <v>20</v>
      </c>
      <c r="Z5" s="145"/>
      <c r="AA5" s="145">
        <v>1</v>
      </c>
      <c r="AB5" s="145" t="s">
        <v>62</v>
      </c>
      <c r="AC5" s="145"/>
      <c r="AD5" s="145"/>
      <c r="AE5" s="145"/>
      <c r="AF5" s="145"/>
      <c r="AG5" s="145"/>
      <c r="AH5" s="145"/>
      <c r="AI5" s="145"/>
      <c r="AJ5" s="145"/>
      <c r="AK5" s="145" t="e">
        <f>#REF!</f>
        <v>#REF!</v>
      </c>
      <c r="AL5" s="145" t="e">
        <f>#REF!</f>
        <v>#REF!</v>
      </c>
      <c r="AM5" s="145" t="e">
        <f>#REF!</f>
        <v>#REF!</v>
      </c>
      <c r="AN5" s="145" t="e">
        <f>#REF!</f>
        <v>#REF!</v>
      </c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</row>
    <row r="6" spans="1:76" ht="15" x14ac:dyDescent="0.35">
      <c r="A6" s="8" t="s">
        <v>29</v>
      </c>
      <c r="B6" s="8"/>
      <c r="C6" s="9"/>
      <c r="D6" s="104">
        <f>Normal!D7</f>
        <v>0.23899999999999999</v>
      </c>
      <c r="E6" s="104">
        <f>Normal!E7</f>
        <v>0.23200000000000001</v>
      </c>
      <c r="F6" s="104">
        <f>Normal!F7</f>
        <v>0.23200000000000001</v>
      </c>
      <c r="G6" s="145"/>
      <c r="H6" s="8"/>
      <c r="I6" s="9"/>
      <c r="J6" s="104">
        <f>'Doublex when sd is different'!J6</f>
        <v>0.214</v>
      </c>
      <c r="K6" s="104">
        <f>'Doublex when sd is different'!K6</f>
        <v>0.20899999999999999</v>
      </c>
      <c r="L6" s="104">
        <f>'Doublex when sd is different'!L6</f>
        <v>0.20899999999999999</v>
      </c>
      <c r="X6" s="145"/>
      <c r="AB6" s="145" t="s">
        <v>63</v>
      </c>
      <c r="AK6" s="145" t="e">
        <f>#REF!</f>
        <v>#REF!</v>
      </c>
      <c r="AL6" s="145" t="e">
        <f>#REF!</f>
        <v>#REF!</v>
      </c>
      <c r="AM6" s="145" t="e">
        <f>#REF!</f>
        <v>#REF!</v>
      </c>
      <c r="AN6" s="145" t="e">
        <f>#REF!</f>
        <v>#REF!</v>
      </c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</row>
    <row r="7" spans="1:76" s="15" customFormat="1" ht="15.5" x14ac:dyDescent="0.35">
      <c r="A7" s="16"/>
      <c r="B7" s="40">
        <v>2.2000000000000002</v>
      </c>
      <c r="C7" s="40" t="s">
        <v>9</v>
      </c>
      <c r="D7" s="123">
        <f>'[5]power for chi² and skewpos dist'!B8</f>
        <v>0.27500000000000002</v>
      </c>
      <c r="E7" s="123">
        <f>'[5]power for chi² and skewpos dist'!C8</f>
        <v>0.21099999999999999</v>
      </c>
      <c r="F7" s="123">
        <f>'[5]power for chi² and skewpos dist'!D8</f>
        <v>0.21099999999999999</v>
      </c>
      <c r="G7" s="145"/>
      <c r="H7" s="40">
        <v>2.2000000000000002</v>
      </c>
      <c r="I7" s="40" t="s">
        <v>9</v>
      </c>
      <c r="J7" s="123">
        <v>0.23799999999999999</v>
      </c>
      <c r="K7" s="123">
        <v>0.20200000000000001</v>
      </c>
      <c r="L7" s="123">
        <v>0.19900000000000001</v>
      </c>
      <c r="M7" s="1"/>
      <c r="N7" s="114"/>
      <c r="O7" s="114"/>
      <c r="P7" s="145"/>
      <c r="Q7" s="145"/>
      <c r="R7" s="145"/>
      <c r="S7" s="1"/>
      <c r="T7" s="1"/>
      <c r="U7" s="1"/>
      <c r="V7" s="1"/>
      <c r="W7" s="1"/>
      <c r="X7" s="145"/>
      <c r="Y7" s="145">
        <v>20</v>
      </c>
      <c r="Z7" s="145"/>
      <c r="AA7" s="145" t="s">
        <v>64</v>
      </c>
      <c r="AB7" s="145" t="s">
        <v>62</v>
      </c>
      <c r="AC7" s="145"/>
      <c r="AD7" s="145"/>
      <c r="AE7" s="145"/>
      <c r="AF7" s="145"/>
      <c r="AG7" s="145"/>
      <c r="AH7" s="145"/>
      <c r="AI7" s="145"/>
      <c r="AJ7" s="145"/>
      <c r="AK7" s="145" t="e">
        <f>#REF!</f>
        <v>#REF!</v>
      </c>
      <c r="AL7" s="145" t="e">
        <f>#REF!</f>
        <v>#REF!</v>
      </c>
      <c r="AM7" s="145" t="e">
        <f>#REF!</f>
        <v>#REF!</v>
      </c>
      <c r="AN7" s="145" t="e">
        <f>#REF!</f>
        <v>#REF!</v>
      </c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/>
      <c r="BR7"/>
      <c r="BS7"/>
      <c r="BT7"/>
      <c r="BU7"/>
      <c r="BV7"/>
      <c r="BW7"/>
      <c r="BX7"/>
    </row>
    <row r="8" spans="1:76" ht="15" x14ac:dyDescent="0.35">
      <c r="A8" s="8" t="s">
        <v>29</v>
      </c>
      <c r="B8" s="8"/>
      <c r="C8" s="9"/>
      <c r="D8" s="104">
        <f>Normal!D9</f>
        <v>0.20599999999999999</v>
      </c>
      <c r="E8" s="104">
        <f>Normal!E9</f>
        <v>0.107</v>
      </c>
      <c r="F8" s="104">
        <f>Normal!F9</f>
        <v>0.107</v>
      </c>
      <c r="G8" s="145"/>
      <c r="H8" s="8"/>
      <c r="I8" s="9"/>
      <c r="J8" s="104">
        <f>'Doublex when sd is different'!J8</f>
        <v>0.22</v>
      </c>
      <c r="K8" s="104">
        <f>'Doublex when sd is different'!K8</f>
        <v>9.5000000000000001E-2</v>
      </c>
      <c r="L8" s="104">
        <f>'Doublex when sd is different'!L8</f>
        <v>0.124</v>
      </c>
      <c r="N8" s="114"/>
      <c r="O8" s="114"/>
      <c r="X8" s="145"/>
      <c r="AB8" s="145" t="s">
        <v>63</v>
      </c>
      <c r="AK8" s="145" t="e">
        <f>#REF!</f>
        <v>#REF!</v>
      </c>
      <c r="AL8" s="145" t="e">
        <f>#REF!</f>
        <v>#REF!</v>
      </c>
      <c r="AM8" s="145" t="e">
        <f>#REF!</f>
        <v>#REF!</v>
      </c>
      <c r="AN8" s="145" t="e">
        <f>#REF!</f>
        <v>#REF!</v>
      </c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</row>
    <row r="9" spans="1:76" s="12" customFormat="1" ht="15.5" x14ac:dyDescent="0.35">
      <c r="A9" s="16"/>
      <c r="B9" s="13">
        <v>2.4</v>
      </c>
      <c r="C9" s="14" t="s">
        <v>9</v>
      </c>
      <c r="D9" s="124">
        <f>'[5]power for chi² and skewpos dist'!B10</f>
        <v>0.183</v>
      </c>
      <c r="E9" s="124">
        <f>'[5]power for chi² and skewpos dist'!C10</f>
        <v>6.9000000000000006E-2</v>
      </c>
      <c r="F9" s="124">
        <f>'[5]power for chi² and skewpos dist'!D10</f>
        <v>6.9000000000000006E-2</v>
      </c>
      <c r="G9" s="145"/>
      <c r="H9" s="13">
        <v>2.4</v>
      </c>
      <c r="I9" s="14" t="s">
        <v>9</v>
      </c>
      <c r="J9" s="124">
        <v>0.19800000000000001</v>
      </c>
      <c r="K9" s="124">
        <v>6.9000000000000006E-2</v>
      </c>
      <c r="L9" s="124">
        <v>8.5000000000000006E-2</v>
      </c>
      <c r="M9" s="1"/>
      <c r="N9" s="114"/>
      <c r="O9" s="114"/>
      <c r="P9" s="145"/>
      <c r="Q9" s="145"/>
      <c r="R9" s="145"/>
      <c r="S9" s="1"/>
      <c r="T9" s="1"/>
      <c r="U9" s="1"/>
      <c r="V9" s="1"/>
      <c r="W9" s="1"/>
      <c r="X9" s="145"/>
      <c r="Y9" s="145">
        <v>20</v>
      </c>
      <c r="Z9" s="145"/>
      <c r="AA9" s="145">
        <v>2</v>
      </c>
      <c r="AB9" s="145" t="s">
        <v>62</v>
      </c>
      <c r="AC9" s="145"/>
      <c r="AD9" s="145"/>
      <c r="AE9" s="145"/>
      <c r="AF9" s="145"/>
      <c r="AG9" s="145"/>
      <c r="AH9" s="145"/>
      <c r="AI9" s="145"/>
      <c r="AJ9" s="145"/>
      <c r="AK9" s="145" t="e">
        <f>#REF!</f>
        <v>#REF!</v>
      </c>
      <c r="AL9" s="145" t="e">
        <f>#REF!</f>
        <v>#REF!</v>
      </c>
      <c r="AM9" s="145" t="e">
        <f>#REF!</f>
        <v>#REF!</v>
      </c>
      <c r="AN9" s="145" t="e">
        <f>#REF!</f>
        <v>#REF!</v>
      </c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/>
      <c r="BR9"/>
      <c r="BS9"/>
      <c r="BT9"/>
      <c r="BU9"/>
      <c r="BV9"/>
      <c r="BW9"/>
      <c r="BX9"/>
    </row>
    <row r="10" spans="1:76" ht="15" x14ac:dyDescent="0.35">
      <c r="A10" s="8" t="s">
        <v>29</v>
      </c>
      <c r="B10" s="8"/>
      <c r="C10" s="9"/>
      <c r="D10" s="104">
        <f>Normal!D11</f>
        <v>0.192</v>
      </c>
      <c r="E10" s="104">
        <f>Normal!E11</f>
        <v>6.5000000000000002E-2</v>
      </c>
      <c r="F10" s="104">
        <f>Normal!F11</f>
        <v>6.5000000000000002E-2</v>
      </c>
      <c r="G10" s="145"/>
      <c r="H10" s="8"/>
      <c r="I10" s="9"/>
      <c r="J10" s="104">
        <f>'Doublex when sd is different'!J10</f>
        <v>0.23200000000000001</v>
      </c>
      <c r="K10" s="104">
        <f>'Doublex when sd is different'!K10</f>
        <v>6.2E-2</v>
      </c>
      <c r="L10" s="104">
        <f>'Doublex when sd is different'!L10</f>
        <v>8.5999999999999993E-2</v>
      </c>
      <c r="N10" s="114"/>
      <c r="O10" s="114"/>
      <c r="X10" s="145"/>
      <c r="AB10" s="145" t="s">
        <v>63</v>
      </c>
      <c r="AK10" s="145" t="e">
        <f>#REF!</f>
        <v>#REF!</v>
      </c>
      <c r="AL10" s="145" t="e">
        <f>#REF!</f>
        <v>#REF!</v>
      </c>
      <c r="AM10" s="145" t="e">
        <f>#REF!</f>
        <v>#REF!</v>
      </c>
      <c r="AN10" s="145" t="e">
        <f>#REF!</f>
        <v>#REF!</v>
      </c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</row>
    <row r="11" spans="1:76" s="12" customFormat="1" ht="15.5" x14ac:dyDescent="0.35">
      <c r="A11" s="16"/>
      <c r="B11" s="13">
        <v>2.8</v>
      </c>
      <c r="C11" s="14" t="s">
        <v>9</v>
      </c>
      <c r="D11" s="124">
        <f>'[5]power for chi² and skewpos dist'!B12</f>
        <v>0.17399999999999999</v>
      </c>
      <c r="E11" s="124">
        <f>'[5]power for chi² and skewpos dist'!C12</f>
        <v>5.2999999999999999E-2</v>
      </c>
      <c r="F11" s="124">
        <f>'[5]power for chi² and skewpos dist'!D12</f>
        <v>5.2999999999999999E-2</v>
      </c>
      <c r="G11" s="145"/>
      <c r="H11" s="13">
        <v>2.8</v>
      </c>
      <c r="I11" s="14" t="s">
        <v>9</v>
      </c>
      <c r="J11" s="124">
        <v>0.21299999999999999</v>
      </c>
      <c r="K11" s="124">
        <v>5.1999999999999998E-2</v>
      </c>
      <c r="L11" s="124">
        <v>7.0000000000000007E-2</v>
      </c>
      <c r="M11" s="1"/>
      <c r="N11" s="114"/>
      <c r="O11" s="114"/>
      <c r="P11" s="145"/>
      <c r="Q11" s="145"/>
      <c r="R11" s="145"/>
      <c r="S11" s="1"/>
      <c r="T11" s="1"/>
      <c r="U11" s="1"/>
      <c r="V11" s="1"/>
      <c r="W11" s="1"/>
      <c r="X11" s="145"/>
      <c r="Y11" s="145">
        <v>30</v>
      </c>
      <c r="Z11" s="145"/>
      <c r="AA11" s="145" t="s">
        <v>61</v>
      </c>
      <c r="AB11" s="145" t="s">
        <v>62</v>
      </c>
      <c r="AC11" s="145"/>
      <c r="AD11" s="145"/>
      <c r="AE11" s="145"/>
      <c r="AF11" s="145"/>
      <c r="AG11" s="145"/>
      <c r="AH11" s="145"/>
      <c r="AI11" s="145"/>
      <c r="AJ11" s="145"/>
      <c r="AK11" s="145" t="e">
        <f>#REF!</f>
        <v>#REF!</v>
      </c>
      <c r="AL11" s="145" t="e">
        <f>#REF!</f>
        <v>#REF!</v>
      </c>
      <c r="AM11" s="145" t="e">
        <f>#REF!</f>
        <v>#REF!</v>
      </c>
      <c r="AN11" s="145" t="e">
        <f>#REF!</f>
        <v>#REF!</v>
      </c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/>
      <c r="BR11"/>
      <c r="BS11"/>
      <c r="BT11"/>
      <c r="BU11"/>
      <c r="BV11"/>
      <c r="BW11"/>
      <c r="BX11"/>
    </row>
    <row r="12" spans="1:76" ht="15" x14ac:dyDescent="0.35">
      <c r="A12" s="8" t="s">
        <v>29</v>
      </c>
      <c r="B12" s="8"/>
      <c r="C12" s="9"/>
      <c r="D12" s="104">
        <f>Normal!D13</f>
        <v>0.498</v>
      </c>
      <c r="E12" s="104">
        <f>Normal!E13</f>
        <v>0.48899999999999999</v>
      </c>
      <c r="F12" s="104">
        <f>Normal!F13</f>
        <v>0.48899999999999999</v>
      </c>
      <c r="G12" s="145"/>
      <c r="H12" s="8"/>
      <c r="I12" s="9"/>
      <c r="J12" s="104">
        <f>'Doublex when sd is different'!J12</f>
        <v>0.45200000000000001</v>
      </c>
      <c r="K12" s="104">
        <f>'Doublex when sd is different'!K12</f>
        <v>0.59299999999999997</v>
      </c>
      <c r="L12" s="104">
        <f>'Doublex when sd is different'!L12</f>
        <v>0.443</v>
      </c>
      <c r="N12" s="114"/>
      <c r="O12" s="114"/>
      <c r="X12" s="145"/>
      <c r="AB12" s="145" t="s">
        <v>63</v>
      </c>
      <c r="AK12" s="145" t="e">
        <f>#REF!</f>
        <v>#REF!</v>
      </c>
      <c r="AL12" s="145" t="e">
        <f>#REF!</f>
        <v>#REF!</v>
      </c>
      <c r="AM12" s="145" t="e">
        <f>#REF!</f>
        <v>#REF!</v>
      </c>
      <c r="AN12" s="145" t="e">
        <f>#REF!</f>
        <v>#REF!</v>
      </c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</row>
    <row r="13" spans="1:76" s="15" customFormat="1" ht="15.5" x14ac:dyDescent="0.35">
      <c r="A13" s="16"/>
      <c r="B13" s="16">
        <v>2.1</v>
      </c>
      <c r="C13" s="17" t="s">
        <v>10</v>
      </c>
      <c r="D13" s="125">
        <f>'[5]power for chi² and skewpos dist'!B14</f>
        <v>0.54100000000000004</v>
      </c>
      <c r="E13" s="125">
        <f>'[5]power for chi² and skewpos dist'!C14</f>
        <v>0.53400000000000003</v>
      </c>
      <c r="F13" s="125">
        <f>'[5]power for chi² and skewpos dist'!D14</f>
        <v>0.53400000000000003</v>
      </c>
      <c r="G13" s="145"/>
      <c r="H13" s="16">
        <v>2.1</v>
      </c>
      <c r="I13" s="17" t="s">
        <v>10</v>
      </c>
      <c r="J13" s="125">
        <v>0.5</v>
      </c>
      <c r="K13" s="125">
        <v>0.67800000000000005</v>
      </c>
      <c r="L13" s="125">
        <v>0.49099999999999999</v>
      </c>
      <c r="M13" s="1"/>
      <c r="N13" s="114"/>
      <c r="O13" s="114"/>
      <c r="P13" s="145"/>
      <c r="Q13" s="145"/>
      <c r="R13" s="145"/>
      <c r="S13" s="1"/>
      <c r="T13" s="1"/>
      <c r="U13" s="1"/>
      <c r="V13" s="1"/>
      <c r="W13" s="1"/>
      <c r="X13" s="145"/>
      <c r="Y13" s="145">
        <v>30</v>
      </c>
      <c r="Z13" s="145"/>
      <c r="AA13" s="145">
        <v>1</v>
      </c>
      <c r="AB13" s="145" t="s">
        <v>62</v>
      </c>
      <c r="AC13" s="145"/>
      <c r="AD13" s="145"/>
      <c r="AE13" s="145"/>
      <c r="AF13" s="145"/>
      <c r="AG13" s="145"/>
      <c r="AH13" s="145"/>
      <c r="AI13" s="145"/>
      <c r="AJ13" s="145"/>
      <c r="AK13" s="145" t="e">
        <f>#REF!</f>
        <v>#REF!</v>
      </c>
      <c r="AL13" s="145" t="e">
        <f>#REF!</f>
        <v>#REF!</v>
      </c>
      <c r="AM13" s="145" t="e">
        <f>#REF!</f>
        <v>#REF!</v>
      </c>
      <c r="AN13" s="145" t="e">
        <f>#REF!</f>
        <v>#REF!</v>
      </c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/>
      <c r="BR13"/>
      <c r="BS13"/>
      <c r="BT13"/>
      <c r="BU13"/>
      <c r="BV13"/>
      <c r="BW13"/>
      <c r="BX13"/>
    </row>
    <row r="14" spans="1:76" ht="15" x14ac:dyDescent="0.35">
      <c r="A14" s="8" t="s">
        <v>29</v>
      </c>
      <c r="B14" s="8"/>
      <c r="C14" s="9"/>
      <c r="D14" s="104">
        <f>Normal!D15</f>
        <v>0.33800000000000002</v>
      </c>
      <c r="E14" s="104">
        <f>Normal!E15</f>
        <v>0.33700000000000002</v>
      </c>
      <c r="F14" s="104">
        <f>Normal!F15</f>
        <v>0.33700000000000002</v>
      </c>
      <c r="G14" s="145"/>
      <c r="H14" s="8"/>
      <c r="I14" s="9"/>
      <c r="J14" s="104">
        <f>'Doublex when sd is different'!J14</f>
        <v>0.33800000000000002</v>
      </c>
      <c r="K14" s="104">
        <f>'Doublex when sd is different'!K14</f>
        <v>0.32900000000000001</v>
      </c>
      <c r="L14" s="104">
        <f>'Doublex when sd is different'!L14</f>
        <v>0.33600000000000002</v>
      </c>
      <c r="N14" s="114"/>
      <c r="O14" s="114"/>
      <c r="X14" s="145"/>
      <c r="AB14" s="145" t="s">
        <v>63</v>
      </c>
      <c r="AK14" s="145" t="e">
        <f>#REF!</f>
        <v>#REF!</v>
      </c>
      <c r="AL14" s="145" t="e">
        <f>#REF!</f>
        <v>#REF!</v>
      </c>
      <c r="AM14" s="145" t="e">
        <f>#REF!</f>
        <v>#REF!</v>
      </c>
      <c r="AN14" s="145" t="e">
        <f>#REF!</f>
        <v>#REF!</v>
      </c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</row>
    <row r="15" spans="1:76" s="15" customFormat="1" ht="15.5" x14ac:dyDescent="0.35">
      <c r="A15" s="16"/>
      <c r="B15" s="29">
        <v>2.2000000000000002</v>
      </c>
      <c r="C15" s="29" t="s">
        <v>10</v>
      </c>
      <c r="D15" s="126">
        <f>'[5]power for chi² and skewpos dist'!B16</f>
        <v>0.371</v>
      </c>
      <c r="E15" s="126">
        <f>'[5]power for chi² and skewpos dist'!C16</f>
        <v>0.37</v>
      </c>
      <c r="F15" s="126">
        <f>'[5]power for chi² and skewpos dist'!D16</f>
        <v>0.37</v>
      </c>
      <c r="G15" s="145"/>
      <c r="H15" s="29">
        <v>2.2000000000000002</v>
      </c>
      <c r="I15" s="29" t="s">
        <v>10</v>
      </c>
      <c r="J15" s="126">
        <v>0.36199999999999999</v>
      </c>
      <c r="K15" s="126">
        <v>0.38700000000000001</v>
      </c>
      <c r="L15" s="126">
        <v>0.35799999999999998</v>
      </c>
      <c r="M15" s="1"/>
      <c r="N15" s="114"/>
      <c r="O15" s="114"/>
      <c r="P15" s="145"/>
      <c r="Q15" s="145"/>
      <c r="R15" s="145"/>
      <c r="S15" s="1"/>
      <c r="T15" s="1"/>
      <c r="U15" s="1"/>
      <c r="V15" s="1"/>
      <c r="W15" s="1"/>
      <c r="X15" s="145"/>
      <c r="Y15" s="145">
        <v>30</v>
      </c>
      <c r="Z15" s="145"/>
      <c r="AA15" s="145" t="s">
        <v>64</v>
      </c>
      <c r="AB15" s="145" t="s">
        <v>62</v>
      </c>
      <c r="AC15" s="145"/>
      <c r="AD15" s="145"/>
      <c r="AE15" s="145"/>
      <c r="AF15" s="145"/>
      <c r="AG15" s="145"/>
      <c r="AH15" s="145"/>
      <c r="AI15" s="145"/>
      <c r="AJ15" s="145"/>
      <c r="AK15" s="145" t="e">
        <f>#REF!</f>
        <v>#REF!</v>
      </c>
      <c r="AL15" s="145" t="e">
        <f>#REF!</f>
        <v>#REF!</v>
      </c>
      <c r="AM15" s="145" t="e">
        <f>#REF!</f>
        <v>#REF!</v>
      </c>
      <c r="AN15" s="145" t="e">
        <f>#REF!</f>
        <v>#REF!</v>
      </c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/>
      <c r="BR15"/>
      <c r="BS15"/>
      <c r="BT15"/>
      <c r="BU15"/>
      <c r="BV15"/>
      <c r="BW15"/>
      <c r="BX15"/>
    </row>
    <row r="16" spans="1:76" ht="15" x14ac:dyDescent="0.35">
      <c r="A16" s="8" t="s">
        <v>29</v>
      </c>
      <c r="B16" s="8"/>
      <c r="C16" s="9"/>
      <c r="D16" s="104">
        <f>Normal!D17</f>
        <v>0.16800000000000001</v>
      </c>
      <c r="E16" s="104">
        <f>Normal!E17</f>
        <v>0.16200000000000001</v>
      </c>
      <c r="F16" s="104">
        <f>Normal!F17</f>
        <v>0.16200000000000001</v>
      </c>
      <c r="G16" s="145"/>
      <c r="H16" s="8"/>
      <c r="I16" s="9"/>
      <c r="J16" s="104">
        <f>'Doublex when sd is different'!J16</f>
        <v>0.19600000000000001</v>
      </c>
      <c r="K16" s="104">
        <f>'Doublex when sd is different'!K16</f>
        <v>0.13600000000000001</v>
      </c>
      <c r="L16" s="104">
        <f>'Doublex when sd is different'!L16</f>
        <v>0.188</v>
      </c>
      <c r="N16" s="114"/>
      <c r="O16" s="114"/>
      <c r="X16" s="145"/>
      <c r="AB16" s="145" t="s">
        <v>63</v>
      </c>
      <c r="AK16" s="145" t="e">
        <f>#REF!</f>
        <v>#REF!</v>
      </c>
      <c r="AL16" s="145" t="e">
        <f>#REF!</f>
        <v>#REF!</v>
      </c>
      <c r="AM16" s="145" t="e">
        <f>#REF!</f>
        <v>#REF!</v>
      </c>
      <c r="AN16" s="145" t="e">
        <f>#REF!</f>
        <v>#REF!</v>
      </c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</row>
    <row r="17" spans="1:76" s="15" customFormat="1" ht="15.5" x14ac:dyDescent="0.35">
      <c r="A17" s="16"/>
      <c r="B17" s="16">
        <v>2.4</v>
      </c>
      <c r="C17" s="16" t="s">
        <v>10</v>
      </c>
      <c r="D17" s="125">
        <f>'[5]power for chi² and skewpos dist'!B18</f>
        <v>0.14299999999999999</v>
      </c>
      <c r="E17" s="125">
        <f>'[5]power for chi² and skewpos dist'!C18</f>
        <v>0.13500000000000001</v>
      </c>
      <c r="F17" s="125">
        <f>'[5]power for chi² and skewpos dist'!D18</f>
        <v>0.13500000000000001</v>
      </c>
      <c r="G17" s="145"/>
      <c r="H17" s="16">
        <v>2.4</v>
      </c>
      <c r="I17" s="16" t="s">
        <v>10</v>
      </c>
      <c r="J17" s="125">
        <v>0.17199999999999999</v>
      </c>
      <c r="K17" s="125">
        <v>0.121</v>
      </c>
      <c r="L17" s="125">
        <v>0.161</v>
      </c>
      <c r="M17" s="1"/>
      <c r="N17" s="114"/>
      <c r="O17" s="114"/>
      <c r="P17" s="145"/>
      <c r="Q17" s="145"/>
      <c r="R17" s="145"/>
      <c r="S17" s="1"/>
      <c r="T17" s="1"/>
      <c r="U17" s="1"/>
      <c r="V17" s="1"/>
      <c r="W17" s="1"/>
      <c r="X17" s="145"/>
      <c r="Y17" s="145">
        <v>30</v>
      </c>
      <c r="Z17" s="145"/>
      <c r="AA17" s="145">
        <v>2</v>
      </c>
      <c r="AB17" s="145" t="s">
        <v>62</v>
      </c>
      <c r="AC17" s="145"/>
      <c r="AD17" s="145"/>
      <c r="AE17" s="145"/>
      <c r="AF17" s="145"/>
      <c r="AG17" s="145"/>
      <c r="AH17" s="145"/>
      <c r="AI17" s="145"/>
      <c r="AJ17" s="145"/>
      <c r="AK17" s="145" t="e">
        <f>#REF!</f>
        <v>#REF!</v>
      </c>
      <c r="AL17" s="145" t="e">
        <f>#REF!</f>
        <v>#REF!</v>
      </c>
      <c r="AM17" s="145" t="e">
        <f>#REF!</f>
        <v>#REF!</v>
      </c>
      <c r="AN17" s="145" t="e">
        <f>#REF!</f>
        <v>#REF!</v>
      </c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/>
      <c r="BR17"/>
      <c r="BS17"/>
      <c r="BT17"/>
      <c r="BU17"/>
      <c r="BV17"/>
      <c r="BW17"/>
      <c r="BX17"/>
    </row>
    <row r="18" spans="1:76" ht="15" x14ac:dyDescent="0.35">
      <c r="A18" s="8" t="s">
        <v>29</v>
      </c>
      <c r="B18" s="8"/>
      <c r="C18" s="9"/>
      <c r="D18" s="104">
        <f>Normal!D19</f>
        <v>8.8999999999999996E-2</v>
      </c>
      <c r="E18" s="104">
        <f>Normal!E19</f>
        <v>8.2000000000000003E-2</v>
      </c>
      <c r="F18" s="104">
        <f>Normal!F19</f>
        <v>8.2000000000000003E-2</v>
      </c>
      <c r="G18" s="145"/>
      <c r="H18" s="8"/>
      <c r="I18" s="9"/>
      <c r="J18" s="104">
        <f>'Doublex when sd is different'!J18</f>
        <v>0.124</v>
      </c>
      <c r="K18" s="104">
        <f>'Doublex when sd is different'!K18</f>
        <v>7.2999999999999995E-2</v>
      </c>
      <c r="L18" s="104">
        <f>'Doublex when sd is different'!L18</f>
        <v>0.111</v>
      </c>
      <c r="N18" s="114"/>
      <c r="O18" s="114"/>
      <c r="X18" s="145"/>
      <c r="AB18" s="145" t="s">
        <v>63</v>
      </c>
      <c r="AK18" s="145" t="e">
        <f>#REF!</f>
        <v>#REF!</v>
      </c>
      <c r="AL18" s="145" t="e">
        <f>#REF!</f>
        <v>#REF!</v>
      </c>
      <c r="AM18" s="145" t="e">
        <f>#REF!</f>
        <v>#REF!</v>
      </c>
      <c r="AN18" s="145" t="e">
        <f>#REF!</f>
        <v>#REF!</v>
      </c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</row>
    <row r="19" spans="1:76" s="15" customFormat="1" ht="15.5" x14ac:dyDescent="0.35">
      <c r="A19" s="16"/>
      <c r="B19" s="16">
        <v>2.8</v>
      </c>
      <c r="C19" s="16" t="s">
        <v>10</v>
      </c>
      <c r="D19" s="125">
        <f>'[5]power for chi² and skewpos dist'!B20</f>
        <v>6.8000000000000005E-2</v>
      </c>
      <c r="E19" s="125">
        <f>'[5]power for chi² and skewpos dist'!C20</f>
        <v>6.0999999999999999E-2</v>
      </c>
      <c r="F19" s="125">
        <f>'[5]power for chi² and skewpos dist'!D20</f>
        <v>6.0999999999999999E-2</v>
      </c>
      <c r="G19" s="145"/>
      <c r="H19" s="16">
        <v>2.8</v>
      </c>
      <c r="I19" s="16" t="s">
        <v>10</v>
      </c>
      <c r="J19" s="125">
        <v>0.1</v>
      </c>
      <c r="K19" s="125">
        <v>5.7000000000000002E-2</v>
      </c>
      <c r="L19" s="125">
        <v>8.5999999999999993E-2</v>
      </c>
      <c r="M19" s="1"/>
      <c r="N19" s="114"/>
      <c r="O19" s="114"/>
      <c r="P19" s="145"/>
      <c r="Q19" s="145"/>
      <c r="R19" s="145"/>
      <c r="S19" s="1"/>
      <c r="T19" s="1"/>
      <c r="U19" s="1"/>
      <c r="V19" s="1"/>
      <c r="W19" s="1"/>
      <c r="X19" s="145"/>
      <c r="Y19" s="145">
        <v>40</v>
      </c>
      <c r="Z19" s="145"/>
      <c r="AA19" s="145" t="s">
        <v>61</v>
      </c>
      <c r="AB19" s="145" t="s">
        <v>62</v>
      </c>
      <c r="AC19" s="145"/>
      <c r="AD19" s="145"/>
      <c r="AE19" s="145"/>
      <c r="AF19" s="145"/>
      <c r="AG19" s="145"/>
      <c r="AH19" s="145"/>
      <c r="AI19" s="145"/>
      <c r="AJ19" s="145"/>
      <c r="AK19" s="145" t="e">
        <f>#REF!</f>
        <v>#REF!</v>
      </c>
      <c r="AL19" s="145" t="e">
        <f>#REF!</f>
        <v>#REF!</v>
      </c>
      <c r="AM19" s="145" t="e">
        <f>#REF!</f>
        <v>#REF!</v>
      </c>
      <c r="AN19" s="145" t="e">
        <f>#REF!</f>
        <v>#REF!</v>
      </c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</row>
    <row r="20" spans="1:76" ht="15" x14ac:dyDescent="0.35">
      <c r="A20" s="8" t="s">
        <v>29</v>
      </c>
      <c r="B20" s="8"/>
      <c r="C20" s="9"/>
      <c r="D20" s="104">
        <f>Normal!D21</f>
        <v>0.61799999999999999</v>
      </c>
      <c r="E20" s="104">
        <f>Normal!E21</f>
        <v>0.51300000000000001</v>
      </c>
      <c r="F20" s="104">
        <f>Normal!F21</f>
        <v>0.51300000000000001</v>
      </c>
      <c r="G20" s="145"/>
      <c r="H20" s="8"/>
      <c r="I20" s="9"/>
      <c r="J20" s="104">
        <f>'Doublex when sd is different'!J20</f>
        <v>0.627</v>
      </c>
      <c r="K20" s="104">
        <f>'Doublex when sd is different'!K20</f>
        <v>0.64700000000000002</v>
      </c>
      <c r="L20" s="104">
        <f>'Doublex when sd is different'!L20</f>
        <v>0.53200000000000003</v>
      </c>
      <c r="N20" s="114"/>
      <c r="O20" s="114"/>
      <c r="X20" s="145"/>
      <c r="AB20" s="145" t="s">
        <v>63</v>
      </c>
      <c r="AK20" s="145" t="e">
        <f>#REF!</f>
        <v>#REF!</v>
      </c>
      <c r="AL20" s="145" t="e">
        <f>#REF!</f>
        <v>#REF!</v>
      </c>
      <c r="AM20" s="145" t="e">
        <f>#REF!</f>
        <v>#REF!</v>
      </c>
      <c r="AN20" s="145" t="e">
        <f>#REF!</f>
        <v>#REF!</v>
      </c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</row>
    <row r="21" spans="1:76" s="12" customFormat="1" ht="15.5" x14ac:dyDescent="0.35">
      <c r="A21" s="16"/>
      <c r="B21" s="13">
        <v>2.1</v>
      </c>
      <c r="C21" s="13" t="s">
        <v>11</v>
      </c>
      <c r="D21" s="124">
        <f>'[5]power for chi² and skewpos dist'!B22</f>
        <v>0.63200000000000001</v>
      </c>
      <c r="E21" s="124">
        <f>'[5]power for chi² and skewpos dist'!C22</f>
        <v>0.55400000000000005</v>
      </c>
      <c r="F21" s="124">
        <f>'[5]power for chi² and skewpos dist'!D22</f>
        <v>0.55400000000000005</v>
      </c>
      <c r="G21" s="145"/>
      <c r="H21" s="13">
        <v>2.1</v>
      </c>
      <c r="I21" s="13" t="s">
        <v>11</v>
      </c>
      <c r="J21" s="124">
        <v>0.64</v>
      </c>
      <c r="K21" s="124">
        <v>0.71799999999999997</v>
      </c>
      <c r="L21" s="124">
        <v>0.56000000000000005</v>
      </c>
      <c r="M21" s="1"/>
      <c r="N21" s="114"/>
      <c r="O21" s="114"/>
      <c r="P21" s="145"/>
      <c r="Q21" s="145"/>
      <c r="R21" s="145"/>
      <c r="S21" s="1"/>
      <c r="T21" s="1"/>
      <c r="U21" s="1"/>
      <c r="V21" s="1"/>
      <c r="W21" s="1"/>
      <c r="X21" s="145"/>
      <c r="Y21" s="145">
        <v>40</v>
      </c>
      <c r="Z21" s="145"/>
      <c r="AA21" s="145">
        <v>1</v>
      </c>
      <c r="AB21" s="145" t="s">
        <v>62</v>
      </c>
      <c r="AC21" s="145"/>
      <c r="AD21" s="145"/>
      <c r="AE21" s="145"/>
      <c r="AF21" s="145"/>
      <c r="AG21" s="145"/>
      <c r="AH21" s="145"/>
      <c r="AI21" s="145"/>
      <c r="AJ21" s="145"/>
      <c r="AK21" s="145" t="e">
        <f>#REF!</f>
        <v>#REF!</v>
      </c>
      <c r="AL21" s="145" t="e">
        <f>#REF!</f>
        <v>#REF!</v>
      </c>
      <c r="AM21" s="145" t="e">
        <f>#REF!</f>
        <v>#REF!</v>
      </c>
      <c r="AN21" s="145" t="e">
        <f>#REF!</f>
        <v>#REF!</v>
      </c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</row>
    <row r="22" spans="1:76" ht="15" x14ac:dyDescent="0.35">
      <c r="A22" s="8" t="s">
        <v>29</v>
      </c>
      <c r="B22" s="8"/>
      <c r="C22" s="9"/>
      <c r="D22" s="104">
        <f>Normal!D23</f>
        <v>0.39700000000000002</v>
      </c>
      <c r="E22" s="104">
        <f>Normal!E23</f>
        <v>0.39400000000000002</v>
      </c>
      <c r="F22" s="104">
        <f>Normal!F23</f>
        <v>0.39400000000000002</v>
      </c>
      <c r="G22" s="145"/>
      <c r="H22" s="8"/>
      <c r="I22" s="9"/>
      <c r="J22" s="104">
        <f>'Doublex when sd is different'!J22</f>
        <v>0.42399999999999999</v>
      </c>
      <c r="K22" s="104">
        <f>'Doublex when sd is different'!K22</f>
        <v>0.41299999999999998</v>
      </c>
      <c r="L22" s="104">
        <f>'Doublex when sd is different'!L22</f>
        <v>0.42099999999999999</v>
      </c>
      <c r="N22" s="114"/>
      <c r="O22" s="114"/>
      <c r="X22" s="145"/>
      <c r="AB22" s="145" t="s">
        <v>63</v>
      </c>
      <c r="AK22" s="145" t="e">
        <f>#REF!</f>
        <v>#REF!</v>
      </c>
      <c r="AL22" s="145" t="e">
        <f>#REF!</f>
        <v>#REF!</v>
      </c>
      <c r="AM22" s="145" t="e">
        <f>#REF!</f>
        <v>#REF!</v>
      </c>
      <c r="AN22" s="145" t="e">
        <f>#REF!</f>
        <v>#REF!</v>
      </c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</row>
    <row r="23" spans="1:76" s="15" customFormat="1" ht="15.5" x14ac:dyDescent="0.35">
      <c r="A23" s="16"/>
      <c r="B23" s="40">
        <v>2.2000000000000002</v>
      </c>
      <c r="C23" s="40" t="s">
        <v>11</v>
      </c>
      <c r="D23" s="123">
        <f>'[5]power for chi² and skewpos dist'!B24</f>
        <v>0.42899999999999999</v>
      </c>
      <c r="E23" s="123">
        <f>'[5]power for chi² and skewpos dist'!C24</f>
        <v>0.441</v>
      </c>
      <c r="F23" s="123">
        <f>'[5]power for chi² and skewpos dist'!D24</f>
        <v>0.441</v>
      </c>
      <c r="G23" s="145"/>
      <c r="H23" s="40">
        <v>2.2000000000000002</v>
      </c>
      <c r="I23" s="40" t="s">
        <v>11</v>
      </c>
      <c r="J23" s="123">
        <v>0.44800000000000001</v>
      </c>
      <c r="K23" s="123">
        <v>0.498</v>
      </c>
      <c r="L23" s="123">
        <v>0.45</v>
      </c>
      <c r="M23" s="1"/>
      <c r="N23" s="114"/>
      <c r="O23" s="114"/>
      <c r="P23" s="145"/>
      <c r="Q23" s="145"/>
      <c r="R23" s="145"/>
      <c r="S23" s="1"/>
      <c r="T23" s="1"/>
      <c r="U23" s="1"/>
      <c r="V23" s="1"/>
      <c r="W23" s="1"/>
      <c r="X23" s="145"/>
      <c r="Y23" s="145">
        <v>40</v>
      </c>
      <c r="Z23" s="145"/>
      <c r="AA23" s="145" t="s">
        <v>64</v>
      </c>
      <c r="AB23" s="145" t="s">
        <v>62</v>
      </c>
      <c r="AC23" s="145"/>
      <c r="AD23" s="145"/>
      <c r="AE23" s="145"/>
      <c r="AF23" s="145"/>
      <c r="AG23" s="145"/>
      <c r="AH23" s="145"/>
      <c r="AI23" s="145"/>
      <c r="AJ23" s="145"/>
      <c r="AK23" s="145" t="e">
        <f>#REF!</f>
        <v>#REF!</v>
      </c>
      <c r="AL23" s="145" t="e">
        <f>#REF!</f>
        <v>#REF!</v>
      </c>
      <c r="AM23" s="145" t="e">
        <f>#REF!</f>
        <v>#REF!</v>
      </c>
      <c r="AN23" s="145" t="e">
        <f>#REF!</f>
        <v>#REF!</v>
      </c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R23"/>
      <c r="BS23"/>
      <c r="BT23"/>
      <c r="BU23"/>
      <c r="BV23"/>
      <c r="BW23"/>
      <c r="BX23"/>
    </row>
    <row r="24" spans="1:76" ht="15" x14ac:dyDescent="0.35">
      <c r="A24" s="8" t="s">
        <v>29</v>
      </c>
      <c r="B24" s="8"/>
      <c r="C24" s="9"/>
      <c r="D24" s="104">
        <f>Normal!D25</f>
        <v>0.14599999999999999</v>
      </c>
      <c r="E24" s="104">
        <f>Normal!E25</f>
        <v>0.20699999999999999</v>
      </c>
      <c r="F24" s="104">
        <f>Normal!F25</f>
        <v>0.20699999999999999</v>
      </c>
      <c r="G24" s="145"/>
      <c r="H24" s="8"/>
      <c r="I24" s="9"/>
      <c r="J24" s="104">
        <f>'Doublex when sd is different'!J24</f>
        <v>0.18099999999999999</v>
      </c>
      <c r="K24" s="104">
        <f>'Doublex when sd is different'!K24</f>
        <v>0.17599999999999999</v>
      </c>
      <c r="L24" s="104">
        <f>'Doublex when sd is different'!L24</f>
        <v>0.245</v>
      </c>
      <c r="N24" s="114"/>
      <c r="O24" s="114"/>
      <c r="X24" s="145"/>
      <c r="AB24" s="145" t="s">
        <v>63</v>
      </c>
      <c r="AK24" s="145" t="e">
        <f>#REF!</f>
        <v>#REF!</v>
      </c>
      <c r="AL24" s="145" t="e">
        <f>#REF!</f>
        <v>#REF!</v>
      </c>
      <c r="AM24" s="145" t="e">
        <f>#REF!</f>
        <v>#REF!</v>
      </c>
      <c r="AN24" s="145" t="e">
        <f>#REF!</f>
        <v>#REF!</v>
      </c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</row>
    <row r="25" spans="1:76" s="10" customFormat="1" ht="15.5" x14ac:dyDescent="0.35">
      <c r="A25" s="16"/>
      <c r="B25" s="11">
        <v>2.4</v>
      </c>
      <c r="C25" s="11" t="s">
        <v>11</v>
      </c>
      <c r="D25" s="122">
        <f>'[5]power for chi² and skewpos dist'!B26</f>
        <v>0.123</v>
      </c>
      <c r="E25" s="122">
        <f>'[5]power for chi² and skewpos dist'!C26</f>
        <v>0.19900000000000001</v>
      </c>
      <c r="F25" s="122">
        <f>'[5]power for chi² and skewpos dist'!D26</f>
        <v>0.19900000000000001</v>
      </c>
      <c r="G25" s="145"/>
      <c r="H25" s="11">
        <v>2.4</v>
      </c>
      <c r="I25" s="11" t="s">
        <v>11</v>
      </c>
      <c r="J25" s="122">
        <v>0.155</v>
      </c>
      <c r="K25" s="122">
        <v>0.17899999999999999</v>
      </c>
      <c r="L25" s="122">
        <v>0.23</v>
      </c>
      <c r="M25" s="1"/>
      <c r="N25" s="114"/>
      <c r="O25" s="114"/>
      <c r="P25" s="145"/>
      <c r="Q25" s="145"/>
      <c r="R25" s="145"/>
      <c r="S25" s="1"/>
      <c r="T25" s="1"/>
      <c r="U25" s="1"/>
      <c r="V25" s="1"/>
      <c r="W25" s="1"/>
      <c r="X25" s="145"/>
      <c r="Y25" s="145">
        <v>40</v>
      </c>
      <c r="Z25" s="145"/>
      <c r="AA25" s="145">
        <v>2</v>
      </c>
      <c r="AB25" s="145" t="s">
        <v>62</v>
      </c>
      <c r="AC25" s="145"/>
      <c r="AD25" s="145"/>
      <c r="AE25" s="145"/>
      <c r="AF25" s="145"/>
      <c r="AG25" s="145"/>
      <c r="AH25" s="145"/>
      <c r="AI25" s="145"/>
      <c r="AJ25" s="145"/>
      <c r="AK25" s="145" t="e">
        <f>#REF!</f>
        <v>#REF!</v>
      </c>
      <c r="AL25" s="145" t="e">
        <f>#REF!</f>
        <v>#REF!</v>
      </c>
      <c r="AM25" s="145" t="e">
        <f>#REF!</f>
        <v>#REF!</v>
      </c>
      <c r="AN25" s="145" t="e">
        <f>#REF!</f>
        <v>#REF!</v>
      </c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/>
      <c r="BR25"/>
      <c r="BS25"/>
      <c r="BT25"/>
      <c r="BU25"/>
      <c r="BV25"/>
      <c r="BW25"/>
      <c r="BX25"/>
    </row>
    <row r="26" spans="1:76" ht="15" x14ac:dyDescent="0.35">
      <c r="A26" s="8" t="s">
        <v>29</v>
      </c>
      <c r="B26" s="8"/>
      <c r="C26" s="9"/>
      <c r="D26" s="104">
        <f>Normal!D27</f>
        <v>0.05</v>
      </c>
      <c r="E26" s="104">
        <f>Normal!E27</f>
        <v>9.7000000000000003E-2</v>
      </c>
      <c r="F26" s="104">
        <f>Normal!F27</f>
        <v>9.7000000000000003E-2</v>
      </c>
      <c r="G26" s="145"/>
      <c r="H26" s="8"/>
      <c r="I26" s="9"/>
      <c r="J26" s="104">
        <f>'Doublex when sd is different'!J26</f>
        <v>7.5999999999999998E-2</v>
      </c>
      <c r="K26" s="104">
        <f>'Doublex when sd is different'!K26</f>
        <v>8.3000000000000004E-2</v>
      </c>
      <c r="L26" s="104">
        <f>'Doublex when sd is different'!L26</f>
        <v>0.13200000000000001</v>
      </c>
      <c r="N26" s="114"/>
      <c r="O26" s="114"/>
      <c r="X26" s="145"/>
      <c r="AB26" s="145" t="s">
        <v>63</v>
      </c>
      <c r="AK26" s="145" t="e">
        <f>#REF!</f>
        <v>#REF!</v>
      </c>
      <c r="AL26" s="145" t="e">
        <f>#REF!</f>
        <v>#REF!</v>
      </c>
      <c r="AM26" s="145" t="e">
        <f>#REF!</f>
        <v>#REF!</v>
      </c>
      <c r="AN26" s="145" t="e">
        <f>#REF!</f>
        <v>#REF!</v>
      </c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</row>
    <row r="27" spans="1:76" s="10" customFormat="1" ht="15.5" x14ac:dyDescent="0.35">
      <c r="A27" s="16"/>
      <c r="B27" s="11">
        <v>2.8</v>
      </c>
      <c r="C27" s="11" t="s">
        <v>11</v>
      </c>
      <c r="D27" s="122">
        <f>'[5]power for chi² and skewpos dist'!B28</f>
        <v>3.2000000000000001E-2</v>
      </c>
      <c r="E27" s="122">
        <f>'[5]power for chi² and skewpos dist'!C28</f>
        <v>7.4999999999999997E-2</v>
      </c>
      <c r="F27" s="122">
        <f>'[5]power for chi² and skewpos dist'!D28</f>
        <v>7.4999999999999997E-2</v>
      </c>
      <c r="G27" s="145"/>
      <c r="H27" s="11">
        <v>2.8</v>
      </c>
      <c r="I27" s="11" t="s">
        <v>11</v>
      </c>
      <c r="J27" s="122">
        <v>5.3999999999999999E-2</v>
      </c>
      <c r="K27" s="122">
        <v>6.8000000000000005E-2</v>
      </c>
      <c r="L27" s="122">
        <v>0.108</v>
      </c>
      <c r="M27" s="1"/>
      <c r="N27" s="114"/>
      <c r="O27" s="114"/>
      <c r="P27" s="145"/>
      <c r="Q27" s="145"/>
      <c r="R27" s="145"/>
      <c r="S27" s="1"/>
      <c r="T27" s="1"/>
      <c r="U27" s="1"/>
      <c r="V27" s="1"/>
      <c r="W27" s="1"/>
      <c r="X27" s="145"/>
      <c r="Y27" s="145">
        <v>50</v>
      </c>
      <c r="Z27" s="145"/>
      <c r="AA27" s="145" t="s">
        <v>61</v>
      </c>
      <c r="AB27" s="145" t="s">
        <v>62</v>
      </c>
      <c r="AC27" s="145"/>
      <c r="AD27" s="145"/>
      <c r="AE27" s="145"/>
      <c r="AF27" s="145"/>
      <c r="AG27" s="145"/>
      <c r="AH27" s="145"/>
      <c r="AI27" s="145"/>
      <c r="AJ27" s="145"/>
      <c r="AK27" s="145" t="e">
        <f>#REF!</f>
        <v>#REF!</v>
      </c>
      <c r="AL27" s="145" t="e">
        <f>#REF!</f>
        <v>#REF!</v>
      </c>
      <c r="AM27" s="145" t="e">
        <f>#REF!</f>
        <v>#REF!</v>
      </c>
      <c r="AN27" s="145" t="e">
        <f>#REF!</f>
        <v>#REF!</v>
      </c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/>
      <c r="BR27"/>
      <c r="BS27"/>
      <c r="BT27"/>
      <c r="BU27"/>
      <c r="BV27"/>
      <c r="BW27"/>
      <c r="BX27"/>
    </row>
    <row r="28" spans="1:76" ht="15" x14ac:dyDescent="0.35">
      <c r="A28" s="8" t="s">
        <v>29</v>
      </c>
      <c r="B28" s="8"/>
      <c r="C28" s="9"/>
      <c r="D28" s="104">
        <f>Normal!D29</f>
        <v>0.68600000000000005</v>
      </c>
      <c r="E28" s="104">
        <f>Normal!E29</f>
        <v>0.52500000000000002</v>
      </c>
      <c r="F28" s="104">
        <f>Normal!F29</f>
        <v>0.52500000000000002</v>
      </c>
      <c r="G28" s="145"/>
      <c r="H28" s="8"/>
      <c r="I28" s="9"/>
      <c r="J28" s="104">
        <f>'Doublex when sd is different'!J28</f>
        <v>0.73199999999999998</v>
      </c>
      <c r="K28" s="104">
        <f>'Doublex when sd is different'!K28</f>
        <v>0.67700000000000005</v>
      </c>
      <c r="L28" s="104">
        <f>'Doublex when sd is different'!L28</f>
        <v>0.58599999999999997</v>
      </c>
      <c r="N28" s="114"/>
      <c r="O28" s="114"/>
      <c r="X28" s="145"/>
      <c r="AB28" s="145" t="s">
        <v>63</v>
      </c>
      <c r="AK28" s="145" t="e">
        <f>#REF!</f>
        <v>#REF!</v>
      </c>
      <c r="AL28" s="145" t="e">
        <f>#REF!</f>
        <v>#REF!</v>
      </c>
      <c r="AM28" s="145" t="e">
        <f>#REF!</f>
        <v>#REF!</v>
      </c>
      <c r="AN28" s="145" t="e">
        <f>#REF!</f>
        <v>#REF!</v>
      </c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</row>
    <row r="29" spans="1:76" s="12" customFormat="1" ht="15.5" x14ac:dyDescent="0.35">
      <c r="A29" s="16"/>
      <c r="B29" s="13">
        <v>2.1</v>
      </c>
      <c r="C29" s="13" t="s">
        <v>12</v>
      </c>
      <c r="D29" s="124">
        <f>'[5]power for chi² and skewpos dist'!B30</f>
        <v>0.68700000000000006</v>
      </c>
      <c r="E29" s="124">
        <f>'[5]power for chi² and skewpos dist'!C30</f>
        <v>0.56399999999999995</v>
      </c>
      <c r="F29" s="124">
        <f>'[5]power for chi² and skewpos dist'!D30</f>
        <v>0.56399999999999995</v>
      </c>
      <c r="G29" s="145"/>
      <c r="H29" s="13">
        <v>2.1</v>
      </c>
      <c r="I29" s="13" t="s">
        <v>12</v>
      </c>
      <c r="J29" s="124">
        <v>0.72499999999999998</v>
      </c>
      <c r="K29" s="124">
        <v>0.73699999999999999</v>
      </c>
      <c r="L29" s="124">
        <v>0.6</v>
      </c>
      <c r="M29" s="1"/>
      <c r="N29" s="114"/>
      <c r="O29" s="114"/>
      <c r="P29" s="145"/>
      <c r="Q29" s="145"/>
      <c r="R29" s="145"/>
      <c r="S29" s="1"/>
      <c r="T29" s="1"/>
      <c r="U29" s="1"/>
      <c r="V29" s="1"/>
      <c r="W29" s="1"/>
      <c r="X29" s="145"/>
      <c r="Y29" s="145">
        <v>50</v>
      </c>
      <c r="Z29" s="145"/>
      <c r="AA29" s="145">
        <v>1</v>
      </c>
      <c r="AB29" s="145" t="s">
        <v>62</v>
      </c>
      <c r="AC29" s="145"/>
      <c r="AD29" s="145"/>
      <c r="AE29" s="145"/>
      <c r="AF29" s="145"/>
      <c r="AG29" s="145"/>
      <c r="AH29" s="145"/>
      <c r="AI29" s="145"/>
      <c r="AJ29" s="145"/>
      <c r="AK29" s="145" t="e">
        <f>#REF!</f>
        <v>#REF!</v>
      </c>
      <c r="AL29" s="145" t="e">
        <f>#REF!</f>
        <v>#REF!</v>
      </c>
      <c r="AM29" s="145" t="e">
        <f>#REF!</f>
        <v>#REF!</v>
      </c>
      <c r="AN29" s="145" t="e">
        <f>#REF!</f>
        <v>#REF!</v>
      </c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/>
      <c r="BR29"/>
      <c r="BS29"/>
      <c r="BT29"/>
      <c r="BU29"/>
      <c r="BV29"/>
      <c r="BW29"/>
      <c r="BX29"/>
    </row>
    <row r="30" spans="1:76" ht="15" x14ac:dyDescent="0.35">
      <c r="A30" s="8" t="s">
        <v>29</v>
      </c>
      <c r="B30" s="8"/>
      <c r="C30" s="9"/>
      <c r="D30" s="104">
        <f>Normal!D31</f>
        <v>0.435</v>
      </c>
      <c r="E30" s="104">
        <f>Normal!E31</f>
        <v>0.42799999999999999</v>
      </c>
      <c r="F30" s="104">
        <f>Normal!F31</f>
        <v>0.42799999999999999</v>
      </c>
      <c r="G30" s="145"/>
      <c r="H30" s="8"/>
      <c r="I30" s="9"/>
      <c r="J30" s="104">
        <f>'Doublex when sd is different'!J30</f>
        <v>0.48699999999999999</v>
      </c>
      <c r="K30" s="104">
        <f>'Doublex when sd is different'!K30</f>
        <v>0.47199999999999998</v>
      </c>
      <c r="L30" s="104">
        <f>'Doublex when sd is different'!L30</f>
        <v>0.48099999999999998</v>
      </c>
      <c r="N30" s="114"/>
      <c r="O30" s="114"/>
      <c r="X30" s="145"/>
      <c r="AB30" s="145" t="s">
        <v>63</v>
      </c>
      <c r="AK30" s="145" t="e">
        <f>#REF!</f>
        <v>#REF!</v>
      </c>
      <c r="AL30" s="145" t="e">
        <f>#REF!</f>
        <v>#REF!</v>
      </c>
      <c r="AM30" s="145" t="e">
        <f>#REF!</f>
        <v>#REF!</v>
      </c>
      <c r="AN30" s="145" t="e">
        <f>#REF!</f>
        <v>#REF!</v>
      </c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</row>
    <row r="31" spans="1:76" s="15" customFormat="1" ht="15.5" x14ac:dyDescent="0.35">
      <c r="A31" s="16"/>
      <c r="B31" s="40">
        <v>2.2000000000000002</v>
      </c>
      <c r="C31" s="40" t="s">
        <v>12</v>
      </c>
      <c r="D31" s="123">
        <f>'[5]power for chi² and skewpos dist'!B32</f>
        <v>0.46600000000000003</v>
      </c>
      <c r="E31" s="123">
        <f>'[5]power for chi² and skewpos dist'!C32</f>
        <v>0.47799999999999998</v>
      </c>
      <c r="F31" s="123">
        <f>'[5]power for chi² and skewpos dist'!D32</f>
        <v>0.47799999999999998</v>
      </c>
      <c r="G31" s="145"/>
      <c r="H31" s="40">
        <v>2.2000000000000002</v>
      </c>
      <c r="I31" s="40" t="s">
        <v>12</v>
      </c>
      <c r="J31" s="123">
        <v>0.51</v>
      </c>
      <c r="K31" s="123">
        <v>0.56499999999999995</v>
      </c>
      <c r="L31" s="123">
        <v>0.50700000000000001</v>
      </c>
      <c r="M31" s="1"/>
      <c r="N31" s="114"/>
      <c r="O31" s="114"/>
      <c r="P31" s="145"/>
      <c r="Q31" s="145"/>
      <c r="R31" s="145"/>
      <c r="S31" s="1"/>
      <c r="T31" s="1"/>
      <c r="U31" s="1"/>
      <c r="V31" s="1"/>
      <c r="W31" s="1"/>
      <c r="X31" s="145"/>
      <c r="Y31" s="145">
        <v>50</v>
      </c>
      <c r="Z31" s="145"/>
      <c r="AA31" s="145" t="s">
        <v>64</v>
      </c>
      <c r="AB31" s="145" t="s">
        <v>62</v>
      </c>
      <c r="AC31" s="145"/>
      <c r="AD31" s="145"/>
      <c r="AE31" s="145"/>
      <c r="AF31" s="145"/>
      <c r="AG31" s="145"/>
      <c r="AH31" s="145"/>
      <c r="AI31" s="145"/>
      <c r="AJ31" s="145"/>
      <c r="AK31" s="145" t="e">
        <f>#REF!</f>
        <v>#REF!</v>
      </c>
      <c r="AL31" s="145" t="e">
        <f>#REF!</f>
        <v>#REF!</v>
      </c>
      <c r="AM31" s="145" t="e">
        <f>#REF!</f>
        <v>#REF!</v>
      </c>
      <c r="AN31" s="145" t="e">
        <f>#REF!</f>
        <v>#REF!</v>
      </c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/>
      <c r="BR31"/>
      <c r="BS31"/>
      <c r="BT31"/>
      <c r="BU31"/>
      <c r="BV31"/>
      <c r="BW31"/>
      <c r="BX31"/>
    </row>
    <row r="32" spans="1:76" ht="15" x14ac:dyDescent="0.35">
      <c r="A32" s="8" t="s">
        <v>29</v>
      </c>
      <c r="B32" s="8"/>
      <c r="C32" s="9"/>
      <c r="D32" s="104">
        <f>Normal!D33</f>
        <v>0.13100000000000001</v>
      </c>
      <c r="E32" s="104">
        <f>Normal!E33</f>
        <v>0.245</v>
      </c>
      <c r="F32" s="104">
        <f>Normal!F33</f>
        <v>0.245</v>
      </c>
      <c r="G32" s="145"/>
      <c r="H32" s="8"/>
      <c r="I32" s="9"/>
      <c r="J32" s="104">
        <f>'Doublex when sd is different'!J32</f>
        <v>0.16900000000000001</v>
      </c>
      <c r="K32" s="104">
        <f>'Doublex when sd is different'!K32</f>
        <v>0.21299999999999999</v>
      </c>
      <c r="L32" s="104">
        <f>'Doublex when sd is different'!L32</f>
        <v>0.29199999999999998</v>
      </c>
      <c r="N32" s="114"/>
      <c r="O32" s="114"/>
      <c r="X32" s="145"/>
      <c r="AB32" s="145" t="s">
        <v>63</v>
      </c>
      <c r="AK32" s="145" t="e">
        <f>#REF!</f>
        <v>#REF!</v>
      </c>
      <c r="AL32" s="145" t="e">
        <f>#REF!</f>
        <v>#REF!</v>
      </c>
      <c r="AM32" s="145" t="e">
        <f>#REF!</f>
        <v>#REF!</v>
      </c>
      <c r="AN32" s="145" t="e">
        <f>#REF!</f>
        <v>#REF!</v>
      </c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</row>
    <row r="33" spans="1:76" s="10" customFormat="1" ht="15.5" x14ac:dyDescent="0.35">
      <c r="A33" s="16"/>
      <c r="B33" s="11">
        <v>2.4</v>
      </c>
      <c r="C33" s="11" t="s">
        <v>12</v>
      </c>
      <c r="D33" s="122">
        <f>'[5]power for chi² and skewpos dist'!B34</f>
        <v>0.108</v>
      </c>
      <c r="E33" s="122">
        <f>'[5]power for chi² and skewpos dist'!C34</f>
        <v>0.252</v>
      </c>
      <c r="F33" s="122">
        <f>'[5]power for chi² and skewpos dist'!D34</f>
        <v>0.252</v>
      </c>
      <c r="G33" s="145"/>
      <c r="H33" s="11">
        <v>2.4</v>
      </c>
      <c r="I33" s="11" t="s">
        <v>12</v>
      </c>
      <c r="J33" s="122">
        <v>0.14299999999999999</v>
      </c>
      <c r="K33" s="122">
        <v>0.23400000000000001</v>
      </c>
      <c r="L33" s="122">
        <v>0.28899999999999998</v>
      </c>
      <c r="M33" s="1"/>
      <c r="N33" s="114"/>
      <c r="O33" s="114"/>
      <c r="P33" s="145"/>
      <c r="Q33" s="145"/>
      <c r="R33" s="145"/>
      <c r="S33" s="1"/>
      <c r="T33" s="1"/>
      <c r="U33" s="1"/>
      <c r="V33" s="1"/>
      <c r="W33" s="1"/>
      <c r="X33" s="145"/>
      <c r="Y33" s="145">
        <v>50</v>
      </c>
      <c r="Z33" s="145"/>
      <c r="AA33" s="145">
        <v>2</v>
      </c>
      <c r="AB33" s="145" t="s">
        <v>62</v>
      </c>
      <c r="AC33" s="145"/>
      <c r="AD33" s="145"/>
      <c r="AE33" s="145"/>
      <c r="AF33" s="145"/>
      <c r="AG33" s="145"/>
      <c r="AH33" s="145"/>
      <c r="AI33" s="145"/>
      <c r="AJ33" s="145"/>
      <c r="AK33" s="145" t="e">
        <f>#REF!</f>
        <v>#REF!</v>
      </c>
      <c r="AL33" s="145" t="e">
        <f>#REF!</f>
        <v>#REF!</v>
      </c>
      <c r="AM33" s="145" t="e">
        <f>#REF!</f>
        <v>#REF!</v>
      </c>
      <c r="AN33" s="145" t="e">
        <f>#REF!</f>
        <v>#REF!</v>
      </c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/>
      <c r="BR33"/>
      <c r="BS33"/>
      <c r="BT33"/>
      <c r="BU33"/>
      <c r="BV33"/>
      <c r="BW33"/>
      <c r="BX33"/>
    </row>
    <row r="34" spans="1:76" ht="15" x14ac:dyDescent="0.35">
      <c r="A34" s="8" t="s">
        <v>29</v>
      </c>
      <c r="B34" s="8"/>
      <c r="C34" s="9"/>
      <c r="D34" s="104">
        <f>Normal!D35</f>
        <v>3.1E-2</v>
      </c>
      <c r="E34" s="104">
        <f>Normal!E35</f>
        <v>0.113</v>
      </c>
      <c r="F34" s="104">
        <f>Normal!F35</f>
        <v>0.113</v>
      </c>
      <c r="G34" s="145"/>
      <c r="H34" s="8"/>
      <c r="I34" s="9"/>
      <c r="J34" s="104">
        <f>'Doublex when sd is different'!J34</f>
        <v>0.05</v>
      </c>
      <c r="K34" s="104">
        <f>'Doublex when sd is different'!K34</f>
        <v>9.2999999999999999E-2</v>
      </c>
      <c r="L34" s="104">
        <f>'Doublex when sd is different'!L34</f>
        <v>0.151</v>
      </c>
      <c r="N34" s="114"/>
      <c r="O34" s="114"/>
      <c r="X34" s="145"/>
      <c r="AB34" s="145" t="s">
        <v>63</v>
      </c>
      <c r="AK34" s="145" t="e">
        <f>#REF!</f>
        <v>#REF!</v>
      </c>
      <c r="AL34" s="145" t="e">
        <f>#REF!</f>
        <v>#REF!</v>
      </c>
      <c r="AM34" s="145" t="e">
        <f>#REF!</f>
        <v>#REF!</v>
      </c>
      <c r="AN34" s="145" t="e">
        <f>#REF!</f>
        <v>#REF!</v>
      </c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</row>
    <row r="35" spans="1:76" s="10" customFormat="1" ht="15.5" x14ac:dyDescent="0.35">
      <c r="A35" s="16"/>
      <c r="B35" s="11">
        <v>2.8</v>
      </c>
      <c r="C35" s="11" t="s">
        <v>12</v>
      </c>
      <c r="D35" s="122">
        <f>'[5]power for chi² and skewpos dist'!B36</f>
        <v>1.7000000000000001E-2</v>
      </c>
      <c r="E35" s="122">
        <f>'[5]power for chi² and skewpos dist'!C36</f>
        <v>9.2999999999999999E-2</v>
      </c>
      <c r="F35" s="122">
        <f>'[5]power for chi² and skewpos dist'!D36</f>
        <v>9.2999999999999999E-2</v>
      </c>
      <c r="G35" s="145"/>
      <c r="H35" s="11">
        <v>2.8</v>
      </c>
      <c r="I35" s="11" t="s">
        <v>12</v>
      </c>
      <c r="J35" s="122">
        <v>3.2000000000000001E-2</v>
      </c>
      <c r="K35" s="122">
        <v>8.2000000000000003E-2</v>
      </c>
      <c r="L35" s="122">
        <v>0.129</v>
      </c>
      <c r="M35" s="1"/>
      <c r="N35" s="114"/>
      <c r="O35" s="114"/>
      <c r="P35" s="145"/>
      <c r="Q35" s="145"/>
      <c r="R35" s="145"/>
      <c r="S35" s="1"/>
      <c r="T35" s="1"/>
      <c r="U35" s="1"/>
      <c r="V35" s="1"/>
      <c r="W35" s="1"/>
      <c r="X35" s="145"/>
      <c r="Y35" s="145">
        <v>100</v>
      </c>
      <c r="Z35" s="145"/>
      <c r="AA35" s="145" t="s">
        <v>61</v>
      </c>
      <c r="AB35" s="145" t="s">
        <v>62</v>
      </c>
      <c r="AC35" s="145"/>
      <c r="AD35" s="145"/>
      <c r="AE35" s="145"/>
      <c r="AF35" s="145"/>
      <c r="AG35" s="145"/>
      <c r="AH35" s="145"/>
      <c r="AI35" s="145"/>
      <c r="AJ35" s="145"/>
      <c r="AK35" s="145" t="e">
        <f>#REF!</f>
        <v>#REF!</v>
      </c>
      <c r="AL35" s="145" t="e">
        <f>#REF!</f>
        <v>#REF!</v>
      </c>
      <c r="AM35" s="145" t="e">
        <f>#REF!</f>
        <v>#REF!</v>
      </c>
      <c r="AN35" s="145" t="e">
        <f>#REF!</f>
        <v>#REF!</v>
      </c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T35"/>
      <c r="BU35"/>
      <c r="BV35"/>
      <c r="BW35"/>
      <c r="BX35"/>
    </row>
    <row r="36" spans="1:76" ht="15" x14ac:dyDescent="0.35">
      <c r="A36" s="8" t="s">
        <v>29</v>
      </c>
      <c r="B36" s="8"/>
      <c r="C36" s="9"/>
      <c r="D36" s="104">
        <f>Normal!D37</f>
        <v>0.41399999999999998</v>
      </c>
      <c r="E36" s="104">
        <f>Normal!E37</f>
        <v>0.58799999999999997</v>
      </c>
      <c r="F36" s="104">
        <f>Normal!F37</f>
        <v>0.58799999999999997</v>
      </c>
      <c r="G36" s="145"/>
      <c r="H36" s="8"/>
      <c r="I36" s="9"/>
      <c r="J36" s="104">
        <f>'Doublex when sd is different'!J36</f>
        <v>0.32</v>
      </c>
      <c r="K36" s="104">
        <f>'Doublex when sd is different'!K36</f>
        <v>0.65700000000000003</v>
      </c>
      <c r="L36" s="104">
        <f>'Doublex when sd is different'!L36</f>
        <v>0.44</v>
      </c>
      <c r="N36" s="114"/>
      <c r="O36" s="114"/>
      <c r="X36" s="145"/>
      <c r="AB36" s="145" t="s">
        <v>63</v>
      </c>
      <c r="AK36" s="145" t="e">
        <f>#REF!</f>
        <v>#REF!</v>
      </c>
      <c r="AL36" s="145" t="e">
        <f>#REF!</f>
        <v>#REF!</v>
      </c>
      <c r="AM36" s="145" t="e">
        <f>#REF!</f>
        <v>#REF!</v>
      </c>
      <c r="AN36" s="145" t="e">
        <f>#REF!</f>
        <v>#REF!</v>
      </c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</row>
    <row r="37" spans="1:76" s="10" customFormat="1" ht="15.5" x14ac:dyDescent="0.35">
      <c r="A37" s="16"/>
      <c r="B37" s="11">
        <v>2.1</v>
      </c>
      <c r="C37" s="11" t="s">
        <v>13</v>
      </c>
      <c r="D37" s="122">
        <f>'[5]power for chi² and skewpos dist'!B38</f>
        <v>0.46800000000000003</v>
      </c>
      <c r="E37" s="122">
        <f>'[5]power for chi² and skewpos dist'!C38</f>
        <v>0.60299999999999998</v>
      </c>
      <c r="F37" s="122">
        <f>'[5]power for chi² and skewpos dist'!D38</f>
        <v>0.60299999999999998</v>
      </c>
      <c r="G37" s="145"/>
      <c r="H37" s="11">
        <v>2.1</v>
      </c>
      <c r="I37" s="11" t="s">
        <v>13</v>
      </c>
      <c r="J37" s="122">
        <v>0.379</v>
      </c>
      <c r="K37" s="122">
        <v>0.71499999999999997</v>
      </c>
      <c r="L37" s="122">
        <v>0.47699999999999998</v>
      </c>
      <c r="M37" s="1"/>
      <c r="N37" s="114"/>
      <c r="O37" s="114"/>
      <c r="P37" s="145"/>
      <c r="Q37" s="145"/>
      <c r="R37" s="145"/>
      <c r="S37" s="1"/>
      <c r="T37" s="1"/>
      <c r="U37" s="1"/>
      <c r="V37" s="1"/>
      <c r="W37" s="1"/>
      <c r="X37" s="145"/>
      <c r="Y37" s="145">
        <v>100</v>
      </c>
      <c r="Z37" s="145"/>
      <c r="AA37" s="145">
        <v>1</v>
      </c>
      <c r="AB37" s="145" t="s">
        <v>62</v>
      </c>
      <c r="AC37" s="145"/>
      <c r="AD37" s="145"/>
      <c r="AE37" s="145"/>
      <c r="AF37" s="145"/>
      <c r="AG37" s="145"/>
      <c r="AH37" s="145"/>
      <c r="AI37" s="145"/>
      <c r="AJ37" s="145"/>
      <c r="AK37" s="145" t="e">
        <f>#REF!</f>
        <v>#REF!</v>
      </c>
      <c r="AL37" s="145" t="e">
        <f>#REF!</f>
        <v>#REF!</v>
      </c>
      <c r="AM37" s="145" t="e">
        <f>#REF!</f>
        <v>#REF!</v>
      </c>
      <c r="AN37" s="145" t="e">
        <f>#REF!</f>
        <v>#REF!</v>
      </c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T37"/>
      <c r="BU37"/>
      <c r="BV37"/>
      <c r="BW37"/>
      <c r="BX37"/>
    </row>
    <row r="38" spans="1:76" ht="15" x14ac:dyDescent="0.35">
      <c r="A38" s="8" t="s">
        <v>29</v>
      </c>
      <c r="B38" s="8"/>
      <c r="C38" s="9"/>
      <c r="D38" s="104">
        <f>Normal!D39</f>
        <v>0.33900000000000002</v>
      </c>
      <c r="E38" s="104">
        <f>Normal!E39</f>
        <v>0.33200000000000002</v>
      </c>
      <c r="F38" s="104">
        <f>Normal!F39</f>
        <v>0.33200000000000002</v>
      </c>
      <c r="G38" s="145"/>
      <c r="H38" s="8"/>
      <c r="I38" s="9"/>
      <c r="J38" s="104">
        <f>'Doublex when sd is different'!J38</f>
        <v>0.31</v>
      </c>
      <c r="K38" s="104">
        <f>'Doublex when sd is different'!K38</f>
        <v>0.30299999999999999</v>
      </c>
      <c r="L38" s="104">
        <f>'Doublex when sd is different'!L38</f>
        <v>0.30499999999999999</v>
      </c>
      <c r="N38" s="114"/>
      <c r="O38" s="114"/>
      <c r="X38" s="145"/>
      <c r="AB38" s="145" t="s">
        <v>63</v>
      </c>
      <c r="AK38" s="145" t="e">
        <f>#REF!</f>
        <v>#REF!</v>
      </c>
      <c r="AL38" s="145" t="e">
        <f>#REF!</f>
        <v>#REF!</v>
      </c>
      <c r="AM38" s="145" t="e">
        <f>#REF!</f>
        <v>#REF!</v>
      </c>
      <c r="AN38" s="145" t="e">
        <f>#REF!</f>
        <v>#REF!</v>
      </c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</row>
    <row r="39" spans="1:76" s="15" customFormat="1" ht="15.5" x14ac:dyDescent="0.35">
      <c r="A39" s="16"/>
      <c r="B39" s="40">
        <v>2.2000000000000002</v>
      </c>
      <c r="C39" s="40" t="s">
        <v>13</v>
      </c>
      <c r="D39" s="123">
        <f>'[5]power for chi² and skewpos dist'!B40</f>
        <v>0.36599999999999999</v>
      </c>
      <c r="E39" s="123">
        <f>'[5]power for chi² and skewpos dist'!C40</f>
        <v>0.32500000000000001</v>
      </c>
      <c r="F39" s="123">
        <f>'[5]power for chi² and skewpos dist'!D40</f>
        <v>0.32500000000000001</v>
      </c>
      <c r="G39" s="145"/>
      <c r="H39" s="40">
        <v>2.2000000000000002</v>
      </c>
      <c r="I39" s="40" t="s">
        <v>13</v>
      </c>
      <c r="J39" s="123">
        <v>0.32700000000000001</v>
      </c>
      <c r="K39" s="123">
        <v>0.30599999999999999</v>
      </c>
      <c r="L39" s="123">
        <v>0.30199999999999999</v>
      </c>
      <c r="M39" s="1"/>
      <c r="N39" s="114"/>
      <c r="O39" s="114"/>
      <c r="P39" s="145"/>
      <c r="Q39" s="145"/>
      <c r="R39" s="145"/>
      <c r="S39" s="1"/>
      <c r="T39" s="1"/>
      <c r="U39" s="1"/>
      <c r="V39" s="1"/>
      <c r="W39" s="1"/>
      <c r="X39" s="145"/>
      <c r="Y39" s="145">
        <v>100</v>
      </c>
      <c r="Z39" s="145"/>
      <c r="AA39" s="145" t="s">
        <v>64</v>
      </c>
      <c r="AB39" s="145" t="s">
        <v>62</v>
      </c>
      <c r="AC39" s="145"/>
      <c r="AD39" s="145"/>
      <c r="AE39" s="145"/>
      <c r="AF39" s="145"/>
      <c r="AG39" s="145"/>
      <c r="AH39" s="145"/>
      <c r="AI39" s="145"/>
      <c r="AJ39" s="145"/>
      <c r="AK39" s="145" t="e">
        <f>#REF!</f>
        <v>#REF!</v>
      </c>
      <c r="AL39" s="145" t="e">
        <f>#REF!</f>
        <v>#REF!</v>
      </c>
      <c r="AM39" s="145" t="e">
        <f>#REF!</f>
        <v>#REF!</v>
      </c>
      <c r="AN39" s="145" t="e">
        <f>#REF!</f>
        <v>#REF!</v>
      </c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/>
      <c r="BR39"/>
      <c r="BS39"/>
      <c r="BT39"/>
      <c r="BU39"/>
      <c r="BV39"/>
      <c r="BW39"/>
      <c r="BX39"/>
    </row>
    <row r="40" spans="1:76" ht="15" x14ac:dyDescent="0.35">
      <c r="A40" s="8" t="s">
        <v>29</v>
      </c>
      <c r="B40" s="8"/>
      <c r="C40" s="9"/>
      <c r="D40" s="104">
        <f>Normal!D41</f>
        <v>0.25</v>
      </c>
      <c r="E40" s="104">
        <f>Normal!E41</f>
        <v>0.14000000000000001</v>
      </c>
      <c r="F40" s="104">
        <f>Normal!F41</f>
        <v>0.14000000000000001</v>
      </c>
      <c r="G40" s="145"/>
      <c r="H40" s="8"/>
      <c r="I40" s="9"/>
      <c r="J40" s="104">
        <f>'Doublex when sd is different'!J40</f>
        <v>0.26700000000000002</v>
      </c>
      <c r="K40" s="104">
        <f>'Doublex when sd is different'!K40</f>
        <v>0.11799999999999999</v>
      </c>
      <c r="L40" s="104">
        <f>'Doublex when sd is different'!L40</f>
        <v>0.16200000000000001</v>
      </c>
      <c r="N40" s="114"/>
      <c r="O40" s="114"/>
      <c r="X40" s="145"/>
      <c r="AB40" s="145" t="s">
        <v>63</v>
      </c>
      <c r="AK40" s="145" t="e">
        <f>#REF!</f>
        <v>#REF!</v>
      </c>
      <c r="AL40" s="145" t="e">
        <f>#REF!</f>
        <v>#REF!</v>
      </c>
      <c r="AM40" s="145" t="e">
        <f>#REF!</f>
        <v>#REF!</v>
      </c>
      <c r="AN40" s="145" t="e">
        <f>#REF!</f>
        <v>#REF!</v>
      </c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</row>
    <row r="41" spans="1:76" s="12" customFormat="1" ht="15.5" x14ac:dyDescent="0.35">
      <c r="A41" s="16"/>
      <c r="B41" s="13">
        <v>2.4</v>
      </c>
      <c r="C41" s="13" t="s">
        <v>13</v>
      </c>
      <c r="D41" s="124">
        <f>'[5]power for chi² and skewpos dist'!B42</f>
        <v>0.23</v>
      </c>
      <c r="E41" s="124">
        <f>'[5]power for chi² and skewpos dist'!C42</f>
        <v>9.9000000000000005E-2</v>
      </c>
      <c r="F41" s="124">
        <f>'[5]power for chi² and skewpos dist'!D42</f>
        <v>9.9000000000000005E-2</v>
      </c>
      <c r="G41" s="145"/>
      <c r="H41" s="13">
        <v>2.4</v>
      </c>
      <c r="I41" s="13" t="s">
        <v>13</v>
      </c>
      <c r="J41" s="124">
        <v>0.249</v>
      </c>
      <c r="K41" s="124">
        <v>9.0999999999999998E-2</v>
      </c>
      <c r="L41" s="124">
        <v>0.124</v>
      </c>
      <c r="M41" s="1"/>
      <c r="N41" s="114"/>
      <c r="O41" s="114"/>
      <c r="P41" s="145"/>
      <c r="Q41" s="145"/>
      <c r="R41" s="145"/>
      <c r="S41" s="1"/>
      <c r="T41" s="1"/>
      <c r="U41" s="1"/>
      <c r="V41" s="1"/>
      <c r="W41" s="1"/>
      <c r="X41" s="145"/>
      <c r="Y41" s="145">
        <v>100</v>
      </c>
      <c r="Z41" s="145"/>
      <c r="AA41" s="145">
        <v>2</v>
      </c>
      <c r="AB41" s="145" t="s">
        <v>62</v>
      </c>
      <c r="AC41" s="145"/>
      <c r="AD41" s="145"/>
      <c r="AE41" s="145"/>
      <c r="AF41" s="145"/>
      <c r="AG41" s="145"/>
      <c r="AH41" s="145"/>
      <c r="AI41" s="145"/>
      <c r="AJ41" s="145"/>
      <c r="AK41" s="145" t="e">
        <f>#REF!</f>
        <v>#REF!</v>
      </c>
      <c r="AL41" s="145" t="e">
        <f>#REF!</f>
        <v>#REF!</v>
      </c>
      <c r="AM41" s="145" t="e">
        <f>#REF!</f>
        <v>#REF!</v>
      </c>
      <c r="AN41" s="145" t="e">
        <f>#REF!</f>
        <v>#REF!</v>
      </c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/>
      <c r="BR41"/>
      <c r="BS41"/>
      <c r="BT41"/>
      <c r="BU41"/>
      <c r="BV41"/>
      <c r="BW41"/>
      <c r="BX41"/>
    </row>
    <row r="42" spans="1:76" ht="15" x14ac:dyDescent="0.35">
      <c r="A42" s="8" t="s">
        <v>29</v>
      </c>
      <c r="B42" s="8"/>
      <c r="C42" s="9"/>
      <c r="D42" s="104">
        <f>Normal!D43</f>
        <v>0.20100000000000001</v>
      </c>
      <c r="E42" s="104">
        <f>Normal!E43</f>
        <v>7.2999999999999995E-2</v>
      </c>
      <c r="F42" s="104">
        <f>Normal!F43</f>
        <v>7.2999999999999995E-2</v>
      </c>
      <c r="G42" s="145"/>
      <c r="H42" s="8"/>
      <c r="I42" s="9"/>
      <c r="J42" s="104">
        <f>'Doublex when sd is different'!J42</f>
        <v>0.24199999999999999</v>
      </c>
      <c r="K42" s="104">
        <f>'Doublex when sd is different'!K42</f>
        <v>6.8000000000000005E-2</v>
      </c>
      <c r="L42" s="104">
        <f>'Doublex when sd is different'!L42</f>
        <v>9.9000000000000005E-2</v>
      </c>
      <c r="N42" s="114"/>
      <c r="O42" s="114"/>
      <c r="X42" s="145"/>
      <c r="AB42" s="145" t="s">
        <v>63</v>
      </c>
      <c r="AK42" s="145" t="e">
        <f>#REF!</f>
        <v>#REF!</v>
      </c>
      <c r="AL42" s="145" t="e">
        <f>#REF!</f>
        <v>#REF!</v>
      </c>
      <c r="AM42" s="145" t="e">
        <f>#REF!</f>
        <v>#REF!</v>
      </c>
      <c r="AN42" s="145" t="e">
        <f>#REF!</f>
        <v>#REF!</v>
      </c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</row>
    <row r="43" spans="1:76" s="12" customFormat="1" ht="15.5" x14ac:dyDescent="0.35">
      <c r="A43" s="16"/>
      <c r="B43" s="13">
        <v>2.8</v>
      </c>
      <c r="C43" s="13" t="s">
        <v>13</v>
      </c>
      <c r="D43" s="124">
        <f>'[5]power for chi² and skewpos dist'!B44</f>
        <v>0.18099999999999999</v>
      </c>
      <c r="E43" s="124">
        <f>'[5]power for chi² and skewpos dist'!C44</f>
        <v>5.5E-2</v>
      </c>
      <c r="F43" s="124">
        <f>'[5]power for chi² and skewpos dist'!D44</f>
        <v>5.5E-2</v>
      </c>
      <c r="G43" s="145"/>
      <c r="H43" s="13">
        <v>2.8</v>
      </c>
      <c r="I43" s="13" t="s">
        <v>13</v>
      </c>
      <c r="J43" s="124">
        <v>0.223</v>
      </c>
      <c r="K43" s="124">
        <v>5.2999999999999999E-2</v>
      </c>
      <c r="L43" s="124">
        <v>7.6999999999999999E-2</v>
      </c>
      <c r="M43" s="1"/>
      <c r="N43" s="114"/>
      <c r="O43" s="114"/>
      <c r="P43" s="145"/>
      <c r="Q43" s="145"/>
      <c r="R43" s="145"/>
      <c r="S43" s="1"/>
      <c r="T43" s="1"/>
      <c r="U43" s="1"/>
      <c r="V43" s="1"/>
      <c r="W43" s="1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/>
      <c r="BR43"/>
      <c r="BS43"/>
      <c r="BT43"/>
      <c r="BU43"/>
      <c r="BV43"/>
      <c r="BW43"/>
      <c r="BX43"/>
    </row>
    <row r="44" spans="1:76" ht="15" x14ac:dyDescent="0.35">
      <c r="A44" s="8" t="s">
        <v>29</v>
      </c>
      <c r="B44" s="8"/>
      <c r="C44" s="9"/>
      <c r="D44" s="104">
        <f>Normal!D45</f>
        <v>0.67300000000000004</v>
      </c>
      <c r="E44" s="104">
        <f>Normal!E45</f>
        <v>0.66700000000000004</v>
      </c>
      <c r="F44" s="104">
        <f>Normal!F45</f>
        <v>0.66700000000000004</v>
      </c>
      <c r="G44" s="145"/>
      <c r="H44" s="8"/>
      <c r="I44" s="9"/>
      <c r="J44" s="104">
        <f>'Doublex when sd is different'!J44</f>
        <v>0.65900000000000003</v>
      </c>
      <c r="K44" s="104">
        <f>'Doublex when sd is different'!K44</f>
        <v>0.79300000000000004</v>
      </c>
      <c r="L44" s="104">
        <f>'Doublex when sd is different'!L44</f>
        <v>0.65400000000000003</v>
      </c>
      <c r="N44" s="114"/>
      <c r="O44" s="114"/>
      <c r="X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</row>
    <row r="45" spans="1:76" s="15" customFormat="1" ht="15.5" x14ac:dyDescent="0.35">
      <c r="A45" s="16"/>
      <c r="B45" s="16">
        <v>2.1</v>
      </c>
      <c r="C45" s="16" t="s">
        <v>14</v>
      </c>
      <c r="D45" s="125">
        <f>'[5]power for chi² and skewpos dist'!B46</f>
        <v>0.66800000000000004</v>
      </c>
      <c r="E45" s="125">
        <f>'[5]power for chi² and skewpos dist'!C46</f>
        <v>0.66300000000000003</v>
      </c>
      <c r="F45" s="125">
        <f>'[5]power for chi² and skewpos dist'!D46</f>
        <v>0.66300000000000003</v>
      </c>
      <c r="G45" s="145"/>
      <c r="H45" s="16">
        <v>2.1</v>
      </c>
      <c r="I45" s="16" t="s">
        <v>14</v>
      </c>
      <c r="J45" s="125">
        <v>0.65800000000000003</v>
      </c>
      <c r="K45" s="125">
        <v>0.81699999999999995</v>
      </c>
      <c r="L45" s="125">
        <v>0.65200000000000002</v>
      </c>
      <c r="M45" s="1"/>
      <c r="N45" s="114"/>
      <c r="O45" s="114"/>
      <c r="P45" s="145"/>
      <c r="Q45" s="145"/>
      <c r="R45" s="145"/>
      <c r="S45" s="1"/>
      <c r="T45" s="1"/>
      <c r="U45" s="1"/>
      <c r="V45" s="1"/>
      <c r="W45" s="1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/>
      <c r="BR45"/>
      <c r="BS45"/>
      <c r="BT45"/>
      <c r="BU45"/>
      <c r="BV45"/>
      <c r="BW45"/>
      <c r="BX45"/>
    </row>
    <row r="46" spans="1:76" ht="15" x14ac:dyDescent="0.35">
      <c r="A46" s="8" t="s">
        <v>29</v>
      </c>
      <c r="B46" s="8"/>
      <c r="C46" s="9"/>
      <c r="D46" s="104">
        <f>Normal!D47</f>
        <v>0.47799999999999998</v>
      </c>
      <c r="E46" s="104">
        <f>Normal!E47</f>
        <v>0.47799999999999998</v>
      </c>
      <c r="F46" s="104">
        <f>Normal!F47</f>
        <v>0.47799999999999998</v>
      </c>
      <c r="G46" s="145"/>
      <c r="H46" s="8"/>
      <c r="I46" s="9"/>
      <c r="J46" s="104">
        <f>'Doublex when sd is different'!J46</f>
        <v>0.49</v>
      </c>
      <c r="K46" s="104">
        <f>'Doublex when sd is different'!K46</f>
        <v>0.48199999999999998</v>
      </c>
      <c r="L46" s="104">
        <f>'Doublex when sd is different'!L46</f>
        <v>0.48899999999999999</v>
      </c>
      <c r="N46" s="114"/>
      <c r="O46" s="114"/>
      <c r="X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</row>
    <row r="47" spans="1:76" s="15" customFormat="1" ht="15.5" x14ac:dyDescent="0.35">
      <c r="A47" s="16"/>
      <c r="B47" s="29">
        <v>2.2000000000000002</v>
      </c>
      <c r="C47" s="29" t="s">
        <v>14</v>
      </c>
      <c r="D47" s="126">
        <f>'[5]power for chi² and skewpos dist'!B48</f>
        <v>0.499</v>
      </c>
      <c r="E47" s="126">
        <f>'[5]power for chi² and skewpos dist'!C48</f>
        <v>0.498</v>
      </c>
      <c r="F47" s="126">
        <f>'[5]power for chi² and skewpos dist'!D48</f>
        <v>0.498</v>
      </c>
      <c r="G47" s="145"/>
      <c r="H47" s="29">
        <v>2.2000000000000002</v>
      </c>
      <c r="I47" s="29" t="s">
        <v>14</v>
      </c>
      <c r="J47" s="126">
        <v>0.504</v>
      </c>
      <c r="K47" s="126">
        <v>0.53600000000000003</v>
      </c>
      <c r="L47" s="126">
        <v>0.502</v>
      </c>
      <c r="M47" s="1"/>
      <c r="N47" s="114"/>
      <c r="O47" s="114"/>
      <c r="P47" s="145"/>
      <c r="Q47" s="145"/>
      <c r="R47" s="145"/>
      <c r="S47" s="1"/>
      <c r="T47" s="1"/>
      <c r="U47" s="1"/>
      <c r="V47" s="1"/>
      <c r="W47" s="1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/>
      <c r="BR47"/>
      <c r="BS47"/>
      <c r="BT47"/>
      <c r="BU47"/>
      <c r="BV47"/>
      <c r="BW47"/>
      <c r="BX47"/>
    </row>
    <row r="48" spans="1:76" ht="15" x14ac:dyDescent="0.35">
      <c r="A48" s="8" t="s">
        <v>29</v>
      </c>
      <c r="B48" s="8"/>
      <c r="C48" s="9"/>
      <c r="D48" s="104">
        <f>Normal!D49</f>
        <v>0.22700000000000001</v>
      </c>
      <c r="E48" s="104">
        <f>Normal!E49</f>
        <v>0.223</v>
      </c>
      <c r="F48" s="104">
        <f>Normal!F49</f>
        <v>0.223</v>
      </c>
      <c r="G48" s="145"/>
      <c r="H48" s="8"/>
      <c r="I48" s="9"/>
      <c r="J48" s="104">
        <f>'Doublex when sd is different'!J48</f>
        <v>0.26700000000000002</v>
      </c>
      <c r="K48" s="104">
        <f>'Doublex when sd is different'!K48</f>
        <v>0.187</v>
      </c>
      <c r="L48" s="104">
        <f>'Doublex when sd is different'!L48</f>
        <v>0.26100000000000001</v>
      </c>
      <c r="N48" s="114"/>
      <c r="O48" s="114"/>
      <c r="X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</row>
    <row r="49" spans="1:76" s="15" customFormat="1" ht="15.5" x14ac:dyDescent="0.35">
      <c r="A49" s="16"/>
      <c r="B49" s="16">
        <v>2.4</v>
      </c>
      <c r="C49" s="16" t="s">
        <v>14</v>
      </c>
      <c r="D49" s="125">
        <f>'[5]power for chi² and skewpos dist'!B50</f>
        <v>0.20699999999999999</v>
      </c>
      <c r="E49" s="125">
        <f>'[5]power for chi² and skewpos dist'!C50</f>
        <v>0.20100000000000001</v>
      </c>
      <c r="F49" s="125">
        <f>'[5]power for chi² and skewpos dist'!D50</f>
        <v>0.20100000000000001</v>
      </c>
      <c r="G49" s="145"/>
      <c r="H49" s="16">
        <v>2.4</v>
      </c>
      <c r="I49" s="16" t="s">
        <v>14</v>
      </c>
      <c r="J49" s="125">
        <v>0.245</v>
      </c>
      <c r="K49" s="125">
        <v>0.17499999999999999</v>
      </c>
      <c r="L49" s="125">
        <v>0.23699999999999999</v>
      </c>
      <c r="M49" s="1"/>
      <c r="N49" s="114"/>
      <c r="O49" s="114"/>
      <c r="P49" s="145"/>
      <c r="Q49" s="145"/>
      <c r="R49" s="145"/>
      <c r="S49" s="1"/>
      <c r="T49" s="1"/>
      <c r="U49" s="1"/>
      <c r="V49" s="1"/>
      <c r="W49" s="1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/>
      <c r="BR49"/>
      <c r="BS49"/>
      <c r="BT49"/>
      <c r="BU49"/>
      <c r="BV49"/>
      <c r="BW49"/>
      <c r="BX49"/>
    </row>
    <row r="50" spans="1:76" ht="15" x14ac:dyDescent="0.35">
      <c r="A50" s="8" t="s">
        <v>29</v>
      </c>
      <c r="B50" s="8"/>
      <c r="C50" s="9"/>
      <c r="D50" s="104">
        <f>Normal!D51</f>
        <v>0.105</v>
      </c>
      <c r="E50" s="104">
        <f>Normal!E51</f>
        <v>9.9000000000000005E-2</v>
      </c>
      <c r="F50" s="104">
        <f>Normal!F51</f>
        <v>9.9000000000000005E-2</v>
      </c>
      <c r="G50" s="145"/>
      <c r="H50" s="8"/>
      <c r="I50" s="9"/>
      <c r="J50" s="104">
        <f>'Doublex when sd is different'!J50</f>
        <v>0.14299999999999999</v>
      </c>
      <c r="K50" s="104">
        <f>'Doublex when sd is different'!K50</f>
        <v>8.5000000000000006E-2</v>
      </c>
      <c r="L50" s="104">
        <f>'Doublex when sd is different'!L50</f>
        <v>0.13300000000000001</v>
      </c>
      <c r="N50" s="114"/>
      <c r="O50" s="114"/>
      <c r="X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</row>
    <row r="51" spans="1:76" s="15" customFormat="1" ht="15.5" x14ac:dyDescent="0.35">
      <c r="A51" s="16"/>
      <c r="B51" s="16">
        <v>2.8</v>
      </c>
      <c r="C51" s="16" t="s">
        <v>14</v>
      </c>
      <c r="D51" s="125">
        <f>'[5]power for chi² and skewpos dist'!B52</f>
        <v>0.08</v>
      </c>
      <c r="E51" s="125">
        <f>'[5]power for chi² and skewpos dist'!C52</f>
        <v>7.4999999999999997E-2</v>
      </c>
      <c r="F51" s="125">
        <f>'[5]power for chi² and skewpos dist'!D52</f>
        <v>7.4999999999999997E-2</v>
      </c>
      <c r="G51" s="145"/>
      <c r="H51" s="16">
        <v>2.8</v>
      </c>
      <c r="I51" s="16" t="s">
        <v>14</v>
      </c>
      <c r="J51" s="125">
        <v>0.11899999999999999</v>
      </c>
      <c r="K51" s="125">
        <v>6.8000000000000005E-2</v>
      </c>
      <c r="L51" s="125">
        <v>0.108</v>
      </c>
      <c r="M51" s="1"/>
      <c r="N51" s="114"/>
      <c r="O51" s="114"/>
      <c r="P51" s="145"/>
      <c r="Q51" s="145"/>
      <c r="R51" s="145"/>
      <c r="S51" s="1"/>
      <c r="T51" s="1"/>
      <c r="U51" s="1"/>
      <c r="V51" s="1"/>
      <c r="W51" s="1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/>
      <c r="AS51"/>
      <c r="AT51"/>
      <c r="AU51"/>
      <c r="AV51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/>
      <c r="BR51"/>
      <c r="BS51"/>
      <c r="BT51"/>
      <c r="BU51"/>
      <c r="BV51"/>
      <c r="BW51"/>
      <c r="BX51"/>
    </row>
    <row r="52" spans="1:76" ht="15" x14ac:dyDescent="0.35">
      <c r="A52" s="8" t="s">
        <v>29</v>
      </c>
      <c r="B52" s="8"/>
      <c r="C52" s="9"/>
      <c r="D52" s="104">
        <f>Normal!D53</f>
        <v>0.77800000000000002</v>
      </c>
      <c r="E52" s="104">
        <f>Normal!E53</f>
        <v>0.69499999999999995</v>
      </c>
      <c r="F52" s="104">
        <f>Normal!F53</f>
        <v>0.69499999999999995</v>
      </c>
      <c r="G52" s="145"/>
      <c r="H52" s="8"/>
      <c r="I52" s="9"/>
      <c r="J52" s="104">
        <f>'Doublex when sd is different'!J52</f>
        <v>0.81699999999999995</v>
      </c>
      <c r="K52" s="104">
        <f>'Doublex when sd is different'!K52</f>
        <v>0.84099999999999997</v>
      </c>
      <c r="L52" s="104">
        <f>'Doublex when sd is different'!L52</f>
        <v>0.748</v>
      </c>
      <c r="N52" s="114"/>
      <c r="O52" s="114"/>
      <c r="X52" s="145"/>
      <c r="AO52" s="145"/>
      <c r="AP52" s="145"/>
      <c r="AQ52" s="145"/>
      <c r="AR52"/>
      <c r="AS52"/>
      <c r="AT52"/>
      <c r="AU52"/>
      <c r="AV52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</row>
    <row r="53" spans="1:76" s="12" customFormat="1" ht="15.5" x14ac:dyDescent="0.35">
      <c r="A53" s="16"/>
      <c r="B53" s="13">
        <v>2.1</v>
      </c>
      <c r="C53" s="13" t="s">
        <v>15</v>
      </c>
      <c r="D53" s="124">
        <f>'[5]power for chi² and skewpos dist'!B54</f>
        <v>0.75700000000000001</v>
      </c>
      <c r="E53" s="124">
        <f>'[5]power for chi² and skewpos dist'!C54</f>
        <v>0.68300000000000005</v>
      </c>
      <c r="F53" s="124">
        <f>'[5]power for chi² and skewpos dist'!D54</f>
        <v>0.68300000000000005</v>
      </c>
      <c r="G53" s="145"/>
      <c r="H53" s="13">
        <v>2.1</v>
      </c>
      <c r="I53" s="13" t="s">
        <v>15</v>
      </c>
      <c r="J53" s="124">
        <v>0.79100000000000004</v>
      </c>
      <c r="K53" s="124">
        <v>0.84799999999999998</v>
      </c>
      <c r="L53" s="124">
        <v>0.72599999999999998</v>
      </c>
      <c r="M53" s="1"/>
      <c r="N53" s="114"/>
      <c r="O53" s="114"/>
      <c r="P53" s="145"/>
      <c r="Q53" s="145"/>
      <c r="R53" s="145"/>
      <c r="S53" s="1"/>
      <c r="T53" s="1"/>
      <c r="U53" s="1"/>
      <c r="V53" s="1"/>
      <c r="W53" s="1"/>
      <c r="X53" s="1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"/>
      <c r="AP53" s="1"/>
      <c r="AQ53" s="1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 ht="15" x14ac:dyDescent="0.35">
      <c r="A54" s="8" t="s">
        <v>29</v>
      </c>
      <c r="B54" s="8"/>
      <c r="C54" s="9"/>
      <c r="D54" s="104">
        <f>Normal!D55</f>
        <v>0.55300000000000005</v>
      </c>
      <c r="E54" s="104">
        <f>Normal!E55</f>
        <v>0.55100000000000005</v>
      </c>
      <c r="F54" s="104">
        <f>Normal!F55</f>
        <v>0.55100000000000005</v>
      </c>
      <c r="G54" s="145"/>
      <c r="H54" s="8"/>
      <c r="I54" s="9"/>
      <c r="J54" s="104">
        <f>'Doublex when sd is different'!J54</f>
        <v>0.60199999999999998</v>
      </c>
      <c r="K54" s="104">
        <f>'Doublex when sd is different'!K54</f>
        <v>0.59399999999999997</v>
      </c>
      <c r="L54" s="104">
        <f>'Doublex when sd is different'!L54</f>
        <v>0.6</v>
      </c>
      <c r="N54" s="114"/>
      <c r="O54" s="11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76" s="15" customFormat="1" ht="15.5" x14ac:dyDescent="0.35">
      <c r="A55" s="16"/>
      <c r="B55" s="40">
        <v>2.2000000000000002</v>
      </c>
      <c r="C55" s="40" t="s">
        <v>15</v>
      </c>
      <c r="D55" s="123">
        <f>'[5]power for chi² and skewpos dist'!B56</f>
        <v>0.56999999999999995</v>
      </c>
      <c r="E55" s="123">
        <f>'[5]power for chi² and skewpos dist'!C56</f>
        <v>0.56799999999999995</v>
      </c>
      <c r="F55" s="123">
        <f>'[5]power for chi² and skewpos dist'!D56</f>
        <v>0.56799999999999995</v>
      </c>
      <c r="G55" s="145"/>
      <c r="H55" s="40">
        <v>2.2000000000000002</v>
      </c>
      <c r="I55" s="40" t="s">
        <v>15</v>
      </c>
      <c r="J55" s="123">
        <v>0.61299999999999999</v>
      </c>
      <c r="K55" s="123">
        <v>0.65200000000000002</v>
      </c>
      <c r="L55" s="123">
        <v>0.60699999999999998</v>
      </c>
      <c r="M55" s="1"/>
      <c r="N55" s="114"/>
      <c r="O55" s="114"/>
      <c r="P55" s="145"/>
      <c r="Q55" s="145"/>
      <c r="R55" s="145"/>
      <c r="S55" s="1"/>
      <c r="T55" s="1"/>
      <c r="U55" s="1"/>
      <c r="V55" s="1"/>
      <c r="W55" s="1"/>
      <c r="X55" s="1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"/>
      <c r="AP55" s="1"/>
      <c r="AQ55" s="1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 ht="15" x14ac:dyDescent="0.35">
      <c r="A56" s="8" t="s">
        <v>29</v>
      </c>
      <c r="B56" s="8"/>
      <c r="C56" s="9"/>
      <c r="D56" s="104">
        <f>Normal!D57</f>
        <v>0.214</v>
      </c>
      <c r="E56" s="104">
        <f>Normal!E57</f>
        <v>0.29099999999999998</v>
      </c>
      <c r="F56" s="104">
        <f>Normal!F57</f>
        <v>0.29099999999999998</v>
      </c>
      <c r="G56" s="145"/>
      <c r="H56" s="8"/>
      <c r="I56" s="9"/>
      <c r="J56" s="104">
        <f>'Doublex when sd is different'!J56</f>
        <v>0.26300000000000001</v>
      </c>
      <c r="K56" s="104">
        <f>'Doublex when sd is different'!K56</f>
        <v>0.251</v>
      </c>
      <c r="L56" s="104">
        <f>'Doublex when sd is different'!L56</f>
        <v>0.34100000000000003</v>
      </c>
      <c r="N56" s="114"/>
      <c r="O56" s="114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76" s="10" customFormat="1" ht="15.5" x14ac:dyDescent="0.35">
      <c r="A57" s="16"/>
      <c r="B57" s="11">
        <v>2.4</v>
      </c>
      <c r="C57" s="11" t="s">
        <v>15</v>
      </c>
      <c r="D57" s="122">
        <f>'[5]power for chi² and skewpos dist'!B58</f>
        <v>0.19400000000000001</v>
      </c>
      <c r="E57" s="122">
        <f>'[5]power for chi² and skewpos dist'!C58</f>
        <v>0.28699999999999998</v>
      </c>
      <c r="F57" s="122">
        <f>'[5]power for chi² and skewpos dist'!D58</f>
        <v>0.28699999999999998</v>
      </c>
      <c r="G57" s="145"/>
      <c r="H57" s="11">
        <v>2.4</v>
      </c>
      <c r="I57" s="11" t="s">
        <v>15</v>
      </c>
      <c r="J57" s="122">
        <v>0.24299999999999999</v>
      </c>
      <c r="K57" s="122">
        <v>0.25800000000000001</v>
      </c>
      <c r="L57" s="122">
        <v>0.33300000000000002</v>
      </c>
      <c r="M57" s="1"/>
      <c r="N57" s="114"/>
      <c r="O57" s="114"/>
      <c r="P57" s="145"/>
      <c r="Q57" s="145"/>
      <c r="R57" s="145"/>
      <c r="S57" s="1"/>
      <c r="T57" s="1"/>
      <c r="U57" s="1"/>
      <c r="V57" s="1"/>
      <c r="W57" s="1"/>
      <c r="X57" s="1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"/>
      <c r="AP57" s="1"/>
      <c r="AQ57" s="1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ht="15" x14ac:dyDescent="0.35">
      <c r="A58" s="8" t="s">
        <v>29</v>
      </c>
      <c r="B58" s="8"/>
      <c r="C58" s="9"/>
      <c r="D58" s="104">
        <f>Normal!D59</f>
        <v>6.4000000000000001E-2</v>
      </c>
      <c r="E58" s="104">
        <f>Normal!E59</f>
        <v>0.124</v>
      </c>
      <c r="F58" s="104">
        <f>Normal!F59</f>
        <v>0.124</v>
      </c>
      <c r="G58" s="145"/>
      <c r="H58" s="8"/>
      <c r="I58" s="9"/>
      <c r="J58" s="104">
        <f>'Doublex when sd is different'!J58</f>
        <v>9.8000000000000004E-2</v>
      </c>
      <c r="K58" s="104">
        <f>'Doublex when sd is different'!K58</f>
        <v>0.10199999999999999</v>
      </c>
      <c r="L58" s="104">
        <f>'Doublex when sd is different'!L58</f>
        <v>0.16500000000000001</v>
      </c>
      <c r="N58" s="114"/>
      <c r="O58" s="114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76" s="10" customFormat="1" ht="15.5" x14ac:dyDescent="0.35">
      <c r="A59" s="16"/>
      <c r="B59" s="11">
        <v>2.8</v>
      </c>
      <c r="C59" s="11" t="s">
        <v>15</v>
      </c>
      <c r="D59" s="122">
        <f>'[5]power for chi² and skewpos dist'!B60</f>
        <v>4.3999999999999997E-2</v>
      </c>
      <c r="E59" s="122">
        <f>'[5]power for chi² and skewpos dist'!C60</f>
        <v>0.10100000000000001</v>
      </c>
      <c r="F59" s="122">
        <f>'[5]power for chi² and skewpos dist'!D60</f>
        <v>0.10100000000000001</v>
      </c>
      <c r="G59" s="145"/>
      <c r="H59" s="11">
        <v>2.8</v>
      </c>
      <c r="I59" s="11" t="s">
        <v>15</v>
      </c>
      <c r="J59" s="122">
        <v>7.2999999999999995E-2</v>
      </c>
      <c r="K59" s="122">
        <v>8.6999999999999994E-2</v>
      </c>
      <c r="L59" s="122">
        <v>0.14099999999999999</v>
      </c>
      <c r="M59" s="1"/>
      <c r="N59" s="114"/>
      <c r="O59" s="114"/>
      <c r="P59" s="145"/>
      <c r="Q59" s="145"/>
      <c r="R59" s="145"/>
      <c r="S59" s="1"/>
      <c r="T59" s="1"/>
      <c r="U59" s="1"/>
      <c r="V59" s="1"/>
      <c r="W59" s="1"/>
      <c r="X59" s="1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"/>
      <c r="AP59" s="1"/>
      <c r="AQ59" s="1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ht="15" x14ac:dyDescent="0.35">
      <c r="A60" s="8" t="s">
        <v>29</v>
      </c>
      <c r="B60" s="8"/>
      <c r="C60" s="9"/>
      <c r="D60" s="104">
        <f>Normal!D61</f>
        <v>0.83199999999999996</v>
      </c>
      <c r="E60" s="104">
        <f>Normal!E61</f>
        <v>0.71</v>
      </c>
      <c r="F60" s="104">
        <f>Normal!F61</f>
        <v>0.71</v>
      </c>
      <c r="G60" s="145"/>
      <c r="H60" s="8"/>
      <c r="I60" s="9"/>
      <c r="J60" s="104">
        <f>'Doublex when sd is different'!J60</f>
        <v>0.88900000000000001</v>
      </c>
      <c r="K60" s="104">
        <f>'Doublex when sd is different'!K60</f>
        <v>0.86399999999999999</v>
      </c>
      <c r="L60" s="104">
        <f>'Doublex when sd is different'!L60</f>
        <v>0.79700000000000004</v>
      </c>
      <c r="N60" s="114"/>
      <c r="O60" s="114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76" s="12" customFormat="1" ht="15.5" x14ac:dyDescent="0.35">
      <c r="A61" s="16"/>
      <c r="B61" s="13">
        <v>2.1</v>
      </c>
      <c r="C61" s="13" t="s">
        <v>16</v>
      </c>
      <c r="D61" s="124">
        <f>'[5]power for chi² and skewpos dist'!B62</f>
        <v>0.80400000000000005</v>
      </c>
      <c r="E61" s="124">
        <f>'[5]power for chi² and skewpos dist'!C62</f>
        <v>0.69299999999999995</v>
      </c>
      <c r="F61" s="124">
        <f>'[5]power for chi² and skewpos dist'!D62</f>
        <v>0.69299999999999995</v>
      </c>
      <c r="G61" s="145"/>
      <c r="H61" s="13">
        <v>2.1</v>
      </c>
      <c r="I61" s="13" t="s">
        <v>16</v>
      </c>
      <c r="J61" s="124">
        <v>0.85899999999999999</v>
      </c>
      <c r="K61" s="124">
        <v>0.86299999999999999</v>
      </c>
      <c r="L61" s="124">
        <v>0.76400000000000001</v>
      </c>
      <c r="M61" s="1"/>
      <c r="N61" s="114"/>
      <c r="O61" s="114"/>
      <c r="P61" s="145"/>
      <c r="Q61" s="145"/>
      <c r="R61" s="145"/>
      <c r="S61" s="1"/>
      <c r="T61" s="1"/>
      <c r="U61" s="1"/>
      <c r="V61" s="1"/>
      <c r="W61" s="1"/>
      <c r="X61" s="1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"/>
      <c r="AP61" s="1"/>
      <c r="AQ61" s="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15" x14ac:dyDescent="0.35">
      <c r="A62" s="8" t="s">
        <v>29</v>
      </c>
      <c r="B62" s="8"/>
      <c r="C62" s="9"/>
      <c r="D62" s="104">
        <f>Normal!D63</f>
        <v>0.6</v>
      </c>
      <c r="E62" s="104">
        <f>Normal!E63</f>
        <v>0.59399999999999997</v>
      </c>
      <c r="F62" s="104">
        <f>Normal!F63</f>
        <v>0.59399999999999997</v>
      </c>
      <c r="G62" s="145"/>
      <c r="H62" s="8"/>
      <c r="I62" s="9"/>
      <c r="J62" s="104">
        <f>'Doublex when sd is different'!J62</f>
        <v>0.67500000000000004</v>
      </c>
      <c r="K62" s="104">
        <f>'Doublex when sd is different'!K62</f>
        <v>0.66600000000000004</v>
      </c>
      <c r="L62" s="104">
        <f>'Doublex when sd is different'!L62</f>
        <v>0.67100000000000004</v>
      </c>
      <c r="N62" s="114"/>
      <c r="O62" s="114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76" s="15" customFormat="1" ht="15.5" x14ac:dyDescent="0.35">
      <c r="A63" s="16"/>
      <c r="B63" s="40">
        <v>2.2000000000000002</v>
      </c>
      <c r="C63" s="40" t="s">
        <v>16</v>
      </c>
      <c r="D63" s="123">
        <f>'[5]power for chi² and skewpos dist'!B64</f>
        <v>0.61399999999999999</v>
      </c>
      <c r="E63" s="123">
        <f>'[5]power for chi² and skewpos dist'!C64</f>
        <v>0.60599999999999998</v>
      </c>
      <c r="F63" s="123">
        <f>'[5]power for chi² and skewpos dist'!D64</f>
        <v>0.60599999999999998</v>
      </c>
      <c r="G63" s="145"/>
      <c r="H63" s="40">
        <v>2.2000000000000002</v>
      </c>
      <c r="I63" s="40" t="s">
        <v>16</v>
      </c>
      <c r="J63" s="123">
        <v>0.68400000000000005</v>
      </c>
      <c r="K63" s="123">
        <v>0.71699999999999997</v>
      </c>
      <c r="L63" s="123">
        <v>0.67</v>
      </c>
      <c r="M63" s="1"/>
      <c r="N63" s="114"/>
      <c r="O63" s="114"/>
      <c r="P63" s="145"/>
      <c r="Q63" s="145"/>
      <c r="R63" s="145"/>
      <c r="S63" s="1"/>
      <c r="T63" s="1"/>
      <c r="U63" s="1"/>
      <c r="V63" s="1"/>
      <c r="W63" s="1"/>
      <c r="X63" s="1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"/>
      <c r="AP63" s="1"/>
      <c r="AQ63" s="1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15" x14ac:dyDescent="0.35">
      <c r="A64" s="8" t="s">
        <v>29</v>
      </c>
      <c r="B64" s="8"/>
      <c r="C64" s="9"/>
      <c r="D64" s="104">
        <f>Normal!D65</f>
        <v>0.20300000000000001</v>
      </c>
      <c r="E64" s="104">
        <f>Normal!E65</f>
        <v>0.34699999999999998</v>
      </c>
      <c r="F64" s="104">
        <f>Normal!F65</f>
        <v>0.34699999999999998</v>
      </c>
      <c r="G64" s="145"/>
      <c r="H64" s="8"/>
      <c r="I64" s="9"/>
      <c r="J64" s="104">
        <f>'Doublex when sd is different'!J64</f>
        <v>0.26</v>
      </c>
      <c r="K64" s="104">
        <f>'Doublex when sd is different'!K64</f>
        <v>0.309</v>
      </c>
      <c r="L64" s="104">
        <f>'Doublex when sd is different'!L64</f>
        <v>0.41</v>
      </c>
      <c r="N64" s="114"/>
      <c r="O64" s="11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1:76" s="10" customFormat="1" ht="15.5" x14ac:dyDescent="0.35">
      <c r="A65" s="16"/>
      <c r="B65" s="11">
        <v>2.4</v>
      </c>
      <c r="C65" s="11" t="s">
        <v>16</v>
      </c>
      <c r="D65" s="122">
        <f>'[5]power for chi² and skewpos dist'!B66</f>
        <v>0.184</v>
      </c>
      <c r="E65" s="122">
        <f>'[5]power for chi² and skewpos dist'!C66</f>
        <v>0.35399999999999998</v>
      </c>
      <c r="F65" s="122">
        <f>'[5]power for chi² and skewpos dist'!D66</f>
        <v>0.35399999999999998</v>
      </c>
      <c r="G65" s="145"/>
      <c r="H65" s="11">
        <v>2.4</v>
      </c>
      <c r="I65" s="11" t="s">
        <v>16</v>
      </c>
      <c r="J65" s="122">
        <v>0.24</v>
      </c>
      <c r="K65" s="122">
        <v>0.33400000000000002</v>
      </c>
      <c r="L65" s="122">
        <v>0.40899999999999997</v>
      </c>
      <c r="M65" s="1"/>
      <c r="N65" s="114"/>
      <c r="O65" s="114"/>
      <c r="P65" s="145"/>
      <c r="Q65" s="145"/>
      <c r="R65" s="145"/>
      <c r="S65" s="1"/>
      <c r="T65" s="1"/>
      <c r="U65" s="1"/>
      <c r="V65" s="1"/>
      <c r="W65" s="1"/>
      <c r="X65" s="1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"/>
      <c r="AP65" s="1"/>
      <c r="AQ65" s="1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 ht="15" x14ac:dyDescent="0.35">
      <c r="A66" s="8" t="s">
        <v>29</v>
      </c>
      <c r="B66" s="8"/>
      <c r="C66" s="9"/>
      <c r="D66" s="104">
        <f>Normal!D67</f>
        <v>4.2999999999999997E-2</v>
      </c>
      <c r="E66" s="104">
        <f>Normal!E67</f>
        <v>0.14699999999999999</v>
      </c>
      <c r="F66" s="104">
        <f>Normal!F67</f>
        <v>0.14699999999999999</v>
      </c>
      <c r="G66" s="145"/>
      <c r="H66" s="8"/>
      <c r="I66" s="9"/>
      <c r="J66" s="104">
        <f>'Doublex when sd is different'!J66</f>
        <v>7.0000000000000007E-2</v>
      </c>
      <c r="K66" s="104">
        <f>'Doublex when sd is different'!K66</f>
        <v>0.11899999999999999</v>
      </c>
      <c r="L66" s="104">
        <f>'Doublex when sd is different'!L66</f>
        <v>0.19400000000000001</v>
      </c>
      <c r="N66" s="114"/>
      <c r="O66" s="114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1:76" s="10" customFormat="1" ht="15.5" x14ac:dyDescent="0.35">
      <c r="A67" s="16"/>
      <c r="B67" s="11">
        <v>2.8</v>
      </c>
      <c r="C67" s="11" t="s">
        <v>16</v>
      </c>
      <c r="D67" s="122">
        <f>'[5]power for chi² and skewpos dist'!B68</f>
        <v>2.5999999999999999E-2</v>
      </c>
      <c r="E67" s="122">
        <f>'[5]power for chi² and skewpos dist'!C68</f>
        <v>0.127</v>
      </c>
      <c r="F67" s="122">
        <f>'[5]power for chi² and skewpos dist'!D68</f>
        <v>0.127</v>
      </c>
      <c r="G67" s="145"/>
      <c r="H67" s="11">
        <v>2.8</v>
      </c>
      <c r="I67" s="11" t="s">
        <v>16</v>
      </c>
      <c r="J67" s="122">
        <v>4.8000000000000001E-2</v>
      </c>
      <c r="K67" s="122">
        <v>0.108</v>
      </c>
      <c r="L67" s="122">
        <v>0.17199999999999999</v>
      </c>
      <c r="M67" s="1"/>
      <c r="N67" s="114"/>
      <c r="O67" s="114"/>
      <c r="P67" s="145"/>
      <c r="Q67" s="145"/>
      <c r="R67" s="145"/>
      <c r="S67" s="1"/>
      <c r="T67" s="1"/>
      <c r="U67" s="1"/>
      <c r="V67" s="1"/>
      <c r="W67" s="1"/>
      <c r="X67" s="1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"/>
      <c r="AP67" s="1"/>
      <c r="AQ67" s="1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 ht="15" x14ac:dyDescent="0.35">
      <c r="A68" s="8" t="s">
        <v>29</v>
      </c>
      <c r="B68" s="8"/>
      <c r="C68" s="9"/>
      <c r="D68" s="104">
        <f>Normal!D69</f>
        <v>0.55300000000000005</v>
      </c>
      <c r="E68" s="104">
        <f>Normal!E69</f>
        <v>0.71799999999999997</v>
      </c>
      <c r="F68" s="104">
        <f>Normal!F69</f>
        <v>0.71799999999999997</v>
      </c>
      <c r="G68" s="145"/>
      <c r="H68" s="8"/>
      <c r="I68" s="9"/>
      <c r="J68" s="104">
        <f>'Doublex when sd is different'!J68</f>
        <v>0.46300000000000002</v>
      </c>
      <c r="K68" s="104">
        <f>'Doublex when sd is different'!K68</f>
        <v>0.79600000000000004</v>
      </c>
      <c r="L68" s="104">
        <f>'Doublex when sd is different'!L68</f>
        <v>0.59099999999999997</v>
      </c>
      <c r="N68" s="114"/>
      <c r="O68" s="114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1:76" s="10" customFormat="1" ht="17.25" customHeight="1" x14ac:dyDescent="0.35">
      <c r="A69" s="16"/>
      <c r="B69" s="11">
        <v>2.1</v>
      </c>
      <c r="C69" s="11" t="s">
        <v>17</v>
      </c>
      <c r="D69" s="122">
        <f>'[5]power for chi² and skewpos dist'!B70</f>
        <v>0.56799999999999995</v>
      </c>
      <c r="E69" s="122">
        <f>'[5]power for chi² and skewpos dist'!C70</f>
        <v>0.70899999999999996</v>
      </c>
      <c r="F69" s="122">
        <f>'[5]power for chi² and skewpos dist'!D70</f>
        <v>0.70899999999999996</v>
      </c>
      <c r="G69" s="145"/>
      <c r="H69" s="11">
        <v>2.1</v>
      </c>
      <c r="I69" s="11" t="s">
        <v>17</v>
      </c>
      <c r="J69" s="122">
        <v>0.49299999999999999</v>
      </c>
      <c r="K69" s="122">
        <v>0.82799999999999996</v>
      </c>
      <c r="L69" s="122">
        <v>0.60099999999999998</v>
      </c>
      <c r="M69" s="1"/>
      <c r="N69" s="114"/>
      <c r="O69" s="114"/>
      <c r="P69" s="145"/>
      <c r="Q69" s="145"/>
      <c r="R69" s="145"/>
      <c r="S69" s="1"/>
      <c r="T69" s="1"/>
      <c r="U69" s="1"/>
      <c r="V69" s="1"/>
      <c r="W69" s="1"/>
      <c r="X69" s="1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"/>
      <c r="AP69" s="1"/>
      <c r="AQ69" s="1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 ht="15" x14ac:dyDescent="0.35">
      <c r="A70" s="8" t="s">
        <v>29</v>
      </c>
      <c r="B70" s="8"/>
      <c r="C70" s="9"/>
      <c r="D70" s="104">
        <f>Normal!D71</f>
        <v>0.435</v>
      </c>
      <c r="E70" s="104">
        <f>Normal!E71</f>
        <v>0.42899999999999999</v>
      </c>
      <c r="F70" s="104">
        <f>Normal!F71</f>
        <v>0.42899999999999999</v>
      </c>
      <c r="G70" s="145"/>
      <c r="H70" s="8"/>
      <c r="I70" s="9"/>
      <c r="J70" s="104">
        <f>'Doublex when sd is different'!J70</f>
        <v>0.40400000000000003</v>
      </c>
      <c r="K70" s="104">
        <f>'Doublex when sd is different'!K70</f>
        <v>0.39500000000000002</v>
      </c>
      <c r="L70" s="104">
        <f>'Doublex when sd is different'!L70</f>
        <v>0.4</v>
      </c>
      <c r="N70" s="114"/>
      <c r="O70" s="114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1:76" s="15" customFormat="1" ht="15.75" customHeight="1" x14ac:dyDescent="0.35">
      <c r="A71" s="19"/>
      <c r="B71" s="40">
        <v>2.2000000000000002</v>
      </c>
      <c r="C71" s="40" t="s">
        <v>17</v>
      </c>
      <c r="D71" s="123">
        <f>'[5]power for chi² and skewpos dist'!B72</f>
        <v>0.45200000000000001</v>
      </c>
      <c r="E71" s="123">
        <f>'[5]power for chi² and skewpos dist'!C72</f>
        <v>0.42899999999999999</v>
      </c>
      <c r="F71" s="123">
        <f>'[5]power for chi² and skewpos dist'!D72</f>
        <v>0.42899999999999999</v>
      </c>
      <c r="G71" s="145"/>
      <c r="H71" s="40">
        <v>2.2000000000000002</v>
      </c>
      <c r="I71" s="40" t="s">
        <v>17</v>
      </c>
      <c r="J71" s="123">
        <v>0.41499999999999998</v>
      </c>
      <c r="K71" s="123">
        <v>0.40899999999999997</v>
      </c>
      <c r="L71" s="123">
        <v>0.40100000000000002</v>
      </c>
      <c r="M71" s="1"/>
      <c r="N71" s="114"/>
      <c r="O71" s="114"/>
      <c r="P71" s="145"/>
      <c r="Q71" s="145"/>
      <c r="R71" s="145"/>
      <c r="S71" s="1"/>
      <c r="T71" s="1"/>
      <c r="U71" s="1"/>
      <c r="V71" s="1"/>
      <c r="W71" s="1"/>
      <c r="X71" s="1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"/>
      <c r="AP71" s="1"/>
      <c r="AQ71" s="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 ht="15" x14ac:dyDescent="0.35">
      <c r="A72" s="8" t="s">
        <v>29</v>
      </c>
      <c r="B72" s="8"/>
      <c r="C72" s="9"/>
      <c r="D72" s="104">
        <f>Normal!D73</f>
        <v>0.29399999999999998</v>
      </c>
      <c r="E72" s="104">
        <f>Normal!E73</f>
        <v>0.17299999999999999</v>
      </c>
      <c r="F72" s="104">
        <f>Normal!F73</f>
        <v>0.17299999999999999</v>
      </c>
      <c r="G72" s="145"/>
      <c r="H72" s="8"/>
      <c r="I72" s="9"/>
      <c r="J72" s="104">
        <f>'Doublex when sd is different'!J72</f>
        <v>0.315</v>
      </c>
      <c r="K72" s="104">
        <f>'Doublex when sd is different'!K72</f>
        <v>0.14499999999999999</v>
      </c>
      <c r="L72" s="104">
        <f>'Doublex when sd is different'!L72</f>
        <v>0.20200000000000001</v>
      </c>
      <c r="N72" s="114"/>
      <c r="O72" s="114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1:76" s="12" customFormat="1" ht="15.75" customHeight="1" x14ac:dyDescent="0.35">
      <c r="A73" s="19"/>
      <c r="B73" s="20">
        <v>2.4</v>
      </c>
      <c r="C73" s="20" t="s">
        <v>17</v>
      </c>
      <c r="D73" s="127">
        <f>'[5]power for chi² and skewpos dist'!B74</f>
        <v>0.27600000000000002</v>
      </c>
      <c r="E73" s="127">
        <f>'[5]power for chi² and skewpos dist'!C74</f>
        <v>0.13400000000000001</v>
      </c>
      <c r="F73" s="127">
        <f>'[5]power for chi² and skewpos dist'!D74</f>
        <v>0.13400000000000001</v>
      </c>
      <c r="G73" s="145"/>
      <c r="H73" s="20">
        <v>2.4</v>
      </c>
      <c r="I73" s="20" t="s">
        <v>17</v>
      </c>
      <c r="J73" s="127">
        <v>0.29699999999999999</v>
      </c>
      <c r="K73" s="127">
        <v>0.11600000000000001</v>
      </c>
      <c r="L73" s="127">
        <v>0.16500000000000001</v>
      </c>
      <c r="M73" s="1"/>
      <c r="N73" s="114"/>
      <c r="O73" s="114"/>
      <c r="P73" s="145"/>
      <c r="Q73" s="145"/>
      <c r="R73" s="145"/>
      <c r="S73" s="1"/>
      <c r="T73" s="1"/>
      <c r="U73" s="1"/>
      <c r="V73" s="1"/>
      <c r="W73" s="1"/>
      <c r="X73" s="1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"/>
      <c r="AP73" s="1"/>
      <c r="AQ73" s="1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 ht="15" x14ac:dyDescent="0.35">
      <c r="A74" s="8" t="s">
        <v>29</v>
      </c>
      <c r="B74" s="8"/>
      <c r="C74" s="9"/>
      <c r="D74" s="104">
        <f>Normal!D75</f>
        <v>0.214</v>
      </c>
      <c r="E74" s="104">
        <f>Normal!E75</f>
        <v>8.2000000000000003E-2</v>
      </c>
      <c r="F74" s="104">
        <f>Normal!F75</f>
        <v>8.2000000000000003E-2</v>
      </c>
      <c r="G74" s="145"/>
      <c r="H74" s="8"/>
      <c r="I74" s="9"/>
      <c r="J74" s="104">
        <f>'Doublex when sd is different'!J74</f>
        <v>0.25600000000000001</v>
      </c>
      <c r="K74" s="104">
        <f>'Doublex when sd is different'!K74</f>
        <v>7.3999999999999996E-2</v>
      </c>
      <c r="L74" s="104">
        <f>'Doublex when sd is different'!L74</f>
        <v>0.112</v>
      </c>
      <c r="N74" s="114"/>
      <c r="O74" s="11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1:76" s="12" customFormat="1" ht="15.75" customHeight="1" x14ac:dyDescent="0.35">
      <c r="A75" s="19"/>
      <c r="B75" s="20">
        <v>2.8</v>
      </c>
      <c r="C75" s="20" t="s">
        <v>17</v>
      </c>
      <c r="D75" s="127">
        <f>'[5]power for chi² and skewpos dist'!B76</f>
        <v>0.193</v>
      </c>
      <c r="E75" s="127">
        <f>'[5]power for chi² and skewpos dist'!C76</f>
        <v>0.06</v>
      </c>
      <c r="F75" s="127">
        <f>'[5]power for chi² and skewpos dist'!D76</f>
        <v>0.06</v>
      </c>
      <c r="G75" s="145"/>
      <c r="H75" s="20">
        <v>2.8</v>
      </c>
      <c r="I75" s="20" t="s">
        <v>17</v>
      </c>
      <c r="J75" s="127">
        <v>0.23599999999999999</v>
      </c>
      <c r="K75" s="127">
        <v>5.7000000000000002E-2</v>
      </c>
      <c r="L75" s="127">
        <v>8.6999999999999994E-2</v>
      </c>
      <c r="M75" s="1"/>
      <c r="N75" s="114"/>
      <c r="O75" s="114"/>
      <c r="P75" s="145"/>
      <c r="Q75" s="145"/>
      <c r="R75" s="145"/>
      <c r="S75" s="1"/>
      <c r="T75" s="1"/>
      <c r="U75" s="1"/>
      <c r="V75" s="1"/>
      <c r="W75" s="1"/>
      <c r="X75" s="1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"/>
      <c r="AP75" s="1"/>
      <c r="AQ75" s="1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 ht="15" x14ac:dyDescent="0.35">
      <c r="A76" s="8" t="s">
        <v>29</v>
      </c>
      <c r="B76" s="8"/>
      <c r="C76" s="9"/>
      <c r="D76" s="104">
        <f>Normal!D77</f>
        <v>0.79700000000000004</v>
      </c>
      <c r="E76" s="104">
        <f>Normal!E77</f>
        <v>0.79400000000000004</v>
      </c>
      <c r="F76" s="104">
        <f>Normal!F77</f>
        <v>0.79400000000000004</v>
      </c>
      <c r="G76" s="145"/>
      <c r="H76" s="8"/>
      <c r="I76" s="9"/>
      <c r="J76" s="104">
        <f>'Doublex when sd is different'!J76</f>
        <v>0.80800000000000005</v>
      </c>
      <c r="K76" s="104">
        <f>'Doublex when sd is different'!K76</f>
        <v>0.90400000000000003</v>
      </c>
      <c r="L76" s="104">
        <f>'Doublex when sd is different'!L76</f>
        <v>0.80500000000000005</v>
      </c>
      <c r="N76" s="114"/>
      <c r="O76" s="114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1:76" s="15" customFormat="1" ht="15.75" customHeight="1" x14ac:dyDescent="0.35">
      <c r="A77" s="19"/>
      <c r="B77" s="19">
        <v>2.1</v>
      </c>
      <c r="C77" s="19" t="s">
        <v>18</v>
      </c>
      <c r="D77" s="128">
        <f>'[5]power for chi² and skewpos dist'!B78</f>
        <v>0.76700000000000002</v>
      </c>
      <c r="E77" s="128">
        <f>'[5]power for chi² and skewpos dist'!C78</f>
        <v>0.76300000000000001</v>
      </c>
      <c r="F77" s="128">
        <f>'[5]power for chi² and skewpos dist'!D78</f>
        <v>0.76300000000000001</v>
      </c>
      <c r="G77" s="145"/>
      <c r="H77" s="19">
        <v>2.1</v>
      </c>
      <c r="I77" s="19" t="s">
        <v>18</v>
      </c>
      <c r="J77" s="128">
        <v>0.78</v>
      </c>
      <c r="K77" s="128">
        <v>0.90300000000000002</v>
      </c>
      <c r="L77" s="128">
        <v>0.77700000000000002</v>
      </c>
      <c r="M77" s="1"/>
      <c r="N77" s="114"/>
      <c r="O77" s="114"/>
      <c r="P77" s="145"/>
      <c r="Q77" s="145"/>
      <c r="R77" s="145"/>
      <c r="S77" s="1"/>
      <c r="T77" s="1"/>
      <c r="U77" s="1"/>
      <c r="V77" s="1"/>
      <c r="W77" s="1"/>
      <c r="X77" s="1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"/>
      <c r="AP77" s="1"/>
      <c r="AQ77" s="1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 ht="15" x14ac:dyDescent="0.35">
      <c r="A78" s="8" t="s">
        <v>29</v>
      </c>
      <c r="B78" s="8"/>
      <c r="C78" s="9"/>
      <c r="D78" s="104">
        <f>Normal!D79</f>
        <v>0.59899999999999998</v>
      </c>
      <c r="E78" s="104">
        <f>Normal!E79</f>
        <v>0.59799999999999998</v>
      </c>
      <c r="F78" s="104">
        <f>Normal!F79</f>
        <v>0.59799999999999998</v>
      </c>
      <c r="G78" s="145"/>
      <c r="H78" s="8"/>
      <c r="I78" s="9"/>
      <c r="J78" s="104">
        <f>'Doublex when sd is different'!J78</f>
        <v>0.621</v>
      </c>
      <c r="K78" s="104">
        <f>'Doublex when sd is different'!K78</f>
        <v>0.61499999999999999</v>
      </c>
      <c r="L78" s="104">
        <f>'Doublex when sd is different'!L78</f>
        <v>0.621</v>
      </c>
      <c r="N78" s="114"/>
      <c r="O78" s="114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1:76" s="15" customFormat="1" ht="15.75" customHeight="1" x14ac:dyDescent="0.35">
      <c r="A79" s="19"/>
      <c r="B79" s="29">
        <v>2.2000000000000002</v>
      </c>
      <c r="C79" s="29" t="s">
        <v>18</v>
      </c>
      <c r="D79" s="126">
        <f>'[5]power for chi² and skewpos dist'!B80</f>
        <v>0.60699999999999998</v>
      </c>
      <c r="E79" s="126">
        <f>'[5]power for chi² and skewpos dist'!C80</f>
        <v>0.60699999999999998</v>
      </c>
      <c r="F79" s="126">
        <f>'[5]power for chi² and skewpos dist'!D80</f>
        <v>0.60699999999999998</v>
      </c>
      <c r="G79" s="145"/>
      <c r="H79" s="29">
        <v>2.2000000000000002</v>
      </c>
      <c r="I79" s="29" t="s">
        <v>18</v>
      </c>
      <c r="J79" s="126">
        <v>0.626</v>
      </c>
      <c r="K79" s="126">
        <v>0.66</v>
      </c>
      <c r="L79" s="126">
        <v>0.625</v>
      </c>
      <c r="M79" s="1"/>
      <c r="N79" s="114"/>
      <c r="O79" s="114"/>
      <c r="P79" s="145"/>
      <c r="Q79" s="145"/>
      <c r="R79" s="145"/>
      <c r="S79" s="1"/>
      <c r="T79" s="1"/>
      <c r="U79" s="1"/>
      <c r="V79" s="1"/>
      <c r="W79" s="1"/>
      <c r="X79" s="1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"/>
      <c r="AP79" s="1"/>
      <c r="AQ79" s="1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 ht="15" x14ac:dyDescent="0.35">
      <c r="A80" s="8" t="s">
        <v>29</v>
      </c>
      <c r="B80" s="8"/>
      <c r="C80" s="9"/>
      <c r="D80" s="104">
        <f>Normal!D81</f>
        <v>0.28799999999999998</v>
      </c>
      <c r="E80" s="104">
        <f>Normal!E81</f>
        <v>0.28499999999999998</v>
      </c>
      <c r="F80" s="104">
        <f>Normal!F81</f>
        <v>0.28499999999999998</v>
      </c>
      <c r="G80" s="145"/>
      <c r="H80" s="8"/>
      <c r="I80" s="9"/>
      <c r="J80" s="104">
        <f>'Doublex when sd is different'!J80</f>
        <v>0.33400000000000002</v>
      </c>
      <c r="K80" s="104">
        <f>'Doublex when sd is different'!K80</f>
        <v>0.23899999999999999</v>
      </c>
      <c r="L80" s="104">
        <f>'Doublex when sd is different'!L80</f>
        <v>0.33</v>
      </c>
      <c r="N80" s="114"/>
      <c r="O80" s="114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1:76" s="15" customFormat="1" ht="15.75" customHeight="1" x14ac:dyDescent="0.35">
      <c r="A81" s="19"/>
      <c r="B81" s="19">
        <v>2.4</v>
      </c>
      <c r="C81" s="19" t="s">
        <v>18</v>
      </c>
      <c r="D81" s="128">
        <f>'[5]power for chi² and skewpos dist'!B82</f>
        <v>0.27200000000000002</v>
      </c>
      <c r="E81" s="128">
        <f>'[5]power for chi² and skewpos dist'!C82</f>
        <v>0.26700000000000002</v>
      </c>
      <c r="F81" s="128">
        <f>'[5]power for chi² and skewpos dist'!D82</f>
        <v>0.26700000000000002</v>
      </c>
      <c r="G81" s="145"/>
      <c r="H81" s="19">
        <v>2.4</v>
      </c>
      <c r="I81" s="19" t="s">
        <v>18</v>
      </c>
      <c r="J81" s="128">
        <v>0.31900000000000001</v>
      </c>
      <c r="K81" s="128">
        <v>0.23100000000000001</v>
      </c>
      <c r="L81" s="128">
        <v>0.313</v>
      </c>
      <c r="M81" s="1"/>
      <c r="N81" s="114"/>
      <c r="O81" s="114"/>
      <c r="P81" s="145"/>
      <c r="Q81" s="145"/>
      <c r="R81" s="145"/>
      <c r="S81" s="1"/>
      <c r="T81" s="1"/>
      <c r="U81" s="1"/>
      <c r="V81" s="1"/>
      <c r="W81" s="1"/>
      <c r="X81" s="1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"/>
      <c r="AP81" s="1"/>
      <c r="AQ81" s="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 ht="15" x14ac:dyDescent="0.35">
      <c r="A82" s="8" t="s">
        <v>29</v>
      </c>
      <c r="B82" s="8"/>
      <c r="C82" s="9"/>
      <c r="D82" s="104">
        <f>Normal!D83</f>
        <v>0.121</v>
      </c>
      <c r="E82" s="104">
        <f>Normal!E83</f>
        <v>0.11600000000000001</v>
      </c>
      <c r="F82" s="104">
        <f>Normal!F83</f>
        <v>0.11600000000000001</v>
      </c>
      <c r="G82" s="145"/>
      <c r="H82" s="8"/>
      <c r="I82" s="9"/>
      <c r="J82" s="104">
        <f>'Doublex when sd is different'!J82</f>
        <v>0.16400000000000001</v>
      </c>
      <c r="K82" s="104">
        <f>'Doublex when sd is different'!K82</f>
        <v>9.7000000000000003E-2</v>
      </c>
      <c r="L82" s="104">
        <f>'Doublex when sd is different'!L82</f>
        <v>0.156</v>
      </c>
      <c r="N82" s="114"/>
      <c r="O82" s="114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76" s="15" customFormat="1" ht="15.75" customHeight="1" x14ac:dyDescent="0.35">
      <c r="A83" s="19"/>
      <c r="B83" s="19">
        <v>2.8</v>
      </c>
      <c r="C83" s="19" t="s">
        <v>18</v>
      </c>
      <c r="D83" s="128">
        <f>'[5]power for chi² and skewpos dist'!B84</f>
        <v>9.6000000000000002E-2</v>
      </c>
      <c r="E83" s="128">
        <f>'[5]power for chi² and skewpos dist'!C84</f>
        <v>9.1999999999999998E-2</v>
      </c>
      <c r="F83" s="128">
        <f>'[5]power for chi² and skewpos dist'!D84</f>
        <v>9.1999999999999998E-2</v>
      </c>
      <c r="G83" s="145"/>
      <c r="H83" s="19">
        <v>2.8</v>
      </c>
      <c r="I83" s="19" t="s">
        <v>18</v>
      </c>
      <c r="J83" s="128">
        <v>0.14000000000000001</v>
      </c>
      <c r="K83" s="128">
        <v>0.08</v>
      </c>
      <c r="L83" s="128">
        <v>0.13200000000000001</v>
      </c>
      <c r="M83" s="1"/>
      <c r="N83" s="114"/>
      <c r="O83" s="114"/>
      <c r="P83" s="145"/>
      <c r="Q83" s="145"/>
      <c r="R83" s="145"/>
      <c r="S83" s="1"/>
      <c r="T83" s="1"/>
      <c r="U83" s="1"/>
      <c r="V83" s="1"/>
      <c r="W83" s="1"/>
      <c r="X83" s="1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"/>
      <c r="AP83" s="1"/>
      <c r="AQ83" s="1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 ht="15" x14ac:dyDescent="0.35">
      <c r="A84" s="8" t="s">
        <v>29</v>
      </c>
      <c r="B84" s="8"/>
      <c r="C84" s="9"/>
      <c r="D84" s="104">
        <f>Normal!D85</f>
        <v>0.879</v>
      </c>
      <c r="E84" s="104">
        <f>Normal!E85</f>
        <v>0.82</v>
      </c>
      <c r="F84" s="104">
        <f>Normal!F85</f>
        <v>0.82</v>
      </c>
      <c r="G84" s="145"/>
      <c r="H84" s="8"/>
      <c r="I84" s="9"/>
      <c r="J84" s="104">
        <f>'Doublex when sd is different'!J84</f>
        <v>0.91900000000000004</v>
      </c>
      <c r="K84" s="104">
        <f>'Doublex when sd is different'!K84</f>
        <v>0.93500000000000005</v>
      </c>
      <c r="L84" s="104">
        <f>'Doublex when sd is different'!L84</f>
        <v>0.878</v>
      </c>
      <c r="N84" s="114"/>
      <c r="O84" s="11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1:76" s="12" customFormat="1" ht="15.75" customHeight="1" x14ac:dyDescent="0.35">
      <c r="A85" s="19"/>
      <c r="B85" s="20">
        <v>2.1</v>
      </c>
      <c r="C85" s="20" t="s">
        <v>19</v>
      </c>
      <c r="D85" s="127">
        <f>'[5]power for chi² and skewpos dist'!B86</f>
        <v>0.84399999999999997</v>
      </c>
      <c r="E85" s="127">
        <f>'[5]power for chi² and skewpos dist'!C86</f>
        <v>0.78200000000000003</v>
      </c>
      <c r="F85" s="127">
        <f>'[5]power for chi² and skewpos dist'!D86</f>
        <v>0.78200000000000003</v>
      </c>
      <c r="G85" s="145"/>
      <c r="H85" s="20">
        <v>2.1</v>
      </c>
      <c r="I85" s="20" t="s">
        <v>19</v>
      </c>
      <c r="J85" s="127">
        <v>0.88700000000000001</v>
      </c>
      <c r="K85" s="127">
        <v>0.92400000000000004</v>
      </c>
      <c r="L85" s="127">
        <v>0.84</v>
      </c>
      <c r="M85" s="1"/>
      <c r="N85" s="114"/>
      <c r="O85" s="114"/>
      <c r="P85" s="145"/>
      <c r="Q85" s="145"/>
      <c r="R85" s="145"/>
      <c r="S85" s="1"/>
      <c r="T85" s="1"/>
      <c r="U85" s="1"/>
      <c r="V85" s="1"/>
      <c r="W85" s="1"/>
      <c r="X85" s="1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"/>
      <c r="AP85" s="1"/>
      <c r="AQ85" s="1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 ht="15" x14ac:dyDescent="0.35">
      <c r="A86" s="8" t="s">
        <v>29</v>
      </c>
      <c r="B86" s="8"/>
      <c r="C86" s="9"/>
      <c r="D86" s="104">
        <f>Normal!D87</f>
        <v>0.67900000000000005</v>
      </c>
      <c r="E86" s="104">
        <f>Normal!E87</f>
        <v>0.67700000000000005</v>
      </c>
      <c r="F86" s="104">
        <f>Normal!F87</f>
        <v>0.67700000000000005</v>
      </c>
      <c r="G86" s="145"/>
      <c r="H86" s="8"/>
      <c r="I86" s="9"/>
      <c r="J86" s="104">
        <f>'Doublex when sd is different'!J86</f>
        <v>0.74</v>
      </c>
      <c r="K86" s="104">
        <f>'Doublex when sd is different'!K86</f>
        <v>0.73399999999999999</v>
      </c>
      <c r="L86" s="104">
        <f>'Doublex when sd is different'!L86</f>
        <v>0.73899999999999999</v>
      </c>
      <c r="N86" s="114"/>
      <c r="O86" s="114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1:76" s="15" customFormat="1" ht="15.75" customHeight="1" x14ac:dyDescent="0.35">
      <c r="A87" s="19"/>
      <c r="B87" s="40">
        <v>2.2000000000000002</v>
      </c>
      <c r="C87" s="40" t="s">
        <v>19</v>
      </c>
      <c r="D87" s="123">
        <f>'[5]power for chi² and skewpos dist'!B88</f>
        <v>0.68400000000000005</v>
      </c>
      <c r="E87" s="123">
        <f>'[5]power for chi² and skewpos dist'!C88</f>
        <v>0.67600000000000005</v>
      </c>
      <c r="F87" s="123">
        <f>'[5]power for chi² and skewpos dist'!D88</f>
        <v>0.67600000000000005</v>
      </c>
      <c r="G87" s="145"/>
      <c r="H87" s="40">
        <v>2.2000000000000002</v>
      </c>
      <c r="I87" s="40" t="s">
        <v>19</v>
      </c>
      <c r="J87" s="123">
        <v>0.74</v>
      </c>
      <c r="K87" s="123">
        <v>0.76900000000000002</v>
      </c>
      <c r="L87" s="123">
        <v>0.73</v>
      </c>
      <c r="M87" s="1"/>
      <c r="N87" s="114"/>
      <c r="O87" s="114"/>
      <c r="P87" s="145"/>
      <c r="Q87" s="145"/>
      <c r="R87" s="145"/>
      <c r="S87" s="1"/>
      <c r="T87" s="1"/>
      <c r="U87" s="1"/>
      <c r="V87" s="1"/>
      <c r="W87" s="1"/>
      <c r="X87" s="1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"/>
      <c r="AP87" s="1"/>
      <c r="AQ87" s="1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 ht="15" x14ac:dyDescent="0.35">
      <c r="A88" s="8" t="s">
        <v>29</v>
      </c>
      <c r="B88" s="8"/>
      <c r="C88" s="9"/>
      <c r="D88" s="104">
        <f>Normal!D89</f>
        <v>0.28399999999999997</v>
      </c>
      <c r="E88" s="104">
        <f>Normal!E89</f>
        <v>0.373</v>
      </c>
      <c r="F88" s="104">
        <f>Normal!F89</f>
        <v>0.373</v>
      </c>
      <c r="G88" s="145"/>
      <c r="H88" s="8"/>
      <c r="I88" s="9"/>
      <c r="J88" s="104">
        <f>'Doublex when sd is different'!J88</f>
        <v>0.34599999999999997</v>
      </c>
      <c r="K88" s="104">
        <f>'Doublex when sd is different'!K88</f>
        <v>0.32600000000000001</v>
      </c>
      <c r="L88" s="104">
        <f>'Doublex when sd is different'!L88</f>
        <v>0.432</v>
      </c>
      <c r="N88" s="114"/>
      <c r="O88" s="114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1:76" s="10" customFormat="1" ht="15.75" customHeight="1" x14ac:dyDescent="0.35">
      <c r="A89" s="19"/>
      <c r="B89" s="7">
        <v>2.4</v>
      </c>
      <c r="C89" s="7" t="s">
        <v>19</v>
      </c>
      <c r="D89" s="129">
        <f>'[5]power for chi² and skewpos dist'!B90</f>
        <v>0.26900000000000002</v>
      </c>
      <c r="E89" s="129">
        <f>'[5]power for chi² and skewpos dist'!C90</f>
        <v>0.371</v>
      </c>
      <c r="F89" s="129">
        <f>'[5]power for chi² and skewpos dist'!D90</f>
        <v>0.371</v>
      </c>
      <c r="G89" s="145"/>
      <c r="H89" s="7">
        <v>2.4</v>
      </c>
      <c r="I89" s="7" t="s">
        <v>19</v>
      </c>
      <c r="J89" s="129">
        <v>0.33200000000000002</v>
      </c>
      <c r="K89" s="129">
        <v>0.33800000000000002</v>
      </c>
      <c r="L89" s="129">
        <v>0.42799999999999999</v>
      </c>
      <c r="M89" s="1"/>
      <c r="N89" s="114"/>
      <c r="O89" s="114"/>
      <c r="P89" s="145"/>
      <c r="Q89" s="145"/>
      <c r="R89" s="145"/>
      <c r="S89" s="1"/>
      <c r="T89" s="1"/>
      <c r="U89" s="1"/>
      <c r="V89" s="1"/>
      <c r="W89" s="1"/>
      <c r="X89" s="1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"/>
      <c r="AP89" s="1"/>
      <c r="AQ89" s="1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 ht="15" x14ac:dyDescent="0.35">
      <c r="A90" s="8" t="s">
        <v>29</v>
      </c>
      <c r="B90" s="8"/>
      <c r="C90" s="9"/>
      <c r="D90" s="104">
        <f>Normal!D91</f>
        <v>0.08</v>
      </c>
      <c r="E90" s="104">
        <f>Normal!E91</f>
        <v>0.14899999999999999</v>
      </c>
      <c r="F90" s="104">
        <f>Normal!F91</f>
        <v>0.14899999999999999</v>
      </c>
      <c r="G90" s="145"/>
      <c r="H90" s="8"/>
      <c r="I90" s="9"/>
      <c r="J90" s="104">
        <f>'Doublex when sd is different'!J90</f>
        <v>0.11899999999999999</v>
      </c>
      <c r="K90" s="104">
        <f>'Doublex when sd is different'!K90</f>
        <v>0.121</v>
      </c>
      <c r="L90" s="104">
        <f>'Doublex when sd is different'!L90</f>
        <v>0.19800000000000001</v>
      </c>
      <c r="N90" s="114"/>
      <c r="O90" s="114"/>
      <c r="AR90"/>
      <c r="AS90"/>
      <c r="AT90"/>
      <c r="AU90"/>
      <c r="AV90"/>
      <c r="AZ90"/>
      <c r="BA90"/>
      <c r="BB90"/>
      <c r="BC90"/>
      <c r="BD90"/>
      <c r="BE90"/>
      <c r="BF90"/>
      <c r="BG90"/>
      <c r="BH90"/>
      <c r="BI90"/>
      <c r="BJ90"/>
      <c r="BK90"/>
    </row>
    <row r="91" spans="1:76" s="10" customFormat="1" ht="15.75" customHeight="1" x14ac:dyDescent="0.35">
      <c r="A91" s="19"/>
      <c r="B91" s="7">
        <v>2.8</v>
      </c>
      <c r="C91" s="7" t="s">
        <v>19</v>
      </c>
      <c r="D91" s="129">
        <f>'[5]power for chi² and skewpos dist'!B92</f>
        <v>5.8000000000000003E-2</v>
      </c>
      <c r="E91" s="129">
        <f>'[5]power for chi² and skewpos dist'!C92</f>
        <v>0.127</v>
      </c>
      <c r="F91" s="129">
        <f>'[5]power for chi² and skewpos dist'!D92</f>
        <v>0.127</v>
      </c>
      <c r="G91" s="145"/>
      <c r="H91" s="7">
        <v>2.8</v>
      </c>
      <c r="I91" s="7" t="s">
        <v>19</v>
      </c>
      <c r="J91" s="129">
        <v>9.5000000000000001E-2</v>
      </c>
      <c r="K91" s="129">
        <v>0.107</v>
      </c>
      <c r="L91" s="129">
        <v>0.17499999999999999</v>
      </c>
      <c r="M91" s="1"/>
      <c r="N91" s="114"/>
      <c r="O91" s="114"/>
      <c r="P91" s="145"/>
      <c r="Q91" s="145"/>
      <c r="R91" s="145"/>
      <c r="S91" s="1"/>
      <c r="T91" s="1"/>
      <c r="U91" s="1"/>
      <c r="V91" s="1"/>
      <c r="W91" s="1"/>
      <c r="X91" s="1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"/>
      <c r="AP91" s="1"/>
      <c r="AQ91" s="1"/>
      <c r="AR91"/>
      <c r="AS91"/>
      <c r="AT91"/>
      <c r="AU91"/>
      <c r="AV91"/>
      <c r="AW91" s="1"/>
      <c r="AX91" s="1"/>
      <c r="AY91" s="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 ht="15" x14ac:dyDescent="0.35">
      <c r="A92" s="8" t="s">
        <v>29</v>
      </c>
      <c r="B92" s="8"/>
      <c r="C92" s="9"/>
      <c r="D92" s="104">
        <f>Normal!D93</f>
        <v>0.91400000000000003</v>
      </c>
      <c r="E92" s="104">
        <f>Normal!E93</f>
        <v>0.83299999999999996</v>
      </c>
      <c r="F92" s="104">
        <f>Normal!F93</f>
        <v>0.83299999999999996</v>
      </c>
      <c r="G92" s="145"/>
      <c r="H92" s="8"/>
      <c r="I92" s="9"/>
      <c r="J92" s="104">
        <f>'Doublex when sd is different'!J92</f>
        <v>0.95799999999999996</v>
      </c>
      <c r="K92" s="104">
        <f>'Doublex when sd is different'!K92</f>
        <v>0.94899999999999995</v>
      </c>
      <c r="L92" s="104">
        <f>'Doublex when sd is different'!L92</f>
        <v>0.91200000000000003</v>
      </c>
      <c r="N92" s="114"/>
      <c r="O92" s="114"/>
      <c r="AR92"/>
      <c r="AS92"/>
      <c r="AT92"/>
      <c r="AU92"/>
      <c r="AV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1:76" s="12" customFormat="1" ht="15.75" customHeight="1" x14ac:dyDescent="0.35">
      <c r="A93" s="19"/>
      <c r="B93" s="20">
        <v>2.1</v>
      </c>
      <c r="C93" s="20" t="s">
        <v>20</v>
      </c>
      <c r="D93" s="127">
        <f>'[5]power for chi² and skewpos dist'!B94</f>
        <v>0.88100000000000001</v>
      </c>
      <c r="E93" s="127">
        <f>'[5]power for chi² and skewpos dist'!C94</f>
        <v>0.79</v>
      </c>
      <c r="F93" s="127">
        <f>'[5]power for chi² and skewpos dist'!D94</f>
        <v>0.79</v>
      </c>
      <c r="G93" s="145"/>
      <c r="H93" s="20">
        <v>2.1</v>
      </c>
      <c r="I93" s="20" t="s">
        <v>20</v>
      </c>
      <c r="J93" s="127">
        <v>0.93200000000000005</v>
      </c>
      <c r="K93" s="127">
        <v>0.93300000000000005</v>
      </c>
      <c r="L93" s="127">
        <v>0.87</v>
      </c>
      <c r="M93" s="1"/>
      <c r="N93" s="114"/>
      <c r="O93" s="114"/>
      <c r="P93" s="145"/>
      <c r="Q93" s="145"/>
      <c r="R93" s="145"/>
      <c r="S93" s="1"/>
      <c r="T93" s="1"/>
      <c r="U93" s="1"/>
      <c r="V93" s="1"/>
      <c r="W93" s="1"/>
      <c r="X93" s="1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"/>
      <c r="AP93" s="1"/>
      <c r="AQ93" s="1"/>
      <c r="AR93"/>
      <c r="AS93"/>
      <c r="AT93"/>
      <c r="AU93"/>
      <c r="AV93"/>
      <c r="AW93" s="1"/>
      <c r="AX93" s="1"/>
      <c r="AY93" s="1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 ht="15" x14ac:dyDescent="0.35">
      <c r="A94" s="8" t="s">
        <v>29</v>
      </c>
      <c r="B94" s="8"/>
      <c r="C94" s="9"/>
      <c r="D94" s="104">
        <f>Normal!D95</f>
        <v>0.72599999999999998</v>
      </c>
      <c r="E94" s="104">
        <f>Normal!E95</f>
        <v>0.72199999999999998</v>
      </c>
      <c r="F94" s="104">
        <f>Normal!F95</f>
        <v>0.72199999999999998</v>
      </c>
      <c r="G94" s="145"/>
      <c r="H94" s="8"/>
      <c r="I94" s="9"/>
      <c r="J94" s="104">
        <f>'Doublex when sd is different'!J94</f>
        <v>0.80800000000000005</v>
      </c>
      <c r="K94" s="104">
        <f>'Doublex when sd is different'!K94</f>
        <v>0.80200000000000005</v>
      </c>
      <c r="L94" s="104">
        <f>'Doublex when sd is different'!L94</f>
        <v>0.80500000000000005</v>
      </c>
      <c r="N94" s="114"/>
      <c r="O94" s="114"/>
      <c r="AR94"/>
      <c r="AS94"/>
      <c r="AT94"/>
      <c r="AU94"/>
      <c r="AV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1:76" s="15" customFormat="1" ht="15.75" customHeight="1" x14ac:dyDescent="0.35">
      <c r="A95" s="19"/>
      <c r="B95" s="40">
        <v>2.2000000000000002</v>
      </c>
      <c r="C95" s="40" t="s">
        <v>20</v>
      </c>
      <c r="D95" s="123">
        <f>'[5]power for chi² and skewpos dist'!B96</f>
        <v>0.72799999999999998</v>
      </c>
      <c r="E95" s="123">
        <f>'[5]power for chi² and skewpos dist'!C96</f>
        <v>0.71</v>
      </c>
      <c r="F95" s="123">
        <f>'[5]power for chi² and skewpos dist'!D96</f>
        <v>0.71</v>
      </c>
      <c r="G95" s="145"/>
      <c r="H95" s="40">
        <v>2.2000000000000002</v>
      </c>
      <c r="I95" s="40" t="s">
        <v>20</v>
      </c>
      <c r="J95" s="123">
        <v>0.80500000000000005</v>
      </c>
      <c r="K95" s="123">
        <v>0.82399999999999995</v>
      </c>
      <c r="L95" s="123">
        <v>0.78800000000000003</v>
      </c>
      <c r="M95" s="1"/>
      <c r="N95" s="114"/>
      <c r="O95" s="114"/>
      <c r="P95" s="145"/>
      <c r="Q95" s="145"/>
      <c r="R95" s="145"/>
      <c r="S95" s="1"/>
      <c r="T95" s="1"/>
      <c r="U95" s="1"/>
      <c r="V95" s="1"/>
      <c r="W95" s="1"/>
      <c r="X95" s="1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"/>
      <c r="AP95" s="1"/>
      <c r="AQ95" s="1"/>
      <c r="AR95"/>
      <c r="AS95"/>
      <c r="AT95"/>
      <c r="AU95"/>
      <c r="AV95"/>
      <c r="AW95" s="1"/>
      <c r="AX95" s="1"/>
      <c r="AY95" s="1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 ht="15" x14ac:dyDescent="0.35">
      <c r="A96" s="8" t="s">
        <v>29</v>
      </c>
      <c r="B96" s="8"/>
      <c r="C96" s="9"/>
      <c r="D96" s="104">
        <f>Normal!D97</f>
        <v>0.27800000000000002</v>
      </c>
      <c r="E96" s="104">
        <f>Normal!E97</f>
        <v>0.44</v>
      </c>
      <c r="F96" s="104">
        <f>Normal!F97</f>
        <v>0.44</v>
      </c>
      <c r="G96" s="145"/>
      <c r="H96" s="8"/>
      <c r="I96" s="9"/>
      <c r="J96" s="104">
        <f>'Doublex when sd is different'!J96</f>
        <v>0.35299999999999998</v>
      </c>
      <c r="K96" s="104">
        <f>'Doublex when sd is different'!K96</f>
        <v>0.40400000000000003</v>
      </c>
      <c r="L96" s="104">
        <f>'Doublex when sd is different'!L96</f>
        <v>0.51600000000000001</v>
      </c>
      <c r="N96" s="114"/>
      <c r="O96" s="114"/>
      <c r="AR96"/>
      <c r="AS96"/>
      <c r="AT96"/>
      <c r="AU96"/>
      <c r="AV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1:76" s="10" customFormat="1" ht="15.75" customHeight="1" x14ac:dyDescent="0.35">
      <c r="A97" s="19"/>
      <c r="B97" s="7">
        <v>2.4</v>
      </c>
      <c r="C97" s="7" t="s">
        <v>20</v>
      </c>
      <c r="D97" s="129">
        <f>'[5]power for chi² and skewpos dist'!B98</f>
        <v>0.26600000000000001</v>
      </c>
      <c r="E97" s="129">
        <f>'[5]power for chi² and skewpos dist'!C98</f>
        <v>0.44700000000000001</v>
      </c>
      <c r="F97" s="129">
        <f>'[5]power for chi² and skewpos dist'!D98</f>
        <v>0.44700000000000001</v>
      </c>
      <c r="G97" s="145"/>
      <c r="H97" s="7">
        <v>2.4</v>
      </c>
      <c r="I97" s="7" t="s">
        <v>20</v>
      </c>
      <c r="J97" s="129">
        <v>0.34100000000000003</v>
      </c>
      <c r="K97" s="129">
        <v>0.43099999999999999</v>
      </c>
      <c r="L97" s="129">
        <v>0.51700000000000002</v>
      </c>
      <c r="M97" s="1"/>
      <c r="N97" s="114"/>
      <c r="O97" s="114"/>
      <c r="P97" s="145"/>
      <c r="Q97" s="145"/>
      <c r="R97" s="145"/>
      <c r="S97" s="1"/>
      <c r="T97" s="1"/>
      <c r="U97" s="1"/>
      <c r="V97" s="1"/>
      <c r="W97" s="1"/>
      <c r="X97" s="1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"/>
      <c r="AP97" s="1"/>
      <c r="AQ97" s="1"/>
      <c r="AR97"/>
      <c r="AS97"/>
      <c r="AT97"/>
      <c r="AU97"/>
      <c r="AV97"/>
      <c r="AW97" s="1"/>
      <c r="AX97" s="1"/>
      <c r="AY97" s="1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 ht="15" x14ac:dyDescent="0.35">
      <c r="A98" s="8" t="s">
        <v>29</v>
      </c>
      <c r="B98" s="8"/>
      <c r="C98" s="9"/>
      <c r="D98" s="104">
        <f>Normal!D99</f>
        <v>5.6000000000000001E-2</v>
      </c>
      <c r="E98" s="104">
        <f>Normal!E99</f>
        <v>0.18099999999999999</v>
      </c>
      <c r="F98" s="104">
        <f>Normal!F99</f>
        <v>0.18099999999999999</v>
      </c>
      <c r="G98" s="145"/>
      <c r="H98" s="8"/>
      <c r="I98" s="9"/>
      <c r="J98" s="104">
        <f>'Doublex when sd is different'!J98</f>
        <v>9.0999999999999998E-2</v>
      </c>
      <c r="K98" s="104">
        <f>'Doublex when sd is different'!K98</f>
        <v>0.14499999999999999</v>
      </c>
      <c r="L98" s="104">
        <f>'Doublex when sd is different'!L98</f>
        <v>0.23599999999999999</v>
      </c>
      <c r="N98" s="114"/>
      <c r="O98" s="114"/>
      <c r="AR98"/>
      <c r="AS98"/>
      <c r="AT98"/>
      <c r="AU98"/>
      <c r="AV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1:76" s="10" customFormat="1" ht="15.75" customHeight="1" x14ac:dyDescent="0.35">
      <c r="A99" s="19"/>
      <c r="B99" s="7">
        <v>2.8</v>
      </c>
      <c r="C99" s="7" t="s">
        <v>20</v>
      </c>
      <c r="D99" s="129">
        <f>'[5]power for chi² and skewpos dist'!B100</f>
        <v>3.7999999999999999E-2</v>
      </c>
      <c r="E99" s="129">
        <f>'[5]power for chi² and skewpos dist'!C100</f>
        <v>0.16300000000000001</v>
      </c>
      <c r="F99" s="129">
        <f>'[5]power for chi² and skewpos dist'!D100</f>
        <v>0.16300000000000001</v>
      </c>
      <c r="G99" s="145"/>
      <c r="H99" s="7">
        <v>2.8</v>
      </c>
      <c r="I99" s="7" t="s">
        <v>20</v>
      </c>
      <c r="J99" s="129">
        <v>6.8000000000000005E-2</v>
      </c>
      <c r="K99" s="129">
        <v>0.13500000000000001</v>
      </c>
      <c r="L99" s="129">
        <v>0.216</v>
      </c>
      <c r="M99" s="1"/>
      <c r="N99" s="114"/>
      <c r="O99" s="114"/>
      <c r="P99" s="145"/>
      <c r="Q99" s="145"/>
      <c r="R99" s="145"/>
      <c r="S99" s="1"/>
      <c r="T99" s="1"/>
      <c r="U99" s="1"/>
      <c r="V99" s="1"/>
      <c r="W99" s="1"/>
      <c r="X99" s="1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"/>
      <c r="AP99" s="1"/>
      <c r="AQ99" s="1"/>
      <c r="AR99"/>
      <c r="AS99"/>
      <c r="AT99"/>
      <c r="AU99"/>
      <c r="AV99"/>
      <c r="AW99" s="1"/>
      <c r="AX99" s="1"/>
      <c r="AY99" s="1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 ht="15" x14ac:dyDescent="0.35">
      <c r="A100" s="8" t="s">
        <v>29</v>
      </c>
      <c r="B100" s="8"/>
      <c r="C100" s="9"/>
      <c r="D100" s="104">
        <f>Normal!D101</f>
        <v>0.67</v>
      </c>
      <c r="E100" s="104">
        <f>Normal!E101</f>
        <v>0.81299999999999994</v>
      </c>
      <c r="F100" s="104">
        <f>Normal!F101</f>
        <v>0.81299999999999994</v>
      </c>
      <c r="G100" s="145"/>
      <c r="H100" s="8"/>
      <c r="I100" s="9"/>
      <c r="J100" s="104">
        <f>'Doublex when sd is different'!J100</f>
        <v>0.59499999999999997</v>
      </c>
      <c r="K100" s="104">
        <f>'Doublex when sd is different'!K100</f>
        <v>0.88400000000000001</v>
      </c>
      <c r="L100" s="104">
        <f>'Doublex when sd is different'!L100</f>
        <v>0.71599999999999997</v>
      </c>
      <c r="N100" s="114"/>
      <c r="O100" s="114"/>
      <c r="AR100"/>
      <c r="AS100"/>
      <c r="AT100"/>
      <c r="AU100"/>
      <c r="AV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1:76" s="10" customFormat="1" ht="15.75" customHeight="1" x14ac:dyDescent="0.35">
      <c r="A101" s="19"/>
      <c r="B101" s="7">
        <v>2.1</v>
      </c>
      <c r="C101" s="7" t="s">
        <v>21</v>
      </c>
      <c r="D101" s="129">
        <f>'[5]power for chi² and skewpos dist'!B102</f>
        <v>0.65800000000000003</v>
      </c>
      <c r="E101" s="129">
        <f>'[5]power for chi² and skewpos dist'!C102</f>
        <v>0.79300000000000004</v>
      </c>
      <c r="F101" s="129">
        <f>'[5]power for chi² and skewpos dist'!D102</f>
        <v>0.79300000000000004</v>
      </c>
      <c r="G101" s="145"/>
      <c r="H101" s="7">
        <v>2.1</v>
      </c>
      <c r="I101" s="7" t="s">
        <v>21</v>
      </c>
      <c r="J101" s="129">
        <v>0.6</v>
      </c>
      <c r="K101" s="129">
        <v>0.9</v>
      </c>
      <c r="L101" s="129">
        <v>0.70699999999999996</v>
      </c>
      <c r="M101" s="1"/>
      <c r="N101" s="114"/>
      <c r="O101" s="114"/>
      <c r="P101" s="145"/>
      <c r="Q101" s="145"/>
      <c r="R101" s="145"/>
      <c r="S101" s="1"/>
      <c r="T101" s="1"/>
      <c r="U101" s="1"/>
      <c r="V101" s="1"/>
      <c r="W101" s="1"/>
      <c r="X101" s="1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"/>
      <c r="AP101" s="1"/>
      <c r="AQ101" s="1"/>
      <c r="AR101"/>
      <c r="AS101"/>
      <c r="AT101"/>
      <c r="AU101"/>
      <c r="AV101"/>
      <c r="AW101" s="1"/>
      <c r="AX101" s="1"/>
      <c r="AY101" s="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 ht="15" x14ac:dyDescent="0.35">
      <c r="A102" s="8" t="s">
        <v>29</v>
      </c>
      <c r="B102" s="8"/>
      <c r="C102" s="9"/>
      <c r="D102" s="104">
        <f>Normal!D103</f>
        <v>0.52200000000000002</v>
      </c>
      <c r="E102" s="104">
        <f>Normal!E103</f>
        <v>0.51600000000000001</v>
      </c>
      <c r="F102" s="104">
        <f>Normal!F103</f>
        <v>0.51600000000000001</v>
      </c>
      <c r="G102" s="145"/>
      <c r="H102" s="8"/>
      <c r="I102" s="9"/>
      <c r="J102" s="104">
        <f>'Doublex when sd is different'!J102</f>
        <v>0.49199999999999999</v>
      </c>
      <c r="K102" s="104">
        <f>'Doublex when sd is different'!K102</f>
        <v>0.48399999999999999</v>
      </c>
      <c r="L102" s="104">
        <f>'Doublex when sd is different'!L102</f>
        <v>0.48899999999999999</v>
      </c>
      <c r="N102" s="114"/>
      <c r="O102" s="114"/>
      <c r="AR102"/>
      <c r="AS102"/>
      <c r="AT102"/>
      <c r="AU102"/>
      <c r="AV102"/>
      <c r="AZ102"/>
      <c r="BA102"/>
      <c r="BB102"/>
      <c r="BC102"/>
      <c r="BD102"/>
      <c r="BE102"/>
      <c r="BF102"/>
      <c r="BG102"/>
      <c r="BH102"/>
      <c r="BI102"/>
      <c r="BJ102"/>
      <c r="BK102"/>
    </row>
    <row r="103" spans="1:76" s="15" customFormat="1" ht="15.75" customHeight="1" x14ac:dyDescent="0.35">
      <c r="A103" s="19"/>
      <c r="B103" s="40">
        <v>2.2000000000000002</v>
      </c>
      <c r="C103" s="40" t="s">
        <v>21</v>
      </c>
      <c r="D103" s="123">
        <f>'[5]power for chi² and skewpos dist'!B104</f>
        <v>0.53</v>
      </c>
      <c r="E103" s="123">
        <f>'[5]power for chi² and skewpos dist'!C104</f>
        <v>0.52100000000000002</v>
      </c>
      <c r="F103" s="123">
        <f>'[5]power for chi² and skewpos dist'!D104</f>
        <v>0.52100000000000002</v>
      </c>
      <c r="G103" s="145"/>
      <c r="H103" s="40">
        <v>2.2000000000000002</v>
      </c>
      <c r="I103" s="40" t="s">
        <v>21</v>
      </c>
      <c r="J103" s="123">
        <v>0.499</v>
      </c>
      <c r="K103" s="123">
        <v>0.50800000000000001</v>
      </c>
      <c r="L103" s="123">
        <v>0.49299999999999999</v>
      </c>
      <c r="M103" s="1"/>
      <c r="N103" s="114"/>
      <c r="O103" s="114"/>
      <c r="P103" s="145"/>
      <c r="Q103" s="145"/>
      <c r="R103" s="145"/>
      <c r="S103" s="1"/>
      <c r="T103" s="1"/>
      <c r="U103" s="1"/>
      <c r="V103" s="1"/>
      <c r="W103" s="1"/>
      <c r="X103" s="1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"/>
      <c r="AP103" s="1"/>
      <c r="AQ103" s="1"/>
      <c r="AR103"/>
      <c r="AS103"/>
      <c r="AT103"/>
      <c r="AU103"/>
      <c r="AV103"/>
      <c r="AW103" s="1"/>
      <c r="AX103" s="1"/>
      <c r="AY103" s="1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 ht="15" x14ac:dyDescent="0.35">
      <c r="A104" s="8" t="s">
        <v>29</v>
      </c>
      <c r="B104" s="8"/>
      <c r="C104" s="9"/>
      <c r="D104" s="104">
        <f>Normal!D105</f>
        <v>0.33700000000000002</v>
      </c>
      <c r="E104" s="104">
        <f>Normal!E105</f>
        <v>0.20799999999999999</v>
      </c>
      <c r="F104" s="104">
        <f>Normal!F105</f>
        <v>0.20799999999999999</v>
      </c>
      <c r="G104" s="145"/>
      <c r="H104" s="8"/>
      <c r="I104" s="9"/>
      <c r="J104" s="104">
        <f>'Doublex when sd is different'!J104</f>
        <v>0.35799999999999998</v>
      </c>
      <c r="K104" s="104">
        <f>'Doublex when sd is different'!K104</f>
        <v>0.17100000000000001</v>
      </c>
      <c r="L104" s="104">
        <f>'Doublex when sd is different'!L104</f>
        <v>0.24</v>
      </c>
      <c r="N104" s="114"/>
      <c r="O104" s="11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1:76" s="12" customFormat="1" ht="15.75" customHeight="1" x14ac:dyDescent="0.35">
      <c r="A105" s="19"/>
      <c r="B105" s="20">
        <v>2.4</v>
      </c>
      <c r="C105" s="20" t="s">
        <v>21</v>
      </c>
      <c r="D105" s="127">
        <f>'[5]power for chi² and skewpos dist'!B106</f>
        <v>0.32100000000000001</v>
      </c>
      <c r="E105" s="127">
        <f>'[5]power for chi² and skewpos dist'!C106</f>
        <v>0.17</v>
      </c>
      <c r="F105" s="127">
        <f>'[5]power for chi² and skewpos dist'!D106</f>
        <v>0.17</v>
      </c>
      <c r="G105" s="145"/>
      <c r="H105" s="20">
        <v>2.4</v>
      </c>
      <c r="I105" s="20" t="s">
        <v>21</v>
      </c>
      <c r="J105" s="127">
        <v>0.34200000000000003</v>
      </c>
      <c r="K105" s="127">
        <v>0.14199999999999999</v>
      </c>
      <c r="L105" s="127">
        <v>0.20599999999999999</v>
      </c>
      <c r="M105" s="1"/>
      <c r="N105" s="114"/>
      <c r="O105" s="114"/>
      <c r="P105" s="145"/>
      <c r="Q105" s="145"/>
      <c r="R105" s="145"/>
      <c r="S105" s="1"/>
      <c r="T105" s="1"/>
      <c r="U105" s="1"/>
      <c r="V105" s="1"/>
      <c r="W105" s="1"/>
      <c r="X105" s="1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 ht="15" x14ac:dyDescent="0.35">
      <c r="A106" s="8" t="s">
        <v>29</v>
      </c>
      <c r="B106" s="8"/>
      <c r="C106" s="9"/>
      <c r="D106" s="104">
        <f>Normal!D107</f>
        <v>0.22600000000000001</v>
      </c>
      <c r="E106" s="104">
        <f>Normal!E107</f>
        <v>9.0999999999999998E-2</v>
      </c>
      <c r="F106" s="104">
        <f>Normal!F107</f>
        <v>9.0999999999999998E-2</v>
      </c>
      <c r="G106" s="145"/>
      <c r="H106" s="8"/>
      <c r="I106" s="9"/>
      <c r="J106" s="104">
        <f>'Doublex when sd is different'!J106</f>
        <v>0.27</v>
      </c>
      <c r="K106" s="104">
        <f>'Doublex when sd is different'!K106</f>
        <v>0.08</v>
      </c>
      <c r="L106" s="104">
        <f>'Doublex when sd is different'!L106</f>
        <v>0.124</v>
      </c>
      <c r="N106" s="114"/>
      <c r="O106" s="114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1:76" s="12" customFormat="1" ht="15.75" customHeight="1" x14ac:dyDescent="0.35">
      <c r="A107" s="19"/>
      <c r="B107" s="20">
        <v>2.8</v>
      </c>
      <c r="C107" s="20" t="s">
        <v>21</v>
      </c>
      <c r="D107" s="127">
        <f>'[5]power for chi² and skewpos dist'!B108</f>
        <v>0.20499999999999999</v>
      </c>
      <c r="E107" s="127">
        <f>'[5]power for chi² and skewpos dist'!C108</f>
        <v>6.7000000000000004E-2</v>
      </c>
      <c r="F107" s="127">
        <f>'[5]power for chi² and skewpos dist'!D108</f>
        <v>6.7000000000000004E-2</v>
      </c>
      <c r="G107" s="145"/>
      <c r="H107" s="20">
        <v>2.8</v>
      </c>
      <c r="I107" s="20" t="s">
        <v>21</v>
      </c>
      <c r="J107" s="127">
        <v>0.251</v>
      </c>
      <c r="K107" s="127">
        <v>6.2E-2</v>
      </c>
      <c r="L107" s="127">
        <v>9.8000000000000004E-2</v>
      </c>
      <c r="M107" s="1"/>
      <c r="N107" s="114"/>
      <c r="O107" s="114"/>
      <c r="P107" s="145"/>
      <c r="Q107" s="145"/>
      <c r="R107" s="145"/>
      <c r="S107" s="1"/>
      <c r="T107" s="1"/>
      <c r="U107" s="1"/>
      <c r="V107" s="1"/>
      <c r="W107" s="1"/>
      <c r="X107" s="1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 ht="15" x14ac:dyDescent="0.35">
      <c r="A108" s="8" t="s">
        <v>29</v>
      </c>
      <c r="B108" s="8"/>
      <c r="C108" s="9"/>
      <c r="D108" s="104">
        <f>Normal!D109</f>
        <v>0.879</v>
      </c>
      <c r="E108" s="104">
        <f>Normal!E109</f>
        <v>0.877</v>
      </c>
      <c r="F108" s="104">
        <f>Normal!F109</f>
        <v>0.877</v>
      </c>
      <c r="G108" s="145"/>
      <c r="H108" s="8"/>
      <c r="I108" s="9"/>
      <c r="J108" s="104">
        <f>'Doublex when sd is different'!J108</f>
        <v>0.9</v>
      </c>
      <c r="K108" s="104">
        <f>'Doublex when sd is different'!K108</f>
        <v>0.95899999999999996</v>
      </c>
      <c r="L108" s="104">
        <f>'Doublex when sd is different'!L108</f>
        <v>0.89900000000000002</v>
      </c>
      <c r="N108" s="114"/>
      <c r="O108" s="114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1:76" s="15" customFormat="1" ht="15.75" customHeight="1" x14ac:dyDescent="0.35">
      <c r="A109" s="19"/>
      <c r="B109" s="19">
        <v>2.1</v>
      </c>
      <c r="C109" s="19" t="s">
        <v>22</v>
      </c>
      <c r="D109" s="128">
        <f>'[5]power for chi² and skewpos dist'!B110</f>
        <v>0.84199999999999997</v>
      </c>
      <c r="E109" s="128">
        <f>'[5]power for chi² and skewpos dist'!C110</f>
        <v>0.84</v>
      </c>
      <c r="F109" s="128">
        <f>'[5]power for chi² and skewpos dist'!D110</f>
        <v>0.84</v>
      </c>
      <c r="G109" s="145"/>
      <c r="H109" s="19">
        <v>2.1</v>
      </c>
      <c r="I109" s="19" t="s">
        <v>22</v>
      </c>
      <c r="J109" s="128">
        <v>0.86599999999999999</v>
      </c>
      <c r="K109" s="128">
        <v>0.95099999999999996</v>
      </c>
      <c r="L109" s="128">
        <v>0.86399999999999999</v>
      </c>
      <c r="M109" s="1"/>
      <c r="N109" s="114"/>
      <c r="O109" s="114"/>
      <c r="P109" s="145"/>
      <c r="Q109" s="145"/>
      <c r="R109" s="145"/>
      <c r="S109" s="1"/>
      <c r="T109" s="1"/>
      <c r="U109" s="1"/>
      <c r="V109" s="1"/>
      <c r="W109" s="1"/>
      <c r="X109" s="1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 ht="15" x14ac:dyDescent="0.35">
      <c r="A110" s="8" t="s">
        <v>29</v>
      </c>
      <c r="B110" s="8"/>
      <c r="C110" s="9"/>
      <c r="D110" s="104">
        <f>Normal!D111</f>
        <v>0.69699999999999995</v>
      </c>
      <c r="E110" s="104">
        <f>Normal!E111</f>
        <v>0.69699999999999995</v>
      </c>
      <c r="F110" s="104">
        <f>Normal!F111</f>
        <v>0.69699999999999995</v>
      </c>
      <c r="G110" s="145"/>
      <c r="H110" s="8"/>
      <c r="I110" s="9"/>
      <c r="J110" s="104">
        <f>'Doublex when sd is different'!J110</f>
        <v>0.72699999999999998</v>
      </c>
      <c r="K110" s="104">
        <f>'Doublex when sd is different'!K110</f>
        <v>0.72199999999999998</v>
      </c>
      <c r="L110" s="104">
        <f>'Doublex when sd is different'!L110</f>
        <v>0.72599999999999998</v>
      </c>
      <c r="N110" s="114"/>
      <c r="O110" s="114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1:76" s="15" customFormat="1" ht="15.75" customHeight="1" x14ac:dyDescent="0.35">
      <c r="A111" s="19"/>
      <c r="B111" s="29">
        <v>2.2000000000000002</v>
      </c>
      <c r="C111" s="29" t="s">
        <v>22</v>
      </c>
      <c r="D111" s="126">
        <f>'[5]power for chi² and skewpos dist'!B112</f>
        <v>0.69599999999999995</v>
      </c>
      <c r="E111" s="126">
        <f>'[5]power for chi² and skewpos dist'!C112</f>
        <v>0.69599999999999995</v>
      </c>
      <c r="F111" s="126">
        <f>'[5]power for chi² and skewpos dist'!D112</f>
        <v>0.69599999999999995</v>
      </c>
      <c r="G111" s="145"/>
      <c r="H111" s="29">
        <v>2.2000000000000002</v>
      </c>
      <c r="I111" s="29" t="s">
        <v>22</v>
      </c>
      <c r="J111" s="126">
        <v>0.72599999999999998</v>
      </c>
      <c r="K111" s="126">
        <v>0.75900000000000001</v>
      </c>
      <c r="L111" s="126">
        <v>0.72499999999999998</v>
      </c>
      <c r="M111" s="1"/>
      <c r="N111" s="114"/>
      <c r="O111" s="114"/>
      <c r="P111" s="145"/>
      <c r="Q111" s="145"/>
      <c r="R111" s="145"/>
      <c r="S111" s="1"/>
      <c r="T111" s="1"/>
      <c r="U111" s="1"/>
      <c r="V111" s="1"/>
      <c r="W111" s="1"/>
      <c r="X111" s="1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 ht="15" x14ac:dyDescent="0.35">
      <c r="A112" s="8" t="s">
        <v>29</v>
      </c>
      <c r="B112" s="8"/>
      <c r="C112" s="9"/>
      <c r="D112" s="104">
        <f>Normal!D113</f>
        <v>0.34799999999999998</v>
      </c>
      <c r="E112" s="104">
        <f>Normal!E113</f>
        <v>0.34499999999999997</v>
      </c>
      <c r="F112" s="104">
        <f>Normal!F113</f>
        <v>0.34499999999999997</v>
      </c>
      <c r="G112" s="145"/>
      <c r="H112" s="8"/>
      <c r="I112" s="9"/>
      <c r="J112" s="104">
        <f>'Doublex when sd is different'!J112</f>
        <v>0.4</v>
      </c>
      <c r="K112" s="104">
        <f>'Doublex when sd is different'!K112</f>
        <v>0.29299999999999998</v>
      </c>
      <c r="L112" s="104">
        <f>'Doublex when sd is different'!L112</f>
        <v>0.39600000000000002</v>
      </c>
      <c r="N112" s="114"/>
      <c r="O112" s="114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1:76" s="15" customFormat="1" ht="15.75" customHeight="1" x14ac:dyDescent="0.35">
      <c r="A113" s="5"/>
      <c r="B113" s="19">
        <v>2.4</v>
      </c>
      <c r="C113" s="19" t="s">
        <v>22</v>
      </c>
      <c r="D113" s="128">
        <f>'[5]power for chi² and skewpos dist'!B114</f>
        <v>0.33500000000000002</v>
      </c>
      <c r="E113" s="128">
        <f>'[5]power for chi² and skewpos dist'!C114</f>
        <v>0.33100000000000002</v>
      </c>
      <c r="F113" s="128">
        <f>'[5]power for chi² and skewpos dist'!D114</f>
        <v>0.33100000000000002</v>
      </c>
      <c r="G113" s="145"/>
      <c r="H113" s="19">
        <v>2.4</v>
      </c>
      <c r="I113" s="19" t="s">
        <v>22</v>
      </c>
      <c r="J113" s="128">
        <v>0.38800000000000001</v>
      </c>
      <c r="K113" s="128">
        <v>0.28699999999999998</v>
      </c>
      <c r="L113" s="128">
        <v>0.38300000000000001</v>
      </c>
      <c r="M113" s="1"/>
      <c r="N113" s="114"/>
      <c r="O113" s="114"/>
      <c r="P113" s="145"/>
      <c r="Q113" s="145"/>
      <c r="R113" s="145"/>
      <c r="S113" s="1"/>
      <c r="T113" s="1"/>
      <c r="U113" s="1"/>
      <c r="V113" s="1"/>
      <c r="W113" s="1"/>
      <c r="X113" s="1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 ht="15" x14ac:dyDescent="0.35">
      <c r="A114" s="8" t="s">
        <v>29</v>
      </c>
      <c r="B114" s="8"/>
      <c r="C114" s="9"/>
      <c r="D114" s="104">
        <f>Normal!D115</f>
        <v>0.13900000000000001</v>
      </c>
      <c r="E114" s="104">
        <f>Normal!E115</f>
        <v>0.13500000000000001</v>
      </c>
      <c r="F114" s="104">
        <f>Normal!F115</f>
        <v>0.13500000000000001</v>
      </c>
      <c r="G114" s="145"/>
      <c r="H114" s="8"/>
      <c r="I114" s="9"/>
      <c r="J114" s="104">
        <f>'Doublex when sd is different'!J114</f>
        <v>0.186</v>
      </c>
      <c r="K114" s="104">
        <f>'Doublex when sd is different'!K114</f>
        <v>0.11</v>
      </c>
      <c r="L114" s="104">
        <f>'Doublex when sd is different'!L114</f>
        <v>0.17899999999999999</v>
      </c>
      <c r="N114" s="114"/>
      <c r="O114" s="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1:76" s="15" customFormat="1" ht="15.75" customHeight="1" x14ac:dyDescent="0.35">
      <c r="A115" s="5"/>
      <c r="B115" s="19">
        <v>2.8</v>
      </c>
      <c r="C115" s="19" t="s">
        <v>22</v>
      </c>
      <c r="D115" s="128">
        <f>'[5]power for chi² and skewpos dist'!B116</f>
        <v>0.114</v>
      </c>
      <c r="E115" s="128">
        <f>'[5]power for chi² and skewpos dist'!C116</f>
        <v>0.109</v>
      </c>
      <c r="F115" s="128">
        <f>'[5]power for chi² and skewpos dist'!D116</f>
        <v>0.109</v>
      </c>
      <c r="G115" s="145"/>
      <c r="H115" s="19">
        <v>2.8</v>
      </c>
      <c r="I115" s="19" t="s">
        <v>22</v>
      </c>
      <c r="J115" s="128">
        <v>0.161</v>
      </c>
      <c r="K115" s="128">
        <v>9.1999999999999998E-2</v>
      </c>
      <c r="L115" s="128">
        <v>0.154</v>
      </c>
      <c r="M115" s="1"/>
      <c r="N115" s="114"/>
      <c r="O115" s="114"/>
      <c r="P115" s="145"/>
      <c r="Q115" s="145"/>
      <c r="R115" s="145"/>
      <c r="S115" s="1"/>
      <c r="T115" s="1"/>
      <c r="U115" s="1"/>
      <c r="V115" s="1"/>
      <c r="W115" s="1"/>
      <c r="X115" s="1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 ht="15" x14ac:dyDescent="0.35">
      <c r="A116" s="8" t="s">
        <v>29</v>
      </c>
      <c r="B116" s="8"/>
      <c r="C116" s="9"/>
      <c r="D116" s="104">
        <f>Normal!D117</f>
        <v>0.93500000000000005</v>
      </c>
      <c r="E116" s="104">
        <f>Normal!E117</f>
        <v>0.89700000000000002</v>
      </c>
      <c r="F116" s="104">
        <f>Normal!F117</f>
        <v>0.89700000000000002</v>
      </c>
      <c r="G116" s="145"/>
      <c r="H116" s="8"/>
      <c r="I116" s="9"/>
      <c r="J116" s="104">
        <f>'Doublex when sd is different'!J116</f>
        <v>0.96699999999999997</v>
      </c>
      <c r="K116" s="104">
        <f>'Doublex when sd is different'!K116</f>
        <v>0.97599999999999998</v>
      </c>
      <c r="L116" s="104">
        <f>'Doublex when sd is different'!L116</f>
        <v>0.94599999999999995</v>
      </c>
      <c r="N116" s="114"/>
      <c r="O116" s="114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1:76" s="12" customFormat="1" ht="15.75" customHeight="1" x14ac:dyDescent="0.35">
      <c r="A117" s="5"/>
      <c r="B117" s="25">
        <v>2.1</v>
      </c>
      <c r="C117" s="26" t="s">
        <v>23</v>
      </c>
      <c r="D117" s="130">
        <f>'[5]power for chi² and skewpos dist'!B118</f>
        <v>0.90200000000000002</v>
      </c>
      <c r="E117" s="130">
        <f>'[5]power for chi² and skewpos dist'!C118</f>
        <v>0.85299999999999998</v>
      </c>
      <c r="F117" s="130">
        <f>'[5]power for chi² and skewpos dist'!D118</f>
        <v>0.85299999999999998</v>
      </c>
      <c r="G117" s="145"/>
      <c r="H117" s="25">
        <v>2.1</v>
      </c>
      <c r="I117" s="26" t="s">
        <v>23</v>
      </c>
      <c r="J117" s="130">
        <v>0.94199999999999995</v>
      </c>
      <c r="K117" s="130">
        <v>0.96399999999999997</v>
      </c>
      <c r="L117" s="130">
        <v>0.91200000000000003</v>
      </c>
      <c r="M117" s="1"/>
      <c r="N117" s="114"/>
      <c r="O117" s="114"/>
      <c r="P117" s="145"/>
      <c r="Q117" s="145"/>
      <c r="R117" s="145"/>
      <c r="S117" s="1"/>
      <c r="T117" s="1"/>
      <c r="U117" s="1"/>
      <c r="V117" s="1"/>
      <c r="W117" s="1"/>
      <c r="X117" s="1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K117" s="145"/>
      <c r="AL117" s="145"/>
      <c r="AM117" s="145"/>
      <c r="AN117" s="145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 ht="15" x14ac:dyDescent="0.35">
      <c r="A118" s="8" t="s">
        <v>29</v>
      </c>
      <c r="B118" s="8"/>
      <c r="C118" s="9"/>
      <c r="D118" s="104">
        <f>Normal!D119</f>
        <v>0.77600000000000002</v>
      </c>
      <c r="E118" s="104">
        <f>Normal!E119</f>
        <v>0.77500000000000002</v>
      </c>
      <c r="F118" s="104">
        <f>Normal!F119</f>
        <v>0.77500000000000002</v>
      </c>
      <c r="G118" s="145"/>
      <c r="H118" s="8"/>
      <c r="I118" s="9"/>
      <c r="J118" s="104">
        <f>'Doublex when sd is different'!J118</f>
        <v>0.83599999999999997</v>
      </c>
      <c r="K118" s="104">
        <f>'Doublex when sd is different'!K118</f>
        <v>0.83199999999999996</v>
      </c>
      <c r="L118" s="104">
        <f>'Doublex when sd is different'!L118</f>
        <v>0.83499999999999996</v>
      </c>
      <c r="N118" s="114"/>
      <c r="O118" s="114"/>
      <c r="AZ118"/>
      <c r="BA118"/>
      <c r="BB118"/>
      <c r="BC118"/>
      <c r="BD118"/>
      <c r="BE118"/>
      <c r="BF118"/>
      <c r="BG118"/>
      <c r="BH118"/>
      <c r="BI118"/>
      <c r="BJ118"/>
      <c r="BK118"/>
    </row>
    <row r="119" spans="1:76" s="15" customFormat="1" ht="15.75" customHeight="1" x14ac:dyDescent="0.35">
      <c r="A119" s="5"/>
      <c r="B119" s="40">
        <v>2.2000000000000002</v>
      </c>
      <c r="C119" s="40" t="s">
        <v>23</v>
      </c>
      <c r="D119" s="123">
        <f>'[5]power for chi² and skewpos dist'!B120</f>
        <v>0.77100000000000002</v>
      </c>
      <c r="E119" s="123">
        <f>'[5]power for chi² and skewpos dist'!C120</f>
        <v>0.76</v>
      </c>
      <c r="F119" s="123">
        <f>'[5]power for chi² and skewpos dist'!D120</f>
        <v>0.76</v>
      </c>
      <c r="G119" s="145"/>
      <c r="H119" s="40">
        <v>2.2000000000000002</v>
      </c>
      <c r="I119" s="40" t="s">
        <v>23</v>
      </c>
      <c r="J119" s="123">
        <v>0.83199999999999996</v>
      </c>
      <c r="K119" s="123">
        <v>0.85299999999999998</v>
      </c>
      <c r="L119" s="123">
        <v>0.82299999999999995</v>
      </c>
      <c r="M119" s="1"/>
      <c r="N119" s="114"/>
      <c r="O119" s="114"/>
      <c r="P119" s="145"/>
      <c r="Q119" s="145"/>
      <c r="R119" s="145"/>
      <c r="S119" s="1"/>
      <c r="T119" s="1"/>
      <c r="U119" s="1"/>
      <c r="V119" s="1"/>
      <c r="W119" s="1"/>
      <c r="X119" s="1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45"/>
      <c r="AI119" s="145"/>
      <c r="AJ119" s="145"/>
      <c r="AK119" s="145"/>
      <c r="AL119" s="145"/>
      <c r="AM119" s="145"/>
      <c r="AN119" s="145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 ht="15" x14ac:dyDescent="0.35">
      <c r="A120" s="8" t="s">
        <v>29</v>
      </c>
      <c r="B120" s="8"/>
      <c r="C120" s="9"/>
      <c r="D120" s="104">
        <f>Normal!D121</f>
        <v>0.35299999999999998</v>
      </c>
      <c r="E120" s="104">
        <f>Normal!E121</f>
        <v>0.44900000000000001</v>
      </c>
      <c r="F120" s="104">
        <f>Normal!F121</f>
        <v>0.44900000000000001</v>
      </c>
      <c r="G120" s="145"/>
      <c r="H120" s="8"/>
      <c r="I120" s="9"/>
      <c r="J120" s="104">
        <f>'Doublex when sd is different'!J120</f>
        <v>0.42599999999999999</v>
      </c>
      <c r="K120" s="104">
        <f>'Doublex when sd is different'!K120</f>
        <v>0.40100000000000002</v>
      </c>
      <c r="L120" s="104">
        <f>'Doublex when sd is different'!L120</f>
        <v>0.51700000000000002</v>
      </c>
      <c r="N120" s="114"/>
      <c r="O120" s="114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1:76" s="10" customFormat="1" ht="15.75" customHeight="1" x14ac:dyDescent="0.35">
      <c r="A121" s="5"/>
      <c r="B121" s="27">
        <v>2.4</v>
      </c>
      <c r="C121" s="28" t="s">
        <v>23</v>
      </c>
      <c r="D121" s="131">
        <f>'[5]power for chi² and skewpos dist'!B122</f>
        <v>0.34300000000000003</v>
      </c>
      <c r="E121" s="131">
        <f>'[5]power for chi² and skewpos dist'!C122</f>
        <v>0.44900000000000001</v>
      </c>
      <c r="F121" s="131">
        <f>'[5]power for chi² and skewpos dist'!D122</f>
        <v>0.44900000000000001</v>
      </c>
      <c r="G121" s="145"/>
      <c r="H121" s="27">
        <v>2.4</v>
      </c>
      <c r="I121" s="28" t="s">
        <v>23</v>
      </c>
      <c r="J121" s="131">
        <v>0.41699999999999998</v>
      </c>
      <c r="K121" s="131">
        <v>0.41599999999999998</v>
      </c>
      <c r="L121" s="131">
        <v>0.51500000000000001</v>
      </c>
      <c r="M121" s="1"/>
      <c r="N121" s="114"/>
      <c r="O121" s="114"/>
      <c r="P121" s="145"/>
      <c r="Q121" s="145"/>
      <c r="R121" s="145"/>
      <c r="S121" s="1"/>
      <c r="T121" s="1"/>
      <c r="U121" s="1"/>
      <c r="V121" s="1"/>
      <c r="W121" s="1"/>
      <c r="X121" s="1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145"/>
      <c r="AJ121" s="145"/>
      <c r="AK121" s="145"/>
      <c r="AL121" s="145"/>
      <c r="AM121" s="145"/>
      <c r="AN121" s="145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 ht="15" x14ac:dyDescent="0.35">
      <c r="A122" s="8" t="s">
        <v>29</v>
      </c>
      <c r="B122" s="8"/>
      <c r="C122" s="9"/>
      <c r="D122" s="104">
        <f>Normal!D123</f>
        <v>9.7000000000000003E-2</v>
      </c>
      <c r="E122" s="104">
        <f>Normal!E123</f>
        <v>0.17599999999999999</v>
      </c>
      <c r="F122" s="104">
        <f>Normal!F123</f>
        <v>0.17599999999999999</v>
      </c>
      <c r="G122" s="145"/>
      <c r="H122" s="8"/>
      <c r="I122" s="9"/>
      <c r="J122" s="104">
        <f>'Doublex when sd is different'!J122</f>
        <v>0.14199999999999999</v>
      </c>
      <c r="K122" s="104">
        <f>'Doublex when sd is different'!K122</f>
        <v>0.14099999999999999</v>
      </c>
      <c r="L122" s="104">
        <f>'Doublex when sd is different'!L122</f>
        <v>0.22900000000000001</v>
      </c>
      <c r="N122" s="114"/>
      <c r="O122" s="114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1:76" s="10" customFormat="1" ht="15.75" customHeight="1" x14ac:dyDescent="0.35">
      <c r="A123" s="5"/>
      <c r="B123" s="27">
        <v>2.8</v>
      </c>
      <c r="C123" s="28" t="s">
        <v>23</v>
      </c>
      <c r="D123" s="131">
        <f>'[5]power for chi² and skewpos dist'!B124</f>
        <v>7.4999999999999997E-2</v>
      </c>
      <c r="E123" s="131">
        <f>'[5]power for chi² and skewpos dist'!C124</f>
        <v>0.155</v>
      </c>
      <c r="F123" s="131">
        <f>'[5]power for chi² and skewpos dist'!D124</f>
        <v>0.155</v>
      </c>
      <c r="G123" s="145"/>
      <c r="H123" s="27">
        <v>2.8</v>
      </c>
      <c r="I123" s="28" t="s">
        <v>23</v>
      </c>
      <c r="J123" s="131">
        <v>0.11799999999999999</v>
      </c>
      <c r="K123" s="131">
        <v>0.127</v>
      </c>
      <c r="L123" s="131">
        <v>0.20799999999999999</v>
      </c>
      <c r="M123" s="1"/>
      <c r="N123" s="114"/>
      <c r="O123" s="114"/>
      <c r="P123" s="145"/>
      <c r="Q123" s="145"/>
      <c r="R123" s="145"/>
      <c r="S123" s="1"/>
      <c r="T123" s="1"/>
      <c r="U123" s="1"/>
      <c r="V123" s="1"/>
      <c r="W123" s="1"/>
      <c r="X123" s="1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 ht="15" x14ac:dyDescent="0.35">
      <c r="A124" s="8" t="s">
        <v>29</v>
      </c>
      <c r="B124" s="8"/>
      <c r="C124" s="9"/>
      <c r="D124" s="104">
        <f>Normal!D125</f>
        <v>0.95699999999999996</v>
      </c>
      <c r="E124" s="104">
        <f>Normal!E125</f>
        <v>0.90600000000000003</v>
      </c>
      <c r="F124" s="104">
        <f>Normal!F125</f>
        <v>0.90600000000000003</v>
      </c>
      <c r="G124" s="145"/>
      <c r="H124" s="8"/>
      <c r="I124" s="9"/>
      <c r="J124" s="104">
        <f>'Doublex when sd is different'!J124</f>
        <v>0.98599999999999999</v>
      </c>
      <c r="K124" s="104">
        <f>'Doublex when sd is different'!K124</f>
        <v>0.98199999999999998</v>
      </c>
      <c r="L124" s="104">
        <f>'Doublex when sd is different'!L124</f>
        <v>0.96499999999999997</v>
      </c>
      <c r="N124" s="114"/>
      <c r="O124" s="11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1:76" s="12" customFormat="1" ht="15.75" customHeight="1" x14ac:dyDescent="0.35">
      <c r="A125" s="5"/>
      <c r="B125" s="25">
        <v>2.1</v>
      </c>
      <c r="C125" s="26" t="s">
        <v>24</v>
      </c>
      <c r="D125" s="130">
        <f>'[5]power for chi² and skewpos dist'!B126</f>
        <v>0.92900000000000005</v>
      </c>
      <c r="E125" s="130">
        <f>'[5]power for chi² and skewpos dist'!C126</f>
        <v>0.86</v>
      </c>
      <c r="F125" s="130">
        <f>'[5]power for chi² and skewpos dist'!D126</f>
        <v>0.86</v>
      </c>
      <c r="G125" s="145"/>
      <c r="H125" s="25">
        <v>2.1</v>
      </c>
      <c r="I125" s="26" t="s">
        <v>24</v>
      </c>
      <c r="J125" s="130">
        <v>0.96899999999999997</v>
      </c>
      <c r="K125" s="130">
        <v>0.96899999999999997</v>
      </c>
      <c r="L125" s="130">
        <v>0.93300000000000005</v>
      </c>
      <c r="M125" s="1"/>
      <c r="N125" s="114"/>
      <c r="O125" s="114"/>
      <c r="P125" s="145"/>
      <c r="Q125" s="145"/>
      <c r="R125" s="145"/>
      <c r="S125" s="1"/>
      <c r="T125" s="1"/>
      <c r="U125" s="1"/>
      <c r="V125" s="1"/>
      <c r="W125" s="1"/>
      <c r="X125" s="1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 ht="15" x14ac:dyDescent="0.35">
      <c r="A126" s="8" t="s">
        <v>29</v>
      </c>
      <c r="B126" s="8"/>
      <c r="C126" s="9"/>
      <c r="D126" s="104">
        <f>Normal!D127</f>
        <v>0.81799999999999995</v>
      </c>
      <c r="E126" s="104">
        <f>Normal!E127</f>
        <v>0.81499999999999995</v>
      </c>
      <c r="F126" s="104">
        <f>Normal!F127</f>
        <v>0.81499999999999995</v>
      </c>
      <c r="G126" s="145"/>
      <c r="H126" s="8"/>
      <c r="I126" s="9"/>
      <c r="J126" s="104">
        <f>'Doublex when sd is different'!J126</f>
        <v>0.89100000000000001</v>
      </c>
      <c r="K126" s="104">
        <f>'Doublex when sd is different'!K126</f>
        <v>0.88800000000000001</v>
      </c>
      <c r="L126" s="104">
        <f>'Doublex when sd is different'!L126</f>
        <v>0.89</v>
      </c>
      <c r="N126" s="114"/>
      <c r="O126" s="114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1:76" s="15" customFormat="1" ht="15.75" customHeight="1" x14ac:dyDescent="0.35">
      <c r="A127" s="5"/>
      <c r="B127" s="40">
        <v>2.2000000000000002</v>
      </c>
      <c r="C127" s="40" t="s">
        <v>24</v>
      </c>
      <c r="D127" s="123">
        <f>'[5]power for chi² and skewpos dist'!B128</f>
        <v>0.81299999999999994</v>
      </c>
      <c r="E127" s="123">
        <f>'[5]power for chi² and skewpos dist'!C128</f>
        <v>0.79200000000000004</v>
      </c>
      <c r="F127" s="123">
        <f>'[5]power for chi² and skewpos dist'!D128</f>
        <v>0.79200000000000004</v>
      </c>
      <c r="G127" s="145"/>
      <c r="H127" s="40">
        <v>2.2000000000000002</v>
      </c>
      <c r="I127" s="40" t="s">
        <v>24</v>
      </c>
      <c r="J127" s="123">
        <v>0.88500000000000001</v>
      </c>
      <c r="K127" s="123">
        <v>0.89500000000000002</v>
      </c>
      <c r="L127" s="123">
        <v>0.86899999999999999</v>
      </c>
      <c r="M127" s="1"/>
      <c r="N127" s="114"/>
      <c r="O127" s="114"/>
      <c r="P127" s="145"/>
      <c r="Q127" s="145"/>
      <c r="R127" s="145"/>
      <c r="S127" s="1"/>
      <c r="T127" s="1"/>
      <c r="U127" s="1"/>
      <c r="V127" s="1"/>
      <c r="W127" s="1"/>
      <c r="X127" s="1"/>
      <c r="Y127" s="145"/>
      <c r="Z127" s="145"/>
      <c r="AA127" s="145"/>
      <c r="AB127" s="145"/>
      <c r="AC127" s="145"/>
      <c r="AD127" s="145"/>
      <c r="AE127" s="145"/>
      <c r="AF127" s="145"/>
      <c r="AG127" s="145"/>
      <c r="AH127" s="145"/>
      <c r="AI127" s="145"/>
      <c r="AJ127" s="145"/>
      <c r="AK127" s="145"/>
      <c r="AL127" s="145"/>
      <c r="AM127" s="145"/>
      <c r="AN127" s="145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 ht="15" x14ac:dyDescent="0.35">
      <c r="A128" s="8" t="s">
        <v>29</v>
      </c>
      <c r="B128" s="8"/>
      <c r="C128" s="9"/>
      <c r="D128" s="104">
        <f>Normal!D129</f>
        <v>0.35599999999999998</v>
      </c>
      <c r="E128" s="104">
        <f>Normal!E129</f>
        <v>0.52700000000000002</v>
      </c>
      <c r="F128" s="104">
        <f>Normal!F129</f>
        <v>0.52700000000000002</v>
      </c>
      <c r="G128" s="145"/>
      <c r="H128" s="8"/>
      <c r="I128" s="9"/>
      <c r="J128" s="104">
        <f>'Doublex when sd is different'!J128</f>
        <v>0.443</v>
      </c>
      <c r="K128" s="104">
        <f>'Doublex when sd is different'!K128</f>
        <v>0.49299999999999999</v>
      </c>
      <c r="L128" s="104">
        <f>'Doublex when sd is different'!L128</f>
        <v>0.60799999999999998</v>
      </c>
      <c r="N128" s="114"/>
      <c r="O128" s="114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1:76" s="10" customFormat="1" ht="15.75" customHeight="1" x14ac:dyDescent="0.35">
      <c r="A129" s="5"/>
      <c r="B129" s="27">
        <v>2.4</v>
      </c>
      <c r="C129" s="28" t="s">
        <v>24</v>
      </c>
      <c r="D129" s="131">
        <f>'[5]power for chi² and skewpos dist'!B130</f>
        <v>0.34799999999999998</v>
      </c>
      <c r="E129" s="131">
        <f>'[5]power for chi² and skewpos dist'!C130</f>
        <v>0.53300000000000003</v>
      </c>
      <c r="F129" s="131">
        <f>'[5]power for chi² and skewpos dist'!D130</f>
        <v>0.53300000000000003</v>
      </c>
      <c r="G129" s="145"/>
      <c r="H129" s="27">
        <v>2.4</v>
      </c>
      <c r="I129" s="28" t="s">
        <v>24</v>
      </c>
      <c r="J129" s="131">
        <v>0.439</v>
      </c>
      <c r="K129" s="131">
        <v>0.52200000000000002</v>
      </c>
      <c r="L129" s="131">
        <v>0.61</v>
      </c>
      <c r="M129" s="1"/>
      <c r="N129" s="114"/>
      <c r="O129" s="114"/>
      <c r="P129" s="145"/>
      <c r="Q129" s="145"/>
      <c r="R129" s="145"/>
      <c r="S129" s="1"/>
      <c r="T129" s="1"/>
      <c r="U129" s="1"/>
      <c r="V129" s="1"/>
      <c r="W129" s="1"/>
      <c r="X129" s="1"/>
      <c r="Y129" s="145"/>
      <c r="Z129" s="145"/>
      <c r="AA129" s="145"/>
      <c r="AB129" s="145"/>
      <c r="AC129" s="145"/>
      <c r="AD129" s="145"/>
      <c r="AE129" s="145"/>
      <c r="AF129" s="145"/>
      <c r="AG129" s="145"/>
      <c r="AH129" s="145"/>
      <c r="AI129" s="145"/>
      <c r="AJ129" s="145"/>
      <c r="AK129" s="145"/>
      <c r="AL129" s="145"/>
      <c r="AM129" s="145"/>
      <c r="AN129" s="145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 ht="15" x14ac:dyDescent="0.35">
      <c r="A130" s="8" t="s">
        <v>29</v>
      </c>
      <c r="B130" s="8"/>
      <c r="C130" s="9"/>
      <c r="D130" s="104">
        <f>Normal!D131</f>
        <v>7.0999999999999994E-2</v>
      </c>
      <c r="E130" s="104">
        <f>Normal!E131</f>
        <v>0.215</v>
      </c>
      <c r="F130" s="104">
        <f>Normal!F131</f>
        <v>0.215</v>
      </c>
      <c r="G130" s="145"/>
      <c r="H130" s="8"/>
      <c r="I130" s="9"/>
      <c r="J130" s="104">
        <f>'Doublex when sd is different'!J130</f>
        <v>0.112</v>
      </c>
      <c r="K130" s="104">
        <f>'Doublex when sd is different'!K130</f>
        <v>0.17100000000000001</v>
      </c>
      <c r="L130" s="104">
        <f>'Doublex when sd is different'!L130</f>
        <v>0.27600000000000002</v>
      </c>
      <c r="N130" s="114"/>
      <c r="O130" s="114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1:76" s="10" customFormat="1" ht="15.75" customHeight="1" x14ac:dyDescent="0.35">
      <c r="A131" s="5"/>
      <c r="B131" s="27">
        <v>2.8</v>
      </c>
      <c r="C131" s="28" t="s">
        <v>24</v>
      </c>
      <c r="D131" s="131">
        <f>'[5]power for chi² and skewpos dist'!B132</f>
        <v>5.1999999999999998E-2</v>
      </c>
      <c r="E131" s="131">
        <f>'[5]power for chi² and skewpos dist'!C132</f>
        <v>0.19800000000000001</v>
      </c>
      <c r="F131" s="131">
        <f>'[5]power for chi² and skewpos dist'!D132</f>
        <v>0.19800000000000001</v>
      </c>
      <c r="G131" s="145"/>
      <c r="H131" s="27">
        <v>2.8</v>
      </c>
      <c r="I131" s="28" t="s">
        <v>24</v>
      </c>
      <c r="J131" s="131">
        <v>0.09</v>
      </c>
      <c r="K131" s="131">
        <v>0.16300000000000001</v>
      </c>
      <c r="L131" s="131">
        <v>0.26</v>
      </c>
      <c r="M131" s="1"/>
      <c r="N131" s="114"/>
      <c r="O131" s="114"/>
      <c r="P131" s="145"/>
      <c r="Q131" s="145"/>
      <c r="R131" s="145"/>
      <c r="S131" s="1"/>
      <c r="T131" s="1"/>
      <c r="U131" s="1"/>
      <c r="V131" s="1"/>
      <c r="W131" s="1"/>
      <c r="X131" s="1"/>
      <c r="Y131" s="145"/>
      <c r="Z131" s="145"/>
      <c r="AA131" s="145"/>
      <c r="AB131" s="145"/>
      <c r="AC131" s="145"/>
      <c r="AD131" s="145"/>
      <c r="AE131" s="145"/>
      <c r="AF131" s="145"/>
      <c r="AG131" s="145"/>
      <c r="AH131" s="145"/>
      <c r="AI131" s="145"/>
      <c r="AJ131" s="145"/>
      <c r="AK131" s="145"/>
      <c r="AL131" s="145"/>
      <c r="AM131" s="145"/>
      <c r="AN131" s="145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 ht="15" x14ac:dyDescent="0.35">
      <c r="A132" s="8" t="s">
        <v>29</v>
      </c>
      <c r="B132" s="8"/>
      <c r="C132" s="9"/>
      <c r="D132" s="104">
        <f>Normal!D133</f>
        <v>0.95</v>
      </c>
      <c r="E132" s="104">
        <f>Normal!E133</f>
        <v>0.98199999999999998</v>
      </c>
      <c r="F132" s="104">
        <f>Normal!F133</f>
        <v>0.98199999999999998</v>
      </c>
      <c r="G132" s="145"/>
      <c r="H132" s="8"/>
      <c r="I132" s="9"/>
      <c r="J132" s="104">
        <f>'Doublex when sd is different'!J132</f>
        <v>0.94799999999999995</v>
      </c>
      <c r="K132" s="104">
        <f>'Doublex when sd is different'!K132</f>
        <v>0.996</v>
      </c>
      <c r="L132" s="104">
        <f>'Doublex when sd is different'!L132</f>
        <v>0.97499999999999998</v>
      </c>
      <c r="N132" s="114"/>
      <c r="O132" s="114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1:76" s="10" customFormat="1" ht="15.75" customHeight="1" x14ac:dyDescent="0.35">
      <c r="A133" s="5"/>
      <c r="B133" s="25">
        <v>2.1</v>
      </c>
      <c r="C133" s="26" t="s">
        <v>25</v>
      </c>
      <c r="D133" s="130">
        <f>'[5]power for chi² and skewpos dist'!B134</f>
        <v>0.91800000000000004</v>
      </c>
      <c r="E133" s="130">
        <f>'[5]power for chi² and skewpos dist'!C134</f>
        <v>0.96899999999999997</v>
      </c>
      <c r="F133" s="130">
        <f>'[5]power for chi² and skewpos dist'!D134</f>
        <v>0.96899999999999997</v>
      </c>
      <c r="G133" s="145"/>
      <c r="H133" s="25">
        <v>2.1</v>
      </c>
      <c r="I133" s="26" t="s">
        <v>25</v>
      </c>
      <c r="J133" s="130">
        <v>0.92200000000000004</v>
      </c>
      <c r="K133" s="130">
        <v>0.996</v>
      </c>
      <c r="L133" s="130">
        <v>0.96099999999999997</v>
      </c>
      <c r="M133" s="1"/>
      <c r="N133" s="114"/>
      <c r="O133" s="114"/>
      <c r="P133" s="145"/>
      <c r="Q133" s="145"/>
      <c r="R133" s="145"/>
      <c r="S133" s="1"/>
      <c r="T133" s="1"/>
      <c r="U133" s="1"/>
      <c r="V133" s="1"/>
      <c r="W133" s="1"/>
      <c r="X133" s="1"/>
      <c r="Y133" s="145"/>
      <c r="Z133" s="145"/>
      <c r="AA133" s="145"/>
      <c r="AB133" s="145"/>
      <c r="AC133" s="145"/>
      <c r="AD133" s="145"/>
      <c r="AE133" s="145"/>
      <c r="AF133" s="145"/>
      <c r="AG133" s="145"/>
      <c r="AH133" s="145"/>
      <c r="AI133" s="145"/>
      <c r="AJ133" s="145"/>
      <c r="AK133" s="145"/>
      <c r="AL133" s="145"/>
      <c r="AM133" s="145"/>
      <c r="AN133" s="145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 ht="15" x14ac:dyDescent="0.35">
      <c r="A134" s="8" t="s">
        <v>29</v>
      </c>
      <c r="B134" s="8"/>
      <c r="C134" s="9"/>
      <c r="D134" s="104">
        <f>Normal!D135</f>
        <v>0.81799999999999995</v>
      </c>
      <c r="E134" s="104">
        <f>Normal!E135</f>
        <v>0.81499999999999995</v>
      </c>
      <c r="F134" s="104">
        <f>Normal!F135</f>
        <v>0.81499999999999995</v>
      </c>
      <c r="G134" s="145"/>
      <c r="H134" s="8"/>
      <c r="I134" s="9"/>
      <c r="J134" s="104">
        <f>'Doublex when sd is different'!J134</f>
        <v>0.81</v>
      </c>
      <c r="K134" s="104">
        <f>'Doublex when sd is different'!K134</f>
        <v>0.80400000000000005</v>
      </c>
      <c r="L134" s="104">
        <f>'Doublex when sd is different'!L134</f>
        <v>0.80900000000000005</v>
      </c>
      <c r="N134" s="114"/>
      <c r="O134" s="11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1:76" s="15" customFormat="1" ht="15.75" customHeight="1" x14ac:dyDescent="0.35">
      <c r="A135" s="5"/>
      <c r="B135" s="40">
        <v>2.2000000000000002</v>
      </c>
      <c r="C135" s="40" t="s">
        <v>25</v>
      </c>
      <c r="D135" s="123">
        <f>'[5]power for chi² and skewpos dist'!B136</f>
        <v>0.80900000000000005</v>
      </c>
      <c r="E135" s="123">
        <f>'[5]power for chi² and skewpos dist'!C136</f>
        <v>0.82499999999999996</v>
      </c>
      <c r="F135" s="123">
        <f>'[5]power for chi² and skewpos dist'!D136</f>
        <v>0.82499999999999996</v>
      </c>
      <c r="G135" s="145"/>
      <c r="H135" s="40">
        <v>2.2000000000000002</v>
      </c>
      <c r="I135" s="40" t="s">
        <v>25</v>
      </c>
      <c r="J135" s="123">
        <v>0.80500000000000005</v>
      </c>
      <c r="K135" s="123">
        <v>0.83799999999999997</v>
      </c>
      <c r="L135" s="123">
        <v>0.81499999999999995</v>
      </c>
      <c r="M135" s="1"/>
      <c r="N135" s="114"/>
      <c r="O135" s="114"/>
      <c r="P135" s="145"/>
      <c r="Q135" s="145"/>
      <c r="R135" s="145"/>
      <c r="S135" s="1"/>
      <c r="T135" s="1"/>
      <c r="U135" s="1"/>
      <c r="V135" s="1"/>
      <c r="W135" s="1"/>
      <c r="X135" s="1"/>
      <c r="Y135" s="145"/>
      <c r="Z135" s="145"/>
      <c r="AA135" s="145"/>
      <c r="AB135" s="145"/>
      <c r="AC135" s="145"/>
      <c r="AD135" s="145"/>
      <c r="AE135" s="145"/>
      <c r="AF135" s="145"/>
      <c r="AG135" s="145"/>
      <c r="AH135" s="145"/>
      <c r="AI135" s="145"/>
      <c r="AJ135" s="145"/>
      <c r="AK135" s="145"/>
      <c r="AL135" s="145"/>
      <c r="AM135" s="145"/>
      <c r="AN135" s="145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</row>
    <row r="136" spans="1:76" ht="15" x14ac:dyDescent="0.35">
      <c r="A136" s="8" t="s">
        <v>29</v>
      </c>
      <c r="B136" s="8"/>
      <c r="C136" s="9"/>
      <c r="D136" s="104">
        <f>Normal!D137</f>
        <v>0.52500000000000002</v>
      </c>
      <c r="E136" s="104">
        <f>Normal!E137</f>
        <v>0.375</v>
      </c>
      <c r="F136" s="104">
        <f>Normal!F137</f>
        <v>0.375</v>
      </c>
      <c r="G136" s="145"/>
      <c r="H136" s="8"/>
      <c r="I136" s="9"/>
      <c r="J136" s="104">
        <f>'Doublex when sd is different'!J136</f>
        <v>0.55000000000000004</v>
      </c>
      <c r="K136" s="104">
        <f>'Doublex when sd is different'!K136</f>
        <v>0.31</v>
      </c>
      <c r="L136" s="104">
        <f>'Doublex when sd is different'!L136</f>
        <v>0.42099999999999999</v>
      </c>
      <c r="N136" s="114"/>
      <c r="O136" s="114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1:76" s="12" customFormat="1" ht="15.75" customHeight="1" x14ac:dyDescent="0.35">
      <c r="A137" s="5"/>
      <c r="B137" s="25">
        <v>2.4</v>
      </c>
      <c r="C137" s="26" t="s">
        <v>25</v>
      </c>
      <c r="D137" s="130">
        <f>'[5]power for chi² and skewpos dist'!B138</f>
        <v>0.52100000000000002</v>
      </c>
      <c r="E137" s="130">
        <f>'[5]power for chi² and skewpos dist'!C138</f>
        <v>0.35499999999999998</v>
      </c>
      <c r="F137" s="130">
        <f>'[5]power for chi² and skewpos dist'!D138</f>
        <v>0.35499999999999998</v>
      </c>
      <c r="G137" s="145"/>
      <c r="H137" s="25">
        <v>2.4</v>
      </c>
      <c r="I137" s="26" t="s">
        <v>25</v>
      </c>
      <c r="J137" s="130">
        <v>0.54500000000000004</v>
      </c>
      <c r="K137" s="130">
        <v>0.28999999999999998</v>
      </c>
      <c r="L137" s="130">
        <v>0.40600000000000003</v>
      </c>
      <c r="M137" s="1"/>
      <c r="N137" s="114"/>
      <c r="O137" s="114"/>
      <c r="P137" s="145"/>
      <c r="Q137" s="145"/>
      <c r="R137" s="145"/>
      <c r="S137" s="1"/>
      <c r="T137" s="1"/>
      <c r="U137" s="1"/>
      <c r="V137" s="1"/>
      <c r="W137" s="1"/>
      <c r="X137" s="1"/>
      <c r="Y137" s="145"/>
      <c r="Z137" s="145"/>
      <c r="AA137" s="145"/>
      <c r="AB137" s="145"/>
      <c r="AC137" s="145"/>
      <c r="AD137" s="145"/>
      <c r="AE137" s="145"/>
      <c r="AF137" s="145"/>
      <c r="AG137" s="145"/>
      <c r="AH137" s="145"/>
      <c r="AI137" s="145"/>
      <c r="AJ137" s="145"/>
      <c r="AK137" s="145"/>
      <c r="AL137" s="145"/>
      <c r="AM137" s="145"/>
      <c r="AN137" s="145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</row>
    <row r="138" spans="1:76" ht="15" x14ac:dyDescent="0.35">
      <c r="A138" s="8" t="s">
        <v>29</v>
      </c>
      <c r="B138" s="8"/>
      <c r="C138" s="9"/>
      <c r="D138" s="104">
        <f>Normal!D139</f>
        <v>0.29399999999999998</v>
      </c>
      <c r="E138" s="104">
        <f>Normal!E139</f>
        <v>0.13700000000000001</v>
      </c>
      <c r="F138" s="104">
        <f>Normal!F139</f>
        <v>0.13700000000000001</v>
      </c>
      <c r="G138" s="145"/>
      <c r="H138" s="8"/>
      <c r="I138" s="9"/>
      <c r="J138" s="104">
        <f>'Doublex when sd is different'!J138</f>
        <v>0.34100000000000003</v>
      </c>
      <c r="K138" s="104">
        <f>'Doublex when sd is different'!K138</f>
        <v>0.111</v>
      </c>
      <c r="L138" s="104">
        <f>'Doublex when sd is different'!L138</f>
        <v>0.182</v>
      </c>
      <c r="N138" s="114"/>
      <c r="O138" s="114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1:76" s="12" customFormat="1" ht="15.75" customHeight="1" x14ac:dyDescent="0.35">
      <c r="A139" s="5"/>
      <c r="B139" s="25">
        <v>2.8</v>
      </c>
      <c r="C139" s="26" t="s">
        <v>25</v>
      </c>
      <c r="D139" s="130">
        <f>'[5]power for chi² and skewpos dist'!B140</f>
        <v>0.27400000000000002</v>
      </c>
      <c r="E139" s="130">
        <f>'[5]power for chi² and skewpos dist'!C140</f>
        <v>0.11</v>
      </c>
      <c r="F139" s="130">
        <f>'[5]power for chi² and skewpos dist'!D140</f>
        <v>0.11</v>
      </c>
      <c r="G139" s="145"/>
      <c r="H139" s="25">
        <v>2.8</v>
      </c>
      <c r="I139" s="26" t="s">
        <v>25</v>
      </c>
      <c r="J139" s="130">
        <v>0.32600000000000001</v>
      </c>
      <c r="K139" s="130">
        <v>9.0999999999999998E-2</v>
      </c>
      <c r="L139" s="130">
        <v>0.156</v>
      </c>
      <c r="M139" s="1"/>
      <c r="N139" s="114"/>
      <c r="O139" s="114"/>
      <c r="P139" s="145"/>
      <c r="Q139" s="145"/>
      <c r="R139" s="145"/>
      <c r="S139" s="1"/>
      <c r="T139" s="1"/>
      <c r="U139" s="1"/>
      <c r="V139" s="1"/>
      <c r="W139" s="1"/>
      <c r="X139" s="1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</row>
    <row r="140" spans="1:76" ht="15" x14ac:dyDescent="0.35">
      <c r="A140" s="8" t="s">
        <v>29</v>
      </c>
      <c r="B140" s="8"/>
      <c r="C140" s="9"/>
      <c r="D140" s="104">
        <f>Normal!D141</f>
        <v>0.99399999999999999</v>
      </c>
      <c r="E140" s="104">
        <f>Normal!E141</f>
        <v>0.99399999999999999</v>
      </c>
      <c r="F140" s="104">
        <f>Normal!F141</f>
        <v>0.99399999999999999</v>
      </c>
      <c r="G140" s="145"/>
      <c r="H140" s="8"/>
      <c r="I140" s="9"/>
      <c r="J140" s="104">
        <f>'Doublex when sd is different'!J140</f>
        <v>0.998</v>
      </c>
      <c r="K140" s="104">
        <f>'Doublex when sd is different'!K140</f>
        <v>1</v>
      </c>
      <c r="L140" s="104">
        <f>'Doublex when sd is different'!L140</f>
        <v>0.998</v>
      </c>
      <c r="N140" s="114"/>
      <c r="O140" s="114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1:76" s="15" customFormat="1" ht="15.75" customHeight="1" x14ac:dyDescent="0.35">
      <c r="A141" s="5"/>
      <c r="B141" s="5">
        <v>2.1</v>
      </c>
      <c r="C141" s="6" t="s">
        <v>26</v>
      </c>
      <c r="D141" s="121">
        <f>'[5]power for chi² and skewpos dist'!B142</f>
        <v>0.98199999999999998</v>
      </c>
      <c r="E141" s="121">
        <f>'[5]power for chi² and skewpos dist'!C142</f>
        <v>0.98199999999999998</v>
      </c>
      <c r="F141" s="121">
        <f>'[5]power for chi² and skewpos dist'!D142</f>
        <v>0.98199999999999998</v>
      </c>
      <c r="G141" s="145"/>
      <c r="H141" s="5">
        <v>2.1</v>
      </c>
      <c r="I141" s="6" t="s">
        <v>26</v>
      </c>
      <c r="J141" s="121">
        <v>0.99399999999999999</v>
      </c>
      <c r="K141" s="121">
        <v>0.999</v>
      </c>
      <c r="L141" s="121">
        <v>0.99399999999999999</v>
      </c>
      <c r="M141" s="1"/>
      <c r="N141" s="114"/>
      <c r="O141" s="114"/>
      <c r="P141" s="145"/>
      <c r="Q141" s="145"/>
      <c r="R141" s="145"/>
      <c r="S141" s="1"/>
      <c r="T141" s="1"/>
      <c r="U141" s="1"/>
      <c r="V141" s="1"/>
      <c r="W141" s="1"/>
      <c r="X141" s="1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5"/>
      <c r="AI141" s="145"/>
      <c r="AJ141" s="145"/>
      <c r="AK141" s="145"/>
      <c r="AL141" s="145"/>
      <c r="AM141" s="145"/>
      <c r="AN141" s="145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</row>
    <row r="142" spans="1:76" ht="15" x14ac:dyDescent="0.35">
      <c r="A142" s="8" t="s">
        <v>29</v>
      </c>
      <c r="B142" s="8"/>
      <c r="C142" s="9"/>
      <c r="D142" s="104">
        <f>Normal!D143</f>
        <v>0.94099999999999995</v>
      </c>
      <c r="E142" s="104">
        <f>Normal!E143</f>
        <v>0.94099999999999995</v>
      </c>
      <c r="F142" s="104">
        <f>Normal!F143</f>
        <v>0.94099999999999995</v>
      </c>
      <c r="G142" s="145"/>
      <c r="H142" s="8"/>
      <c r="I142" s="9"/>
      <c r="J142" s="104">
        <f>'Doublex when sd is different'!J142</f>
        <v>0.96199999999999997</v>
      </c>
      <c r="K142" s="104">
        <f>'Doublex when sd is different'!K142</f>
        <v>0.96099999999999997</v>
      </c>
      <c r="L142" s="104">
        <f>'Doublex when sd is different'!L142</f>
        <v>0.96199999999999997</v>
      </c>
      <c r="N142" s="114"/>
      <c r="O142" s="114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1:76" s="15" customFormat="1" ht="15.75" customHeight="1" x14ac:dyDescent="0.35">
      <c r="A143" s="5"/>
      <c r="B143" s="29">
        <v>2.2000000000000002</v>
      </c>
      <c r="C143" s="29" t="s">
        <v>26</v>
      </c>
      <c r="D143" s="126">
        <f>'[5]power for chi² and skewpos dist'!B144</f>
        <v>0.93200000000000005</v>
      </c>
      <c r="E143" s="126">
        <f>'[5]power for chi² and skewpos dist'!C144</f>
        <v>0.93200000000000005</v>
      </c>
      <c r="F143" s="126">
        <f>'[5]power for chi² and skewpos dist'!D144</f>
        <v>0.93200000000000005</v>
      </c>
      <c r="G143" s="145"/>
      <c r="H143" s="29">
        <v>2.2000000000000002</v>
      </c>
      <c r="I143" s="29" t="s">
        <v>26</v>
      </c>
      <c r="J143" s="126">
        <v>0.95799999999999996</v>
      </c>
      <c r="K143" s="126">
        <v>0.96899999999999997</v>
      </c>
      <c r="L143" s="126">
        <v>0.95699999999999996</v>
      </c>
      <c r="M143" s="1"/>
      <c r="N143" s="114"/>
      <c r="O143" s="114"/>
      <c r="P143" s="145"/>
      <c r="Q143" s="145"/>
      <c r="R143" s="145"/>
      <c r="S143" s="1"/>
      <c r="T143" s="114"/>
      <c r="U143" s="114"/>
      <c r="V143" s="1"/>
      <c r="W143" s="1"/>
      <c r="X143" s="1"/>
      <c r="Y143" s="145"/>
      <c r="Z143" s="145"/>
      <c r="AA143" s="145"/>
      <c r="AB143" s="145"/>
      <c r="AC143" s="145"/>
      <c r="AD143" s="145"/>
      <c r="AE143" s="145"/>
      <c r="AF143" s="145"/>
      <c r="AG143" s="145"/>
      <c r="AH143" s="145"/>
      <c r="AI143" s="145"/>
      <c r="AJ143" s="145"/>
      <c r="AK143" s="145"/>
      <c r="AL143" s="145"/>
      <c r="AM143" s="145"/>
      <c r="AN143" s="145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 ht="15" x14ac:dyDescent="0.35">
      <c r="A144" s="8" t="s">
        <v>29</v>
      </c>
      <c r="B144" s="8"/>
      <c r="C144" s="9"/>
      <c r="D144" s="104">
        <f>Normal!D145</f>
        <v>0.60399999999999998</v>
      </c>
      <c r="E144" s="104">
        <f>Normal!E145</f>
        <v>0.60299999999999998</v>
      </c>
      <c r="F144" s="104">
        <f>Normal!F145</f>
        <v>0.60299999999999998</v>
      </c>
      <c r="G144" s="145"/>
      <c r="H144" s="8"/>
      <c r="I144" s="9"/>
      <c r="J144" s="104">
        <f>'Doublex when sd is different'!J144</f>
        <v>0.9</v>
      </c>
      <c r="K144" s="104">
        <f>'Doublex when sd is different'!K144</f>
        <v>0.6</v>
      </c>
      <c r="L144" s="104">
        <f>'Doublex when sd is different'!L144</f>
        <v>0.9</v>
      </c>
      <c r="N144" s="114"/>
      <c r="O144" s="114"/>
      <c r="T144" s="114"/>
      <c r="U144" s="11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1:76" s="15" customFormat="1" ht="15.75" customHeight="1" x14ac:dyDescent="0.35">
      <c r="A145" s="5"/>
      <c r="B145" s="5">
        <v>2.4</v>
      </c>
      <c r="C145" s="6" t="s">
        <v>26</v>
      </c>
      <c r="D145" s="121">
        <f>'[5]power for chi² and skewpos dist'!B146</f>
        <v>0.60799999999999998</v>
      </c>
      <c r="E145" s="121">
        <f>'[5]power for chi² and skewpos dist'!C146</f>
        <v>0.60599999999999998</v>
      </c>
      <c r="F145" s="121">
        <f>'[5]power for chi² and skewpos dist'!D146</f>
        <v>0.60599999999999998</v>
      </c>
      <c r="G145" s="145"/>
      <c r="H145" s="5">
        <v>2.4</v>
      </c>
      <c r="I145" s="6" t="s">
        <v>26</v>
      </c>
      <c r="J145" s="121">
        <v>0.67300000000000004</v>
      </c>
      <c r="K145" s="121">
        <v>0.55500000000000005</v>
      </c>
      <c r="L145" s="121">
        <v>0.67100000000000004</v>
      </c>
      <c r="M145" s="1"/>
      <c r="N145" s="114"/>
      <c r="O145" s="114"/>
      <c r="P145" s="145"/>
      <c r="Q145" s="145"/>
      <c r="R145" s="145"/>
      <c r="S145" s="1"/>
      <c r="T145" s="1"/>
      <c r="U145" s="1"/>
      <c r="V145" s="1"/>
      <c r="W145" s="1"/>
      <c r="X145" s="1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 ht="15" x14ac:dyDescent="0.35">
      <c r="A146" s="8" t="s">
        <v>29</v>
      </c>
      <c r="B146" s="8"/>
      <c r="C146" s="9"/>
      <c r="D146" s="104">
        <f>Normal!D147</f>
        <v>0.22800000000000001</v>
      </c>
      <c r="E146" s="104">
        <f>Normal!E147</f>
        <v>0.22500000000000001</v>
      </c>
      <c r="F146" s="104">
        <f>Normal!F147</f>
        <v>0.22500000000000001</v>
      </c>
      <c r="G146" s="145"/>
      <c r="H146" s="8"/>
      <c r="I146" s="9"/>
      <c r="J146" s="104">
        <f>'Doublex when sd is different'!J146</f>
        <v>0.29099999999999998</v>
      </c>
      <c r="K146" s="104">
        <f>'Doublex when sd is different'!K146</f>
        <v>0.17799999999999999</v>
      </c>
      <c r="L146" s="104">
        <f>'Doublex when sd is different'!L146</f>
        <v>0.28699999999999998</v>
      </c>
      <c r="N146" s="114"/>
      <c r="O146" s="114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1:76" s="15" customFormat="1" ht="15.75" customHeight="1" x14ac:dyDescent="0.35">
      <c r="A147" s="5"/>
      <c r="B147" s="5">
        <v>2.8</v>
      </c>
      <c r="C147" s="6" t="s">
        <v>26</v>
      </c>
      <c r="D147" s="121">
        <f>'[5]power for chi² and skewpos dist'!B148</f>
        <v>0.20599999999999999</v>
      </c>
      <c r="E147" s="121">
        <f>'[5]power for chi² and skewpos dist'!C148</f>
        <v>0.20300000000000001</v>
      </c>
      <c r="F147" s="121">
        <f>'[5]power for chi² and skewpos dist'!D148</f>
        <v>0.20300000000000001</v>
      </c>
      <c r="G147" s="145"/>
      <c r="H147" s="5">
        <v>2.8</v>
      </c>
      <c r="I147" s="6" t="s">
        <v>26</v>
      </c>
      <c r="J147" s="121">
        <v>0.27300000000000002</v>
      </c>
      <c r="K147" s="121">
        <v>0.16200000000000001</v>
      </c>
      <c r="L147" s="121">
        <v>0.26800000000000002</v>
      </c>
      <c r="M147" s="1"/>
      <c r="N147" s="114"/>
      <c r="O147" s="114"/>
      <c r="P147" s="145"/>
      <c r="Q147" s="145"/>
      <c r="R147" s="145"/>
      <c r="S147" s="1"/>
      <c r="T147" s="1"/>
      <c r="U147" s="1"/>
      <c r="V147" s="1"/>
      <c r="W147" s="1"/>
      <c r="X147" s="1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  <c r="AN147" s="145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 ht="15" x14ac:dyDescent="0.35">
      <c r="A148" s="8" t="s">
        <v>29</v>
      </c>
      <c r="B148" s="8"/>
      <c r="C148" s="9"/>
      <c r="D148" s="104">
        <f>Normal!D149</f>
        <v>0.998</v>
      </c>
      <c r="E148" s="104">
        <f>Normal!E149</f>
        <v>0.996</v>
      </c>
      <c r="F148" s="104">
        <f>Normal!F149</f>
        <v>0.996</v>
      </c>
      <c r="G148" s="145"/>
      <c r="H148" s="8"/>
      <c r="I148" s="9"/>
      <c r="J148" s="104">
        <f>'Doublex when sd is different'!J148</f>
        <v>1</v>
      </c>
      <c r="K148" s="104">
        <f>'Doublex when sd is different'!K148</f>
        <v>1</v>
      </c>
      <c r="L148" s="104">
        <f>'Doublex when sd is different'!L148</f>
        <v>1</v>
      </c>
      <c r="N148" s="114"/>
      <c r="O148" s="114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1:76" s="12" customFormat="1" ht="15.75" customHeight="1" x14ac:dyDescent="0.35">
      <c r="A149" s="5"/>
      <c r="B149" s="25">
        <v>2.1</v>
      </c>
      <c r="C149" s="26" t="s">
        <v>27</v>
      </c>
      <c r="D149" s="130">
        <f>'[5]power for chi² and skewpos dist'!B150</f>
        <v>0.99299999999999999</v>
      </c>
      <c r="E149" s="130">
        <f>'[5]power for chi² and skewpos dist'!C150</f>
        <v>0.98499999999999999</v>
      </c>
      <c r="F149" s="130">
        <f>'[5]power for chi² and skewpos dist'!D150</f>
        <v>0.98499999999999999</v>
      </c>
      <c r="G149" s="145"/>
      <c r="H149" s="25">
        <v>2.1</v>
      </c>
      <c r="I149" s="26" t="s">
        <v>27</v>
      </c>
      <c r="J149" s="130">
        <v>0.999</v>
      </c>
      <c r="K149" s="130">
        <v>0.999</v>
      </c>
      <c r="L149" s="130">
        <v>0.998</v>
      </c>
      <c r="M149" s="1"/>
      <c r="N149" s="114"/>
      <c r="O149" s="114"/>
      <c r="P149" s="145"/>
      <c r="Q149" s="145"/>
      <c r="R149" s="145"/>
      <c r="S149" s="1"/>
      <c r="T149" s="1"/>
      <c r="U149" s="1"/>
      <c r="V149" s="1"/>
      <c r="W149" s="1"/>
      <c r="X149" s="1"/>
      <c r="Y149" s="145"/>
      <c r="Z149" s="145"/>
      <c r="AA149" s="145"/>
      <c r="AB149" s="145"/>
      <c r="AC149" s="145"/>
      <c r="AD149" s="145"/>
      <c r="AE149" s="145"/>
      <c r="AF149" s="145"/>
      <c r="AG149" s="145"/>
      <c r="AH149" s="145"/>
      <c r="AI149" s="145"/>
      <c r="AJ149" s="145"/>
      <c r="AK149" s="145"/>
      <c r="AL149" s="145"/>
      <c r="AM149" s="145"/>
      <c r="AN149" s="145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 ht="15" x14ac:dyDescent="0.35">
      <c r="A150" s="8" t="s">
        <v>29</v>
      </c>
      <c r="B150" s="8"/>
      <c r="C150" s="9"/>
      <c r="D150" s="104">
        <f>Normal!D151</f>
        <v>0.97099999999999997</v>
      </c>
      <c r="E150" s="104">
        <f>Normal!E151</f>
        <v>0.97099999999999997</v>
      </c>
      <c r="F150" s="104">
        <f>Normal!F151</f>
        <v>0.97099999999999997</v>
      </c>
      <c r="G150" s="145"/>
      <c r="H150" s="8"/>
      <c r="I150" s="9"/>
      <c r="J150" s="104">
        <f>'Doublex when sd is different'!J150</f>
        <v>0.98899999999999999</v>
      </c>
      <c r="K150" s="104">
        <f>'Doublex when sd is different'!K150</f>
        <v>0.98899999999999999</v>
      </c>
      <c r="L150" s="104">
        <f>'Doublex when sd is different'!L150</f>
        <v>0.98899999999999999</v>
      </c>
      <c r="N150" s="114"/>
      <c r="O150" s="114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1:76" s="15" customFormat="1" ht="15.75" customHeight="1" x14ac:dyDescent="0.35">
      <c r="A151" s="5"/>
      <c r="B151" s="40">
        <v>2.2000000000000002</v>
      </c>
      <c r="C151" s="40" t="s">
        <v>27</v>
      </c>
      <c r="D151" s="123">
        <f>'[5]power for chi² and skewpos dist'!B152</f>
        <v>0.96299999999999997</v>
      </c>
      <c r="E151" s="123">
        <f>'[5]power for chi² and skewpos dist'!C152</f>
        <v>0.95699999999999996</v>
      </c>
      <c r="F151" s="123">
        <f>'[5]power for chi² and skewpos dist'!D152</f>
        <v>0.95699999999999996</v>
      </c>
      <c r="G151" s="145"/>
      <c r="H151" s="40">
        <v>2.2000000000000002</v>
      </c>
      <c r="I151" s="40" t="s">
        <v>27</v>
      </c>
      <c r="J151" s="123">
        <v>0.98699999999999999</v>
      </c>
      <c r="K151" s="123">
        <v>0.98899999999999999</v>
      </c>
      <c r="L151" s="123">
        <v>0.98499999999999999</v>
      </c>
      <c r="M151" s="1"/>
      <c r="N151" s="114"/>
      <c r="O151" s="114"/>
      <c r="P151" s="145"/>
      <c r="Q151" s="145"/>
      <c r="R151" s="145"/>
      <c r="S151" s="1"/>
      <c r="T151" s="1"/>
      <c r="U151" s="1"/>
      <c r="V151" s="1"/>
      <c r="W151" s="1"/>
      <c r="X151" s="1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 ht="15" x14ac:dyDescent="0.35">
      <c r="A152" s="8" t="s">
        <v>29</v>
      </c>
      <c r="B152" s="8"/>
      <c r="C152" s="9"/>
      <c r="D152" s="104">
        <f>Normal!D153</f>
        <v>0.65100000000000002</v>
      </c>
      <c r="E152" s="104">
        <f>Normal!E153</f>
        <v>0.73899999999999999</v>
      </c>
      <c r="F152" s="104">
        <f>Normal!F153</f>
        <v>0.73899999999999999</v>
      </c>
      <c r="G152" s="145"/>
      <c r="H152" s="8"/>
      <c r="I152" s="9"/>
      <c r="J152" s="104">
        <f>'Doublex when sd is different'!J152</f>
        <v>0.73599999999999999</v>
      </c>
      <c r="K152" s="104">
        <f>'Doublex when sd is different'!K152</f>
        <v>0.70499999999999996</v>
      </c>
      <c r="L152" s="104">
        <f>'Doublex when sd is different'!L152</f>
        <v>0.80500000000000005</v>
      </c>
      <c r="N152" s="114"/>
      <c r="O152" s="114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1:76" ht="15.75" customHeight="1" x14ac:dyDescent="0.35">
      <c r="A153" s="5"/>
      <c r="B153" s="27">
        <v>2.4</v>
      </c>
      <c r="C153" s="28" t="s">
        <v>27</v>
      </c>
      <c r="D153" s="131">
        <f>'[5]power for chi² and skewpos dist'!B154</f>
        <v>0.65900000000000003</v>
      </c>
      <c r="E153" s="131">
        <f>'[5]power for chi² and skewpos dist'!C154</f>
        <v>0.74399999999999999</v>
      </c>
      <c r="F153" s="131">
        <f>'[5]power for chi² and skewpos dist'!D154</f>
        <v>0.74399999999999999</v>
      </c>
      <c r="G153" s="145"/>
      <c r="H153" s="27">
        <v>2.4</v>
      </c>
      <c r="I153" s="28" t="s">
        <v>27</v>
      </c>
      <c r="J153" s="131">
        <v>0.747</v>
      </c>
      <c r="K153" s="131">
        <v>0.72799999999999998</v>
      </c>
      <c r="L153" s="131">
        <v>0.81200000000000006</v>
      </c>
      <c r="N153" s="114"/>
      <c r="O153" s="114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1:76" ht="15" x14ac:dyDescent="0.35">
      <c r="A154" s="8" t="s">
        <v>29</v>
      </c>
      <c r="B154" s="8"/>
      <c r="C154" s="9"/>
      <c r="D154" s="104">
        <f>Normal!D155</f>
        <v>0.188</v>
      </c>
      <c r="E154" s="104">
        <f>Normal!E155</f>
        <v>0.307</v>
      </c>
      <c r="F154" s="104">
        <f>Normal!F155</f>
        <v>0.307</v>
      </c>
      <c r="G154" s="145"/>
      <c r="H154" s="8"/>
      <c r="I154" s="9"/>
      <c r="J154" s="104">
        <f>'Doublex when sd is different'!J154</f>
        <v>0.26200000000000001</v>
      </c>
      <c r="K154" s="104">
        <f>'Doublex when sd is different'!K154</f>
        <v>0.247</v>
      </c>
      <c r="L154" s="104">
        <f>'Doublex when sd is different'!L154</f>
        <v>0.38100000000000001</v>
      </c>
      <c r="N154" s="114"/>
      <c r="O154" s="11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1:76" ht="15.75" customHeight="1" x14ac:dyDescent="0.35">
      <c r="A155" s="5"/>
      <c r="B155" s="27">
        <v>2.8</v>
      </c>
      <c r="C155" s="28" t="s">
        <v>27</v>
      </c>
      <c r="D155" s="131">
        <f>'[5]power for chi² and skewpos dist'!B156</f>
        <v>0.16900000000000001</v>
      </c>
      <c r="E155" s="131">
        <f>'[5]power for chi² and skewpos dist'!C156</f>
        <v>0.29299999999999998</v>
      </c>
      <c r="F155" s="131">
        <f>'[5]power for chi² and skewpos dist'!D156</f>
        <v>0.29299999999999998</v>
      </c>
      <c r="G155" s="145"/>
      <c r="H155" s="27">
        <v>2.8</v>
      </c>
      <c r="I155" s="28" t="s">
        <v>27</v>
      </c>
      <c r="J155" s="131">
        <v>0.24299999999999999</v>
      </c>
      <c r="K155" s="131">
        <v>0.23499999999999999</v>
      </c>
      <c r="L155" s="131">
        <v>0.37</v>
      </c>
      <c r="N155" s="114"/>
      <c r="O155" s="114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1:76" ht="15" x14ac:dyDescent="0.35">
      <c r="A156" s="8" t="s">
        <v>29</v>
      </c>
      <c r="B156" s="8"/>
      <c r="C156" s="9"/>
      <c r="D156" s="104">
        <f>Normal!D157</f>
        <v>0.999</v>
      </c>
      <c r="E156" s="104">
        <f>Normal!E157</f>
        <v>0.997</v>
      </c>
      <c r="F156" s="104">
        <f>Normal!F157</f>
        <v>0.997</v>
      </c>
      <c r="G156" s="145"/>
      <c r="H156" s="8"/>
      <c r="I156" s="9"/>
      <c r="J156" s="104">
        <f>'Doublex when sd is different'!J156</f>
        <v>1</v>
      </c>
      <c r="K156" s="104">
        <f>'Doublex when sd is different'!K156</f>
        <v>1</v>
      </c>
      <c r="L156" s="104">
        <f>'Doublex when sd is different'!L156</f>
        <v>1</v>
      </c>
      <c r="N156" s="114"/>
      <c r="O156" s="114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1:76" s="12" customFormat="1" ht="15.75" customHeight="1" x14ac:dyDescent="0.35">
      <c r="A157" s="5"/>
      <c r="B157" s="25">
        <v>2.1</v>
      </c>
      <c r="C157" s="26" t="s">
        <v>28</v>
      </c>
      <c r="D157" s="130">
        <f>'[5]power for chi² and skewpos dist'!B158</f>
        <v>0.996</v>
      </c>
      <c r="E157" s="130">
        <f>'[5]power for chi² and skewpos dist'!C158</f>
        <v>0.98699999999999999</v>
      </c>
      <c r="F157" s="130">
        <f>'[5]power for chi² and skewpos dist'!D158</f>
        <v>0.98699999999999999</v>
      </c>
      <c r="G157" s="145"/>
      <c r="H157" s="25">
        <v>2.1</v>
      </c>
      <c r="I157" s="26" t="s">
        <v>28</v>
      </c>
      <c r="J157" s="130">
        <v>1</v>
      </c>
      <c r="K157" s="130">
        <v>1</v>
      </c>
      <c r="L157" s="130">
        <v>0.999</v>
      </c>
      <c r="M157" s="1"/>
      <c r="N157" s="114"/>
      <c r="O157" s="114"/>
      <c r="P157" s="145"/>
      <c r="Q157" s="145"/>
      <c r="R157" s="145"/>
      <c r="S157" s="1"/>
      <c r="T157" s="1"/>
      <c r="U157" s="1"/>
      <c r="V157" s="1"/>
      <c r="W157" s="1"/>
      <c r="X157" s="1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45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 ht="15" x14ac:dyDescent="0.35">
      <c r="A158" s="8" t="s">
        <v>29</v>
      </c>
      <c r="B158" s="8"/>
      <c r="C158" s="9"/>
      <c r="D158" s="104">
        <f>Normal!D159</f>
        <v>0.98199999999999998</v>
      </c>
      <c r="E158" s="104">
        <f>Normal!E159</f>
        <v>0.98199999999999998</v>
      </c>
      <c r="F158" s="104">
        <f>Normal!F159</f>
        <v>0.98199999999999998</v>
      </c>
      <c r="G158" s="145"/>
      <c r="H158" s="8"/>
      <c r="I158" s="9"/>
      <c r="J158" s="104">
        <f>'Doublex when sd is different'!J158</f>
        <v>0.996</v>
      </c>
      <c r="K158" s="104">
        <f>'Doublex when sd is different'!K158</f>
        <v>0.996</v>
      </c>
      <c r="L158" s="104">
        <f>'Doublex when sd is different'!L158</f>
        <v>0.996</v>
      </c>
      <c r="N158" s="114"/>
      <c r="O158" s="114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1:76" s="15" customFormat="1" ht="15.75" customHeight="1" x14ac:dyDescent="0.35">
      <c r="A159" s="5"/>
      <c r="B159" s="40">
        <v>2.2000000000000002</v>
      </c>
      <c r="C159" s="40" t="s">
        <v>28</v>
      </c>
      <c r="D159" s="123">
        <f>'[5]power for chi² and skewpos dist'!B160</f>
        <v>0.97699999999999998</v>
      </c>
      <c r="E159" s="123">
        <f>'[5]power for chi² and skewpos dist'!C160</f>
        <v>0.96899999999999997</v>
      </c>
      <c r="F159" s="123">
        <f>'[5]power for chi² and skewpos dist'!D160</f>
        <v>0.96899999999999997</v>
      </c>
      <c r="G159" s="145"/>
      <c r="H159" s="40">
        <v>2.2000000000000002</v>
      </c>
      <c r="I159" s="40" t="s">
        <v>28</v>
      </c>
      <c r="J159" s="123">
        <v>0.995</v>
      </c>
      <c r="K159" s="123">
        <v>0.995</v>
      </c>
      <c r="L159" s="123">
        <v>0.99299999999999999</v>
      </c>
      <c r="M159" s="1"/>
      <c r="N159" s="114"/>
      <c r="O159" s="114"/>
      <c r="P159" s="145"/>
      <c r="Q159" s="145"/>
      <c r="R159" s="145"/>
      <c r="S159" s="1"/>
      <c r="T159" s="1"/>
      <c r="U159" s="1"/>
      <c r="V159" s="1"/>
      <c r="W159" s="1"/>
      <c r="X159" s="1"/>
      <c r="Y159" s="145"/>
      <c r="Z159" s="145"/>
      <c r="AA159" s="145"/>
      <c r="AB159" s="145"/>
      <c r="AC159" s="145"/>
      <c r="AD159" s="145"/>
      <c r="AE159" s="145"/>
      <c r="AF159" s="145"/>
      <c r="AG159" s="145"/>
      <c r="AH159" s="145"/>
      <c r="AI159" s="145"/>
      <c r="AJ159" s="145"/>
      <c r="AK159" s="145"/>
      <c r="AL159" s="145"/>
      <c r="AM159" s="145"/>
      <c r="AN159" s="145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 ht="15" x14ac:dyDescent="0.35">
      <c r="A160" s="8" t="s">
        <v>29</v>
      </c>
      <c r="B160" s="8"/>
      <c r="C160" s="9"/>
      <c r="D160" s="104">
        <f>Normal!D161</f>
        <v>0.68300000000000005</v>
      </c>
      <c r="E160" s="104">
        <f>Normal!E161</f>
        <v>0.82</v>
      </c>
      <c r="F160" s="104">
        <f>Normal!F161</f>
        <v>0.82</v>
      </c>
      <c r="G160" s="145"/>
      <c r="H160" s="8"/>
      <c r="I160" s="9"/>
      <c r="J160" s="104">
        <f>'Doublex when sd is different'!J160</f>
        <v>0.78300000000000003</v>
      </c>
      <c r="K160" s="104">
        <f>'Doublex when sd is different'!K160</f>
        <v>0.81100000000000005</v>
      </c>
      <c r="L160" s="104">
        <f>'Doublex when sd is different'!L160</f>
        <v>0.88400000000000001</v>
      </c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1:72" ht="15.75" customHeight="1" x14ac:dyDescent="0.35">
      <c r="A161" s="5"/>
      <c r="B161" s="27">
        <v>2.4</v>
      </c>
      <c r="C161" s="28" t="s">
        <v>28</v>
      </c>
      <c r="D161" s="131">
        <f>'[5]power for chi² and skewpos dist'!B162</f>
        <v>0.69199999999999995</v>
      </c>
      <c r="E161" s="131">
        <f>'[5]power for chi² and skewpos dist'!C162</f>
        <v>0.82099999999999995</v>
      </c>
      <c r="F161" s="131">
        <f>'[5]power for chi² and skewpos dist'!D162</f>
        <v>0.82099999999999995</v>
      </c>
      <c r="G161" s="145"/>
      <c r="H161" s="27">
        <v>2.4</v>
      </c>
      <c r="I161" s="28" t="s">
        <v>28</v>
      </c>
      <c r="J161" s="131">
        <v>0.79500000000000004</v>
      </c>
      <c r="K161" s="131">
        <v>0.83099999999999996</v>
      </c>
      <c r="L161" s="131">
        <v>0.88800000000000001</v>
      </c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1:72" ht="15" x14ac:dyDescent="0.35">
      <c r="A162" s="8" t="s">
        <v>29</v>
      </c>
      <c r="B162" s="8"/>
      <c r="C162" s="9"/>
      <c r="D162" s="104">
        <f>Normal!D163</f>
        <v>0.16200000000000001</v>
      </c>
      <c r="E162" s="104">
        <f>Normal!E163</f>
        <v>0.38200000000000001</v>
      </c>
      <c r="F162" s="104">
        <f>Normal!F163</f>
        <v>0.38200000000000001</v>
      </c>
      <c r="G162" s="145"/>
      <c r="H162" s="8"/>
      <c r="I162" s="9"/>
      <c r="J162" s="104">
        <f>'Doublex when sd is different'!J162</f>
        <v>0.23799999999999999</v>
      </c>
      <c r="K162" s="104">
        <f>'Doublex when sd is different'!K162</f>
        <v>0.312</v>
      </c>
      <c r="L162" s="104">
        <f>'Doublex when sd is different'!L162</f>
        <v>0.46400000000000002</v>
      </c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1:72" ht="15.75" customHeight="1" x14ac:dyDescent="0.35">
      <c r="A163" s="5"/>
      <c r="B163" s="27">
        <v>2.8</v>
      </c>
      <c r="C163" s="28" t="s">
        <v>28</v>
      </c>
      <c r="D163" s="131">
        <f>'[5]power for chi² and skewpos dist'!B164</f>
        <v>0.14199999999999999</v>
      </c>
      <c r="E163" s="131">
        <f>'[5]power for chi² and skewpos dist'!C164</f>
        <v>0.374</v>
      </c>
      <c r="F163" s="131">
        <f>'[5]power for chi² and skewpos dist'!D164</f>
        <v>0.374</v>
      </c>
      <c r="G163" s="145"/>
      <c r="H163" s="27">
        <v>2.8</v>
      </c>
      <c r="I163" s="28" t="s">
        <v>28</v>
      </c>
      <c r="J163" s="131">
        <v>0.22</v>
      </c>
      <c r="K163" s="131">
        <v>0.309</v>
      </c>
      <c r="L163" s="131">
        <v>0.45900000000000002</v>
      </c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1:72" s="1" customFormat="1" ht="15.75" customHeight="1" x14ac:dyDescent="0.35">
      <c r="N164" s="145"/>
      <c r="O164" s="145"/>
      <c r="P164" s="145"/>
      <c r="Q164" s="145"/>
      <c r="R164" s="145"/>
      <c r="Y164" s="145"/>
      <c r="Z164" s="145"/>
      <c r="AA164" s="145"/>
      <c r="AB164" s="145"/>
      <c r="AC164" s="145"/>
      <c r="AD164" s="145"/>
      <c r="AE164" s="145"/>
      <c r="AF164" s="145"/>
      <c r="AG164" s="145"/>
      <c r="AH164" s="145"/>
      <c r="AI164" s="145"/>
      <c r="AJ164" s="145"/>
      <c r="AK164" s="145"/>
      <c r="AL164" s="145"/>
      <c r="AM164" s="145"/>
      <c r="AN164" s="145"/>
    </row>
    <row r="165" spans="1:72" s="1" customFormat="1" x14ac:dyDescent="0.35">
      <c r="N165" s="145"/>
      <c r="O165" s="145"/>
      <c r="P165" s="145"/>
      <c r="Q165" s="145"/>
      <c r="R165"/>
      <c r="S165"/>
      <c r="T165"/>
      <c r="U165"/>
      <c r="V165"/>
      <c r="W165"/>
      <c r="Y165" s="145"/>
      <c r="Z165"/>
      <c r="AA165"/>
      <c r="AB165"/>
      <c r="AC165" s="145"/>
      <c r="AD165" s="145"/>
      <c r="AE165" s="145"/>
      <c r="AF165" s="145"/>
      <c r="AG165" s="145"/>
      <c r="AH165" s="145"/>
      <c r="AI165" s="145"/>
      <c r="AJ165" s="145"/>
      <c r="AK165" s="145"/>
      <c r="AL165" s="145"/>
      <c r="AM165" s="145"/>
      <c r="AN165" s="145"/>
    </row>
    <row r="166" spans="1:72" ht="15.75" customHeight="1" x14ac:dyDescent="0.35">
      <c r="B166" s="5" t="s">
        <v>53</v>
      </c>
      <c r="C166" s="6"/>
      <c r="D166" s="103" t="s">
        <v>4</v>
      </c>
      <c r="E166" s="103"/>
      <c r="F166" s="103"/>
      <c r="G166" s="141"/>
      <c r="H166" s="5" t="s">
        <v>0</v>
      </c>
      <c r="I166" s="6"/>
      <c r="J166" s="103" t="s">
        <v>4</v>
      </c>
      <c r="K166" s="103"/>
      <c r="L166" s="103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41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" x14ac:dyDescent="0.35">
      <c r="B168" s="8"/>
      <c r="C168" s="9"/>
      <c r="D168" s="8"/>
      <c r="E168" s="8"/>
      <c r="F168" s="9"/>
      <c r="G168" s="141"/>
      <c r="H168" s="8"/>
      <c r="I168" s="8"/>
      <c r="J168" s="9"/>
      <c r="K168" s="8"/>
      <c r="L168" s="9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5" x14ac:dyDescent="0.35">
      <c r="B169" s="11">
        <v>2.1</v>
      </c>
      <c r="C169" s="11" t="s">
        <v>9</v>
      </c>
      <c r="D169" s="11">
        <f>(D5-D4)/D4</f>
        <v>0.35094339622641496</v>
      </c>
      <c r="E169" s="11">
        <f>(E5-E4)/E4</f>
        <v>0.11694510739856813</v>
      </c>
      <c r="F169" s="11">
        <f>(F5-F4)/F4</f>
        <v>0.11694510739856813</v>
      </c>
      <c r="G169" s="141"/>
      <c r="H169" s="11">
        <v>2.1</v>
      </c>
      <c r="I169" s="11" t="s">
        <v>9</v>
      </c>
      <c r="J169" s="11">
        <f>(J5-J4)/J4</f>
        <v>0.39062500000000006</v>
      </c>
      <c r="K169" s="11">
        <f>(K5-K4)/K4</f>
        <v>0.19654427645788342</v>
      </c>
      <c r="L169" s="11">
        <f>(L5-L4)/L4</f>
        <v>0.20567375886524844</v>
      </c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" x14ac:dyDescent="0.35">
      <c r="B170" s="8"/>
      <c r="C170" s="9"/>
      <c r="D170" s="8"/>
      <c r="E170" s="8"/>
      <c r="F170" s="9"/>
      <c r="G170" s="141"/>
      <c r="H170" s="8"/>
      <c r="I170" s="8"/>
      <c r="J170" s="9"/>
      <c r="K170" s="8"/>
      <c r="L170" s="9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5" x14ac:dyDescent="0.35">
      <c r="B171" s="40">
        <v>2.2000000000000002</v>
      </c>
      <c r="C171" s="40" t="s">
        <v>9</v>
      </c>
      <c r="D171" s="40">
        <f>(D7-D6)/D6</f>
        <v>0.15062761506276165</v>
      </c>
      <c r="E171" s="40">
        <f>(E7-E6)/E6</f>
        <v>-9.0517241379310415E-2</v>
      </c>
      <c r="F171" s="40">
        <f>(F7-F6)/F6</f>
        <v>-9.0517241379310415E-2</v>
      </c>
      <c r="G171" s="141"/>
      <c r="H171" s="40">
        <v>2.2000000000000002</v>
      </c>
      <c r="I171" s="40" t="s">
        <v>9</v>
      </c>
      <c r="J171" s="40">
        <f>(J7-J6)/J6</f>
        <v>0.11214953271028034</v>
      </c>
      <c r="K171" s="40">
        <f>(K7-K6)/K6</f>
        <v>-3.3492822966507074E-2</v>
      </c>
      <c r="L171" s="40">
        <f>(L7-L6)/L6</f>
        <v>-4.784688995215302E-2</v>
      </c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" x14ac:dyDescent="0.35">
      <c r="B172" s="8"/>
      <c r="C172" s="9"/>
      <c r="D172" s="8"/>
      <c r="E172" s="8"/>
      <c r="F172" s="9"/>
      <c r="G172" s="141"/>
      <c r="H172" s="8"/>
      <c r="I172" s="8"/>
      <c r="J172" s="9"/>
      <c r="K172" s="8"/>
      <c r="L172" s="9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5" x14ac:dyDescent="0.35">
      <c r="B173" s="13">
        <v>2.4</v>
      </c>
      <c r="C173" s="14" t="s">
        <v>9</v>
      </c>
      <c r="D173" s="13">
        <f>(D9-D8)/D8</f>
        <v>-0.11165048543689317</v>
      </c>
      <c r="E173" s="13">
        <f>(E9-E8)/E8</f>
        <v>-0.35514018691588778</v>
      </c>
      <c r="F173" s="14">
        <f>(F9-F8)/F8</f>
        <v>-0.35514018691588778</v>
      </c>
      <c r="G173" s="141"/>
      <c r="H173" s="13">
        <v>2.4</v>
      </c>
      <c r="I173" s="13" t="s">
        <v>9</v>
      </c>
      <c r="J173" s="14">
        <f>(J9-J8)/J8</f>
        <v>-9.9999999999999964E-2</v>
      </c>
      <c r="K173" s="13">
        <f>(K9-K8)/K8</f>
        <v>-0.27368421052631575</v>
      </c>
      <c r="L173" s="14">
        <f>(L9-L8)/L8</f>
        <v>-0.31451612903225801</v>
      </c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" x14ac:dyDescent="0.35">
      <c r="B174" s="8"/>
      <c r="C174" s="9"/>
      <c r="D174" s="8"/>
      <c r="E174" s="8"/>
      <c r="F174" s="9"/>
      <c r="G174" s="141"/>
      <c r="H174" s="8"/>
      <c r="I174" s="8"/>
      <c r="J174" s="9"/>
      <c r="K174" s="8"/>
      <c r="L174" s="9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5" x14ac:dyDescent="0.35">
      <c r="B175" s="13">
        <v>2.8</v>
      </c>
      <c r="C175" s="14" t="s">
        <v>9</v>
      </c>
      <c r="D175" s="13">
        <f>(D11-D10)/D10</f>
        <v>-9.3750000000000083E-2</v>
      </c>
      <c r="E175" s="13">
        <f>(E11-E10)/E10</f>
        <v>-0.18461538461538465</v>
      </c>
      <c r="F175" s="14">
        <f>(F11-F10)/F10</f>
        <v>-0.18461538461538465</v>
      </c>
      <c r="G175" s="141"/>
      <c r="H175" s="13">
        <v>2.8</v>
      </c>
      <c r="I175" s="13" t="s">
        <v>9</v>
      </c>
      <c r="J175" s="14">
        <f>(J11-J10)/J10</f>
        <v>-8.1896551724137998E-2</v>
      </c>
      <c r="K175" s="13">
        <f>(K11-K10)/K10</f>
        <v>-0.16129032258064518</v>
      </c>
      <c r="L175" s="14">
        <f>(L11-L10)/L10</f>
        <v>-0.18604651162790684</v>
      </c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" x14ac:dyDescent="0.35">
      <c r="B176" s="8"/>
      <c r="C176" s="9"/>
      <c r="D176" s="8"/>
      <c r="E176" s="8"/>
      <c r="F176" s="9"/>
      <c r="G176" s="141"/>
      <c r="H176" s="8"/>
      <c r="I176" s="8"/>
      <c r="J176" s="9"/>
      <c r="K176" s="8"/>
      <c r="L176" s="9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2:72" ht="15.5" x14ac:dyDescent="0.35">
      <c r="B177" s="16">
        <v>2.1</v>
      </c>
      <c r="C177" s="17" t="s">
        <v>10</v>
      </c>
      <c r="D177" s="16">
        <f>(D13-D12)/D12</f>
        <v>8.6345381526104492E-2</v>
      </c>
      <c r="E177" s="16">
        <f>(E13-E12)/E12</f>
        <v>9.2024539877300693E-2</v>
      </c>
      <c r="F177" s="17">
        <f>(F13-F12)/F12</f>
        <v>9.2024539877300693E-2</v>
      </c>
      <c r="G177" s="141"/>
      <c r="H177" s="16">
        <v>2.1</v>
      </c>
      <c r="I177" s="16" t="s">
        <v>10</v>
      </c>
      <c r="J177" s="17">
        <f>(J13-J12)/J12</f>
        <v>0.1061946902654867</v>
      </c>
      <c r="K177" s="16">
        <f>(K13-K12)/K12</f>
        <v>0.14333895446880282</v>
      </c>
      <c r="L177" s="17">
        <f>(L13-L12)/L12</f>
        <v>0.10835214446952593</v>
      </c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2:72" ht="15" x14ac:dyDescent="0.35">
      <c r="B178" s="8"/>
      <c r="C178" s="9"/>
      <c r="D178" s="8"/>
      <c r="E178" s="8"/>
      <c r="F178" s="9"/>
      <c r="G178" s="141"/>
      <c r="H178" s="8"/>
      <c r="I178" s="8"/>
      <c r="J178" s="9"/>
      <c r="K178" s="8"/>
      <c r="L178" s="9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2:72" ht="15.5" x14ac:dyDescent="0.35">
      <c r="B179" s="29">
        <v>2.2000000000000002</v>
      </c>
      <c r="C179" s="29" t="s">
        <v>10</v>
      </c>
      <c r="D179" s="29">
        <f>(D15-D14)/D14</f>
        <v>9.7633136094674472E-2</v>
      </c>
      <c r="E179" s="29">
        <f>(E15-E14)/E14</f>
        <v>9.7922848664688339E-2</v>
      </c>
      <c r="F179" s="29">
        <f>(F15-F14)/F14</f>
        <v>9.7922848664688339E-2</v>
      </c>
      <c r="G179" s="141"/>
      <c r="H179" s="29">
        <v>2.2000000000000002</v>
      </c>
      <c r="I179" s="29" t="s">
        <v>10</v>
      </c>
      <c r="J179" s="29">
        <f>(J15-J14)/J14</f>
        <v>7.1005917159763204E-2</v>
      </c>
      <c r="K179" s="29">
        <f>(K15-K14)/K14</f>
        <v>0.17629179331306988</v>
      </c>
      <c r="L179" s="29">
        <f>(L15-L14)/L14</f>
        <v>6.5476190476190368E-2</v>
      </c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2:72" ht="15" x14ac:dyDescent="0.35">
      <c r="B180" s="8"/>
      <c r="C180" s="9"/>
      <c r="D180" s="8"/>
      <c r="E180" s="8"/>
      <c r="F180" s="9"/>
      <c r="G180" s="141"/>
      <c r="H180" s="8"/>
      <c r="I180" s="8"/>
      <c r="J180" s="9"/>
      <c r="K180" s="8"/>
      <c r="L180" s="9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2:72" ht="15.5" x14ac:dyDescent="0.35">
      <c r="B181" s="16">
        <v>2.4</v>
      </c>
      <c r="C181" s="16" t="s">
        <v>10</v>
      </c>
      <c r="D181" s="16">
        <f>(D17-D16)/D16</f>
        <v>-0.14880952380952392</v>
      </c>
      <c r="E181" s="16">
        <f>(E17-E16)/E16</f>
        <v>-0.16666666666666663</v>
      </c>
      <c r="F181" s="16">
        <f>(F17-F16)/F16</f>
        <v>-0.16666666666666663</v>
      </c>
      <c r="G181" s="141"/>
      <c r="H181" s="16">
        <v>2.4</v>
      </c>
      <c r="I181" s="16" t="s">
        <v>10</v>
      </c>
      <c r="J181" s="16">
        <f>(J17-J16)/J16</f>
        <v>-0.12244897959183684</v>
      </c>
      <c r="K181" s="16">
        <f>(K17-K16)/K16</f>
        <v>-0.11029411764705892</v>
      </c>
      <c r="L181" s="16">
        <f>(L17-L16)/L16</f>
        <v>-0.14361702127659573</v>
      </c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2:72" ht="15" x14ac:dyDescent="0.35">
      <c r="B182" s="8"/>
      <c r="C182" s="9"/>
      <c r="D182" s="8"/>
      <c r="E182" s="8"/>
      <c r="F182" s="9"/>
      <c r="G182" s="141"/>
      <c r="H182" s="8"/>
      <c r="I182" s="8"/>
      <c r="J182" s="9"/>
      <c r="K182" s="8"/>
      <c r="L182" s="9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2:72" ht="15.5" x14ac:dyDescent="0.35">
      <c r="B183" s="16">
        <v>2.8</v>
      </c>
      <c r="C183" s="16" t="s">
        <v>10</v>
      </c>
      <c r="D183" s="16">
        <f>(D19-D18)/D18</f>
        <v>-0.23595505617977519</v>
      </c>
      <c r="E183" s="16">
        <f>(E19-E18)/E18</f>
        <v>-0.25609756097560982</v>
      </c>
      <c r="F183" s="16">
        <f>(F19-F18)/F18</f>
        <v>-0.25609756097560982</v>
      </c>
      <c r="G183" s="141"/>
      <c r="H183" s="16">
        <v>2.8</v>
      </c>
      <c r="I183" s="16" t="s">
        <v>10</v>
      </c>
      <c r="J183" s="16">
        <f>(J19-J18)/J18</f>
        <v>-0.19354838709677413</v>
      </c>
      <c r="K183" s="16">
        <f>(K19-K18)/K18</f>
        <v>-0.21917808219178075</v>
      </c>
      <c r="L183" s="16">
        <f>(L19-L18)/L18</f>
        <v>-0.22522522522522528</v>
      </c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2:72" ht="15" x14ac:dyDescent="0.35">
      <c r="B184" s="8"/>
      <c r="C184" s="9"/>
      <c r="D184" s="8"/>
      <c r="E184" s="8"/>
      <c r="F184" s="9"/>
      <c r="G184" s="141"/>
      <c r="H184" s="8"/>
      <c r="I184" s="8"/>
      <c r="J184" s="9"/>
      <c r="K184" s="8"/>
      <c r="L184" s="9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2:72" ht="15.5" x14ac:dyDescent="0.35">
      <c r="B185" s="13">
        <v>2.1</v>
      </c>
      <c r="C185" s="13" t="s">
        <v>11</v>
      </c>
      <c r="D185" s="13">
        <f>(D21-D20)/D20</f>
        <v>2.2653721682847915E-2</v>
      </c>
      <c r="E185" s="13">
        <f>(E21-E20)/E20</f>
        <v>7.9922027290448408E-2</v>
      </c>
      <c r="F185" s="13">
        <f>(F21-F20)/F20</f>
        <v>7.9922027290448408E-2</v>
      </c>
      <c r="G185" s="141"/>
      <c r="H185" s="13">
        <v>2.1</v>
      </c>
      <c r="I185" s="13" t="s">
        <v>11</v>
      </c>
      <c r="J185" s="13">
        <f>(J21-J20)/J20</f>
        <v>2.0733652312599698E-2</v>
      </c>
      <c r="K185" s="13">
        <f>(K21-K20)/K20</f>
        <v>0.10973724884080363</v>
      </c>
      <c r="L185" s="13">
        <f>(L21-L20)/L20</f>
        <v>5.2631578947368467E-2</v>
      </c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2:72" ht="15" x14ac:dyDescent="0.35">
      <c r="B186" s="8"/>
      <c r="C186" s="9"/>
      <c r="D186" s="8"/>
      <c r="E186" s="8"/>
      <c r="F186" s="9"/>
      <c r="G186" s="141"/>
      <c r="H186" s="8"/>
      <c r="I186" s="8"/>
      <c r="J186" s="9"/>
      <c r="K186" s="8"/>
      <c r="L186" s="9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2:72" ht="15.5" x14ac:dyDescent="0.35">
      <c r="B187" s="40">
        <v>2.2000000000000002</v>
      </c>
      <c r="C187" s="40" t="s">
        <v>11</v>
      </c>
      <c r="D187" s="40">
        <f>(D23-D22)/D22</f>
        <v>8.0604534005037712E-2</v>
      </c>
      <c r="E187" s="40">
        <f>(E23-E22)/E22</f>
        <v>0.1192893401015228</v>
      </c>
      <c r="F187" s="40">
        <f>(F23-F22)/F22</f>
        <v>0.1192893401015228</v>
      </c>
      <c r="G187" s="141"/>
      <c r="H187" s="40">
        <v>2.2000000000000002</v>
      </c>
      <c r="I187" s="40" t="s">
        <v>11</v>
      </c>
      <c r="J187" s="40">
        <f>(J23-J22)/J22</f>
        <v>5.660377358490571E-2</v>
      </c>
      <c r="K187" s="40">
        <f>(K23-K22)/K22</f>
        <v>0.20581113801452791</v>
      </c>
      <c r="L187" s="40">
        <f>(L23-L22)/L22</f>
        <v>6.8883610451306476E-2</v>
      </c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2:72" ht="15" x14ac:dyDescent="0.35">
      <c r="B188" s="8"/>
      <c r="C188" s="9"/>
      <c r="D188" s="8"/>
      <c r="E188" s="8"/>
      <c r="F188" s="9"/>
      <c r="G188" s="141"/>
      <c r="H188" s="8"/>
      <c r="I188" s="8"/>
      <c r="J188" s="9"/>
      <c r="K188" s="8"/>
      <c r="L188" s="9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2:72" ht="15.5" x14ac:dyDescent="0.35">
      <c r="B189" s="11">
        <v>2.4</v>
      </c>
      <c r="C189" s="11" t="s">
        <v>11</v>
      </c>
      <c r="D189" s="11">
        <f>(D25-D24)/D24</f>
        <v>-0.15753424657534243</v>
      </c>
      <c r="E189" s="11">
        <f>(E25-E24)/E24</f>
        <v>-3.8647342995168983E-2</v>
      </c>
      <c r="F189" s="11">
        <f>(F25-F24)/F24</f>
        <v>-3.8647342995168983E-2</v>
      </c>
      <c r="G189" s="141"/>
      <c r="H189" s="11">
        <v>2.4</v>
      </c>
      <c r="I189" s="11" t="s">
        <v>11</v>
      </c>
      <c r="J189" s="11">
        <f>(J25-J24)/J24</f>
        <v>-0.14364640883977897</v>
      </c>
      <c r="K189" s="11">
        <f>(K25-K24)/K24</f>
        <v>1.7045454545454562E-2</v>
      </c>
      <c r="L189" s="11">
        <f>(L25-L24)/L24</f>
        <v>-6.122448979591831E-2</v>
      </c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2:72" ht="15" x14ac:dyDescent="0.35">
      <c r="B190" s="8"/>
      <c r="C190" s="9"/>
      <c r="D190" s="8"/>
      <c r="E190" s="8"/>
      <c r="F190" s="9"/>
      <c r="G190" s="141"/>
      <c r="H190" s="8"/>
      <c r="I190" s="8"/>
      <c r="J190" s="9"/>
      <c r="K190" s="8"/>
      <c r="L190" s="9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2:72" ht="15.5" x14ac:dyDescent="0.35">
      <c r="B191" s="11">
        <v>2.8</v>
      </c>
      <c r="C191" s="11" t="s">
        <v>11</v>
      </c>
      <c r="D191" s="11">
        <f>(D27-D26)/D26</f>
        <v>-0.36000000000000004</v>
      </c>
      <c r="E191" s="11">
        <f>(E27-E26)/E26</f>
        <v>-0.22680412371134026</v>
      </c>
      <c r="F191" s="11">
        <f>(F27-F26)/F26</f>
        <v>-0.22680412371134026</v>
      </c>
      <c r="G191" s="141"/>
      <c r="H191" s="11">
        <v>2.8</v>
      </c>
      <c r="I191" s="11" t="s">
        <v>11</v>
      </c>
      <c r="J191" s="11">
        <f>(J27-J26)/J26</f>
        <v>-0.28947368421052633</v>
      </c>
      <c r="K191" s="11">
        <f>(K27-K26)/K26</f>
        <v>-0.18072289156626503</v>
      </c>
      <c r="L191" s="11">
        <f>(L27-L26)/L26</f>
        <v>-0.18181818181818188</v>
      </c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2:72" ht="15" x14ac:dyDescent="0.35">
      <c r="B192" s="8"/>
      <c r="C192" s="9"/>
      <c r="D192" s="8"/>
      <c r="E192" s="8"/>
      <c r="F192" s="9"/>
      <c r="G192" s="141"/>
      <c r="H192" s="8"/>
      <c r="I192" s="8"/>
      <c r="J192" s="9"/>
      <c r="K192" s="8"/>
      <c r="L192" s="9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2:72" ht="15.5" x14ac:dyDescent="0.35">
      <c r="B193" s="13">
        <v>2.1</v>
      </c>
      <c r="C193" s="13" t="s">
        <v>12</v>
      </c>
      <c r="D193" s="13">
        <f>(D29-D28)/D28</f>
        <v>1.4577259475218672E-3</v>
      </c>
      <c r="E193" s="13">
        <f>(E29-E28)/E28</f>
        <v>7.4285714285714136E-2</v>
      </c>
      <c r="F193" s="13">
        <f>(F29-F28)/F28</f>
        <v>7.4285714285714136E-2</v>
      </c>
      <c r="G193" s="141"/>
      <c r="H193" s="13">
        <v>2.1</v>
      </c>
      <c r="I193" s="13" t="s">
        <v>12</v>
      </c>
      <c r="J193" s="13">
        <f>(J29-J28)/J28</f>
        <v>-9.5628415300546537E-3</v>
      </c>
      <c r="K193" s="13">
        <f>(K29-K28)/K28</f>
        <v>8.8626292466765053E-2</v>
      </c>
      <c r="L193" s="13">
        <f>(L29-L28)/L28</f>
        <v>2.3890784982935176E-2</v>
      </c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2:72" ht="15" x14ac:dyDescent="0.35">
      <c r="B194" s="8"/>
      <c r="C194" s="9"/>
      <c r="D194" s="8"/>
      <c r="E194" s="8"/>
      <c r="F194" s="9"/>
      <c r="G194" s="141"/>
      <c r="H194" s="8"/>
      <c r="I194" s="8"/>
      <c r="J194" s="9"/>
      <c r="K194" s="8"/>
      <c r="L194" s="9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2:72" ht="15.5" x14ac:dyDescent="0.35">
      <c r="B195" s="40">
        <v>2.2000000000000002</v>
      </c>
      <c r="C195" s="40" t="s">
        <v>12</v>
      </c>
      <c r="D195" s="40">
        <f>(D31-D30)/D30</f>
        <v>7.1264367816092022E-2</v>
      </c>
      <c r="E195" s="40">
        <f>(E31-E30)/E30</f>
        <v>0.11682242990654203</v>
      </c>
      <c r="F195" s="40">
        <f>(F31-F30)/F30</f>
        <v>0.11682242990654203</v>
      </c>
      <c r="G195" s="141"/>
      <c r="H195" s="40">
        <v>2.2000000000000002</v>
      </c>
      <c r="I195" s="40" t="s">
        <v>12</v>
      </c>
      <c r="J195" s="40">
        <f>(J31-J30)/J30</f>
        <v>4.7227926078028788E-2</v>
      </c>
      <c r="K195" s="40">
        <f>(K31-K30)/K30</f>
        <v>0.19703389830508469</v>
      </c>
      <c r="L195" s="40">
        <f>(L31-L30)/L30</f>
        <v>5.4054054054054106E-2</v>
      </c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2:72" ht="15" x14ac:dyDescent="0.35">
      <c r="B196" s="8"/>
      <c r="C196" s="9"/>
      <c r="D196" s="8"/>
      <c r="E196" s="8"/>
      <c r="F196" s="9"/>
      <c r="G196" s="141"/>
      <c r="H196" s="8"/>
      <c r="I196" s="8"/>
      <c r="J196" s="9"/>
      <c r="K196" s="8"/>
      <c r="L196" s="9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2:72" ht="15.5" x14ac:dyDescent="0.35">
      <c r="B197" s="11">
        <v>2.4</v>
      </c>
      <c r="C197" s="11" t="s">
        <v>12</v>
      </c>
      <c r="D197" s="11">
        <f>(D33-D32)/D32</f>
        <v>-0.17557251908396951</v>
      </c>
      <c r="E197" s="11">
        <f>(E33-E32)/E32</f>
        <v>2.8571428571428598E-2</v>
      </c>
      <c r="F197" s="11">
        <f>(F33-F32)/F32</f>
        <v>2.8571428571428598E-2</v>
      </c>
      <c r="G197" s="141"/>
      <c r="H197" s="11">
        <v>2.4</v>
      </c>
      <c r="I197" s="11" t="s">
        <v>12</v>
      </c>
      <c r="J197" s="11">
        <f>(J33-J32)/J32</f>
        <v>-0.15384615384615397</v>
      </c>
      <c r="K197" s="11">
        <f>(K33-K32)/K32</f>
        <v>9.8591549295774739E-2</v>
      </c>
      <c r="L197" s="11">
        <f>(L33-L32)/L32</f>
        <v>-1.0273972602739736E-2</v>
      </c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2:72" ht="15" x14ac:dyDescent="0.35">
      <c r="B198" s="8"/>
      <c r="C198" s="9"/>
      <c r="D198" s="8"/>
      <c r="E198" s="8"/>
      <c r="F198" s="9"/>
      <c r="G198" s="141"/>
      <c r="H198" s="8"/>
      <c r="I198" s="8"/>
      <c r="J198" s="9"/>
      <c r="K198" s="8"/>
      <c r="L198" s="9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2:72" ht="15.5" x14ac:dyDescent="0.35">
      <c r="B199" s="11">
        <v>2.8</v>
      </c>
      <c r="C199" s="11" t="s">
        <v>12</v>
      </c>
      <c r="D199" s="11">
        <f>(D35-D34)/D34</f>
        <v>-0.45161290322580638</v>
      </c>
      <c r="E199" s="11">
        <f>(E35-E34)/E34</f>
        <v>-0.1769911504424779</v>
      </c>
      <c r="F199" s="11">
        <f>(F35-F34)/F34</f>
        <v>-0.1769911504424779</v>
      </c>
      <c r="G199" s="141"/>
      <c r="H199" s="11">
        <v>2.8</v>
      </c>
      <c r="I199" s="11" t="s">
        <v>12</v>
      </c>
      <c r="J199" s="11">
        <f>(J35-J34)/J34</f>
        <v>-0.36000000000000004</v>
      </c>
      <c r="K199" s="11">
        <f>(K35-K34)/K34</f>
        <v>-0.11827956989247307</v>
      </c>
      <c r="L199" s="11">
        <f>(L35-L34)/L34</f>
        <v>-0.14569536423841054</v>
      </c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2:72" ht="15" x14ac:dyDescent="0.35">
      <c r="B200" s="8"/>
      <c r="C200" s="9"/>
      <c r="D200" s="8"/>
      <c r="E200" s="8"/>
      <c r="F200" s="9"/>
      <c r="G200" s="141"/>
      <c r="H200" s="8"/>
      <c r="I200" s="8"/>
      <c r="J200" s="9"/>
      <c r="K200" s="8"/>
      <c r="L200" s="9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2:72" ht="15.5" x14ac:dyDescent="0.35">
      <c r="B201" s="11">
        <v>2.1</v>
      </c>
      <c r="C201" s="11" t="s">
        <v>13</v>
      </c>
      <c r="D201" s="11">
        <f>(D37-D36)/D36</f>
        <v>0.13043478260869579</v>
      </c>
      <c r="E201" s="11">
        <f>(E37-E36)/E36</f>
        <v>2.5510204081632678E-2</v>
      </c>
      <c r="F201" s="11">
        <f>(F37-F36)/F36</f>
        <v>2.5510204081632678E-2</v>
      </c>
      <c r="G201" s="141"/>
      <c r="H201" s="11">
        <v>2.1</v>
      </c>
      <c r="I201" s="11" t="s">
        <v>13</v>
      </c>
      <c r="J201" s="11">
        <f>(J37-J36)/J36</f>
        <v>0.18437499999999998</v>
      </c>
      <c r="K201" s="11">
        <f>(K37-K36)/K36</f>
        <v>8.8280060882800521E-2</v>
      </c>
      <c r="L201" s="11">
        <f>(L37-L36)/L36</f>
        <v>8.4090909090909036E-2</v>
      </c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2:72" ht="15" x14ac:dyDescent="0.35">
      <c r="B202" s="8"/>
      <c r="C202" s="9"/>
      <c r="D202" s="8"/>
      <c r="E202" s="8"/>
      <c r="F202" s="9"/>
      <c r="G202" s="141"/>
      <c r="H202" s="8"/>
      <c r="I202" s="8"/>
      <c r="J202" s="9"/>
      <c r="K202" s="8"/>
      <c r="L202" s="9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2:72" ht="15.5" x14ac:dyDescent="0.35">
      <c r="B203" s="40">
        <v>2.2000000000000002</v>
      </c>
      <c r="C203" s="40" t="s">
        <v>13</v>
      </c>
      <c r="D203" s="40">
        <f>(D39-D38)/D38</f>
        <v>7.9646017699114946E-2</v>
      </c>
      <c r="E203" s="40">
        <f>(E39-E38)/E38</f>
        <v>-2.108433734939761E-2</v>
      </c>
      <c r="F203" s="40">
        <f>(F39-F38)/F38</f>
        <v>-2.108433734939761E-2</v>
      </c>
      <c r="G203" s="141"/>
      <c r="H203" s="40">
        <v>2.2000000000000002</v>
      </c>
      <c r="I203" s="40" t="s">
        <v>13</v>
      </c>
      <c r="J203" s="40">
        <f>(J39-J38)/J38</f>
        <v>5.4838709677419405E-2</v>
      </c>
      <c r="K203" s="40">
        <f>(K39-K38)/K38</f>
        <v>9.9009900990099098E-3</v>
      </c>
      <c r="L203" s="40">
        <f>(L39-L38)/L38</f>
        <v>-9.8360655737705013E-3</v>
      </c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2:72" ht="15" x14ac:dyDescent="0.35">
      <c r="B204" s="8"/>
      <c r="C204" s="9"/>
      <c r="D204" s="8"/>
      <c r="E204" s="8"/>
      <c r="F204" s="9"/>
      <c r="G204" s="141"/>
      <c r="H204" s="8"/>
      <c r="I204" s="8"/>
      <c r="J204" s="9"/>
      <c r="K204" s="8"/>
      <c r="L204" s="9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2:72" ht="15.5" x14ac:dyDescent="0.35">
      <c r="B205" s="13">
        <v>2.4</v>
      </c>
      <c r="C205" s="13" t="s">
        <v>13</v>
      </c>
      <c r="D205" s="13">
        <f>(D41-D40)/D40</f>
        <v>-7.999999999999996E-2</v>
      </c>
      <c r="E205" s="13">
        <f>(E41-E40)/E40</f>
        <v>-0.29285714285714287</v>
      </c>
      <c r="F205" s="13">
        <f>(F41-F40)/F40</f>
        <v>-0.29285714285714287</v>
      </c>
      <c r="G205" s="141"/>
      <c r="H205" s="13">
        <v>2.4</v>
      </c>
      <c r="I205" s="13" t="s">
        <v>13</v>
      </c>
      <c r="J205" s="13">
        <f>(J41-J40)/J40</f>
        <v>-6.7415730337078705E-2</v>
      </c>
      <c r="K205" s="13">
        <f>(K41-K40)/K40</f>
        <v>-0.22881355932203387</v>
      </c>
      <c r="L205" s="13">
        <f>(L41-L40)/L40</f>
        <v>-0.23456790123456794</v>
      </c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2:72" ht="15" x14ac:dyDescent="0.35">
      <c r="B206" s="8"/>
      <c r="C206" s="9"/>
      <c r="D206" s="8"/>
      <c r="E206" s="8"/>
      <c r="F206" s="9"/>
      <c r="G206" s="141"/>
      <c r="H206" s="8"/>
      <c r="I206" s="8"/>
      <c r="J206" s="9"/>
      <c r="K206" s="8"/>
      <c r="L206" s="9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2:72" ht="15.5" x14ac:dyDescent="0.35">
      <c r="B207" s="13">
        <v>2.8</v>
      </c>
      <c r="C207" s="13" t="s">
        <v>13</v>
      </c>
      <c r="D207" s="13">
        <f>(D43-D42)/D42</f>
        <v>-9.9502487562189143E-2</v>
      </c>
      <c r="E207" s="13">
        <f>(E43-E42)/E42</f>
        <v>-0.24657534246575338</v>
      </c>
      <c r="F207" s="13">
        <f>(F43-F42)/F42</f>
        <v>-0.24657534246575338</v>
      </c>
      <c r="G207" s="141"/>
      <c r="H207" s="13">
        <v>2.8</v>
      </c>
      <c r="I207" s="13" t="s">
        <v>13</v>
      </c>
      <c r="J207" s="13">
        <f>(J43-J42)/J42</f>
        <v>-7.8512396694214837E-2</v>
      </c>
      <c r="K207" s="13">
        <f>(K43-K42)/K42</f>
        <v>-0.22058823529411772</v>
      </c>
      <c r="L207" s="13">
        <f>(L43-L42)/L42</f>
        <v>-0.22222222222222227</v>
      </c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2:72" ht="15" x14ac:dyDescent="0.35">
      <c r="B208" s="8"/>
      <c r="C208" s="9"/>
      <c r="D208" s="8"/>
      <c r="E208" s="8"/>
      <c r="F208" s="9"/>
      <c r="G208" s="141"/>
      <c r="H208" s="8"/>
      <c r="I208" s="8"/>
      <c r="J208" s="9"/>
      <c r="K208" s="8"/>
      <c r="L208" s="9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2:72" ht="15.5" x14ac:dyDescent="0.35">
      <c r="B209" s="16">
        <v>2.1</v>
      </c>
      <c r="C209" s="16" t="s">
        <v>14</v>
      </c>
      <c r="D209" s="16">
        <f>(D45-D44)/D44</f>
        <v>-7.4294205052006001E-3</v>
      </c>
      <c r="E209" s="16">
        <f>(E45-E44)/E44</f>
        <v>-5.9970014992503798E-3</v>
      </c>
      <c r="F209" s="16">
        <f>(F45-F44)/F44</f>
        <v>-5.9970014992503798E-3</v>
      </c>
      <c r="G209" s="141"/>
      <c r="H209" s="16">
        <v>2.1</v>
      </c>
      <c r="I209" s="16" t="s">
        <v>14</v>
      </c>
      <c r="J209" s="16">
        <f>(J45-J44)/J44</f>
        <v>-1.5174506828528086E-3</v>
      </c>
      <c r="K209" s="16">
        <f>(K45-K44)/K44</f>
        <v>3.0264817150062937E-2</v>
      </c>
      <c r="L209" s="16">
        <f>(L45-L44)/L44</f>
        <v>-3.0581039755351708E-3</v>
      </c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2:72" ht="15" x14ac:dyDescent="0.35">
      <c r="B210" s="8"/>
      <c r="C210" s="9"/>
      <c r="D210" s="8"/>
      <c r="E210" s="8"/>
      <c r="F210" s="9"/>
      <c r="G210" s="141"/>
      <c r="H210" s="8"/>
      <c r="I210" s="8"/>
      <c r="J210" s="9"/>
      <c r="K210" s="8"/>
      <c r="L210" s="9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2:72" ht="15.5" x14ac:dyDescent="0.35">
      <c r="B211" s="29">
        <v>2.2000000000000002</v>
      </c>
      <c r="C211" s="29" t="s">
        <v>14</v>
      </c>
      <c r="D211" s="29">
        <f>(D47-D46)/D46</f>
        <v>4.3933054393305478E-2</v>
      </c>
      <c r="E211" s="29">
        <f>(E47-E46)/E46</f>
        <v>4.1841004184100458E-2</v>
      </c>
      <c r="F211" s="29">
        <f>(F47-F46)/F46</f>
        <v>4.1841004184100458E-2</v>
      </c>
      <c r="G211" s="141"/>
      <c r="H211" s="29">
        <v>2.2000000000000002</v>
      </c>
      <c r="I211" s="29" t="s">
        <v>14</v>
      </c>
      <c r="J211" s="29">
        <f>(J47-J46)/J46</f>
        <v>2.8571428571428598E-2</v>
      </c>
      <c r="K211" s="29">
        <f>(K47-K46)/K46</f>
        <v>0.11203319502074699</v>
      </c>
      <c r="L211" s="29">
        <f>(L47-L46)/L46</f>
        <v>2.6584867075664646E-2</v>
      </c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2:72" ht="15" x14ac:dyDescent="0.35">
      <c r="B212" s="8"/>
      <c r="C212" s="9"/>
      <c r="D212" s="8"/>
      <c r="E212" s="8"/>
      <c r="F212" s="9"/>
      <c r="G212" s="141"/>
      <c r="H212" s="8"/>
      <c r="I212" s="8"/>
      <c r="J212" s="9"/>
      <c r="K212" s="8"/>
      <c r="L212" s="9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2:72" ht="15.5" x14ac:dyDescent="0.35">
      <c r="B213" s="16">
        <v>2.4</v>
      </c>
      <c r="C213" s="16" t="s">
        <v>14</v>
      </c>
      <c r="D213" s="16">
        <f>(D49-D48)/D48</f>
        <v>-8.810572687224677E-2</v>
      </c>
      <c r="E213" s="16">
        <f>(E49-E48)/E48</f>
        <v>-9.8654708520179338E-2</v>
      </c>
      <c r="F213" s="16">
        <f>(F49-F48)/F48</f>
        <v>-9.8654708520179338E-2</v>
      </c>
      <c r="G213" s="141"/>
      <c r="H213" s="16">
        <v>2.4</v>
      </c>
      <c r="I213" s="16" t="s">
        <v>14</v>
      </c>
      <c r="J213" s="16">
        <f>(J49-J48)/J48</f>
        <v>-8.2397003745318415E-2</v>
      </c>
      <c r="K213" s="16">
        <f>(K49-K48)/K48</f>
        <v>-6.4171122994652469E-2</v>
      </c>
      <c r="L213" s="16">
        <f>(L49-L48)/L48</f>
        <v>-9.1954022988505829E-2</v>
      </c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2:72" ht="15" x14ac:dyDescent="0.35">
      <c r="B214" s="8"/>
      <c r="C214" s="9"/>
      <c r="D214" s="8"/>
      <c r="E214" s="8"/>
      <c r="F214" s="9"/>
      <c r="G214" s="141"/>
      <c r="H214" s="8"/>
      <c r="I214" s="8"/>
      <c r="J214" s="9"/>
      <c r="K214" s="8"/>
      <c r="L214" s="9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2:72" ht="15.5" x14ac:dyDescent="0.35">
      <c r="B215" s="16">
        <v>2.8</v>
      </c>
      <c r="C215" s="16" t="s">
        <v>14</v>
      </c>
      <c r="D215" s="16">
        <f>(D51-D50)/D50</f>
        <v>-0.23809523809523805</v>
      </c>
      <c r="E215" s="16">
        <f>(E51-E50)/E50</f>
        <v>-0.24242424242424249</v>
      </c>
      <c r="F215" s="16">
        <f>(F51-F50)/F50</f>
        <v>-0.24242424242424249</v>
      </c>
      <c r="G215" s="141"/>
      <c r="H215" s="16">
        <v>2.8</v>
      </c>
      <c r="I215" s="16" t="s">
        <v>14</v>
      </c>
      <c r="J215" s="16">
        <f>(J51-J50)/J50</f>
        <v>-0.16783216783216781</v>
      </c>
      <c r="K215" s="16">
        <f>(K51-K50)/K50</f>
        <v>-0.2</v>
      </c>
      <c r="L215" s="16">
        <f>(L51-L50)/L50</f>
        <v>-0.18796992481203012</v>
      </c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2:72" ht="15" x14ac:dyDescent="0.35">
      <c r="B216" s="8"/>
      <c r="C216" s="9"/>
      <c r="D216" s="8"/>
      <c r="E216" s="8"/>
      <c r="F216" s="9"/>
      <c r="G216" s="141"/>
      <c r="H216" s="8"/>
      <c r="I216" s="8"/>
      <c r="J216" s="9"/>
      <c r="K216" s="8"/>
      <c r="L216" s="9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2:72" ht="15.5" x14ac:dyDescent="0.35">
      <c r="B217" s="13">
        <v>2.1</v>
      </c>
      <c r="C217" s="13" t="s">
        <v>15</v>
      </c>
      <c r="D217" s="13">
        <f>(D53-D52)/D52</f>
        <v>-2.6992287917737813E-2</v>
      </c>
      <c r="E217" s="13">
        <f>(E53-E52)/E52</f>
        <v>-1.7266187050359569E-2</v>
      </c>
      <c r="F217" s="13">
        <f>(F53-F52)/F52</f>
        <v>-1.7266187050359569E-2</v>
      </c>
      <c r="G217" s="141"/>
      <c r="H217" s="13">
        <v>2.1</v>
      </c>
      <c r="I217" s="13" t="s">
        <v>15</v>
      </c>
      <c r="J217" s="13">
        <f>(J53-J52)/J52</f>
        <v>-3.1823745410036616E-2</v>
      </c>
      <c r="K217" s="13">
        <f>(K53-K52)/K52</f>
        <v>8.3234244946492342E-3</v>
      </c>
      <c r="L217" s="13">
        <f>(L53-L52)/L52</f>
        <v>-2.941176470588238E-2</v>
      </c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2:72" ht="15" x14ac:dyDescent="0.35">
      <c r="B218" s="8"/>
      <c r="C218" s="9"/>
      <c r="D218" s="8"/>
      <c r="E218" s="8"/>
      <c r="F218" s="9"/>
      <c r="G218" s="141"/>
      <c r="H218" s="8"/>
      <c r="I218" s="8"/>
      <c r="J218" s="9"/>
      <c r="K218" s="8"/>
      <c r="L218" s="9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2:72" ht="15.5" x14ac:dyDescent="0.35">
      <c r="B219" s="40">
        <v>2.2000000000000002</v>
      </c>
      <c r="C219" s="40" t="s">
        <v>15</v>
      </c>
      <c r="D219" s="40">
        <f>(D55-D54)/D54</f>
        <v>3.0741410488245757E-2</v>
      </c>
      <c r="E219" s="40">
        <f>(E55-E54)/E54</f>
        <v>3.0852994555353726E-2</v>
      </c>
      <c r="F219" s="40">
        <f>(F55-F54)/F54</f>
        <v>3.0852994555353726E-2</v>
      </c>
      <c r="G219" s="141"/>
      <c r="H219" s="40">
        <v>2.2000000000000002</v>
      </c>
      <c r="I219" s="40" t="s">
        <v>15</v>
      </c>
      <c r="J219" s="40">
        <f>(J55-J54)/J54</f>
        <v>1.8272425249169451E-2</v>
      </c>
      <c r="K219" s="40">
        <f>(K55-K54)/K54</f>
        <v>9.764309764309774E-2</v>
      </c>
      <c r="L219" s="40">
        <f>(L55-L54)/L54</f>
        <v>1.1666666666666678E-2</v>
      </c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2:72" ht="15" x14ac:dyDescent="0.35">
      <c r="B220" s="8"/>
      <c r="C220" s="9"/>
      <c r="D220" s="8"/>
      <c r="E220" s="8"/>
      <c r="F220" s="9"/>
      <c r="G220" s="141"/>
      <c r="H220" s="8"/>
      <c r="I220" s="8"/>
      <c r="J220" s="9"/>
      <c r="K220" s="8"/>
      <c r="L220" s="9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2:72" ht="15.5" x14ac:dyDescent="0.35">
      <c r="B221" s="11">
        <v>2.4</v>
      </c>
      <c r="C221" s="11" t="s">
        <v>15</v>
      </c>
      <c r="D221" s="11">
        <f>(D57-D56)/D56</f>
        <v>-9.34579439252336E-2</v>
      </c>
      <c r="E221" s="11">
        <f>(E57-E56)/E56</f>
        <v>-1.3745704467353966E-2</v>
      </c>
      <c r="F221" s="11">
        <f>(F57-F56)/F56</f>
        <v>-1.3745704467353966E-2</v>
      </c>
      <c r="G221" s="141"/>
      <c r="H221" s="11">
        <v>2.4</v>
      </c>
      <c r="I221" s="11" t="s">
        <v>15</v>
      </c>
      <c r="J221" s="11">
        <f>(J57-J56)/J56</f>
        <v>-7.6045627376425923E-2</v>
      </c>
      <c r="K221" s="11">
        <f>(K57-K56)/K56</f>
        <v>2.7888446215139466E-2</v>
      </c>
      <c r="L221" s="11">
        <f>(L57-L56)/L56</f>
        <v>-2.3460410557184772E-2</v>
      </c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2:72" ht="15" x14ac:dyDescent="0.35">
      <c r="B222" s="8"/>
      <c r="C222" s="9"/>
      <c r="D222" s="8"/>
      <c r="E222" s="8"/>
      <c r="F222" s="9"/>
      <c r="G222" s="141"/>
      <c r="H222" s="8"/>
      <c r="I222" s="8"/>
      <c r="J222" s="9"/>
      <c r="K222" s="8"/>
      <c r="L222" s="9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2:72" ht="15.5" x14ac:dyDescent="0.35">
      <c r="B223" s="11">
        <v>2.8</v>
      </c>
      <c r="C223" s="11" t="s">
        <v>15</v>
      </c>
      <c r="D223" s="11">
        <f>(D59-D58)/D58</f>
        <v>-0.31250000000000006</v>
      </c>
      <c r="E223" s="11">
        <f>(E59-E58)/E58</f>
        <v>-0.18548387096774188</v>
      </c>
      <c r="F223" s="11">
        <f>(F59-F58)/F58</f>
        <v>-0.18548387096774188</v>
      </c>
      <c r="G223" s="141"/>
      <c r="H223" s="11">
        <v>2.8</v>
      </c>
      <c r="I223" s="11" t="s">
        <v>15</v>
      </c>
      <c r="J223" s="11">
        <f>(J59-J58)/J58</f>
        <v>-0.25510204081632659</v>
      </c>
      <c r="K223" s="11">
        <f>(K59-K58)/K58</f>
        <v>-0.14705882352941177</v>
      </c>
      <c r="L223" s="11">
        <f>(L59-L58)/L58</f>
        <v>-0.14545454545454559</v>
      </c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2:72" ht="15" x14ac:dyDescent="0.35">
      <c r="B224" s="8"/>
      <c r="C224" s="9"/>
      <c r="D224" s="8"/>
      <c r="E224" s="8"/>
      <c r="F224" s="9"/>
      <c r="G224" s="141"/>
      <c r="H224" s="8"/>
      <c r="I224" s="8"/>
      <c r="J224" s="9"/>
      <c r="K224" s="8"/>
      <c r="L224" s="9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2:72" ht="15.5" x14ac:dyDescent="0.35">
      <c r="B225" s="13">
        <v>2.1</v>
      </c>
      <c r="C225" s="13" t="s">
        <v>16</v>
      </c>
      <c r="D225" s="13">
        <f>(D61-D60)/D60</f>
        <v>-3.3653846153846055E-2</v>
      </c>
      <c r="E225" s="13">
        <f>(E61-E60)/E60</f>
        <v>-2.394366197183101E-2</v>
      </c>
      <c r="F225" s="13">
        <f>(F61-F60)/F60</f>
        <v>-2.394366197183101E-2</v>
      </c>
      <c r="G225" s="141"/>
      <c r="H225" s="13">
        <v>2.1</v>
      </c>
      <c r="I225" s="13" t="s">
        <v>16</v>
      </c>
      <c r="J225" s="13">
        <f>(J61-J60)/J60</f>
        <v>-3.374578177727787E-2</v>
      </c>
      <c r="K225" s="13">
        <f>(K61-K60)/K60</f>
        <v>-1.1574074074074084E-3</v>
      </c>
      <c r="L225" s="13">
        <f>(L61-L60)/L60</f>
        <v>-4.1405269761606057E-2</v>
      </c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2:72" ht="15" x14ac:dyDescent="0.35">
      <c r="B226" s="8"/>
      <c r="C226" s="9"/>
      <c r="D226" s="8"/>
      <c r="E226" s="8"/>
      <c r="F226" s="9"/>
      <c r="G226" s="141"/>
      <c r="H226" s="8"/>
      <c r="I226" s="8"/>
      <c r="J226" s="9"/>
      <c r="K226" s="8"/>
      <c r="L226" s="9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2:72" ht="15.5" x14ac:dyDescent="0.35">
      <c r="B227" s="40">
        <v>2.2000000000000002</v>
      </c>
      <c r="C227" s="40" t="s">
        <v>16</v>
      </c>
      <c r="D227" s="40">
        <f>(D63-D62)/D62</f>
        <v>2.3333333333333355E-2</v>
      </c>
      <c r="E227" s="40">
        <f>(E63-E62)/E62</f>
        <v>2.0202020202020221E-2</v>
      </c>
      <c r="F227" s="40">
        <f>(F63-F62)/F62</f>
        <v>2.0202020202020221E-2</v>
      </c>
      <c r="G227" s="141"/>
      <c r="H227" s="40">
        <v>2.2000000000000002</v>
      </c>
      <c r="I227" s="40" t="s">
        <v>16</v>
      </c>
      <c r="J227" s="40">
        <f>(J63-J62)/J62</f>
        <v>1.3333333333333345E-2</v>
      </c>
      <c r="K227" s="40">
        <f>(K63-K62)/K62</f>
        <v>7.6576576576576474E-2</v>
      </c>
      <c r="L227" s="40">
        <f>(L63-L62)/L62</f>
        <v>-1.4903129657228031E-3</v>
      </c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2:72" ht="15" x14ac:dyDescent="0.35">
      <c r="B228" s="8"/>
      <c r="C228" s="9"/>
      <c r="D228" s="8"/>
      <c r="E228" s="8"/>
      <c r="F228" s="9"/>
      <c r="G228" s="141"/>
      <c r="H228" s="8"/>
      <c r="I228" s="8"/>
      <c r="J228" s="9"/>
      <c r="K228" s="8"/>
      <c r="L228" s="9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2:72" ht="15.5" x14ac:dyDescent="0.35">
      <c r="B229" s="11">
        <v>2.4</v>
      </c>
      <c r="C229" s="11" t="s">
        <v>16</v>
      </c>
      <c r="D229" s="11">
        <f>(D65-D64)/D64</f>
        <v>-9.3596059113300573E-2</v>
      </c>
      <c r="E229" s="11">
        <f>(E65-E64)/E64</f>
        <v>2.0172910662824228E-2</v>
      </c>
      <c r="F229" s="11">
        <f>(F65-F64)/F64</f>
        <v>2.0172910662824228E-2</v>
      </c>
      <c r="G229" s="141"/>
      <c r="H229" s="11">
        <v>2.4</v>
      </c>
      <c r="I229" s="11" t="s">
        <v>16</v>
      </c>
      <c r="J229" s="11">
        <f>(J65-J64)/J64</f>
        <v>-7.6923076923076983E-2</v>
      </c>
      <c r="K229" s="11">
        <f>(K65-K64)/K64</f>
        <v>8.0906148867313982E-2</v>
      </c>
      <c r="L229" s="11">
        <f>(L65-L64)/L64</f>
        <v>-2.4390243902439046E-3</v>
      </c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2:72" ht="15" x14ac:dyDescent="0.35">
      <c r="B230" s="8"/>
      <c r="C230" s="9"/>
      <c r="D230" s="8"/>
      <c r="E230" s="8"/>
      <c r="F230" s="9"/>
      <c r="G230" s="141"/>
      <c r="H230" s="8"/>
      <c r="I230" s="8"/>
      <c r="J230" s="9"/>
      <c r="K230" s="8"/>
      <c r="L230" s="9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2:72" ht="15.5" x14ac:dyDescent="0.35">
      <c r="B231" s="11">
        <v>2.8</v>
      </c>
      <c r="C231" s="11" t="s">
        <v>16</v>
      </c>
      <c r="D231" s="11">
        <f>(D67-D66)/D66</f>
        <v>-0.39534883720930231</v>
      </c>
      <c r="E231" s="11">
        <f>(E67-E66)/E66</f>
        <v>-0.13605442176870741</v>
      </c>
      <c r="F231" s="11">
        <f>(F67-F66)/F66</f>
        <v>-0.13605442176870741</v>
      </c>
      <c r="G231" s="141"/>
      <c r="H231" s="11">
        <v>2.8</v>
      </c>
      <c r="I231" s="11" t="s">
        <v>16</v>
      </c>
      <c r="J231" s="11">
        <f>(J67-J66)/J66</f>
        <v>-0.31428571428571433</v>
      </c>
      <c r="K231" s="11">
        <f>(K67-K66)/K66</f>
        <v>-9.2436974789915929E-2</v>
      </c>
      <c r="L231" s="11">
        <f>(L67-L66)/L66</f>
        <v>-0.1134020618556702</v>
      </c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2:72" ht="15" x14ac:dyDescent="0.35">
      <c r="B232" s="8"/>
      <c r="C232" s="9"/>
      <c r="D232" s="8"/>
      <c r="E232" s="8"/>
      <c r="F232" s="9"/>
      <c r="G232" s="141"/>
      <c r="H232" s="8"/>
      <c r="I232" s="8"/>
      <c r="J232" s="9"/>
      <c r="K232" s="8"/>
      <c r="L232" s="9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2:72" ht="15.5" x14ac:dyDescent="0.35">
      <c r="B233" s="11">
        <v>2.1</v>
      </c>
      <c r="C233" s="11" t="s">
        <v>17</v>
      </c>
      <c r="D233" s="11">
        <f>(D69-D68)/D68</f>
        <v>2.7124773960216821E-2</v>
      </c>
      <c r="E233" s="11">
        <f>(E69-E68)/E68</f>
        <v>-1.253481894150419E-2</v>
      </c>
      <c r="F233" s="11">
        <f>(F69-F68)/F68</f>
        <v>-1.253481894150419E-2</v>
      </c>
      <c r="G233" s="141"/>
      <c r="H233" s="11">
        <v>2.1</v>
      </c>
      <c r="I233" s="11" t="s">
        <v>17</v>
      </c>
      <c r="J233" s="11">
        <f>(J69-J68)/J68</f>
        <v>6.4794816414686762E-2</v>
      </c>
      <c r="K233" s="11">
        <f>(K69-K68)/K68</f>
        <v>4.0201005025125525E-2</v>
      </c>
      <c r="L233" s="11">
        <f>(L69-L68)/L68</f>
        <v>1.6920473773265669E-2</v>
      </c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2:72" ht="15" x14ac:dyDescent="0.35">
      <c r="B234" s="8"/>
      <c r="C234" s="9"/>
      <c r="D234" s="8"/>
      <c r="E234" s="8"/>
      <c r="F234" s="9"/>
      <c r="G234" s="141"/>
      <c r="H234" s="8"/>
      <c r="I234" s="8"/>
      <c r="J234" s="9"/>
      <c r="K234" s="8"/>
      <c r="L234" s="9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2:72" ht="15.5" x14ac:dyDescent="0.35">
      <c r="B235" s="40">
        <v>2.2000000000000002</v>
      </c>
      <c r="C235" s="40" t="s">
        <v>17</v>
      </c>
      <c r="D235" s="40">
        <f>(D71-D70)/D70</f>
        <v>3.9080459770114977E-2</v>
      </c>
      <c r="E235" s="40">
        <f>(E71-E70)/E70</f>
        <v>0</v>
      </c>
      <c r="F235" s="40">
        <f>(F71-F70)/F70</f>
        <v>0</v>
      </c>
      <c r="G235" s="141"/>
      <c r="H235" s="40">
        <v>2.2000000000000002</v>
      </c>
      <c r="I235" s="40" t="s">
        <v>17</v>
      </c>
      <c r="J235" s="40">
        <f>(J71-J70)/J70</f>
        <v>2.7227722772277113E-2</v>
      </c>
      <c r="K235" s="40">
        <f>(K71-K70)/K70</f>
        <v>3.5443037974683435E-2</v>
      </c>
      <c r="L235" s="40">
        <f>(L71-L70)/L70</f>
        <v>2.5000000000000022E-3</v>
      </c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2:72" ht="15" x14ac:dyDescent="0.35">
      <c r="B236" s="8"/>
      <c r="C236" s="9"/>
      <c r="D236" s="8"/>
      <c r="E236" s="8"/>
      <c r="F236" s="9"/>
      <c r="G236" s="141"/>
      <c r="H236" s="8"/>
      <c r="I236" s="8"/>
      <c r="J236" s="9"/>
      <c r="K236" s="8"/>
      <c r="L236" s="9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2:72" ht="15.5" x14ac:dyDescent="0.35">
      <c r="B237" s="20">
        <v>2.4</v>
      </c>
      <c r="C237" s="20" t="s">
        <v>17</v>
      </c>
      <c r="D237" s="20">
        <f>(D73-D72)/D72</f>
        <v>-6.1224489795918234E-2</v>
      </c>
      <c r="E237" s="20">
        <f>(E73-E72)/E72</f>
        <v>-0.22543352601156058</v>
      </c>
      <c r="F237" s="20">
        <f>(F73-F72)/F72</f>
        <v>-0.22543352601156058</v>
      </c>
      <c r="G237" s="141"/>
      <c r="H237" s="20">
        <v>2.4</v>
      </c>
      <c r="I237" s="20" t="s">
        <v>17</v>
      </c>
      <c r="J237" s="20">
        <f>(J73-J72)/J72</f>
        <v>-5.7142857142857197E-2</v>
      </c>
      <c r="K237" s="20">
        <f>(K73-K72)/K72</f>
        <v>-0.1999999999999999</v>
      </c>
      <c r="L237" s="20">
        <f>(L73-L72)/L72</f>
        <v>-0.18316831683168319</v>
      </c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2:72" ht="15" x14ac:dyDescent="0.35">
      <c r="B238" s="8"/>
      <c r="C238" s="9"/>
      <c r="D238" s="8"/>
      <c r="E238" s="8"/>
      <c r="F238" s="9"/>
      <c r="G238" s="141"/>
      <c r="H238" s="8"/>
      <c r="I238" s="8"/>
      <c r="J238" s="9"/>
      <c r="K238" s="8"/>
      <c r="L238" s="9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2:72" ht="15.5" x14ac:dyDescent="0.35">
      <c r="B239" s="20">
        <v>2.8</v>
      </c>
      <c r="C239" s="20" t="s">
        <v>17</v>
      </c>
      <c r="D239" s="20">
        <f>(D75-D74)/D74</f>
        <v>-9.8130841121495282E-2</v>
      </c>
      <c r="E239" s="20">
        <f>(E75-E74)/E74</f>
        <v>-0.26829268292682934</v>
      </c>
      <c r="F239" s="20">
        <f>(F75-F74)/F74</f>
        <v>-0.26829268292682934</v>
      </c>
      <c r="G239" s="141"/>
      <c r="H239" s="20">
        <v>2.8</v>
      </c>
      <c r="I239" s="20" t="s">
        <v>17</v>
      </c>
      <c r="J239" s="20">
        <f>(J75-J74)/J74</f>
        <v>-7.8125000000000069E-2</v>
      </c>
      <c r="K239" s="20">
        <f>(K75-K74)/K74</f>
        <v>-0.22972972972972966</v>
      </c>
      <c r="L239" s="20">
        <f>(L75-L74)/L74</f>
        <v>-0.22321428571428578</v>
      </c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2:72" ht="15" x14ac:dyDescent="0.35">
      <c r="B240" s="8"/>
      <c r="C240" s="9"/>
      <c r="D240" s="8"/>
      <c r="E240" s="8"/>
      <c r="F240" s="9"/>
      <c r="G240" s="141"/>
      <c r="H240" s="8"/>
      <c r="I240" s="8"/>
      <c r="J240" s="9"/>
      <c r="K240" s="8"/>
      <c r="L240" s="9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2:72" ht="15.5" x14ac:dyDescent="0.35">
      <c r="B241" s="19">
        <v>2.1</v>
      </c>
      <c r="C241" s="19" t="s">
        <v>18</v>
      </c>
      <c r="D241" s="19">
        <f>(D77-D76)/D76</f>
        <v>-3.764115432873278E-2</v>
      </c>
      <c r="E241" s="19">
        <f>(E77-E76)/E76</f>
        <v>-3.9042821158690212E-2</v>
      </c>
      <c r="F241" s="19">
        <f>(F77-F76)/F76</f>
        <v>-3.9042821158690212E-2</v>
      </c>
      <c r="G241" s="141"/>
      <c r="H241" s="19">
        <v>2.1</v>
      </c>
      <c r="I241" s="19" t="s">
        <v>18</v>
      </c>
      <c r="J241" s="19">
        <f>(J77-J76)/J76</f>
        <v>-3.4653465346534684E-2</v>
      </c>
      <c r="K241" s="19">
        <f>(K77-K76)/K76</f>
        <v>-1.1061946902654876E-3</v>
      </c>
      <c r="L241" s="19">
        <f>(L77-L76)/L76</f>
        <v>-3.4782608695652202E-2</v>
      </c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2:72" ht="15" x14ac:dyDescent="0.35">
      <c r="B242" s="8"/>
      <c r="C242" s="9"/>
      <c r="D242" s="8"/>
      <c r="E242" s="8"/>
      <c r="F242" s="9"/>
      <c r="G242" s="141"/>
      <c r="H242" s="8"/>
      <c r="I242" s="8"/>
      <c r="J242" s="9"/>
      <c r="K242" s="8"/>
      <c r="L242" s="9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2:72" ht="15.5" x14ac:dyDescent="0.35">
      <c r="B243" s="29">
        <v>2.2000000000000002</v>
      </c>
      <c r="C243" s="29" t="s">
        <v>18</v>
      </c>
      <c r="D243" s="29">
        <f>(D79-D78)/D78</f>
        <v>1.3355592654424053E-2</v>
      </c>
      <c r="E243" s="29">
        <f>(E79-E78)/E78</f>
        <v>1.5050167224080282E-2</v>
      </c>
      <c r="F243" s="29">
        <f>(F79-F78)/F78</f>
        <v>1.5050167224080282E-2</v>
      </c>
      <c r="G243" s="141"/>
      <c r="H243" s="29">
        <v>2.2000000000000002</v>
      </c>
      <c r="I243" s="29" t="s">
        <v>18</v>
      </c>
      <c r="J243" s="29">
        <f>(J79-J78)/J78</f>
        <v>8.0515297906602334E-3</v>
      </c>
      <c r="K243" s="29">
        <f>(K79-K78)/K78</f>
        <v>7.3170731707317138E-2</v>
      </c>
      <c r="L243" s="29">
        <f>(L79-L78)/L78</f>
        <v>6.4412238325281864E-3</v>
      </c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2:72" ht="15" x14ac:dyDescent="0.35">
      <c r="B244" s="8"/>
      <c r="C244" s="9"/>
      <c r="D244" s="8"/>
      <c r="E244" s="8"/>
      <c r="F244" s="9"/>
      <c r="G244" s="141"/>
      <c r="H244" s="8"/>
      <c r="I244" s="8"/>
      <c r="J244" s="9"/>
      <c r="K244" s="8"/>
      <c r="L244" s="9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2:72" ht="15.5" x14ac:dyDescent="0.35">
      <c r="B245" s="19">
        <v>2.4</v>
      </c>
      <c r="C245" s="19" t="s">
        <v>18</v>
      </c>
      <c r="D245" s="19">
        <f>(D81-D80)/D80</f>
        <v>-5.5555555555555414E-2</v>
      </c>
      <c r="E245" s="19">
        <f>(E81-E80)/E80</f>
        <v>-6.3157894736841969E-2</v>
      </c>
      <c r="F245" s="19">
        <f>(F81-F80)/F80</f>
        <v>-6.3157894736841969E-2</v>
      </c>
      <c r="G245" s="141"/>
      <c r="H245" s="19">
        <v>2.4</v>
      </c>
      <c r="I245" s="19" t="s">
        <v>18</v>
      </c>
      <c r="J245" s="19">
        <f>(J81-J80)/J80</f>
        <v>-4.4910179640718598E-2</v>
      </c>
      <c r="K245" s="19">
        <f>(K81-K80)/K80</f>
        <v>-3.3472803347280249E-2</v>
      </c>
      <c r="L245" s="19">
        <f>(L81-L80)/L80</f>
        <v>-5.1515151515151555E-2</v>
      </c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2:72" ht="15" x14ac:dyDescent="0.35">
      <c r="B246" s="8"/>
      <c r="C246" s="9"/>
      <c r="D246" s="8"/>
      <c r="E246" s="8"/>
      <c r="F246" s="9"/>
      <c r="G246" s="141"/>
      <c r="H246" s="8"/>
      <c r="I246" s="8"/>
      <c r="J246" s="9"/>
      <c r="K246" s="8"/>
      <c r="L246" s="9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2:72" ht="15.5" x14ac:dyDescent="0.35">
      <c r="B247" s="19">
        <v>2.8</v>
      </c>
      <c r="C247" s="19" t="s">
        <v>18</v>
      </c>
      <c r="D247" s="19">
        <f>(D83-D82)/D82</f>
        <v>-0.20661157024793383</v>
      </c>
      <c r="E247" s="19">
        <f>(E83-E82)/E82</f>
        <v>-0.20689655172413798</v>
      </c>
      <c r="F247" s="19">
        <f>(F83-F82)/F82</f>
        <v>-0.20689655172413798</v>
      </c>
      <c r="G247" s="141"/>
      <c r="H247" s="19">
        <v>2.8</v>
      </c>
      <c r="I247" s="19" t="s">
        <v>18</v>
      </c>
      <c r="J247" s="19">
        <f>(J83-J82)/J82</f>
        <v>-0.14634146341463411</v>
      </c>
      <c r="K247" s="19">
        <f>(K83-K82)/K82</f>
        <v>-0.1752577319587629</v>
      </c>
      <c r="L247" s="19">
        <f>(L83-L82)/L82</f>
        <v>-0.1538461538461538</v>
      </c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2:72" ht="15" x14ac:dyDescent="0.35">
      <c r="B248" s="8"/>
      <c r="C248" s="9"/>
      <c r="D248" s="8"/>
      <c r="E248" s="8"/>
      <c r="F248" s="9"/>
      <c r="G248" s="141"/>
      <c r="H248" s="8"/>
      <c r="I248" s="8"/>
      <c r="J248" s="9"/>
      <c r="K248" s="8"/>
      <c r="L248" s="9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2:72" ht="15.5" x14ac:dyDescent="0.35">
      <c r="B249" s="20">
        <v>2.1</v>
      </c>
      <c r="C249" s="20" t="s">
        <v>19</v>
      </c>
      <c r="D249" s="20">
        <f>(D85-D84)/D84</f>
        <v>-3.9817974971558624E-2</v>
      </c>
      <c r="E249" s="20">
        <f>(E85-E84)/E84</f>
        <v>-4.6341463414634056E-2</v>
      </c>
      <c r="F249" s="20">
        <f>(F85-F84)/F84</f>
        <v>-4.6341463414634056E-2</v>
      </c>
      <c r="G249" s="141"/>
      <c r="H249" s="20">
        <v>2.1</v>
      </c>
      <c r="I249" s="20" t="s">
        <v>19</v>
      </c>
      <c r="J249" s="20">
        <f>(J85-J84)/J84</f>
        <v>-3.4820457018498396E-2</v>
      </c>
      <c r="K249" s="20">
        <f>(K85-K84)/K84</f>
        <v>-1.1764705882352951E-2</v>
      </c>
      <c r="L249" s="20">
        <f>(L85-L84)/L84</f>
        <v>-4.3280182232346281E-2</v>
      </c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2:72" ht="15" x14ac:dyDescent="0.35">
      <c r="B250" s="8"/>
      <c r="C250" s="9"/>
      <c r="D250" s="8"/>
      <c r="E250" s="8"/>
      <c r="F250" s="9"/>
      <c r="G250" s="141"/>
      <c r="H250" s="8"/>
      <c r="I250" s="8"/>
      <c r="J250" s="9"/>
      <c r="K250" s="8"/>
      <c r="L250" s="9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2:72" ht="15.5" x14ac:dyDescent="0.35">
      <c r="B251" s="40">
        <v>2.2000000000000002</v>
      </c>
      <c r="C251" s="40" t="s">
        <v>19</v>
      </c>
      <c r="D251" s="40">
        <f>(D87-D86)/D86</f>
        <v>7.3637702503681944E-3</v>
      </c>
      <c r="E251" s="40">
        <f>(E87-E86)/E86</f>
        <v>-1.4771048744460869E-3</v>
      </c>
      <c r="F251" s="40">
        <f>(F87-F86)/F86</f>
        <v>-1.4771048744460869E-3</v>
      </c>
      <c r="G251" s="141"/>
      <c r="H251" s="40">
        <v>2.2000000000000002</v>
      </c>
      <c r="I251" s="40" t="s">
        <v>19</v>
      </c>
      <c r="J251" s="40">
        <f>(J87-J86)/J86</f>
        <v>0</v>
      </c>
      <c r="K251" s="40">
        <f>(K87-K86)/K86</f>
        <v>4.7683923705722116E-2</v>
      </c>
      <c r="L251" s="40">
        <f>(L87-L86)/L86</f>
        <v>-1.2178619756427617E-2</v>
      </c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2:72" ht="15" x14ac:dyDescent="0.35">
      <c r="B252" s="8"/>
      <c r="C252" s="9"/>
      <c r="D252" s="8"/>
      <c r="E252" s="8"/>
      <c r="F252" s="9"/>
      <c r="G252" s="141"/>
      <c r="H252" s="8"/>
      <c r="I252" s="8"/>
      <c r="J252" s="9"/>
      <c r="K252" s="8"/>
      <c r="L252" s="9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2:72" ht="15.5" x14ac:dyDescent="0.35">
      <c r="B253" s="7">
        <v>2.4</v>
      </c>
      <c r="C253" s="7" t="s">
        <v>19</v>
      </c>
      <c r="D253" s="7">
        <f>(D89-D88)/D88</f>
        <v>-5.2816901408450558E-2</v>
      </c>
      <c r="E253" s="7">
        <f>(E89-E88)/E88</f>
        <v>-5.3619302949061707E-3</v>
      </c>
      <c r="F253" s="7">
        <f>(F89-F88)/F88</f>
        <v>-5.3619302949061707E-3</v>
      </c>
      <c r="G253" s="141"/>
      <c r="H253" s="7">
        <v>2.4</v>
      </c>
      <c r="I253" s="7" t="s">
        <v>19</v>
      </c>
      <c r="J253" s="7">
        <f>(J89-J88)/J88</f>
        <v>-4.0462427745664616E-2</v>
      </c>
      <c r="K253" s="7">
        <f>(K89-K88)/K88</f>
        <v>3.6809815950920276E-2</v>
      </c>
      <c r="L253" s="7">
        <f>(L89-L88)/L88</f>
        <v>-9.2592592592592674E-3</v>
      </c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2:72" ht="15" x14ac:dyDescent="0.35">
      <c r="B254" s="8"/>
      <c r="C254" s="9"/>
      <c r="D254" s="8"/>
      <c r="E254" s="8"/>
      <c r="F254" s="9"/>
      <c r="G254" s="141"/>
      <c r="H254" s="8"/>
      <c r="I254" s="8"/>
      <c r="J254" s="9"/>
      <c r="K254" s="8"/>
      <c r="L254" s="9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2:72" ht="15.5" x14ac:dyDescent="0.35">
      <c r="B255" s="7">
        <v>2.8</v>
      </c>
      <c r="C255" s="7" t="s">
        <v>19</v>
      </c>
      <c r="D255" s="7">
        <f>(D91-D90)/D90</f>
        <v>-0.27499999999999997</v>
      </c>
      <c r="E255" s="7">
        <f>(E91-E90)/E90</f>
        <v>-0.14765100671140935</v>
      </c>
      <c r="F255" s="7">
        <f>(F91-F90)/F90</f>
        <v>-0.14765100671140935</v>
      </c>
      <c r="G255" s="141"/>
      <c r="H255" s="7">
        <v>2.8</v>
      </c>
      <c r="I255" s="7" t="s">
        <v>19</v>
      </c>
      <c r="J255" s="7">
        <f>(J91-J90)/J90</f>
        <v>-0.20168067226890751</v>
      </c>
      <c r="K255" s="7">
        <f>(K91-K90)/K90</f>
        <v>-0.11570247933884296</v>
      </c>
      <c r="L255" s="7">
        <f>(L91-L90)/L90</f>
        <v>-0.11616161616161626</v>
      </c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2:72" ht="15" x14ac:dyDescent="0.35">
      <c r="B256" s="8"/>
      <c r="C256" s="9"/>
      <c r="D256" s="8"/>
      <c r="E256" s="8"/>
      <c r="F256" s="9"/>
      <c r="G256" s="141"/>
      <c r="H256" s="8"/>
      <c r="I256" s="8"/>
      <c r="J256" s="9"/>
      <c r="K256" s="8"/>
      <c r="L256" s="9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2:72" ht="15.5" x14ac:dyDescent="0.35">
      <c r="B257" s="20">
        <v>2.1</v>
      </c>
      <c r="C257" s="20" t="s">
        <v>20</v>
      </c>
      <c r="D257" s="20">
        <f>(D93-D92)/D92</f>
        <v>-3.6105032822757142E-2</v>
      </c>
      <c r="E257" s="20">
        <f>(E93-E92)/E92</f>
        <v>-5.1620648259303639E-2</v>
      </c>
      <c r="F257" s="20">
        <f>(F93-F92)/F92</f>
        <v>-5.1620648259303639E-2</v>
      </c>
      <c r="G257" s="141"/>
      <c r="H257" s="20">
        <v>2.1</v>
      </c>
      <c r="I257" s="20" t="s">
        <v>20</v>
      </c>
      <c r="J257" s="20">
        <f>(J93-J92)/J92</f>
        <v>-2.7139874739039574E-2</v>
      </c>
      <c r="K257" s="20">
        <f>(K93-K92)/K92</f>
        <v>-1.6859852476290731E-2</v>
      </c>
      <c r="L257" s="20">
        <f>(L93-L92)/L92</f>
        <v>-4.6052631578947407E-2</v>
      </c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2:72" ht="15" x14ac:dyDescent="0.35">
      <c r="B258" s="8"/>
      <c r="C258" s="9"/>
      <c r="D258" s="8"/>
      <c r="E258" s="8"/>
      <c r="F258" s="9"/>
      <c r="G258" s="141"/>
      <c r="H258" s="8"/>
      <c r="I258" s="8"/>
      <c r="J258" s="9"/>
      <c r="K258" s="8"/>
      <c r="L258" s="9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2:72" ht="15.5" x14ac:dyDescent="0.35">
      <c r="B259" s="40">
        <v>2.2000000000000002</v>
      </c>
      <c r="C259" s="40" t="s">
        <v>20</v>
      </c>
      <c r="D259" s="40">
        <f>(D95-D94)/D94</f>
        <v>2.7548209366391211E-3</v>
      </c>
      <c r="E259" s="40">
        <f>(E95-E94)/E94</f>
        <v>-1.6620498614958464E-2</v>
      </c>
      <c r="F259" s="40">
        <f>(F95-F94)/F94</f>
        <v>-1.6620498614958464E-2</v>
      </c>
      <c r="G259" s="141"/>
      <c r="H259" s="40">
        <v>2.2000000000000002</v>
      </c>
      <c r="I259" s="40" t="s">
        <v>20</v>
      </c>
      <c r="J259" s="40">
        <f>(J95-J94)/J94</f>
        <v>-3.7128712871287157E-3</v>
      </c>
      <c r="K259" s="40">
        <f>(K95-K94)/K94</f>
        <v>2.7431421446383924E-2</v>
      </c>
      <c r="L259" s="40">
        <f>(L95-L94)/L94</f>
        <v>-2.1118012422360267E-2</v>
      </c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2:72" ht="15" x14ac:dyDescent="0.35">
      <c r="B260" s="8"/>
      <c r="C260" s="9"/>
      <c r="D260" s="8"/>
      <c r="E260" s="8"/>
      <c r="F260" s="9"/>
      <c r="G260" s="141"/>
      <c r="H260" s="8"/>
      <c r="I260" s="8"/>
      <c r="J260" s="9"/>
      <c r="K260" s="8"/>
      <c r="L260" s="9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2:72" ht="15.5" x14ac:dyDescent="0.35">
      <c r="B261" s="7">
        <v>2.4</v>
      </c>
      <c r="C261" s="7" t="s">
        <v>20</v>
      </c>
      <c r="D261" s="7">
        <f>(D97-D96)/D96</f>
        <v>-4.3165467625899318E-2</v>
      </c>
      <c r="E261" s="7">
        <f>(E97-E96)/E96</f>
        <v>1.5909090909090925E-2</v>
      </c>
      <c r="F261" s="7">
        <f>(F97-F96)/F96</f>
        <v>1.5909090909090925E-2</v>
      </c>
      <c r="G261" s="141"/>
      <c r="H261" s="7">
        <v>2.4</v>
      </c>
      <c r="I261" s="7" t="s">
        <v>20</v>
      </c>
      <c r="J261" s="7">
        <f>(J97-J96)/J96</f>
        <v>-3.3994334277620268E-2</v>
      </c>
      <c r="K261" s="7">
        <f>(K97-K96)/K96</f>
        <v>6.6831683168316752E-2</v>
      </c>
      <c r="L261" s="7">
        <f>(L97-L96)/L96</f>
        <v>1.9379844961240327E-3</v>
      </c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2:72" ht="15" x14ac:dyDescent="0.35">
      <c r="B262" s="8"/>
      <c r="C262" s="9"/>
      <c r="D262" s="8"/>
      <c r="E262" s="8"/>
      <c r="F262" s="9"/>
      <c r="G262" s="141"/>
      <c r="H262" s="8"/>
      <c r="I262" s="8"/>
      <c r="J262" s="9"/>
      <c r="K262" s="8"/>
      <c r="L262" s="9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2:72" ht="15.5" x14ac:dyDescent="0.35">
      <c r="B263" s="7">
        <v>2.8</v>
      </c>
      <c r="C263" s="7" t="s">
        <v>20</v>
      </c>
      <c r="D263" s="7">
        <f>(D99-D98)/D98</f>
        <v>-0.32142857142857145</v>
      </c>
      <c r="E263" s="7">
        <f>(E99-E98)/E98</f>
        <v>-9.9447513812154636E-2</v>
      </c>
      <c r="F263" s="7">
        <f>(F99-F98)/F98</f>
        <v>-9.9447513812154636E-2</v>
      </c>
      <c r="G263" s="141"/>
      <c r="H263" s="7">
        <v>2.8</v>
      </c>
      <c r="I263" s="7" t="s">
        <v>20</v>
      </c>
      <c r="J263" s="7">
        <f>(J99-J98)/J98</f>
        <v>-0.25274725274725268</v>
      </c>
      <c r="K263" s="7">
        <f>(K99-K98)/K98</f>
        <v>-6.8965517241379184E-2</v>
      </c>
      <c r="L263" s="7">
        <f>(L99-L98)/L98</f>
        <v>-8.4745762711864375E-2</v>
      </c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2:72" ht="15" x14ac:dyDescent="0.35">
      <c r="B264" s="8"/>
      <c r="C264" s="9"/>
      <c r="D264" s="8"/>
      <c r="E264" s="8"/>
      <c r="F264" s="9"/>
      <c r="G264" s="141"/>
      <c r="H264" s="8"/>
      <c r="I264" s="8"/>
      <c r="J264" s="9"/>
      <c r="K264" s="8"/>
      <c r="L264" s="9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2:72" ht="15.5" x14ac:dyDescent="0.35">
      <c r="B265" s="7">
        <v>2.1</v>
      </c>
      <c r="C265" s="7" t="s">
        <v>21</v>
      </c>
      <c r="D265" s="7">
        <f>(D101-D100)/D100</f>
        <v>-1.7910447761194045E-2</v>
      </c>
      <c r="E265" s="7">
        <f>(E101-E100)/E100</f>
        <v>-2.460024600245991E-2</v>
      </c>
      <c r="F265" s="7">
        <f>(F101-F100)/F100</f>
        <v>-2.460024600245991E-2</v>
      </c>
      <c r="G265" s="141"/>
      <c r="H265" s="7">
        <v>2.1</v>
      </c>
      <c r="I265" s="7" t="s">
        <v>21</v>
      </c>
      <c r="J265" s="7">
        <f>(J101-J100)/J100</f>
        <v>8.4033613445378234E-3</v>
      </c>
      <c r="K265" s="7">
        <f>(K101-K100)/K100</f>
        <v>1.8099547511312233E-2</v>
      </c>
      <c r="L265" s="7">
        <f>(L101-L100)/L100</f>
        <v>-1.2569832402234648E-2</v>
      </c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2:72" ht="15" x14ac:dyDescent="0.35">
      <c r="B266" s="8"/>
      <c r="C266" s="9"/>
      <c r="D266" s="8"/>
      <c r="E266" s="8"/>
      <c r="F266" s="9"/>
      <c r="G266" s="141"/>
      <c r="H266" s="8"/>
      <c r="I266" s="8"/>
      <c r="J266" s="9"/>
      <c r="K266" s="8"/>
      <c r="L266" s="9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2:72" ht="15.5" x14ac:dyDescent="0.35">
      <c r="B267" s="40">
        <v>2.2000000000000002</v>
      </c>
      <c r="C267" s="40" t="s">
        <v>21</v>
      </c>
      <c r="D267" s="40">
        <f>(D103-D102)/D102</f>
        <v>1.5325670498084304E-2</v>
      </c>
      <c r="E267" s="40">
        <f>(E103-E102)/E102</f>
        <v>9.6899224806201636E-3</v>
      </c>
      <c r="F267" s="40">
        <f>(F103-F102)/F102</f>
        <v>9.6899224806201636E-3</v>
      </c>
      <c r="G267" s="141"/>
      <c r="H267" s="40">
        <v>2.2000000000000002</v>
      </c>
      <c r="I267" s="40" t="s">
        <v>21</v>
      </c>
      <c r="J267" s="40">
        <f>(J103-J102)/J102</f>
        <v>1.4227642276422777E-2</v>
      </c>
      <c r="K267" s="40">
        <f>(K103-K102)/K102</f>
        <v>4.9586776859504175E-2</v>
      </c>
      <c r="L267" s="40">
        <f>(L103-L102)/L102</f>
        <v>8.1799591002045067E-3</v>
      </c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2:72" ht="15" x14ac:dyDescent="0.35">
      <c r="B268" s="8"/>
      <c r="C268" s="9"/>
      <c r="D268" s="8"/>
      <c r="E268" s="8"/>
      <c r="F268" s="9"/>
      <c r="G268" s="141"/>
      <c r="H268" s="8"/>
      <c r="I268" s="8"/>
      <c r="J268" s="9"/>
      <c r="K268" s="8"/>
      <c r="L268" s="9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2:72" ht="15.5" x14ac:dyDescent="0.35">
      <c r="B269" s="20">
        <v>2.4</v>
      </c>
      <c r="C269" s="20" t="s">
        <v>21</v>
      </c>
      <c r="D269" s="20">
        <f>(D105-D104)/D104</f>
        <v>-4.7477744807121698E-2</v>
      </c>
      <c r="E269" s="20">
        <f>(E105-E104)/E104</f>
        <v>-0.1826923076923076</v>
      </c>
      <c r="F269" s="20">
        <f>(F105-F104)/F104</f>
        <v>-0.1826923076923076</v>
      </c>
      <c r="G269" s="141"/>
      <c r="H269" s="20">
        <v>2.4</v>
      </c>
      <c r="I269" s="20" t="s">
        <v>21</v>
      </c>
      <c r="J269" s="20">
        <f>(J105-J104)/J104</f>
        <v>-4.4692737430167481E-2</v>
      </c>
      <c r="K269" s="20">
        <f>(K105-K104)/K104</f>
        <v>-0.16959064327485393</v>
      </c>
      <c r="L269" s="20">
        <f>(L105-L104)/L104</f>
        <v>-0.14166666666666669</v>
      </c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2:72" ht="15" x14ac:dyDescent="0.35">
      <c r="B270" s="8"/>
      <c r="C270" s="9"/>
      <c r="D270" s="8"/>
      <c r="E270" s="8"/>
      <c r="F270" s="9"/>
      <c r="G270" s="141"/>
      <c r="H270" s="8"/>
      <c r="I270" s="8"/>
      <c r="J270" s="9"/>
      <c r="K270" s="8"/>
      <c r="L270" s="9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2:72" ht="15.5" x14ac:dyDescent="0.35">
      <c r="B271" s="20">
        <v>2.8</v>
      </c>
      <c r="C271" s="20" t="s">
        <v>21</v>
      </c>
      <c r="D271" s="20">
        <f>(D107-D106)/D106</f>
        <v>-9.292035398230096E-2</v>
      </c>
      <c r="E271" s="20">
        <f>(E107-E106)/E106</f>
        <v>-0.26373626373626369</v>
      </c>
      <c r="F271" s="20">
        <f>(F107-F106)/F106</f>
        <v>-0.26373626373626369</v>
      </c>
      <c r="G271" s="141"/>
      <c r="H271" s="20">
        <v>2.8</v>
      </c>
      <c r="I271" s="20" t="s">
        <v>21</v>
      </c>
      <c r="J271" s="20">
        <f>(J107-J106)/J106</f>
        <v>-7.037037037037043E-2</v>
      </c>
      <c r="K271" s="20">
        <f>(K107-K106)/K106</f>
        <v>-0.22500000000000003</v>
      </c>
      <c r="L271" s="20">
        <f>(L107-L106)/L106</f>
        <v>-0.20967741935483866</v>
      </c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2:72" ht="15" x14ac:dyDescent="0.35">
      <c r="B272" s="8"/>
      <c r="C272" s="9"/>
      <c r="D272" s="8"/>
      <c r="E272" s="8"/>
      <c r="F272" s="9"/>
      <c r="G272" s="141"/>
      <c r="H272" s="8"/>
      <c r="I272" s="8"/>
      <c r="J272" s="9"/>
      <c r="K272" s="8"/>
      <c r="L272" s="9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2:72" ht="15.5" x14ac:dyDescent="0.35">
      <c r="B273" s="19">
        <v>2.1</v>
      </c>
      <c r="C273" s="19" t="s">
        <v>22</v>
      </c>
      <c r="D273" s="19">
        <f>(D109-D108)/D108</f>
        <v>-4.2093287827076262E-2</v>
      </c>
      <c r="E273" s="19">
        <f>(E109-E108)/E108</f>
        <v>-4.2189281641961271E-2</v>
      </c>
      <c r="F273" s="19">
        <f>(F109-F108)/F108</f>
        <v>-4.2189281641961271E-2</v>
      </c>
      <c r="G273" s="141"/>
      <c r="H273" s="19">
        <v>2.1</v>
      </c>
      <c r="I273" s="19" t="s">
        <v>22</v>
      </c>
      <c r="J273" s="19">
        <f>(J109-J108)/J108</f>
        <v>-3.7777777777777813E-2</v>
      </c>
      <c r="K273" s="19">
        <f>(K109-K108)/K108</f>
        <v>-8.3420229405630937E-3</v>
      </c>
      <c r="L273" s="19">
        <f>(L109-L108)/L108</f>
        <v>-3.8932146829810936E-2</v>
      </c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2:72" ht="15" x14ac:dyDescent="0.35">
      <c r="B274" s="8"/>
      <c r="C274" s="9"/>
      <c r="D274" s="8"/>
      <c r="E274" s="8"/>
      <c r="F274" s="9"/>
      <c r="G274" s="141"/>
      <c r="H274" s="8"/>
      <c r="I274" s="8"/>
      <c r="J274" s="9"/>
      <c r="K274" s="8"/>
      <c r="L274" s="9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2:72" ht="15.5" x14ac:dyDescent="0.35">
      <c r="B275" s="29">
        <v>2.2000000000000002</v>
      </c>
      <c r="C275" s="29" t="s">
        <v>22</v>
      </c>
      <c r="D275" s="29">
        <f>(D111-D110)/D110</f>
        <v>-1.4347202295552381E-3</v>
      </c>
      <c r="E275" s="29">
        <f>(E111-E110)/E110</f>
        <v>-1.4347202295552381E-3</v>
      </c>
      <c r="F275" s="29">
        <f>(F111-F110)/F110</f>
        <v>-1.4347202295552381E-3</v>
      </c>
      <c r="G275" s="141"/>
      <c r="H275" s="29">
        <v>2.2000000000000002</v>
      </c>
      <c r="I275" s="29" t="s">
        <v>22</v>
      </c>
      <c r="J275" s="29">
        <f>(J111-J110)/J110</f>
        <v>-1.3755158184319133E-3</v>
      </c>
      <c r="K275" s="29">
        <f>(K111-K110)/K110</f>
        <v>5.1246537396121929E-2</v>
      </c>
      <c r="L275" s="29">
        <f>(L111-L110)/L110</f>
        <v>-1.3774104683195606E-3</v>
      </c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2:72" ht="15" x14ac:dyDescent="0.35">
      <c r="B276" s="8"/>
      <c r="C276" s="9"/>
      <c r="D276" s="8"/>
      <c r="E276" s="8"/>
      <c r="F276" s="9"/>
      <c r="G276" s="141"/>
      <c r="H276" s="8"/>
      <c r="I276" s="8"/>
      <c r="J276" s="9"/>
      <c r="K276" s="8"/>
      <c r="L276" s="9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2:72" ht="15.5" x14ac:dyDescent="0.35">
      <c r="B277" s="19">
        <v>2.4</v>
      </c>
      <c r="C277" s="19" t="s">
        <v>22</v>
      </c>
      <c r="D277" s="19">
        <f>(D113-D112)/D112</f>
        <v>-3.7356321839080338E-2</v>
      </c>
      <c r="E277" s="19">
        <f>(E113-E112)/E112</f>
        <v>-4.0579710144927415E-2</v>
      </c>
      <c r="F277" s="19">
        <f>(F113-F112)/F112</f>
        <v>-4.0579710144927415E-2</v>
      </c>
      <c r="G277" s="141"/>
      <c r="H277" s="19">
        <v>2.4</v>
      </c>
      <c r="I277" s="19" t="s">
        <v>22</v>
      </c>
      <c r="J277" s="19">
        <f>(J113-J112)/J112</f>
        <v>-3.0000000000000027E-2</v>
      </c>
      <c r="K277" s="19">
        <f>(K113-K112)/K112</f>
        <v>-2.0477815699658723E-2</v>
      </c>
      <c r="L277" s="19">
        <f>(L113-L112)/L112</f>
        <v>-3.2828282828282859E-2</v>
      </c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2:72" ht="15" x14ac:dyDescent="0.35">
      <c r="B278" s="8"/>
      <c r="C278" s="9"/>
      <c r="D278" s="8"/>
      <c r="E278" s="8"/>
      <c r="F278" s="9"/>
      <c r="G278" s="141"/>
      <c r="H278" s="8"/>
      <c r="I278" s="8"/>
      <c r="J278" s="9"/>
      <c r="K278" s="8"/>
      <c r="L278" s="9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2:72" ht="15.5" x14ac:dyDescent="0.35">
      <c r="B279" s="19">
        <v>2.8</v>
      </c>
      <c r="C279" s="19" t="s">
        <v>22</v>
      </c>
      <c r="D279" s="19">
        <f>(D115-D114)/D114</f>
        <v>-0.17985611510791372</v>
      </c>
      <c r="E279" s="19">
        <f>(E115-E114)/E114</f>
        <v>-0.19259259259259265</v>
      </c>
      <c r="F279" s="19">
        <f>(F115-F114)/F114</f>
        <v>-0.19259259259259265</v>
      </c>
      <c r="G279" s="141"/>
      <c r="H279" s="19">
        <v>2.8</v>
      </c>
      <c r="I279" s="19" t="s">
        <v>22</v>
      </c>
      <c r="J279" s="19">
        <f>(J115-J114)/J114</f>
        <v>-0.1344086021505376</v>
      </c>
      <c r="K279" s="19">
        <f>(K115-K114)/K114</f>
        <v>-0.16363636363636366</v>
      </c>
      <c r="L279" s="19">
        <f>(L115-L114)/L114</f>
        <v>-0.13966480446927371</v>
      </c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2:72" ht="15" x14ac:dyDescent="0.35">
      <c r="B280" s="8"/>
      <c r="C280" s="9"/>
      <c r="D280" s="8"/>
      <c r="E280" s="8"/>
      <c r="F280" s="9"/>
      <c r="G280" s="141"/>
      <c r="H280" s="8"/>
      <c r="I280" s="8"/>
      <c r="J280" s="9"/>
      <c r="K280" s="8"/>
      <c r="L280" s="9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2:72" ht="15" x14ac:dyDescent="0.35">
      <c r="B281" s="25">
        <v>2.1</v>
      </c>
      <c r="C281" s="26" t="s">
        <v>23</v>
      </c>
      <c r="D281" s="25">
        <f>(D117-D116)/D116</f>
        <v>-3.5294117647058851E-2</v>
      </c>
      <c r="E281" s="25">
        <f>(E117-E116)/E116</f>
        <v>-4.9052396878483881E-2</v>
      </c>
      <c r="F281" s="26">
        <f>(F117-F116)/F116</f>
        <v>-4.9052396878483881E-2</v>
      </c>
      <c r="G281" s="141"/>
      <c r="H281" s="25">
        <v>2.1</v>
      </c>
      <c r="I281" s="25" t="s">
        <v>23</v>
      </c>
      <c r="J281" s="26">
        <f>(J117-J116)/J116</f>
        <v>-2.5853154084798369E-2</v>
      </c>
      <c r="K281" s="25">
        <f>(K117-K116)/K116</f>
        <v>-1.2295081967213127E-2</v>
      </c>
      <c r="L281" s="26">
        <f>(L117-L116)/L116</f>
        <v>-3.5940803382663762E-2</v>
      </c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2:72" ht="15" x14ac:dyDescent="0.35">
      <c r="B282" s="8"/>
      <c r="C282" s="9"/>
      <c r="D282" s="8"/>
      <c r="E282" s="8"/>
      <c r="F282" s="9"/>
      <c r="G282" s="141"/>
      <c r="H282" s="8"/>
      <c r="I282" s="8"/>
      <c r="J282" s="9"/>
      <c r="K282" s="8"/>
      <c r="L282" s="9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2:72" ht="15.5" x14ac:dyDescent="0.35">
      <c r="B283" s="40">
        <v>2.2000000000000002</v>
      </c>
      <c r="C283" s="40" t="s">
        <v>23</v>
      </c>
      <c r="D283" s="40">
        <f>(D119-D118)/D118</f>
        <v>-6.4432989690721707E-3</v>
      </c>
      <c r="E283" s="40">
        <f>(E119-E118)/E118</f>
        <v>-1.9354838709677438E-2</v>
      </c>
      <c r="F283" s="40">
        <f>(F119-F118)/F118</f>
        <v>-1.9354838709677438E-2</v>
      </c>
      <c r="G283" s="141"/>
      <c r="H283" s="40">
        <v>2.2000000000000002</v>
      </c>
      <c r="I283" s="40" t="s">
        <v>23</v>
      </c>
      <c r="J283" s="40">
        <f>(J119-J118)/J118</f>
        <v>-4.7846889952153152E-3</v>
      </c>
      <c r="K283" s="40">
        <f>(K119-K118)/K118</f>
        <v>2.524038461538464E-2</v>
      </c>
      <c r="L283" s="40">
        <f>(L119-L118)/L118</f>
        <v>-1.4371257485029954E-2</v>
      </c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2:72" ht="15" x14ac:dyDescent="0.35">
      <c r="B284" s="8"/>
      <c r="C284" s="9"/>
      <c r="D284" s="8"/>
      <c r="E284" s="8"/>
      <c r="F284" s="9"/>
      <c r="G284" s="141"/>
      <c r="H284" s="8"/>
      <c r="I284" s="8"/>
      <c r="J284" s="9"/>
      <c r="K284" s="8"/>
      <c r="L284" s="9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2:72" ht="15" x14ac:dyDescent="0.35">
      <c r="B285" s="27">
        <v>2.4</v>
      </c>
      <c r="C285" s="28" t="s">
        <v>23</v>
      </c>
      <c r="D285" s="27">
        <f>(D121-D120)/D120</f>
        <v>-2.8328611898016866E-2</v>
      </c>
      <c r="E285" s="27">
        <f>(E121-E120)/E120</f>
        <v>0</v>
      </c>
      <c r="F285" s="28">
        <f>(F121-F120)/F120</f>
        <v>0</v>
      </c>
      <c r="G285" s="141"/>
      <c r="H285" s="27">
        <v>2.4</v>
      </c>
      <c r="I285" s="27" t="s">
        <v>23</v>
      </c>
      <c r="J285" s="28">
        <f>(J121-J120)/J120</f>
        <v>-2.1126760563380302E-2</v>
      </c>
      <c r="K285" s="27">
        <f>(K121-K120)/K120</f>
        <v>3.7406483790523581E-2</v>
      </c>
      <c r="L285" s="28">
        <f>(L121-L120)/L120</f>
        <v>-3.8684719535783401E-3</v>
      </c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2:72" ht="15" x14ac:dyDescent="0.35">
      <c r="B286" s="8"/>
      <c r="C286" s="9"/>
      <c r="D286" s="8"/>
      <c r="E286" s="8"/>
      <c r="F286" s="9"/>
      <c r="G286" s="141"/>
      <c r="H286" s="8"/>
      <c r="I286" s="8"/>
      <c r="J286" s="9"/>
      <c r="K286" s="8"/>
      <c r="L286" s="9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2:72" ht="15" x14ac:dyDescent="0.35">
      <c r="B287" s="27">
        <v>2.8</v>
      </c>
      <c r="C287" s="28" t="s">
        <v>23</v>
      </c>
      <c r="D287" s="27">
        <f>(D123-D122)/D122</f>
        <v>-0.22680412371134026</v>
      </c>
      <c r="E287" s="27">
        <f>(E123-E122)/E122</f>
        <v>-0.11931818181818177</v>
      </c>
      <c r="F287" s="28">
        <f>(F123-F122)/F122</f>
        <v>-0.11931818181818177</v>
      </c>
      <c r="G287" s="141"/>
      <c r="H287" s="27">
        <v>2.8</v>
      </c>
      <c r="I287" s="27" t="s">
        <v>23</v>
      </c>
      <c r="J287" s="28">
        <f>(J123-J122)/J122</f>
        <v>-0.16901408450704222</v>
      </c>
      <c r="K287" s="27">
        <f>(K123-K122)/K122</f>
        <v>-9.9290780141843879E-2</v>
      </c>
      <c r="L287" s="28">
        <f>(L123-L122)/L122</f>
        <v>-9.1703056768559027E-2</v>
      </c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2:72" ht="15" x14ac:dyDescent="0.35">
      <c r="B288" s="8"/>
      <c r="C288" s="9"/>
      <c r="D288" s="8"/>
      <c r="E288" s="8"/>
      <c r="F288" s="9"/>
      <c r="G288" s="141"/>
      <c r="H288" s="8"/>
      <c r="I288" s="8"/>
      <c r="J288" s="9"/>
      <c r="K288" s="8"/>
      <c r="L288" s="9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2:72" ht="15" x14ac:dyDescent="0.35">
      <c r="B289" s="25">
        <v>2.1</v>
      </c>
      <c r="C289" s="26" t="s">
        <v>24</v>
      </c>
      <c r="D289" s="25">
        <f>(D125-D124)/D124</f>
        <v>-2.9258098223615376E-2</v>
      </c>
      <c r="E289" s="25">
        <f>(E125-E124)/E124</f>
        <v>-5.0772626931567373E-2</v>
      </c>
      <c r="F289" s="26">
        <f>(F125-F124)/F124</f>
        <v>-5.0772626931567373E-2</v>
      </c>
      <c r="G289" s="141"/>
      <c r="H289" s="25">
        <v>2.1</v>
      </c>
      <c r="I289" s="25" t="s">
        <v>24</v>
      </c>
      <c r="J289" s="26">
        <f>(J125-J124)/J124</f>
        <v>-1.7241379310344845E-2</v>
      </c>
      <c r="K289" s="25">
        <f>(K125-K124)/K124</f>
        <v>-1.323828920570266E-2</v>
      </c>
      <c r="L289" s="26">
        <f>(L125-L124)/L124</f>
        <v>-3.3160621761657946E-2</v>
      </c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2:72" ht="15" x14ac:dyDescent="0.35">
      <c r="B290" s="8"/>
      <c r="C290" s="9"/>
      <c r="D290" s="8"/>
      <c r="E290" s="8"/>
      <c r="F290" s="9"/>
      <c r="G290" s="141"/>
      <c r="H290" s="8"/>
      <c r="I290" s="8"/>
      <c r="J290" s="9"/>
      <c r="K290" s="8"/>
      <c r="L290" s="9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2:72" ht="15.5" x14ac:dyDescent="0.35">
      <c r="B291" s="40">
        <v>2.2000000000000002</v>
      </c>
      <c r="C291" s="40" t="s">
        <v>24</v>
      </c>
      <c r="D291" s="40">
        <f>(D127-D126)/D126</f>
        <v>-6.1124694376528173E-3</v>
      </c>
      <c r="E291" s="40">
        <f>(E127-E126)/E126</f>
        <v>-2.8220858895705411E-2</v>
      </c>
      <c r="F291" s="40">
        <f>(F127-F126)/F126</f>
        <v>-2.8220858895705411E-2</v>
      </c>
      <c r="G291" s="141"/>
      <c r="H291" s="40">
        <v>2.2000000000000002</v>
      </c>
      <c r="I291" s="40" t="s">
        <v>24</v>
      </c>
      <c r="J291" s="40">
        <f>(J127-J126)/J126</f>
        <v>-6.7340067340067398E-3</v>
      </c>
      <c r="K291" s="40">
        <f>(K127-K126)/K126</f>
        <v>7.8828828828828891E-3</v>
      </c>
      <c r="L291" s="40">
        <f>(L127-L126)/L126</f>
        <v>-2.359550561797755E-2</v>
      </c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2:72" ht="15" x14ac:dyDescent="0.35">
      <c r="B292" s="8"/>
      <c r="C292" s="9"/>
      <c r="D292" s="8"/>
      <c r="E292" s="8"/>
      <c r="F292" s="9"/>
      <c r="G292" s="141"/>
      <c r="H292" s="8"/>
      <c r="I292" s="8"/>
      <c r="J292" s="9"/>
      <c r="K292" s="8"/>
      <c r="L292" s="9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2:72" ht="15" x14ac:dyDescent="0.35">
      <c r="B293" s="27">
        <v>2.4</v>
      </c>
      <c r="C293" s="28" t="s">
        <v>24</v>
      </c>
      <c r="D293" s="27">
        <f>(D129-D128)/D128</f>
        <v>-2.2471910112359571E-2</v>
      </c>
      <c r="E293" s="27">
        <f>(E129-E128)/E128</f>
        <v>1.1385199240986727E-2</v>
      </c>
      <c r="F293" s="28">
        <f>(F129-F128)/F128</f>
        <v>1.1385199240986727E-2</v>
      </c>
      <c r="G293" s="141"/>
      <c r="H293" s="27">
        <v>2.4</v>
      </c>
      <c r="I293" s="27" t="s">
        <v>24</v>
      </c>
      <c r="J293" s="28">
        <f>(J129-J128)/J128</f>
        <v>-9.0293453724605045E-3</v>
      </c>
      <c r="K293" s="27">
        <f>(K129-K128)/K128</f>
        <v>5.8823529411764761E-2</v>
      </c>
      <c r="L293" s="28">
        <f>(L129-L128)/L128</f>
        <v>3.2894736842105292E-3</v>
      </c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2:72" ht="15" x14ac:dyDescent="0.35">
      <c r="B294" s="8"/>
      <c r="C294" s="9"/>
      <c r="D294" s="8"/>
      <c r="E294" s="8"/>
      <c r="F294" s="9"/>
      <c r="G294" s="141"/>
      <c r="H294" s="8"/>
      <c r="I294" s="8"/>
      <c r="J294" s="9"/>
      <c r="K294" s="8"/>
      <c r="L294" s="9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2:72" ht="15" x14ac:dyDescent="0.35">
      <c r="B295" s="27">
        <v>2.8</v>
      </c>
      <c r="C295" s="28" t="s">
        <v>24</v>
      </c>
      <c r="D295" s="27">
        <f>(D131-D130)/D130</f>
        <v>-0.26760563380281688</v>
      </c>
      <c r="E295" s="27">
        <f>(E131-E130)/E130</f>
        <v>-7.9069767441860409E-2</v>
      </c>
      <c r="F295" s="28">
        <f>(F131-F130)/F130</f>
        <v>-7.9069767441860409E-2</v>
      </c>
      <c r="G295" s="141"/>
      <c r="H295" s="27">
        <v>2.8</v>
      </c>
      <c r="I295" s="27" t="s">
        <v>24</v>
      </c>
      <c r="J295" s="28">
        <f>(J131-J130)/J130</f>
        <v>-0.19642857142857148</v>
      </c>
      <c r="K295" s="27">
        <f>(K131-K130)/K130</f>
        <v>-4.6783625730994191E-2</v>
      </c>
      <c r="L295" s="28">
        <f>(L131-L130)/L130</f>
        <v>-5.7971014492753672E-2</v>
      </c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2:72" ht="15" x14ac:dyDescent="0.35">
      <c r="B296" s="8"/>
      <c r="C296" s="9"/>
      <c r="D296" s="8"/>
      <c r="E296" s="8"/>
      <c r="F296" s="9"/>
      <c r="G296" s="141"/>
      <c r="H296" s="8"/>
      <c r="I296" s="8"/>
      <c r="J296" s="9"/>
      <c r="K296" s="8"/>
      <c r="L296" s="9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2:72" ht="15" x14ac:dyDescent="0.35">
      <c r="B297" s="25">
        <v>2.1</v>
      </c>
      <c r="C297" s="26" t="s">
        <v>25</v>
      </c>
      <c r="D297" s="25">
        <f>(D133-D132)/D132</f>
        <v>-3.3684210526315705E-2</v>
      </c>
      <c r="E297" s="25">
        <f>(E133-E132)/E132</f>
        <v>-1.323828920570266E-2</v>
      </c>
      <c r="F297" s="26">
        <f>(F133-F132)/F132</f>
        <v>-1.323828920570266E-2</v>
      </c>
      <c r="G297" s="141"/>
      <c r="H297" s="25">
        <v>2.1</v>
      </c>
      <c r="I297" s="25" t="s">
        <v>25</v>
      </c>
      <c r="J297" s="26">
        <f>(J133-J132)/J132</f>
        <v>-2.7426160337552651E-2</v>
      </c>
      <c r="K297" s="25">
        <f>(K133-K132)/K132</f>
        <v>0</v>
      </c>
      <c r="L297" s="26">
        <f>(L133-L132)/L132</f>
        <v>-1.4358974358974373E-2</v>
      </c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2:72" ht="15" x14ac:dyDescent="0.35">
      <c r="B298" s="8"/>
      <c r="C298" s="9"/>
      <c r="D298" s="8"/>
      <c r="E298" s="8"/>
      <c r="F298" s="9"/>
      <c r="G298" s="141"/>
      <c r="H298" s="8"/>
      <c r="I298" s="8"/>
      <c r="J298" s="9"/>
      <c r="K298" s="8"/>
      <c r="L298" s="9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2:72" ht="15.5" x14ac:dyDescent="0.35">
      <c r="B299" s="40">
        <v>2.2000000000000002</v>
      </c>
      <c r="C299" s="40" t="s">
        <v>25</v>
      </c>
      <c r="D299" s="40">
        <f>(D135-D134)/D134</f>
        <v>-1.1002444987774937E-2</v>
      </c>
      <c r="E299" s="40">
        <f>(E135-E134)/E134</f>
        <v>1.2269938650306761E-2</v>
      </c>
      <c r="F299" s="40">
        <f>(F135-F134)/F134</f>
        <v>1.2269938650306761E-2</v>
      </c>
      <c r="G299" s="141"/>
      <c r="H299" s="40">
        <v>2.2000000000000002</v>
      </c>
      <c r="I299" s="40" t="s">
        <v>25</v>
      </c>
      <c r="J299" s="40">
        <f>(J135-J134)/J134</f>
        <v>-6.1728395061728444E-3</v>
      </c>
      <c r="K299" s="40">
        <f>(K135-K134)/K134</f>
        <v>4.2288557213930246E-2</v>
      </c>
      <c r="L299" s="40">
        <f>(L135-L134)/L134</f>
        <v>7.4165636588379409E-3</v>
      </c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2:72" ht="15" x14ac:dyDescent="0.35">
      <c r="B300" s="8"/>
      <c r="C300" s="9"/>
      <c r="D300" s="8"/>
      <c r="E300" s="8"/>
      <c r="F300" s="9"/>
      <c r="G300" s="141"/>
      <c r="H300" s="8"/>
      <c r="I300" s="8"/>
      <c r="J300" s="9"/>
      <c r="K300" s="8"/>
      <c r="L300" s="9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2:72" ht="15" x14ac:dyDescent="0.35">
      <c r="B301" s="25">
        <v>2.4</v>
      </c>
      <c r="C301" s="26" t="s">
        <v>25</v>
      </c>
      <c r="D301" s="25">
        <f>(D137-D136)/D136</f>
        <v>-7.6190476190476251E-3</v>
      </c>
      <c r="E301" s="25">
        <f>(E137-E136)/E136</f>
        <v>-5.3333333333333378E-2</v>
      </c>
      <c r="F301" s="26">
        <f>(F137-F136)/F136</f>
        <v>-5.3333333333333378E-2</v>
      </c>
      <c r="G301" s="141"/>
      <c r="H301" s="25">
        <v>2.4</v>
      </c>
      <c r="I301" s="25" t="s">
        <v>25</v>
      </c>
      <c r="J301" s="26">
        <f>(J137-J136)/J136</f>
        <v>-9.0909090909090974E-3</v>
      </c>
      <c r="K301" s="25">
        <f>(K137-K136)/K136</f>
        <v>-6.4516129032258118E-2</v>
      </c>
      <c r="L301" s="26">
        <f>(L137-L136)/L136</f>
        <v>-3.5629453681710117E-2</v>
      </c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2:72" ht="15" x14ac:dyDescent="0.35">
      <c r="B302" s="8"/>
      <c r="C302" s="9"/>
      <c r="D302" s="8"/>
      <c r="E302" s="8"/>
      <c r="F302" s="9"/>
      <c r="G302" s="141"/>
      <c r="H302" s="8"/>
      <c r="I302" s="8"/>
      <c r="J302" s="9"/>
      <c r="K302" s="8"/>
      <c r="L302" s="9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2:72" ht="15" x14ac:dyDescent="0.35">
      <c r="B303" s="25">
        <v>2.8</v>
      </c>
      <c r="C303" s="26" t="s">
        <v>25</v>
      </c>
      <c r="D303" s="25">
        <f>(D139-D138)/D138</f>
        <v>-6.8027210884353623E-2</v>
      </c>
      <c r="E303" s="25">
        <f>(E139-E138)/E138</f>
        <v>-0.19708029197080298</v>
      </c>
      <c r="F303" s="26">
        <f>(F139-F138)/F138</f>
        <v>-0.19708029197080298</v>
      </c>
      <c r="G303" s="141"/>
      <c r="H303" s="25">
        <v>2.8</v>
      </c>
      <c r="I303" s="25" t="s">
        <v>25</v>
      </c>
      <c r="J303" s="26">
        <f>(J139-J138)/J138</f>
        <v>-4.3988269794721445E-2</v>
      </c>
      <c r="K303" s="25">
        <f>(K139-K138)/K138</f>
        <v>-0.1801801801801802</v>
      </c>
      <c r="L303" s="26">
        <f>(L139-L138)/L138</f>
        <v>-0.14285714285714285</v>
      </c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2:72" ht="15" x14ac:dyDescent="0.35">
      <c r="B304" s="8"/>
      <c r="C304" s="9"/>
      <c r="D304" s="8"/>
      <c r="E304" s="8"/>
      <c r="F304" s="9"/>
      <c r="G304" s="141"/>
      <c r="H304" s="8"/>
      <c r="I304" s="8"/>
      <c r="J304" s="9"/>
      <c r="K304" s="8"/>
      <c r="L304" s="9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2:72" ht="15" x14ac:dyDescent="0.35">
      <c r="B305" s="5">
        <v>2.1</v>
      </c>
      <c r="C305" s="6" t="s">
        <v>26</v>
      </c>
      <c r="D305" s="5">
        <f>(D141-D140)/D140</f>
        <v>-1.2072434607645887E-2</v>
      </c>
      <c r="E305" s="5">
        <f>(E141-E140)/E140</f>
        <v>-1.2072434607645887E-2</v>
      </c>
      <c r="F305" s="6">
        <f>(F141-F140)/F140</f>
        <v>-1.2072434607645887E-2</v>
      </c>
      <c r="G305" s="141"/>
      <c r="H305" s="5">
        <v>2.1</v>
      </c>
      <c r="I305" s="5" t="s">
        <v>26</v>
      </c>
      <c r="J305" s="6">
        <f>(J141-J140)/J140</f>
        <v>-4.0080160320641314E-3</v>
      </c>
      <c r="K305" s="5">
        <f>(K141-K140)/K140</f>
        <v>-1.0000000000000009E-3</v>
      </c>
      <c r="L305" s="6">
        <f>(L141-L140)/L140</f>
        <v>-4.0080160320641314E-3</v>
      </c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2:72" ht="15" x14ac:dyDescent="0.35">
      <c r="B306" s="8"/>
      <c r="C306" s="9"/>
      <c r="D306" s="8"/>
      <c r="E306" s="8"/>
      <c r="F306" s="9"/>
      <c r="G306" s="141"/>
      <c r="H306" s="8"/>
      <c r="I306" s="8"/>
      <c r="J306" s="9"/>
      <c r="K306" s="8"/>
      <c r="L306" s="9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2:72" ht="15.5" x14ac:dyDescent="0.35">
      <c r="B307" s="29">
        <v>2.2000000000000002</v>
      </c>
      <c r="C307" s="29" t="s">
        <v>26</v>
      </c>
      <c r="D307" s="29">
        <f>(D143-D142)/D142</f>
        <v>-9.564293304994578E-3</v>
      </c>
      <c r="E307" s="29">
        <f>(E143-E142)/E142</f>
        <v>-9.564293304994578E-3</v>
      </c>
      <c r="F307" s="29">
        <f>(F143-F142)/F142</f>
        <v>-9.564293304994578E-3</v>
      </c>
      <c r="G307" s="141"/>
      <c r="H307" s="29">
        <v>2.2000000000000002</v>
      </c>
      <c r="I307" s="29" t="s">
        <v>26</v>
      </c>
      <c r="J307" s="29">
        <f>(J143-J142)/J142</f>
        <v>-4.1580041580041617E-3</v>
      </c>
      <c r="K307" s="29">
        <f>(K143-K142)/K142</f>
        <v>8.3246618106139515E-3</v>
      </c>
      <c r="L307" s="29">
        <f>(L143-L142)/L142</f>
        <v>-5.1975051975052021E-3</v>
      </c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2:72" ht="15" x14ac:dyDescent="0.35">
      <c r="B308" s="8"/>
      <c r="C308" s="9"/>
      <c r="D308" s="8"/>
      <c r="E308" s="8"/>
      <c r="F308" s="9"/>
      <c r="G308" s="141"/>
      <c r="H308" s="8"/>
      <c r="I308" s="8"/>
      <c r="J308" s="9"/>
      <c r="K308" s="8"/>
      <c r="L308" s="9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2:72" ht="15" x14ac:dyDescent="0.35">
      <c r="B309" s="5">
        <v>2.4</v>
      </c>
      <c r="C309" s="6" t="s">
        <v>26</v>
      </c>
      <c r="D309" s="5">
        <f>(D145-D144)/D144</f>
        <v>6.6225165562913968E-3</v>
      </c>
      <c r="E309" s="5">
        <f>(E145-E144)/E144</f>
        <v>4.975124378109457E-3</v>
      </c>
      <c r="F309" s="6">
        <f>(F145-F144)/F144</f>
        <v>4.975124378109457E-3</v>
      </c>
      <c r="G309" s="141"/>
      <c r="H309" s="5">
        <v>2.4</v>
      </c>
      <c r="I309" s="5" t="s">
        <v>26</v>
      </c>
      <c r="J309" s="6">
        <f>(J145-J144)/J144</f>
        <v>-0.25222222222222218</v>
      </c>
      <c r="K309" s="5">
        <f>(K145-K144)/K144</f>
        <v>-7.4999999999999886E-2</v>
      </c>
      <c r="L309" s="6">
        <f>(L145-L144)/L144</f>
        <v>-0.25444444444444442</v>
      </c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2:72" ht="15" x14ac:dyDescent="0.35">
      <c r="B310" s="8"/>
      <c r="C310" s="9"/>
      <c r="D310" s="8"/>
      <c r="E310" s="8"/>
      <c r="F310" s="9"/>
      <c r="G310" s="141"/>
      <c r="H310" s="8"/>
      <c r="I310" s="8"/>
      <c r="J310" s="9"/>
      <c r="K310" s="8"/>
      <c r="L310" s="9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2:72" ht="15" x14ac:dyDescent="0.35">
      <c r="B311" s="5">
        <v>2.8</v>
      </c>
      <c r="C311" s="6" t="s">
        <v>26</v>
      </c>
      <c r="D311" s="5">
        <f>(D147-D146)/D146</f>
        <v>-9.6491228070175517E-2</v>
      </c>
      <c r="E311" s="5">
        <f>(E147-E146)/E146</f>
        <v>-9.7777777777777741E-2</v>
      </c>
      <c r="F311" s="6">
        <f>(F147-F146)/F146</f>
        <v>-9.7777777777777741E-2</v>
      </c>
      <c r="G311" s="141"/>
      <c r="H311" s="5">
        <v>2.8</v>
      </c>
      <c r="I311" s="5" t="s">
        <v>26</v>
      </c>
      <c r="J311" s="6">
        <f>(J147-J146)/J146</f>
        <v>-6.1855670103092654E-2</v>
      </c>
      <c r="K311" s="5">
        <f>(K147-K146)/K146</f>
        <v>-8.988764044943813E-2</v>
      </c>
      <c r="L311" s="6">
        <f>(L147-L146)/L146</f>
        <v>-6.6202090592334367E-2</v>
      </c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2:72" ht="15" x14ac:dyDescent="0.35">
      <c r="B312" s="8"/>
      <c r="C312" s="9"/>
      <c r="D312" s="8"/>
      <c r="E312" s="8"/>
      <c r="F312" s="9"/>
      <c r="G312" s="141"/>
      <c r="H312" s="8"/>
      <c r="I312" s="8"/>
      <c r="J312" s="9"/>
      <c r="K312" s="8"/>
      <c r="L312" s="9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2:72" ht="15" x14ac:dyDescent="0.35">
      <c r="B313" s="25">
        <v>2.1</v>
      </c>
      <c r="C313" s="26" t="s">
        <v>27</v>
      </c>
      <c r="D313" s="25">
        <f>(D149-D148)/D148</f>
        <v>-5.0100200400801645E-3</v>
      </c>
      <c r="E313" s="25">
        <f>(E149-E148)/E148</f>
        <v>-1.104417670682732E-2</v>
      </c>
      <c r="F313" s="26">
        <f>(F149-F148)/F148</f>
        <v>-1.104417670682732E-2</v>
      </c>
      <c r="G313" s="141"/>
      <c r="H313" s="25">
        <v>2.1</v>
      </c>
      <c r="I313" s="25" t="s">
        <v>27</v>
      </c>
      <c r="J313" s="26">
        <f>(J149-J148)/J148</f>
        <v>-1.0000000000000009E-3</v>
      </c>
      <c r="K313" s="25">
        <f>(K149-K148)/K148</f>
        <v>-1.0000000000000009E-3</v>
      </c>
      <c r="L313" s="26">
        <f>(L149-L148)/L148</f>
        <v>-2.0000000000000018E-3</v>
      </c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2:72" ht="15" x14ac:dyDescent="0.35">
      <c r="B314" s="8"/>
      <c r="C314" s="9"/>
      <c r="D314" s="8"/>
      <c r="E314" s="8"/>
      <c r="F314" s="9"/>
      <c r="G314" s="141"/>
      <c r="H314" s="8"/>
      <c r="I314" s="8"/>
      <c r="J314" s="9"/>
      <c r="K314" s="8"/>
      <c r="L314" s="9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2:72" ht="15.5" x14ac:dyDescent="0.35">
      <c r="B315" s="40">
        <v>2.2000000000000002</v>
      </c>
      <c r="C315" s="40" t="s">
        <v>27</v>
      </c>
      <c r="D315" s="40">
        <f>(D151-D150)/D150</f>
        <v>-8.2389289392379075E-3</v>
      </c>
      <c r="E315" s="40">
        <f>(E151-E150)/E150</f>
        <v>-1.4418125643666336E-2</v>
      </c>
      <c r="F315" s="40">
        <f>(F151-F150)/F150</f>
        <v>-1.4418125643666336E-2</v>
      </c>
      <c r="G315" s="141"/>
      <c r="H315" s="40">
        <v>2.2000000000000002</v>
      </c>
      <c r="I315" s="40" t="s">
        <v>27</v>
      </c>
      <c r="J315" s="40">
        <f>(J151-J150)/J150</f>
        <v>-2.0222446916076863E-3</v>
      </c>
      <c r="K315" s="40">
        <f>(K151-K150)/K150</f>
        <v>0</v>
      </c>
      <c r="L315" s="40">
        <f>(L151-L150)/L150</f>
        <v>-4.0444893832153727E-3</v>
      </c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2:72" ht="15" x14ac:dyDescent="0.35">
      <c r="B316" s="8"/>
      <c r="C316" s="9"/>
      <c r="D316" s="8"/>
      <c r="E316" s="8"/>
      <c r="F316" s="9"/>
      <c r="G316" s="141"/>
      <c r="H316" s="8"/>
      <c r="I316" s="8"/>
      <c r="J316" s="9"/>
      <c r="K316" s="8"/>
      <c r="L316" s="9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2:72" ht="15" x14ac:dyDescent="0.35">
      <c r="B317" s="27">
        <v>2.4</v>
      </c>
      <c r="C317" s="28" t="s">
        <v>27</v>
      </c>
      <c r="D317" s="27">
        <f>(D153-D152)/D152</f>
        <v>1.228878648233488E-2</v>
      </c>
      <c r="E317" s="27">
        <f>(E153-E152)/E152</f>
        <v>6.7658998646820089E-3</v>
      </c>
      <c r="F317" s="28">
        <f>(F153-F152)/F152</f>
        <v>6.7658998646820089E-3</v>
      </c>
      <c r="G317" s="141"/>
      <c r="H317" s="27">
        <v>2.4</v>
      </c>
      <c r="I317" s="27" t="s">
        <v>27</v>
      </c>
      <c r="J317" s="28">
        <f>(J153-J152)/J152</f>
        <v>1.4945652173913058E-2</v>
      </c>
      <c r="K317" s="27">
        <f>(K153-K152)/K152</f>
        <v>3.2624113475177338E-2</v>
      </c>
      <c r="L317" s="28">
        <f>(L153-L152)/L152</f>
        <v>8.6956521739130505E-3</v>
      </c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2:72" ht="15" x14ac:dyDescent="0.35">
      <c r="B318" s="8"/>
      <c r="C318" s="9"/>
      <c r="D318" s="8"/>
      <c r="E318" s="8"/>
      <c r="F318" s="9"/>
      <c r="G318" s="141"/>
      <c r="H318" s="8"/>
      <c r="I318" s="8"/>
      <c r="J318" s="9"/>
      <c r="K318" s="8"/>
      <c r="L318" s="9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2:72" ht="15" x14ac:dyDescent="0.35">
      <c r="B319" s="27">
        <v>2.8</v>
      </c>
      <c r="C319" s="28" t="s">
        <v>27</v>
      </c>
      <c r="D319" s="27">
        <f>(D155-D154)/D154</f>
        <v>-0.10106382978723398</v>
      </c>
      <c r="E319" s="27">
        <f>(E155-E154)/E154</f>
        <v>-4.5602605863192223E-2</v>
      </c>
      <c r="F319" s="28">
        <f>(F155-F154)/F154</f>
        <v>-4.5602605863192223E-2</v>
      </c>
      <c r="G319" s="141"/>
      <c r="H319" s="27">
        <v>2.8</v>
      </c>
      <c r="I319" s="27" t="s">
        <v>27</v>
      </c>
      <c r="J319" s="28">
        <f>(J155-J154)/J154</f>
        <v>-7.2519083969465714E-2</v>
      </c>
      <c r="K319" s="27">
        <f>(K155-K154)/K154</f>
        <v>-4.8582995951417046E-2</v>
      </c>
      <c r="L319" s="28">
        <f>(L155-L154)/L154</f>
        <v>-2.8871391076115509E-2</v>
      </c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2:72" ht="15" x14ac:dyDescent="0.35">
      <c r="B320" s="8"/>
      <c r="C320" s="9"/>
      <c r="D320" s="8"/>
      <c r="E320" s="8"/>
      <c r="F320" s="9"/>
      <c r="G320" s="141"/>
      <c r="H320" s="8"/>
      <c r="I320" s="8"/>
      <c r="J320" s="9"/>
      <c r="K320" s="8"/>
      <c r="L320" s="9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ht="15" x14ac:dyDescent="0.35">
      <c r="B321" s="25">
        <v>2.1</v>
      </c>
      <c r="C321" s="26" t="s">
        <v>28</v>
      </c>
      <c r="D321" s="25">
        <f>(D157-D156)/D156</f>
        <v>-3.0030030030030056E-3</v>
      </c>
      <c r="E321" s="25">
        <f>(E157-E156)/E156</f>
        <v>-1.0030090270812446E-2</v>
      </c>
      <c r="F321" s="26">
        <f>(F157-F156)/F156</f>
        <v>-1.0030090270812446E-2</v>
      </c>
      <c r="G321" s="141"/>
      <c r="H321" s="25">
        <v>2.1</v>
      </c>
      <c r="I321" s="25" t="s">
        <v>28</v>
      </c>
      <c r="J321" s="26">
        <f>(J157-J156)/J156</f>
        <v>0</v>
      </c>
      <c r="K321" s="25">
        <f>(K157-K156)/K156</f>
        <v>0</v>
      </c>
      <c r="L321" s="26">
        <f>(L157-L156)/L156</f>
        <v>-1.0000000000000009E-3</v>
      </c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ht="15" x14ac:dyDescent="0.35">
      <c r="B322" s="8"/>
      <c r="C322" s="9"/>
      <c r="D322" s="8"/>
      <c r="E322" s="8"/>
      <c r="F322" s="9"/>
      <c r="G322" s="141"/>
      <c r="H322" s="8"/>
      <c r="I322" s="8"/>
      <c r="J322" s="9"/>
      <c r="K322" s="8"/>
      <c r="L322" s="9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ht="15.5" x14ac:dyDescent="0.35">
      <c r="B323" s="40">
        <v>2.2000000000000002</v>
      </c>
      <c r="C323" s="40" t="s">
        <v>28</v>
      </c>
      <c r="D323" s="40">
        <f>(D159-D158)/D158</f>
        <v>-5.0916496945010228E-3</v>
      </c>
      <c r="E323" s="40">
        <f>(E159-E158)/E158</f>
        <v>-1.323828920570266E-2</v>
      </c>
      <c r="F323" s="40">
        <f>(F159-F158)/F158</f>
        <v>-1.323828920570266E-2</v>
      </c>
      <c r="G323" s="141"/>
      <c r="H323" s="40">
        <v>2.2000000000000002</v>
      </c>
      <c r="I323" s="40" t="s">
        <v>28</v>
      </c>
      <c r="J323" s="40">
        <f>(J159-J158)/J158</f>
        <v>-1.0040160642570291E-3</v>
      </c>
      <c r="K323" s="40">
        <f>(K159-K158)/K158</f>
        <v>-1.0040160642570291E-3</v>
      </c>
      <c r="L323" s="40">
        <f>(L159-L158)/L158</f>
        <v>-3.0120481927710871E-3</v>
      </c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ht="15" x14ac:dyDescent="0.35">
      <c r="B324" s="8"/>
      <c r="C324" s="9"/>
      <c r="D324" s="8"/>
      <c r="E324" s="8"/>
      <c r="F324" s="9"/>
      <c r="G324" s="141"/>
      <c r="H324" s="8"/>
      <c r="I324" s="8"/>
      <c r="J324" s="9"/>
      <c r="K324" s="8"/>
      <c r="L324" s="9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ht="15" x14ac:dyDescent="0.35">
      <c r="B325" s="27">
        <v>2.4</v>
      </c>
      <c r="C325" s="28" t="s">
        <v>28</v>
      </c>
      <c r="D325" s="27">
        <f>(D161-D160)/D160</f>
        <v>1.3177159590043772E-2</v>
      </c>
      <c r="E325" s="27">
        <f>(E161-E160)/E160</f>
        <v>1.2195121951219523E-3</v>
      </c>
      <c r="F325" s="28">
        <f>(F161-F160)/F160</f>
        <v>1.2195121951219523E-3</v>
      </c>
      <c r="G325" s="141"/>
      <c r="H325" s="27">
        <v>2.4</v>
      </c>
      <c r="I325" s="27" t="s">
        <v>28</v>
      </c>
      <c r="J325" s="28">
        <f>(J161-J160)/J160</f>
        <v>1.5325670498084304E-2</v>
      </c>
      <c r="K325" s="27">
        <f>(K161-K160)/K160</f>
        <v>2.4660912453760672E-2</v>
      </c>
      <c r="L325" s="28">
        <f>(L161-L160)/L160</f>
        <v>4.5248868778280582E-3</v>
      </c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ht="15" x14ac:dyDescent="0.35">
      <c r="B326" s="8"/>
      <c r="C326" s="9"/>
      <c r="D326" s="8"/>
      <c r="E326" s="8"/>
      <c r="F326" s="9"/>
      <c r="G326" s="141"/>
      <c r="H326" s="8"/>
      <c r="I326" s="8"/>
      <c r="J326" s="9"/>
      <c r="K326" s="8"/>
      <c r="L326" s="9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ht="15" x14ac:dyDescent="0.35">
      <c r="B327" s="27">
        <v>2.8</v>
      </c>
      <c r="C327" s="28" t="s">
        <v>28</v>
      </c>
      <c r="D327" s="27">
        <f>(D163-D162)/D162</f>
        <v>-0.12345679012345689</v>
      </c>
      <c r="E327" s="27">
        <f>(E163-E162)/E162</f>
        <v>-2.0942408376963369E-2</v>
      </c>
      <c r="F327" s="28">
        <f>(F163-F162)/F162</f>
        <v>-2.0942408376963369E-2</v>
      </c>
      <c r="G327" s="141"/>
      <c r="H327" s="27">
        <v>2.8</v>
      </c>
      <c r="I327" s="27" t="s">
        <v>28</v>
      </c>
      <c r="J327" s="28">
        <f>(J163-J162)/J162</f>
        <v>-7.5630252100840289E-2</v>
      </c>
      <c r="K327" s="27">
        <f>(K163-K162)/K162</f>
        <v>-9.6153846153846246E-3</v>
      </c>
      <c r="L327" s="28">
        <f>(L163-L162)/L162</f>
        <v>-1.0775862068965527E-2</v>
      </c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s="1" customFormat="1" x14ac:dyDescent="0.35">
      <c r="N328" s="145"/>
      <c r="O328" s="145"/>
      <c r="P328" s="145"/>
      <c r="Q328" s="145"/>
      <c r="R328" s="145"/>
      <c r="Y328" s="145"/>
      <c r="Z328" s="145"/>
      <c r="AA328" s="145"/>
      <c r="AB328" s="145"/>
      <c r="AC328" s="145"/>
      <c r="AD328" s="145"/>
      <c r="AE328" s="145"/>
      <c r="AF328" s="145"/>
      <c r="AG328" s="145"/>
      <c r="AH328" s="145"/>
      <c r="AI328" s="145"/>
      <c r="AJ328" s="145"/>
      <c r="AK328" s="145"/>
      <c r="AL328" s="145"/>
      <c r="AM328" s="145"/>
      <c r="AN328" s="145"/>
    </row>
    <row r="329" spans="1:72" s="1" customFormat="1" ht="15.75" customHeight="1" x14ac:dyDescent="0.35">
      <c r="A329" s="115"/>
      <c r="B329" s="166" t="s">
        <v>30</v>
      </c>
      <c r="C329" s="166"/>
      <c r="D329" s="166"/>
      <c r="E329" s="166"/>
      <c r="F329" s="166"/>
      <c r="G329" s="115"/>
      <c r="H329" s="167" t="s">
        <v>31</v>
      </c>
      <c r="I329" s="167"/>
      <c r="J329" s="167"/>
      <c r="K329" s="167"/>
      <c r="L329" s="167"/>
      <c r="M329" s="115"/>
      <c r="N329" s="160" t="s">
        <v>32</v>
      </c>
      <c r="O329" s="160"/>
      <c r="P329" s="160"/>
      <c r="Q329" s="160"/>
      <c r="R329" s="160"/>
      <c r="S329" s="115"/>
      <c r="T329" s="161" t="s">
        <v>33</v>
      </c>
      <c r="U329" s="161"/>
      <c r="V329" s="161"/>
      <c r="W329" s="161"/>
      <c r="X329" s="161"/>
      <c r="Y329" s="145"/>
      <c r="Z329" s="162" t="s">
        <v>34</v>
      </c>
      <c r="AA329" s="162"/>
      <c r="AB329" s="162"/>
      <c r="AC329" s="162"/>
      <c r="AD329" s="162"/>
      <c r="AE329"/>
      <c r="AF329"/>
      <c r="AG329"/>
      <c r="AH329"/>
      <c r="AI329"/>
      <c r="AJ329"/>
      <c r="AK329"/>
      <c r="AL329"/>
      <c r="AM329"/>
      <c r="AN329"/>
    </row>
    <row r="330" spans="1:72" s="1" customFormat="1" x14ac:dyDescent="0.35">
      <c r="A330" s="115"/>
      <c r="B330" s="115"/>
      <c r="C330" s="115"/>
      <c r="D330" s="115"/>
      <c r="E330" s="115"/>
      <c r="F330" s="115"/>
      <c r="G330" s="115"/>
      <c r="H330" s="69"/>
      <c r="I330" s="115"/>
      <c r="J330" s="115"/>
      <c r="K330" s="115"/>
      <c r="L330" s="115"/>
      <c r="M330" s="115"/>
      <c r="N330" s="145"/>
      <c r="O330" s="145"/>
      <c r="P330" s="145"/>
      <c r="Q330" s="145"/>
      <c r="R330" s="145"/>
      <c r="S330" s="115"/>
      <c r="T330" s="115"/>
      <c r="U330" s="115"/>
      <c r="V330" s="115"/>
      <c r="W330" s="115"/>
      <c r="X330" s="115"/>
      <c r="Y330" s="145"/>
      <c r="Z330" s="145"/>
      <c r="AA330" s="145"/>
      <c r="AB330" s="145"/>
      <c r="AC330" s="145"/>
      <c r="AD330" s="145"/>
      <c r="AE330"/>
      <c r="AF330"/>
      <c r="AG330"/>
      <c r="AH330" s="145"/>
      <c r="AI330" s="145"/>
      <c r="AJ330" s="145"/>
      <c r="AK330" s="145"/>
      <c r="AL330" s="145"/>
      <c r="AM330" s="145"/>
      <c r="AN330" s="145"/>
    </row>
    <row r="331" spans="1:72" s="1" customFormat="1" x14ac:dyDescent="0.35">
      <c r="A331" s="11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4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E331" s="145"/>
      <c r="AF331"/>
      <c r="AG331"/>
      <c r="AH331"/>
      <c r="AI331"/>
      <c r="AJ331"/>
      <c r="AK331"/>
      <c r="AL331"/>
      <c r="AM331"/>
      <c r="AN331"/>
    </row>
    <row r="332" spans="1:72" s="1" customFormat="1" x14ac:dyDescent="0.35">
      <c r="A332" s="11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45"/>
      <c r="Z332" s="2" t="s">
        <v>38</v>
      </c>
      <c r="AA332" s="3"/>
      <c r="AB332" s="4"/>
      <c r="AC332" s="4"/>
      <c r="AD332" s="33"/>
      <c r="AE332" s="145"/>
      <c r="AF332"/>
      <c r="AG332"/>
      <c r="AH332"/>
      <c r="AI332"/>
      <c r="AJ332"/>
      <c r="AK332"/>
      <c r="AL332"/>
      <c r="AM332"/>
      <c r="AN332"/>
    </row>
    <row r="333" spans="1:72" s="1" customFormat="1" x14ac:dyDescent="0.35">
      <c r="A333" s="115"/>
      <c r="B333" s="51" t="s">
        <v>39</v>
      </c>
      <c r="C333" s="58" t="s">
        <v>6</v>
      </c>
      <c r="D333" s="59">
        <f>MIN($D$169,$D$189,$D$191,$D$197,$D$199)</f>
        <v>-0.45161290322580638</v>
      </c>
      <c r="E333" s="59">
        <f>MIN($J$169,$J$189,$J$191,$J$197,$J$199)</f>
        <v>-0.36000000000000004</v>
      </c>
      <c r="F333" s="68">
        <f>MIN(D333:E333)</f>
        <v>-0.45161290322580638</v>
      </c>
      <c r="G333" s="69"/>
      <c r="H333" s="70" t="s">
        <v>39</v>
      </c>
      <c r="I333" s="71" t="s">
        <v>6</v>
      </c>
      <c r="J333" s="60">
        <f>MIN($D$173,$D$175,$D$185,$D$193)</f>
        <v>-0.11165048543689317</v>
      </c>
      <c r="K333" s="60">
        <f>MIN($J$173,$J$175,$J$185,$J$193)</f>
        <v>-9.9999999999999964E-2</v>
      </c>
      <c r="L333" s="72">
        <f>MIN(K333:K333)</f>
        <v>-9.9999999999999964E-2</v>
      </c>
      <c r="M333" s="69"/>
      <c r="N333" s="70" t="s">
        <v>39</v>
      </c>
      <c r="O333" s="71" t="s">
        <v>6</v>
      </c>
      <c r="P333" s="42">
        <f>MIN($D$177,$D$181,$D$183)</f>
        <v>-0.23595505617977519</v>
      </c>
      <c r="Q333" s="42">
        <f>MIN($J$177,$J$181,$J$183)</f>
        <v>-0.19354838709677413</v>
      </c>
      <c r="R333" s="73">
        <f>MIN(Q333:Q333)</f>
        <v>-0.19354838709677413</v>
      </c>
      <c r="S333" s="69"/>
      <c r="T333" s="70" t="s">
        <v>39</v>
      </c>
      <c r="U333" s="71" t="s">
        <v>6</v>
      </c>
      <c r="V333" s="60">
        <f>MIN($D$171,$D$187,$D$195)</f>
        <v>7.1264367816092022E-2</v>
      </c>
      <c r="W333" s="60">
        <f>MIN($J$171,$J$187,$J$195)</f>
        <v>4.7227926078028788E-2</v>
      </c>
      <c r="X333" s="61">
        <f>MIN(W333:W333)</f>
        <v>4.7227926078028788E-2</v>
      </c>
      <c r="Y333" s="145"/>
      <c r="Z333" s="2" t="s">
        <v>39</v>
      </c>
      <c r="AA333" s="34" t="s">
        <v>6</v>
      </c>
      <c r="AB333" s="39">
        <f>$D$179</f>
        <v>9.7633136094674472E-2</v>
      </c>
      <c r="AC333" s="39">
        <f>$J$179</f>
        <v>7.1005917159763204E-2</v>
      </c>
      <c r="AD333" s="35">
        <f>MIN($AC333:$AC333)</f>
        <v>7.1005917159763204E-2</v>
      </c>
      <c r="AE333" s="145"/>
      <c r="AF333"/>
      <c r="AG333"/>
      <c r="AH333"/>
      <c r="AI333"/>
      <c r="AJ333"/>
      <c r="AK333"/>
      <c r="AL333"/>
      <c r="AM333"/>
      <c r="AN333"/>
    </row>
    <row r="334" spans="1:72" s="1" customFormat="1" ht="15.75" customHeight="1" x14ac:dyDescent="0.35">
      <c r="A334" s="115"/>
      <c r="B334" s="51"/>
      <c r="C334" s="52" t="s">
        <v>7</v>
      </c>
      <c r="D334" s="59">
        <f>MAX($D$169,$D$189,$D$191,$D$197,$D$199)</f>
        <v>0.35094339622641496</v>
      </c>
      <c r="E334" s="59">
        <f>MAX($J$169,$J$189,$J$191,$J$197,$J$199)</f>
        <v>0.39062500000000006</v>
      </c>
      <c r="F334" s="74">
        <f>MAX(E334:E334)</f>
        <v>0.39062500000000006</v>
      </c>
      <c r="G334" s="69"/>
      <c r="H334" s="70"/>
      <c r="I334" s="75" t="s">
        <v>7</v>
      </c>
      <c r="J334" s="60">
        <f>MAX($D$173,$D$175,$D$185,$D$193)</f>
        <v>2.2653721682847915E-2</v>
      </c>
      <c r="K334" s="60">
        <f>MAX($J$173,$J$175,$J$185,$J$193)</f>
        <v>2.0733652312599698E-2</v>
      </c>
      <c r="L334" s="76">
        <f>MAX(K334:K334)</f>
        <v>2.0733652312599698E-2</v>
      </c>
      <c r="M334" s="69"/>
      <c r="N334" s="70"/>
      <c r="O334" s="75" t="s">
        <v>7</v>
      </c>
      <c r="P334" s="42">
        <f>MAX($D$177,$D$181,$D$183)</f>
        <v>8.6345381526104492E-2</v>
      </c>
      <c r="Q334" s="42">
        <f>MAX($J$177,$J$181,$J$183)</f>
        <v>0.1061946902654867</v>
      </c>
      <c r="R334" s="77">
        <f>MAX(Q334:Q334)</f>
        <v>0.1061946902654867</v>
      </c>
      <c r="S334" s="69"/>
      <c r="T334" s="70"/>
      <c r="U334" s="75" t="s">
        <v>7</v>
      </c>
      <c r="V334" s="60">
        <f>MAX($D$171,$D$187,$D$195)</f>
        <v>0.15062761506276165</v>
      </c>
      <c r="W334" s="60">
        <f>MAX($J$171,$J$187,$J$195)</f>
        <v>0.11214953271028034</v>
      </c>
      <c r="X334" s="57">
        <f>MAX(W334:W334)</f>
        <v>0.11214953271028034</v>
      </c>
      <c r="Y334" s="145"/>
      <c r="Z334" s="2" t="s">
        <v>40</v>
      </c>
      <c r="AA334" s="34" t="s">
        <v>6</v>
      </c>
      <c r="AB334" s="39">
        <f>$D$211</f>
        <v>4.3933054393305478E-2</v>
      </c>
      <c r="AC334" s="39">
        <f>$J$211</f>
        <v>2.8571428571428598E-2</v>
      </c>
      <c r="AD334" s="35">
        <f>MIN($AC334:$AC334)</f>
        <v>2.8571428571428598E-2</v>
      </c>
      <c r="AE334" s="145"/>
      <c r="AF334"/>
      <c r="AG334"/>
      <c r="AH334"/>
      <c r="AI334"/>
      <c r="AJ334"/>
      <c r="AK334"/>
      <c r="AL334"/>
      <c r="AM334"/>
      <c r="AN334"/>
    </row>
    <row r="335" spans="1:72" s="1" customFormat="1" ht="15.75" customHeight="1" x14ac:dyDescent="0.35">
      <c r="A335" s="115"/>
      <c r="B335" s="51" t="s">
        <v>40</v>
      </c>
      <c r="C335" s="58" t="s">
        <v>6</v>
      </c>
      <c r="D335" s="59">
        <f>MIN($D$201,$D$221,$D$223,$D$229,$D$231)</f>
        <v>-0.39534883720930231</v>
      </c>
      <c r="E335" s="59">
        <f>MIN($J$201,$J$221,$J$223,$J$229,$J$231)</f>
        <v>-0.31428571428571433</v>
      </c>
      <c r="F335" s="68">
        <f>MIN(D335:E335)</f>
        <v>-0.39534883720930231</v>
      </c>
      <c r="G335" s="69"/>
      <c r="H335" s="70" t="s">
        <v>40</v>
      </c>
      <c r="I335" s="71" t="s">
        <v>6</v>
      </c>
      <c r="J335" s="60">
        <f>MIN($D$205,$D$207,$D$217,$D$225)</f>
        <v>-9.9502487562189143E-2</v>
      </c>
      <c r="K335" s="60">
        <f>MIN($J$205,$J$207,$J$217,$J$225)</f>
        <v>-7.8512396694214837E-2</v>
      </c>
      <c r="L335" s="72">
        <f>MIN(K335:K335)</f>
        <v>-7.8512396694214837E-2</v>
      </c>
      <c r="M335" s="69"/>
      <c r="N335" s="70" t="s">
        <v>40</v>
      </c>
      <c r="O335" s="71" t="s">
        <v>6</v>
      </c>
      <c r="P335" s="42">
        <f>MIN($D$211,$D$215,$D$217)</f>
        <v>-0.23809523809523805</v>
      </c>
      <c r="Q335" s="42">
        <f>MIN($J$211,$J$215,$J$217)</f>
        <v>-0.16783216783216781</v>
      </c>
      <c r="R335" s="73">
        <f>MIN(Q335:Q335)</f>
        <v>-0.16783216783216781</v>
      </c>
      <c r="S335" s="69"/>
      <c r="T335" s="70" t="s">
        <v>40</v>
      </c>
      <c r="U335" s="71" t="s">
        <v>6</v>
      </c>
      <c r="V335" s="60">
        <f>MIN($D$203,$D$219,$D$227)</f>
        <v>2.3333333333333355E-2</v>
      </c>
      <c r="W335" s="60">
        <f>MIN($J$203,$J$219,$J$227)</f>
        <v>1.3333333333333345E-2</v>
      </c>
      <c r="X335" s="61">
        <f>MIN(W335:W335)</f>
        <v>1.3333333333333345E-2</v>
      </c>
      <c r="Y335" s="145"/>
      <c r="Z335" s="2" t="s">
        <v>41</v>
      </c>
      <c r="AA335" s="34" t="s">
        <v>6</v>
      </c>
      <c r="AB335" s="39">
        <f>$D$243</f>
        <v>1.3355592654424053E-2</v>
      </c>
      <c r="AC335" s="39">
        <f>$J$243</f>
        <v>8.0515297906602334E-3</v>
      </c>
      <c r="AD335" s="35">
        <f>MIN($AC335:$AC335)</f>
        <v>8.0515297906602334E-3</v>
      </c>
      <c r="AE335" s="145"/>
      <c r="AF335"/>
      <c r="AG335"/>
      <c r="AH335"/>
      <c r="AI335"/>
      <c r="AJ335"/>
      <c r="AK335"/>
      <c r="AL335"/>
      <c r="AM335"/>
      <c r="AN335"/>
    </row>
    <row r="336" spans="1:72" s="1" customFormat="1" ht="15.75" customHeight="1" x14ac:dyDescent="0.35">
      <c r="A336" s="115"/>
      <c r="B336" s="51"/>
      <c r="C336" s="52" t="s">
        <v>7</v>
      </c>
      <c r="D336" s="59">
        <f>MAX($D$201,$D$221,$D$223,$D$229,$D$231)</f>
        <v>0.13043478260869579</v>
      </c>
      <c r="E336" s="59">
        <f>MAX($J$201,$J$221,$J$223,$J$229,$J$231)</f>
        <v>0.18437499999999998</v>
      </c>
      <c r="F336" s="74">
        <f>MAX(E336:E336)</f>
        <v>0.18437499999999998</v>
      </c>
      <c r="G336" s="69"/>
      <c r="H336" s="70"/>
      <c r="I336" s="75" t="s">
        <v>7</v>
      </c>
      <c r="J336" s="60">
        <f>MAX($D$205,$D$207,$D$217,$D$225)</f>
        <v>-2.6992287917737813E-2</v>
      </c>
      <c r="K336" s="60">
        <f>MAX($J$205,$J$207,$J$217,$J$225)</f>
        <v>-3.1823745410036616E-2</v>
      </c>
      <c r="L336" s="76">
        <f>MAX(K336:K336)</f>
        <v>-3.1823745410036616E-2</v>
      </c>
      <c r="M336" s="69"/>
      <c r="N336" s="70"/>
      <c r="O336" s="75" t="s">
        <v>7</v>
      </c>
      <c r="P336" s="42">
        <f>MAX($D$211,$D$215,$D$217)</f>
        <v>4.3933054393305478E-2</v>
      </c>
      <c r="Q336" s="42">
        <f>MAX($J$211,$J$215,$J$217)</f>
        <v>2.8571428571428598E-2</v>
      </c>
      <c r="R336" s="77">
        <f>MAX(Q336:Q336)</f>
        <v>2.8571428571428598E-2</v>
      </c>
      <c r="S336" s="69"/>
      <c r="T336" s="70"/>
      <c r="U336" s="75" t="s">
        <v>7</v>
      </c>
      <c r="V336" s="60">
        <f>MAX($D$203,$D$219,$D$227)</f>
        <v>7.9646017699114946E-2</v>
      </c>
      <c r="W336" s="60">
        <f>MAX($J$203,$J$219,$J$227)</f>
        <v>5.4838709677419405E-2</v>
      </c>
      <c r="X336" s="57">
        <f>MAX(W336:W336)</f>
        <v>5.4838709677419405E-2</v>
      </c>
      <c r="Y336" s="145"/>
      <c r="Z336" s="2" t="s">
        <v>42</v>
      </c>
      <c r="AA336" s="34" t="s">
        <v>6</v>
      </c>
      <c r="AB336" s="39">
        <f>$D$275</f>
        <v>-1.4347202295552381E-3</v>
      </c>
      <c r="AC336" s="39">
        <f>$J$275</f>
        <v>-1.3755158184319133E-3</v>
      </c>
      <c r="AD336" s="35">
        <f>MIN($AC336:$AC336)</f>
        <v>-1.3755158184319133E-3</v>
      </c>
      <c r="AE336" s="145"/>
      <c r="AF336"/>
      <c r="AG336"/>
      <c r="AH336"/>
      <c r="AI336"/>
      <c r="AJ336"/>
      <c r="AK336"/>
      <c r="AL336"/>
      <c r="AM336"/>
      <c r="AN336"/>
    </row>
    <row r="337" spans="1:40" s="1" customFormat="1" x14ac:dyDescent="0.35">
      <c r="A337" s="115"/>
      <c r="B337" s="51" t="s">
        <v>41</v>
      </c>
      <c r="C337" s="58" t="s">
        <v>6</v>
      </c>
      <c r="D337" s="59">
        <f>MIN($D$233,$D$253,$D$255,$D$261,$D$263)</f>
        <v>-0.32142857142857145</v>
      </c>
      <c r="E337" s="59">
        <f>MIN($J$233,$J$253,$J$255,$J$261,$J$263)</f>
        <v>-0.25274725274725268</v>
      </c>
      <c r="F337" s="68">
        <f>MIN(E337:E337)</f>
        <v>-0.25274725274725268</v>
      </c>
      <c r="G337" s="69"/>
      <c r="H337" s="70" t="s">
        <v>41</v>
      </c>
      <c r="I337" s="71" t="s">
        <v>6</v>
      </c>
      <c r="J337" s="60">
        <f>MIN($D$237,$D$239,$D$249,$D$257)</f>
        <v>-9.8130841121495282E-2</v>
      </c>
      <c r="K337" s="60">
        <f>MIN($J$237,$J$239,$J$249,$J$257)</f>
        <v>-7.8125000000000069E-2</v>
      </c>
      <c r="L337" s="72">
        <f>MIN(K337:K337)</f>
        <v>-7.8125000000000069E-2</v>
      </c>
      <c r="M337" s="69"/>
      <c r="N337" s="70" t="s">
        <v>41</v>
      </c>
      <c r="O337" s="71" t="s">
        <v>6</v>
      </c>
      <c r="P337" s="42">
        <f>MIN($D$245,$D$249,$D$251)</f>
        <v>-5.5555555555555414E-2</v>
      </c>
      <c r="Q337" s="42">
        <f>MIN($J$245,$J$249,$J$251)</f>
        <v>-4.4910179640718598E-2</v>
      </c>
      <c r="R337" s="73">
        <f>MIN(Q337:Q337)</f>
        <v>-4.4910179640718598E-2</v>
      </c>
      <c r="S337" s="69"/>
      <c r="T337" s="70" t="s">
        <v>41</v>
      </c>
      <c r="U337" s="71" t="s">
        <v>6</v>
      </c>
      <c r="V337" s="60">
        <f>MIN($D$235,$D$251,$D$259)</f>
        <v>2.7548209366391211E-3</v>
      </c>
      <c r="W337" s="60">
        <f>MIN($J$235,$J$251,$J$259)</f>
        <v>-3.7128712871287157E-3</v>
      </c>
      <c r="X337" s="61">
        <f>MIN(W337:W337)</f>
        <v>-3.7128712871287157E-3</v>
      </c>
      <c r="Y337" s="145"/>
      <c r="Z337" s="2" t="s">
        <v>43</v>
      </c>
      <c r="AA337" s="34" t="s">
        <v>6</v>
      </c>
      <c r="AB337" s="39">
        <f>$D$307</f>
        <v>-9.564293304994578E-3</v>
      </c>
      <c r="AC337" s="39">
        <f>$J$307</f>
        <v>-4.1580041580041617E-3</v>
      </c>
      <c r="AD337" s="35">
        <f>MIN($AC337:$AC337)</f>
        <v>-4.1580041580041617E-3</v>
      </c>
      <c r="AE337" s="145"/>
      <c r="AF337"/>
      <c r="AG337"/>
      <c r="AH337"/>
      <c r="AI337"/>
      <c r="AJ337"/>
      <c r="AK337"/>
      <c r="AL337"/>
      <c r="AM337"/>
      <c r="AN337"/>
    </row>
    <row r="338" spans="1:40" s="1" customFormat="1" ht="15.75" customHeight="1" x14ac:dyDescent="0.35">
      <c r="A338" s="115"/>
      <c r="B338" s="51"/>
      <c r="C338" s="52" t="s">
        <v>7</v>
      </c>
      <c r="D338" s="59">
        <f>MAX($D$233,$D$253,$D$255,$D$261,$D$263)</f>
        <v>2.7124773960216821E-2</v>
      </c>
      <c r="E338" s="59">
        <f>MAX($J$233,$J$253,$J$255,$J$261,$J$263)</f>
        <v>6.4794816414686762E-2</v>
      </c>
      <c r="F338" s="74">
        <f>MAX(E338:E338)</f>
        <v>6.4794816414686762E-2</v>
      </c>
      <c r="G338" s="69"/>
      <c r="H338" s="70"/>
      <c r="I338" s="75" t="s">
        <v>7</v>
      </c>
      <c r="J338" s="60">
        <f>MAX($D$237,$D$239,$D$249,$D$257)</f>
        <v>-3.6105032822757142E-2</v>
      </c>
      <c r="K338" s="60">
        <f>MAX($J$237,$J$239,$J$249,$J$257)</f>
        <v>-2.7139874739039574E-2</v>
      </c>
      <c r="L338" s="76">
        <f>MAX(K338:K338)</f>
        <v>-2.7139874739039574E-2</v>
      </c>
      <c r="M338" s="69"/>
      <c r="N338" s="70"/>
      <c r="O338" s="75" t="s">
        <v>7</v>
      </c>
      <c r="P338" s="42">
        <f>MAX($D$245,$D$249,$D$251)</f>
        <v>7.3637702503681944E-3</v>
      </c>
      <c r="Q338" s="42">
        <f>MAX($J$245,$J$249,$J$251)</f>
        <v>0</v>
      </c>
      <c r="R338" s="77">
        <f>MAX(Q338:Q338)</f>
        <v>0</v>
      </c>
      <c r="S338" s="69"/>
      <c r="T338" s="70"/>
      <c r="U338" s="75" t="s">
        <v>7</v>
      </c>
      <c r="V338" s="60">
        <f>MAX($D$235,$D$251,$D$259)</f>
        <v>3.9080459770114977E-2</v>
      </c>
      <c r="W338" s="60">
        <f>MAX($J$235,$J$251,$J$259)</f>
        <v>2.7227722772277113E-2</v>
      </c>
      <c r="X338" s="57">
        <f>MAX(W338:W338)</f>
        <v>2.7227722772277113E-2</v>
      </c>
      <c r="Y338" s="145"/>
      <c r="Z338" s="36"/>
      <c r="AA338" s="41" t="s">
        <v>6</v>
      </c>
      <c r="AB338" s="38">
        <f>MIN(AB333:AB337)</f>
        <v>-9.564293304994578E-3</v>
      </c>
      <c r="AC338" s="38">
        <f>MIN(AC333:AC337)</f>
        <v>-4.1580041580041617E-3</v>
      </c>
      <c r="AD338" s="38">
        <f>MIN(AD333:AD337)</f>
        <v>-4.1580041580041617E-3</v>
      </c>
      <c r="AE338" s="145"/>
      <c r="AF338"/>
      <c r="AG338"/>
      <c r="AH338"/>
      <c r="AI338"/>
      <c r="AJ338"/>
      <c r="AK338"/>
      <c r="AL338"/>
      <c r="AM338"/>
      <c r="AN338"/>
    </row>
    <row r="339" spans="1:40" s="1" customFormat="1" x14ac:dyDescent="0.35">
      <c r="A339" s="115"/>
      <c r="B339" s="51" t="s">
        <v>42</v>
      </c>
      <c r="C339" s="58" t="s">
        <v>6</v>
      </c>
      <c r="D339" s="59">
        <f>MIN($D$265,$D$285,$D$287,$D$293,$D$295)</f>
        <v>-0.26760563380281688</v>
      </c>
      <c r="E339" s="59">
        <f>MIN($J$265,$J$285,$J$287,$J$293,$J$295)</f>
        <v>-0.19642857142857148</v>
      </c>
      <c r="F339" s="68">
        <f>MIN(E339:E339)</f>
        <v>-0.19642857142857148</v>
      </c>
      <c r="G339" s="69"/>
      <c r="H339" s="70" t="s">
        <v>42</v>
      </c>
      <c r="I339" s="71" t="s">
        <v>6</v>
      </c>
      <c r="J339" s="60">
        <f>MIN($D$269,$D$271,$D$281,$D$289)</f>
        <v>-9.292035398230096E-2</v>
      </c>
      <c r="K339" s="60">
        <f>MIN($J$269,$J$271,$J$281,$J$289)</f>
        <v>-7.037037037037043E-2</v>
      </c>
      <c r="L339" s="72">
        <f>MIN(K339:K339)</f>
        <v>-7.037037037037043E-2</v>
      </c>
      <c r="M339" s="69"/>
      <c r="N339" s="70" t="s">
        <v>42</v>
      </c>
      <c r="O339" s="71" t="s">
        <v>6</v>
      </c>
      <c r="P339" s="42">
        <f>MIN($D$279,$D$283,$D$285)</f>
        <v>-0.17985611510791372</v>
      </c>
      <c r="Q339" s="42">
        <f>MIN($J$279,$J$283,$J$285)</f>
        <v>-0.1344086021505376</v>
      </c>
      <c r="R339" s="73">
        <f>MIN(Q339:Q339)</f>
        <v>-0.1344086021505376</v>
      </c>
      <c r="S339" s="69"/>
      <c r="T339" s="70" t="s">
        <v>42</v>
      </c>
      <c r="U339" s="71" t="s">
        <v>6</v>
      </c>
      <c r="V339" s="60">
        <f>MIN($D$267,$D$283,$D$291)</f>
        <v>-6.4432989690721707E-3</v>
      </c>
      <c r="W339" s="60">
        <f>MIN($J$267,$J$283,$J$291)</f>
        <v>-6.7340067340067398E-3</v>
      </c>
      <c r="X339" s="61">
        <f>MIN(W339:W339)</f>
        <v>-6.7340067340067398E-3</v>
      </c>
      <c r="Y339" s="145"/>
      <c r="Z339" s="36"/>
      <c r="AA339" s="41" t="s">
        <v>7</v>
      </c>
      <c r="AB339" s="38">
        <f>MAX(AB333:AB337)</f>
        <v>9.7633136094674472E-2</v>
      </c>
      <c r="AC339" s="38">
        <f>MAX(AC333:AC337)</f>
        <v>7.1005917159763204E-2</v>
      </c>
      <c r="AD339" s="38">
        <f>MAX(AD333:AD337)</f>
        <v>7.1005917159763204E-2</v>
      </c>
      <c r="AE339" s="145"/>
      <c r="AF339"/>
      <c r="AG339"/>
      <c r="AH339"/>
      <c r="AI339"/>
      <c r="AJ339"/>
      <c r="AK339"/>
      <c r="AL339"/>
      <c r="AM339"/>
      <c r="AN339"/>
    </row>
    <row r="340" spans="1:40" s="1" customFormat="1" ht="15.75" customHeight="1" x14ac:dyDescent="0.35">
      <c r="A340" s="115"/>
      <c r="B340" s="51"/>
      <c r="C340" s="52" t="s">
        <v>7</v>
      </c>
      <c r="D340" s="59">
        <f>MAX($D$265,$D$285,$D$287,$D$293,$D$295)</f>
        <v>-1.7910447761194045E-2</v>
      </c>
      <c r="E340" s="59">
        <f>MAX($J$265,$J$285,$J$287,$J$293,$J$295)</f>
        <v>8.4033613445378234E-3</v>
      </c>
      <c r="F340" s="74">
        <f>MAX(E340:E340)</f>
        <v>8.4033613445378234E-3</v>
      </c>
      <c r="G340" s="69"/>
      <c r="H340" s="70"/>
      <c r="I340" s="75" t="s">
        <v>7</v>
      </c>
      <c r="J340" s="60">
        <f>MAX($D$269,$D$271,$D$281,$D$289)</f>
        <v>-2.9258098223615376E-2</v>
      </c>
      <c r="K340" s="60">
        <f>MAX($J$269,$J$271,$J$281,$J$289)</f>
        <v>-1.7241379310344845E-2</v>
      </c>
      <c r="L340" s="76">
        <f>MAX(K340:K340)</f>
        <v>-1.7241379310344845E-2</v>
      </c>
      <c r="M340" s="69"/>
      <c r="N340" s="70"/>
      <c r="O340" s="75" t="s">
        <v>7</v>
      </c>
      <c r="P340" s="42">
        <f>MAX($D$279,$D$283,$D$285)</f>
        <v>-6.4432989690721707E-3</v>
      </c>
      <c r="Q340" s="42">
        <f>MAX($J$279,$J$283,$J$285)</f>
        <v>-4.7846889952153152E-3</v>
      </c>
      <c r="R340" s="77">
        <f>MAX(Q340:Q340)</f>
        <v>-4.7846889952153152E-3</v>
      </c>
      <c r="S340" s="69"/>
      <c r="T340" s="70"/>
      <c r="U340" s="75" t="s">
        <v>7</v>
      </c>
      <c r="V340" s="60">
        <f>MAX($D$267,$D$283,$D$291)</f>
        <v>1.5325670498084304E-2</v>
      </c>
      <c r="W340" s="60">
        <f>MAX($J$267,$J$283,$J$291)</f>
        <v>1.4227642276422777E-2</v>
      </c>
      <c r="X340" s="57">
        <f>MAX(W340:W340)</f>
        <v>1.4227642276422777E-2</v>
      </c>
      <c r="Y340" s="145"/>
      <c r="Z340" s="145"/>
      <c r="AA340" s="145"/>
      <c r="AB340" s="145"/>
      <c r="AC340" s="145"/>
      <c r="AD340" s="145"/>
      <c r="AE340" s="145"/>
      <c r="AF340"/>
      <c r="AG340"/>
      <c r="AH340"/>
      <c r="AI340"/>
      <c r="AJ340"/>
      <c r="AK340"/>
      <c r="AL340"/>
      <c r="AM340"/>
      <c r="AN340"/>
    </row>
    <row r="341" spans="1:40" s="1" customFormat="1" ht="15.75" customHeight="1" x14ac:dyDescent="0.35">
      <c r="A341" s="115"/>
      <c r="B341" s="51" t="s">
        <v>43</v>
      </c>
      <c r="C341" s="58" t="s">
        <v>6</v>
      </c>
      <c r="D341" s="59">
        <f>MIN($D$317,$D$319,$D$325,$D$327)</f>
        <v>-0.12345679012345689</v>
      </c>
      <c r="E341" s="59">
        <f>MIN($J$317,$J$319,$J$325,$J$327)</f>
        <v>-7.5630252100840289E-2</v>
      </c>
      <c r="F341" s="68">
        <f>MIN(E341:E341)</f>
        <v>-7.5630252100840289E-2</v>
      </c>
      <c r="G341" s="69"/>
      <c r="H341" s="70" t="s">
        <v>43</v>
      </c>
      <c r="I341" s="71" t="s">
        <v>6</v>
      </c>
      <c r="J341" s="60">
        <f>MIN($D$301,$D$303,$D$313,$D$321)</f>
        <v>-6.8027210884353623E-2</v>
      </c>
      <c r="K341" s="60">
        <f>MIN($J$301,$J$303,$J$313,$J$321)</f>
        <v>-4.3988269794721445E-2</v>
      </c>
      <c r="L341" s="72">
        <f>MIN(K341:K341)</f>
        <v>-4.3988269794721445E-2</v>
      </c>
      <c r="M341" s="69"/>
      <c r="N341" s="70" t="s">
        <v>43</v>
      </c>
      <c r="O341" s="71" t="s">
        <v>6</v>
      </c>
      <c r="P341" s="42">
        <f>MIN($D$313,$D$317,$D$319)</f>
        <v>-0.10106382978723398</v>
      </c>
      <c r="Q341" s="42">
        <f>MIN($J$313,$J$317,$J$319)</f>
        <v>-7.2519083969465714E-2</v>
      </c>
      <c r="R341" s="73">
        <f>MIN(Q341:Q341)</f>
        <v>-7.2519083969465714E-2</v>
      </c>
      <c r="S341" s="69"/>
      <c r="T341" s="70" t="s">
        <v>43</v>
      </c>
      <c r="U341" s="71" t="s">
        <v>6</v>
      </c>
      <c r="V341" s="60">
        <f>MIN($D$299,$D$315,$D$323)</f>
        <v>-1.1002444987774937E-2</v>
      </c>
      <c r="W341" s="60">
        <f>MIN($J$299,$J$315,$J$323)</f>
        <v>-6.1728395061728444E-3</v>
      </c>
      <c r="X341" s="61">
        <f>MIN(W341:W341)</f>
        <v>-6.1728395061728444E-3</v>
      </c>
      <c r="Y341" s="145"/>
      <c r="Z341" s="145"/>
      <c r="AA341" s="145"/>
      <c r="AB341" s="145"/>
      <c r="AC341" s="145"/>
      <c r="AD341" s="145"/>
      <c r="AE341" s="145"/>
      <c r="AF341"/>
      <c r="AG341"/>
      <c r="AH341"/>
      <c r="AI341"/>
      <c r="AJ341"/>
      <c r="AK341"/>
      <c r="AL341"/>
      <c r="AM341"/>
      <c r="AN341"/>
    </row>
    <row r="342" spans="1:40" s="1" customFormat="1" ht="15.75" customHeight="1" x14ac:dyDescent="0.35">
      <c r="A342" s="115"/>
      <c r="B342" s="51"/>
      <c r="C342" s="52" t="s">
        <v>7</v>
      </c>
      <c r="D342" s="59">
        <f>MAX($D$317,$D$319,$D$325,$D$327)</f>
        <v>1.3177159590043772E-2</v>
      </c>
      <c r="E342" s="59">
        <f>MAX($J$317,$J$319,$J$325,$J$327)</f>
        <v>1.5325670498084304E-2</v>
      </c>
      <c r="F342" s="74">
        <f>MAX(E342:E342)</f>
        <v>1.5325670498084304E-2</v>
      </c>
      <c r="G342" s="69"/>
      <c r="H342" s="70"/>
      <c r="I342" s="75" t="s">
        <v>7</v>
      </c>
      <c r="J342" s="60">
        <f>MAX($D$301,$D$303,$D$313,$D$321)</f>
        <v>-3.0030030030030056E-3</v>
      </c>
      <c r="K342" s="60">
        <f>MAX($J$301,$J$303,$J$313,$J$321)</f>
        <v>0</v>
      </c>
      <c r="L342" s="76">
        <f>MAX(K342:K342)</f>
        <v>0</v>
      </c>
      <c r="M342" s="69"/>
      <c r="N342" s="70"/>
      <c r="O342" s="75" t="s">
        <v>7</v>
      </c>
      <c r="P342" s="42">
        <f>MAX($D$313,$D$317,$D$319)</f>
        <v>1.228878648233488E-2</v>
      </c>
      <c r="Q342" s="42">
        <f>MAX($J$313,$J$317,$J$319)</f>
        <v>1.4945652173913058E-2</v>
      </c>
      <c r="R342" s="77">
        <f>MAX(Q342:Q342)</f>
        <v>1.4945652173913058E-2</v>
      </c>
      <c r="S342" s="69"/>
      <c r="T342" s="70"/>
      <c r="U342" s="75" t="s">
        <v>7</v>
      </c>
      <c r="V342" s="60">
        <f>MAX($D$299,$D$315,$D$323)</f>
        <v>-5.0916496945010228E-3</v>
      </c>
      <c r="W342" s="60">
        <f>MAX($J$299,$J$315,$J$323)</f>
        <v>-1.0040160642570291E-3</v>
      </c>
      <c r="X342" s="57">
        <f>MAX(W342:W342)</f>
        <v>-1.0040160642570291E-3</v>
      </c>
      <c r="Y342" s="145"/>
      <c r="Z342" s="145"/>
      <c r="AA342" s="145"/>
      <c r="AB342" s="145"/>
      <c r="AC342" s="145"/>
      <c r="AD342" s="145"/>
      <c r="AE342" s="145"/>
      <c r="AF342"/>
      <c r="AG342"/>
      <c r="AH342"/>
      <c r="AI342"/>
      <c r="AJ342"/>
      <c r="AK342"/>
      <c r="AL342"/>
      <c r="AM342"/>
      <c r="AN342"/>
    </row>
    <row r="343" spans="1:40" s="1" customFormat="1" x14ac:dyDescent="0.35">
      <c r="A343" s="115"/>
      <c r="B343" s="62"/>
      <c r="C343" s="63" t="s">
        <v>44</v>
      </c>
      <c r="D343" s="78">
        <f>MIN(D333:D342)</f>
        <v>-0.45161290322580638</v>
      </c>
      <c r="E343" s="78">
        <f>MIN(E333:E342)</f>
        <v>-0.36000000000000004</v>
      </c>
      <c r="F343" s="79">
        <f>MIN(E343:E343)</f>
        <v>-0.36000000000000004</v>
      </c>
      <c r="G343" s="69"/>
      <c r="H343" s="80"/>
      <c r="I343" s="64" t="s">
        <v>44</v>
      </c>
      <c r="J343" s="64">
        <f>MIN(J333:J342)</f>
        <v>-0.11165048543689317</v>
      </c>
      <c r="K343" s="64">
        <f>MIN(K333:K342)</f>
        <v>-9.9999999999999964E-2</v>
      </c>
      <c r="L343" s="81">
        <f>MIN(K343:K343)</f>
        <v>-9.9999999999999964E-2</v>
      </c>
      <c r="M343" s="69"/>
      <c r="N343" s="82"/>
      <c r="O343" s="83" t="s">
        <v>44</v>
      </c>
      <c r="P343" s="83">
        <f>MIN(P333:P342)</f>
        <v>-0.23809523809523805</v>
      </c>
      <c r="Q343" s="83">
        <f>MIN(Q333:Q342)</f>
        <v>-0.19354838709677413</v>
      </c>
      <c r="R343" s="84">
        <f>MIN(Q343:Q343)</f>
        <v>-0.19354838709677413</v>
      </c>
      <c r="S343" s="69"/>
      <c r="T343" s="85"/>
      <c r="U343" s="86" t="s">
        <v>37</v>
      </c>
      <c r="V343" s="86">
        <f>MIN(V333:V342)</f>
        <v>-1.1002444987774937E-2</v>
      </c>
      <c r="W343" s="86">
        <f>MIN(W333:W342)</f>
        <v>-6.7340067340067398E-3</v>
      </c>
      <c r="X343" s="87">
        <f>MIN(W343:W343)</f>
        <v>-6.7340067340067398E-3</v>
      </c>
      <c r="Y343" s="145"/>
      <c r="Z343" s="145"/>
      <c r="AA343" s="145"/>
      <c r="AB343" s="145"/>
      <c r="AC343" s="145"/>
      <c r="AD343" s="145"/>
      <c r="AE343" s="145"/>
      <c r="AF343"/>
      <c r="AG343"/>
      <c r="AH343"/>
      <c r="AI343"/>
      <c r="AJ343"/>
      <c r="AK343"/>
      <c r="AL343"/>
      <c r="AM343"/>
      <c r="AN343"/>
    </row>
    <row r="344" spans="1:40" s="1" customFormat="1" x14ac:dyDescent="0.35">
      <c r="A344" s="115"/>
      <c r="B344" s="65"/>
      <c r="C344" s="66" t="s">
        <v>45</v>
      </c>
      <c r="D344" s="88">
        <f>MAX(D333:D342)</f>
        <v>0.35094339622641496</v>
      </c>
      <c r="E344" s="88">
        <f>MAX(E333:E342)</f>
        <v>0.39062500000000006</v>
      </c>
      <c r="F344" s="89">
        <f>MAX(E344:E344)</f>
        <v>0.39062500000000006</v>
      </c>
      <c r="G344" s="69"/>
      <c r="H344" s="90"/>
      <c r="I344" s="67" t="s">
        <v>45</v>
      </c>
      <c r="J344" s="67">
        <f>MAX(J333:J342)</f>
        <v>2.2653721682847915E-2</v>
      </c>
      <c r="K344" s="67">
        <f>MAX(K333:K342)</f>
        <v>2.0733652312599698E-2</v>
      </c>
      <c r="L344" s="81">
        <f>MIN(K344:K344)</f>
        <v>2.0733652312599698E-2</v>
      </c>
      <c r="M344" s="69"/>
      <c r="N344" s="91"/>
      <c r="O344" s="92" t="s">
        <v>45</v>
      </c>
      <c r="P344" s="92">
        <f>MAX(P333:P342)</f>
        <v>8.6345381526104492E-2</v>
      </c>
      <c r="Q344" s="92">
        <f>MAX(Q333:Q342)</f>
        <v>0.1061946902654867</v>
      </c>
      <c r="R344" s="84">
        <f>MIN(Q344:Q344)</f>
        <v>0.1061946902654867</v>
      </c>
      <c r="S344" s="69"/>
      <c r="T344" s="93"/>
      <c r="U344" s="94"/>
      <c r="V344" s="94">
        <f>MAX(V333:V342)</f>
        <v>0.15062761506276165</v>
      </c>
      <c r="W344" s="94">
        <f>MAX(W333:W342)</f>
        <v>0.11214953271028034</v>
      </c>
      <c r="X344" s="87">
        <f>MIN(W344:W344)</f>
        <v>0.11214953271028034</v>
      </c>
      <c r="Y344" s="145"/>
      <c r="Z344" s="145"/>
      <c r="AA344" s="145"/>
      <c r="AB344" s="145"/>
      <c r="AC344" s="145"/>
      <c r="AD344" s="145"/>
      <c r="AE344" s="145"/>
      <c r="AF344"/>
      <c r="AG344"/>
      <c r="AH344"/>
      <c r="AI344"/>
      <c r="AJ344"/>
      <c r="AK344"/>
      <c r="AL344"/>
      <c r="AM344"/>
      <c r="AN344"/>
    </row>
    <row r="345" spans="1:40" s="1" customFormat="1" x14ac:dyDescent="0.35">
      <c r="A345" s="11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45"/>
      <c r="AC345" s="145"/>
      <c r="AD345" s="145"/>
      <c r="AE345" s="145"/>
      <c r="AF345"/>
      <c r="AG345"/>
      <c r="AH345"/>
      <c r="AI345"/>
      <c r="AJ345"/>
      <c r="AK345"/>
      <c r="AL345"/>
      <c r="AM345"/>
      <c r="AN345"/>
    </row>
    <row r="346" spans="1:40" s="1" customFormat="1" x14ac:dyDescent="0.35">
      <c r="A346" s="11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45"/>
      <c r="Z346" s="145"/>
      <c r="AA346" s="145"/>
      <c r="AB346" s="145"/>
      <c r="AC346" s="145"/>
      <c r="AD346" s="145"/>
      <c r="AE346" s="145"/>
      <c r="AF346"/>
      <c r="AG346"/>
      <c r="AH346"/>
      <c r="AI346"/>
      <c r="AJ346"/>
      <c r="AK346"/>
      <c r="AL346"/>
      <c r="AM346"/>
      <c r="AN346"/>
    </row>
    <row r="347" spans="1:40" s="1" customFormat="1" x14ac:dyDescent="0.35">
      <c r="A347" s="11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4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E347" s="145"/>
      <c r="AF347"/>
      <c r="AG347"/>
      <c r="AH347"/>
      <c r="AI347"/>
      <c r="AJ347"/>
      <c r="AK347"/>
      <c r="AL347"/>
      <c r="AM347"/>
      <c r="AN347"/>
    </row>
    <row r="348" spans="1:40" s="1" customFormat="1" ht="18" customHeight="1" x14ac:dyDescent="0.35">
      <c r="A348" s="115"/>
      <c r="B348" s="51" t="s">
        <v>39</v>
      </c>
      <c r="C348" s="58" t="s">
        <v>6</v>
      </c>
      <c r="D348" s="97">
        <f>MIN($E$169,$E$189,$E$191,$E$197,$E$199)</f>
        <v>-0.22680412371134026</v>
      </c>
      <c r="E348" s="97">
        <f>MIN($K$169,$K$189,$K$191,$K$197,$K$199)</f>
        <v>-0.18072289156626503</v>
      </c>
      <c r="F348" s="68">
        <f>MIN(E348:E348)</f>
        <v>-0.18072289156626503</v>
      </c>
      <c r="G348" s="69"/>
      <c r="H348" s="70" t="s">
        <v>39</v>
      </c>
      <c r="I348" s="71" t="s">
        <v>6</v>
      </c>
      <c r="J348" s="42">
        <f>MIN($E$173,$E$175,$E$185,$E$193)</f>
        <v>-0.35514018691588778</v>
      </c>
      <c r="K348" s="42">
        <f>MIN($K$173,$K$175,$K$185,$K$193)</f>
        <v>-0.27368421052631575</v>
      </c>
      <c r="L348" s="72">
        <f>MIN(K348:K348)</f>
        <v>-0.27368421052631575</v>
      </c>
      <c r="M348" s="69"/>
      <c r="N348" s="70" t="s">
        <v>39</v>
      </c>
      <c r="O348" s="71" t="s">
        <v>6</v>
      </c>
      <c r="P348" s="42">
        <f>MIN($E$177,$E$181,$E$183)</f>
        <v>-0.25609756097560982</v>
      </c>
      <c r="Q348" s="42">
        <f>MIN($K$177,$K$181,$K$183)</f>
        <v>-0.21917808219178075</v>
      </c>
      <c r="R348" s="73">
        <f>MIN(Q348:Q348)</f>
        <v>-0.21917808219178075</v>
      </c>
      <c r="S348" s="69"/>
      <c r="T348" s="70" t="s">
        <v>39</v>
      </c>
      <c r="U348" s="71" t="s">
        <v>6</v>
      </c>
      <c r="V348" s="42">
        <f>MIN($E$171,$E$187,$E$195)</f>
        <v>-9.0517241379310415E-2</v>
      </c>
      <c r="W348" s="42">
        <f>MIN($K$171,$K$187,$K$195)</f>
        <v>-3.3492822966507074E-2</v>
      </c>
      <c r="X348" s="95">
        <f>MIN(W348:W348)</f>
        <v>-3.3492822966507074E-2</v>
      </c>
      <c r="Y348" s="145"/>
      <c r="Z348" s="2" t="s">
        <v>38</v>
      </c>
      <c r="AA348" s="3"/>
      <c r="AB348" s="145"/>
      <c r="AC348" s="4"/>
      <c r="AD348" s="33"/>
      <c r="AE348" s="145"/>
      <c r="AF348"/>
      <c r="AG348"/>
      <c r="AH348"/>
      <c r="AI348"/>
      <c r="AJ348"/>
      <c r="AK348"/>
      <c r="AL348"/>
      <c r="AM348"/>
      <c r="AN348"/>
    </row>
    <row r="349" spans="1:40" s="1" customFormat="1" ht="15.75" customHeight="1" x14ac:dyDescent="0.35">
      <c r="A349" s="115"/>
      <c r="B349" s="51"/>
      <c r="C349" s="52" t="s">
        <v>7</v>
      </c>
      <c r="D349" s="97">
        <f>MAX($E$169,$E$189,$E$191,$E$197,$E$199)</f>
        <v>0.11694510739856813</v>
      </c>
      <c r="E349" s="97">
        <f>MAX($K$169,$K$189,$K$191,$K$197,$K$199)</f>
        <v>0.19654427645788342</v>
      </c>
      <c r="F349" s="74">
        <f>MAX(E349:E349)</f>
        <v>0.19654427645788342</v>
      </c>
      <c r="G349" s="69"/>
      <c r="H349" s="70"/>
      <c r="I349" s="75" t="s">
        <v>7</v>
      </c>
      <c r="J349" s="42">
        <f>MAX($E$173,$E$175,$E$185,$E$193)</f>
        <v>7.9922027290448408E-2</v>
      </c>
      <c r="K349" s="42">
        <f>MAX($K$173,$K$175,$K$185,$K$193)</f>
        <v>0.10973724884080363</v>
      </c>
      <c r="L349" s="76">
        <f>MAX(K349:K349)</f>
        <v>0.10973724884080363</v>
      </c>
      <c r="M349" s="69"/>
      <c r="N349" s="70"/>
      <c r="O349" s="75" t="s">
        <v>7</v>
      </c>
      <c r="P349" s="42">
        <f>MAX($E$177,$E$181,$E$183)</f>
        <v>9.2024539877300693E-2</v>
      </c>
      <c r="Q349" s="42">
        <f>MAX($K$177,$K$181,$K$183)</f>
        <v>0.14333895446880282</v>
      </c>
      <c r="R349" s="77">
        <f>MAX(Q349:Q349)</f>
        <v>0.14333895446880282</v>
      </c>
      <c r="S349" s="69"/>
      <c r="T349" s="70"/>
      <c r="U349" s="75" t="s">
        <v>7</v>
      </c>
      <c r="V349" s="42">
        <f>MAX($E$171,$E$187,$E$195)</f>
        <v>0.1192893401015228</v>
      </c>
      <c r="W349" s="42">
        <f>MAX($K$171,$K$187,$K$195)</f>
        <v>0.20581113801452791</v>
      </c>
      <c r="X349" s="96">
        <f>MAX(W349:W349)</f>
        <v>0.20581113801452791</v>
      </c>
      <c r="Y349" s="145"/>
      <c r="Z349" s="2" t="s">
        <v>39</v>
      </c>
      <c r="AA349" s="34" t="s">
        <v>6</v>
      </c>
      <c r="AB349" s="39">
        <f>$E$179</f>
        <v>9.7922848664688339E-2</v>
      </c>
      <c r="AC349" s="39">
        <f>$K$179</f>
        <v>0.17629179331306988</v>
      </c>
      <c r="AD349" s="35">
        <f>MIN($AC349:$AC349)</f>
        <v>0.17629179331306988</v>
      </c>
      <c r="AE349" s="145"/>
      <c r="AF349"/>
      <c r="AG349"/>
      <c r="AH349"/>
      <c r="AI349"/>
      <c r="AJ349"/>
      <c r="AK349"/>
      <c r="AL349"/>
      <c r="AM349"/>
      <c r="AN349"/>
    </row>
    <row r="350" spans="1:40" s="1" customFormat="1" ht="18" customHeight="1" x14ac:dyDescent="0.35">
      <c r="A350" s="115"/>
      <c r="B350" s="51" t="s">
        <v>40</v>
      </c>
      <c r="C350" s="58" t="s">
        <v>6</v>
      </c>
      <c r="D350" s="97">
        <f>MIN($E$201,$E$221,$E$223,$E$229,$E$231)</f>
        <v>-0.18548387096774188</v>
      </c>
      <c r="E350" s="97">
        <f>MIN($K$201,$K$221,$K$223,$K$229,$K$231)</f>
        <v>-0.14705882352941177</v>
      </c>
      <c r="F350" s="68">
        <f>MIN(E350:E350)</f>
        <v>-0.14705882352941177</v>
      </c>
      <c r="G350" s="69"/>
      <c r="H350" s="70" t="s">
        <v>40</v>
      </c>
      <c r="I350" s="71" t="s">
        <v>6</v>
      </c>
      <c r="J350" s="42">
        <f>MIN($E$205,$E$207,$E$217,$E$225)</f>
        <v>-0.29285714285714287</v>
      </c>
      <c r="K350" s="42">
        <f>MIN($K$205,$K$207,$K$217,$K$225)</f>
        <v>-0.22881355932203387</v>
      </c>
      <c r="L350" s="72">
        <f>MIN(K350:K350)</f>
        <v>-0.22881355932203387</v>
      </c>
      <c r="M350" s="69"/>
      <c r="N350" s="70" t="s">
        <v>40</v>
      </c>
      <c r="O350" s="71" t="s">
        <v>6</v>
      </c>
      <c r="P350" s="42">
        <f>MIN($E$211,$E$215,$E$217)</f>
        <v>-0.24242424242424249</v>
      </c>
      <c r="Q350" s="42">
        <f>MIN($K$211,$K$215,$K$217)</f>
        <v>-0.2</v>
      </c>
      <c r="R350" s="73">
        <f>MIN(Q350:Q350)</f>
        <v>-0.2</v>
      </c>
      <c r="S350" s="69"/>
      <c r="T350" s="70" t="s">
        <v>40</v>
      </c>
      <c r="U350" s="71" t="s">
        <v>6</v>
      </c>
      <c r="V350" s="42">
        <f>MIN($E$203,$E$219,$E$227)</f>
        <v>-2.108433734939761E-2</v>
      </c>
      <c r="W350" s="42">
        <f>MIN($K$203,$K$219,$K$227)</f>
        <v>9.9009900990099098E-3</v>
      </c>
      <c r="X350" s="95">
        <f>MIN(W350:W350)</f>
        <v>9.9009900990099098E-3</v>
      </c>
      <c r="Y350" s="145"/>
      <c r="Z350" s="2" t="s">
        <v>40</v>
      </c>
      <c r="AA350" s="34" t="s">
        <v>6</v>
      </c>
      <c r="AB350" s="39">
        <f>$E$211</f>
        <v>4.1841004184100458E-2</v>
      </c>
      <c r="AC350" s="39">
        <f>$K$211</f>
        <v>0.11203319502074699</v>
      </c>
      <c r="AD350" s="35">
        <f>MIN($AC350:$AC350)</f>
        <v>0.11203319502074699</v>
      </c>
      <c r="AE350" s="145"/>
      <c r="AF350"/>
      <c r="AG350"/>
      <c r="AH350"/>
      <c r="AI350"/>
      <c r="AJ350"/>
      <c r="AK350"/>
      <c r="AL350"/>
      <c r="AM350"/>
      <c r="AN350"/>
    </row>
    <row r="351" spans="1:40" s="1" customFormat="1" ht="15" customHeight="1" x14ac:dyDescent="0.35">
      <c r="A351" s="115"/>
      <c r="B351" s="51"/>
      <c r="C351" s="52" t="s">
        <v>7</v>
      </c>
      <c r="D351" s="97">
        <f>MAX($E$201,$E$221,$E$223,$E$229,$E$231)</f>
        <v>2.5510204081632678E-2</v>
      </c>
      <c r="E351" s="97">
        <f>MAX($K$201,$K$221,$K$223,$K$229,$K$231)</f>
        <v>8.8280060882800521E-2</v>
      </c>
      <c r="F351" s="74">
        <f>MAX(E351:E351)</f>
        <v>8.8280060882800521E-2</v>
      </c>
      <c r="G351" s="69"/>
      <c r="H351" s="70"/>
      <c r="I351" s="75" t="s">
        <v>7</v>
      </c>
      <c r="J351" s="42">
        <f>MAX($E$205,$E$207,$E$217,$E$225)</f>
        <v>-1.7266187050359569E-2</v>
      </c>
      <c r="K351" s="42">
        <f>MAX($K$205,$K$207,$K$217,$K$225)</f>
        <v>8.3234244946492342E-3</v>
      </c>
      <c r="L351" s="76">
        <f>MAX(K351:K351)</f>
        <v>8.3234244946492342E-3</v>
      </c>
      <c r="M351" s="69"/>
      <c r="N351" s="70"/>
      <c r="O351" s="75" t="s">
        <v>7</v>
      </c>
      <c r="P351" s="42">
        <f>MAX($E$211,$E$215,$E$217)</f>
        <v>4.1841004184100458E-2</v>
      </c>
      <c r="Q351" s="42">
        <f>MAX($K$211,$K$215,$K$217)</f>
        <v>0.11203319502074699</v>
      </c>
      <c r="R351" s="77">
        <f>MAX(Q351:Q351)</f>
        <v>0.11203319502074699</v>
      </c>
      <c r="S351" s="69"/>
      <c r="T351" s="70"/>
      <c r="U351" s="75" t="s">
        <v>7</v>
      </c>
      <c r="V351" s="42">
        <f>MAX($E$203,$E$219,$E$227)</f>
        <v>3.0852994555353726E-2</v>
      </c>
      <c r="W351" s="42">
        <f>MAX($K$203,$K$219,$K$227)</f>
        <v>9.764309764309774E-2</v>
      </c>
      <c r="X351" s="96">
        <f>MAX(W351:W351)</f>
        <v>9.764309764309774E-2</v>
      </c>
      <c r="Y351" s="145"/>
      <c r="Z351" s="2" t="s">
        <v>41</v>
      </c>
      <c r="AA351" s="34" t="s">
        <v>6</v>
      </c>
      <c r="AB351" s="39">
        <f>$E$243</f>
        <v>1.5050167224080282E-2</v>
      </c>
      <c r="AC351" s="39">
        <f>$K$243</f>
        <v>7.3170731707317138E-2</v>
      </c>
      <c r="AD351" s="35">
        <f>MIN($AC351:$AC351)</f>
        <v>7.3170731707317138E-2</v>
      </c>
      <c r="AE351" s="145"/>
      <c r="AF351"/>
      <c r="AG351"/>
      <c r="AH351"/>
      <c r="AI351"/>
      <c r="AJ351"/>
      <c r="AK351"/>
      <c r="AL351"/>
      <c r="AM351"/>
      <c r="AN351"/>
    </row>
    <row r="352" spans="1:40" s="1" customFormat="1" ht="19.5" customHeight="1" x14ac:dyDescent="0.35">
      <c r="A352" s="115"/>
      <c r="B352" s="51" t="s">
        <v>41</v>
      </c>
      <c r="C352" s="58" t="s">
        <v>6</v>
      </c>
      <c r="D352" s="97">
        <f>MIN($E$233,$E$253,$E$255,$E$261,$E$263)</f>
        <v>-0.14765100671140935</v>
      </c>
      <c r="E352" s="97">
        <f>MIN($K$233,$K$253,$K$255,$K$261,$K$263)</f>
        <v>-0.11570247933884296</v>
      </c>
      <c r="F352" s="68">
        <f>MIN(E352:E352)</f>
        <v>-0.11570247933884296</v>
      </c>
      <c r="G352" s="69"/>
      <c r="H352" s="70" t="s">
        <v>41</v>
      </c>
      <c r="I352" s="71" t="s">
        <v>6</v>
      </c>
      <c r="J352" s="42">
        <f>MIN($E$237,$E$239,$E$249,$E$257)</f>
        <v>-0.26829268292682934</v>
      </c>
      <c r="K352" s="42">
        <f>MIN($K$237,$K$239,$K$249,$K$257)</f>
        <v>-0.22972972972972966</v>
      </c>
      <c r="L352" s="72">
        <f>MIN(K352:K352)</f>
        <v>-0.22972972972972966</v>
      </c>
      <c r="M352" s="69"/>
      <c r="N352" s="70" t="s">
        <v>41</v>
      </c>
      <c r="O352" s="71" t="s">
        <v>6</v>
      </c>
      <c r="P352" s="42">
        <f>MIN($E$245,$E$249,$E$251)</f>
        <v>-6.3157894736841969E-2</v>
      </c>
      <c r="Q352" s="42">
        <f>MIN($K$245,$K$249,$K$251)</f>
        <v>-3.3472803347280249E-2</v>
      </c>
      <c r="R352" s="73">
        <f>MIN(Q352:Q352)</f>
        <v>-3.3472803347280249E-2</v>
      </c>
      <c r="S352" s="69"/>
      <c r="T352" s="70" t="s">
        <v>41</v>
      </c>
      <c r="U352" s="71" t="s">
        <v>6</v>
      </c>
      <c r="V352" s="42">
        <f>MIN($E$235,$E$251,$E$259)</f>
        <v>-1.6620498614958464E-2</v>
      </c>
      <c r="W352" s="42">
        <f>MIN($K$235,$K$251,$K$259)</f>
        <v>2.7431421446383924E-2</v>
      </c>
      <c r="X352" s="95">
        <f>MIN(W352:W352)</f>
        <v>2.7431421446383924E-2</v>
      </c>
      <c r="Y352" s="145"/>
      <c r="Z352" s="2" t="s">
        <v>42</v>
      </c>
      <c r="AA352" s="34" t="s">
        <v>6</v>
      </c>
      <c r="AB352" s="39">
        <f>$E$275</f>
        <v>-1.4347202295552381E-3</v>
      </c>
      <c r="AC352" s="39">
        <f>$K$275</f>
        <v>5.1246537396121929E-2</v>
      </c>
      <c r="AD352" s="35">
        <f>MIN($AC352:$AC352)</f>
        <v>5.1246537396121929E-2</v>
      </c>
      <c r="AE352" s="145"/>
      <c r="AF352"/>
      <c r="AG352"/>
      <c r="AH352"/>
      <c r="AI352"/>
      <c r="AJ352"/>
      <c r="AK352"/>
      <c r="AL352"/>
      <c r="AM352"/>
      <c r="AN352"/>
    </row>
    <row r="353" spans="1:40" s="1" customFormat="1" ht="17.25" customHeight="1" x14ac:dyDescent="0.35">
      <c r="A353" s="115"/>
      <c r="B353" s="51"/>
      <c r="C353" s="52" t="s">
        <v>7</v>
      </c>
      <c r="D353" s="97">
        <f>MAX($E$233,$E$253,$E$255,$E$261,$E$263)</f>
        <v>1.5909090909090925E-2</v>
      </c>
      <c r="E353" s="97">
        <f>MAX($K$233,$K$253,$K$255,$K$261,$K$263)</f>
        <v>6.6831683168316752E-2</v>
      </c>
      <c r="F353" s="74">
        <f>MAX(E353:E353)</f>
        <v>6.6831683168316752E-2</v>
      </c>
      <c r="G353" s="69"/>
      <c r="H353" s="70"/>
      <c r="I353" s="75" t="s">
        <v>7</v>
      </c>
      <c r="J353" s="42">
        <f>MAX($E$237,$E$239,$E$249,$E$257)</f>
        <v>-4.6341463414634056E-2</v>
      </c>
      <c r="K353" s="42">
        <f>MAX($K$237,$K$239,$K$249,$K$257)</f>
        <v>-1.1764705882352951E-2</v>
      </c>
      <c r="L353" s="76">
        <f>MAX(K353:K353)</f>
        <v>-1.1764705882352951E-2</v>
      </c>
      <c r="M353" s="69"/>
      <c r="N353" s="70"/>
      <c r="O353" s="75" t="s">
        <v>7</v>
      </c>
      <c r="P353" s="42">
        <f>MAX($E$245,$E$249,$E$251)</f>
        <v>-1.4771048744460869E-3</v>
      </c>
      <c r="Q353" s="42">
        <f>MAX($K$245,$K$249,$K$251)</f>
        <v>4.7683923705722116E-2</v>
      </c>
      <c r="R353" s="77">
        <f>MAX(Q353:Q353)</f>
        <v>4.7683923705722116E-2</v>
      </c>
      <c r="S353" s="69"/>
      <c r="T353" s="70"/>
      <c r="U353" s="75" t="s">
        <v>7</v>
      </c>
      <c r="V353" s="42">
        <f>MAX($E$235,$E$251,$E$259)</f>
        <v>0</v>
      </c>
      <c r="W353" s="42">
        <f>MAX($K$235,$K$251,$K$259)</f>
        <v>4.7683923705722116E-2</v>
      </c>
      <c r="X353" s="96">
        <f>MAX(W353:W353)</f>
        <v>4.7683923705722116E-2</v>
      </c>
      <c r="Y353" s="145"/>
      <c r="Z353" s="2" t="s">
        <v>43</v>
      </c>
      <c r="AA353" s="34" t="s">
        <v>6</v>
      </c>
      <c r="AB353" s="39">
        <f>$E$307</f>
        <v>-9.564293304994578E-3</v>
      </c>
      <c r="AC353" s="39">
        <f>$K$307</f>
        <v>8.3246618106139515E-3</v>
      </c>
      <c r="AD353" s="35">
        <f>MIN($AC353:$AC353)</f>
        <v>8.3246618106139515E-3</v>
      </c>
      <c r="AE353" s="145"/>
      <c r="AF353"/>
      <c r="AG353"/>
      <c r="AH353"/>
      <c r="AI353"/>
      <c r="AJ353"/>
      <c r="AK353"/>
      <c r="AL353"/>
      <c r="AM353"/>
      <c r="AN353"/>
    </row>
    <row r="354" spans="1:40" s="1" customFormat="1" ht="16.5" customHeight="1" x14ac:dyDescent="0.35">
      <c r="A354" s="115"/>
      <c r="B354" s="51" t="s">
        <v>42</v>
      </c>
      <c r="C354" s="58" t="s">
        <v>6</v>
      </c>
      <c r="D354" s="97">
        <f>MIN($E$265,$E$285,$E$287,$E$293,$E$295)</f>
        <v>-0.11931818181818177</v>
      </c>
      <c r="E354" s="97">
        <f>MIN($K$265,$K$285,$K$287,$K$293,$K$295)</f>
        <v>-9.9290780141843879E-2</v>
      </c>
      <c r="F354" s="68">
        <f>MIN(E354:E354)</f>
        <v>-9.9290780141843879E-2</v>
      </c>
      <c r="G354" s="69"/>
      <c r="H354" s="70" t="s">
        <v>42</v>
      </c>
      <c r="I354" s="71" t="s">
        <v>6</v>
      </c>
      <c r="J354" s="42">
        <f>MIN($E$269,$E$271,$E$281,$E$289)</f>
        <v>-0.26373626373626369</v>
      </c>
      <c r="K354" s="42">
        <f>MIN($K$269,$K$271,$K$281,$K$289)</f>
        <v>-0.22500000000000003</v>
      </c>
      <c r="L354" s="72">
        <f>MIN(K354:K354)</f>
        <v>-0.22500000000000003</v>
      </c>
      <c r="M354" s="69"/>
      <c r="N354" s="70" t="s">
        <v>42</v>
      </c>
      <c r="O354" s="71" t="s">
        <v>6</v>
      </c>
      <c r="P354" s="42">
        <f>MIN($E$279,$E$283,$E$285)</f>
        <v>-0.19259259259259265</v>
      </c>
      <c r="Q354" s="42">
        <f>MIN($K$279,$K$283,$K$285)</f>
        <v>-0.16363636363636366</v>
      </c>
      <c r="R354" s="73">
        <f>MIN(Q354:Q354)</f>
        <v>-0.16363636363636366</v>
      </c>
      <c r="S354" s="69"/>
      <c r="T354" s="70" t="s">
        <v>42</v>
      </c>
      <c r="U354" s="71" t="s">
        <v>6</v>
      </c>
      <c r="V354" s="42">
        <f>MIN($E$267,$E$283,$E$291)</f>
        <v>-2.8220858895705411E-2</v>
      </c>
      <c r="W354" s="42">
        <f>MIN($K$267,$K$283,$K$291)</f>
        <v>7.8828828828828891E-3</v>
      </c>
      <c r="X354" s="95">
        <f>MIN(W354:W354)</f>
        <v>7.8828828828828891E-3</v>
      </c>
      <c r="Y354" s="145"/>
      <c r="Z354" s="36"/>
      <c r="AA354" s="37" t="s">
        <v>6</v>
      </c>
      <c r="AB354" s="38">
        <f>MIN(AB349:AB353)</f>
        <v>-9.564293304994578E-3</v>
      </c>
      <c r="AC354" s="38">
        <f>MIN(AC349:AC353)</f>
        <v>8.3246618106139515E-3</v>
      </c>
      <c r="AD354" s="38">
        <f>MIN(AC354:AC354)</f>
        <v>8.3246618106139515E-3</v>
      </c>
      <c r="AE354" s="145"/>
      <c r="AF354"/>
      <c r="AG354"/>
      <c r="AH354"/>
      <c r="AI354"/>
      <c r="AJ354"/>
      <c r="AK354"/>
      <c r="AL354"/>
      <c r="AM354"/>
      <c r="AN354"/>
    </row>
    <row r="355" spans="1:40" s="1" customFormat="1" ht="18" customHeight="1" x14ac:dyDescent="0.35">
      <c r="A355" s="115"/>
      <c r="B355" s="51"/>
      <c r="C355" s="52" t="s">
        <v>7</v>
      </c>
      <c r="D355" s="97">
        <f>MAX($E$265,$E$285,$E$287,$E$293,$E$295)</f>
        <v>1.1385199240986727E-2</v>
      </c>
      <c r="E355" s="97">
        <f>MAX($K$265,$K$285,$K$287,$K$293,$K$295)</f>
        <v>5.8823529411764761E-2</v>
      </c>
      <c r="F355" s="74">
        <f>MAX(E355:E355)</f>
        <v>5.8823529411764761E-2</v>
      </c>
      <c r="G355" s="69"/>
      <c r="H355" s="70"/>
      <c r="I355" s="75" t="s">
        <v>7</v>
      </c>
      <c r="J355" s="42">
        <f>MAX($E$269,$E$271,$E$281,$E$289)</f>
        <v>-4.9052396878483881E-2</v>
      </c>
      <c r="K355" s="42">
        <f>MAX($K$269,$K$271,$K$281,$K$289)</f>
        <v>-1.2295081967213127E-2</v>
      </c>
      <c r="L355" s="76">
        <f>MAX(K355:K355)</f>
        <v>-1.2295081967213127E-2</v>
      </c>
      <c r="M355" s="69"/>
      <c r="N355" s="70"/>
      <c r="O355" s="75" t="s">
        <v>7</v>
      </c>
      <c r="P355" s="42">
        <f>MAX($E$279,$E$283,$E$285)</f>
        <v>0</v>
      </c>
      <c r="Q355" s="42">
        <f>MAX($K$279,$K$283,$K$285)</f>
        <v>3.7406483790523581E-2</v>
      </c>
      <c r="R355" s="77">
        <f>MAX(Q355:Q355)</f>
        <v>3.7406483790523581E-2</v>
      </c>
      <c r="S355" s="69"/>
      <c r="T355" s="70"/>
      <c r="U355" s="75" t="s">
        <v>7</v>
      </c>
      <c r="V355" s="42">
        <f>MAX($E$267,$E$283,$E$291)</f>
        <v>9.6899224806201636E-3</v>
      </c>
      <c r="W355" s="42">
        <f>MAX($K$267,$K$283,$K$291)</f>
        <v>4.9586776859504175E-2</v>
      </c>
      <c r="X355" s="96">
        <f>MAX(W355:W355)</f>
        <v>4.9586776859504175E-2</v>
      </c>
      <c r="Y355" s="145"/>
      <c r="Z355" s="36"/>
      <c r="AA355" s="37" t="s">
        <v>7</v>
      </c>
      <c r="AB355" s="38">
        <f>MAX(AB349:AB353)</f>
        <v>9.7922848664688339E-2</v>
      </c>
      <c r="AC355" s="38">
        <f>MAX(AC349:AC353)</f>
        <v>0.17629179331306988</v>
      </c>
      <c r="AD355" s="38">
        <f>MAX(AC355:AC355)</f>
        <v>0.17629179331306988</v>
      </c>
      <c r="AE355" s="145"/>
      <c r="AF355"/>
      <c r="AG355"/>
      <c r="AH355"/>
      <c r="AI355"/>
      <c r="AJ355"/>
      <c r="AK355"/>
      <c r="AL355"/>
      <c r="AM355"/>
      <c r="AN355"/>
    </row>
    <row r="356" spans="1:40" s="1" customFormat="1" ht="15.75" customHeight="1" x14ac:dyDescent="0.35">
      <c r="A356" s="115"/>
      <c r="B356" s="51" t="s">
        <v>43</v>
      </c>
      <c r="C356" s="58" t="s">
        <v>6</v>
      </c>
      <c r="D356" s="97">
        <f>MIN($E$297,$E$317,$E$319,$E$325,$E$327)</f>
        <v>-4.5602605863192223E-2</v>
      </c>
      <c r="E356" s="97">
        <f>MIN($K$297,$K$317,$K$319,$K$325,$K$327)</f>
        <v>-4.8582995951417046E-2</v>
      </c>
      <c r="F356" s="68">
        <f>MIN(E356:E356)</f>
        <v>-4.8582995951417046E-2</v>
      </c>
      <c r="G356" s="69"/>
      <c r="H356" s="70" t="s">
        <v>43</v>
      </c>
      <c r="I356" s="71" t="s">
        <v>6</v>
      </c>
      <c r="J356" s="42">
        <f>MIN($E$301,$E$303,$E$313,$E$321)</f>
        <v>-0.19708029197080298</v>
      </c>
      <c r="K356" s="42">
        <f>MIN($K$301,$K$303,$K$313,$K$321)</f>
        <v>-0.1801801801801802</v>
      </c>
      <c r="L356" s="72">
        <f>MIN(K356:K356)</f>
        <v>-0.1801801801801802</v>
      </c>
      <c r="M356" s="69"/>
      <c r="N356" s="70" t="s">
        <v>43</v>
      </c>
      <c r="O356" s="71" t="s">
        <v>6</v>
      </c>
      <c r="P356" s="42">
        <f>MIN($E$313,$E$317,$E$319)</f>
        <v>-4.5602605863192223E-2</v>
      </c>
      <c r="Q356" s="42">
        <f>MIN($K$313,$K$317,$K$319)</f>
        <v>-4.8582995951417046E-2</v>
      </c>
      <c r="R356" s="73">
        <f>MIN(Q356:Q356)</f>
        <v>-4.8582995951417046E-2</v>
      </c>
      <c r="S356" s="69"/>
      <c r="T356" s="70" t="s">
        <v>43</v>
      </c>
      <c r="U356" s="71" t="s">
        <v>6</v>
      </c>
      <c r="V356" s="42">
        <f>MIN($E$299,$E$315,$E$323)</f>
        <v>-1.4418125643666336E-2</v>
      </c>
      <c r="W356" s="42">
        <f>MIN($K$299,$K$315,$K$323)</f>
        <v>-1.0040160642570291E-3</v>
      </c>
      <c r="X356" s="95">
        <f>MIN(W356:W356)</f>
        <v>-1.0040160642570291E-3</v>
      </c>
      <c r="Y356" s="145"/>
      <c r="Z356" s="145"/>
      <c r="AA356" s="145"/>
      <c r="AB356" s="145"/>
      <c r="AC356" s="145"/>
      <c r="AD356" s="145"/>
      <c r="AE356" s="145"/>
      <c r="AF356"/>
      <c r="AG356"/>
      <c r="AH356"/>
      <c r="AI356"/>
      <c r="AJ356"/>
      <c r="AK356"/>
      <c r="AL356"/>
      <c r="AM356"/>
      <c r="AN356"/>
    </row>
    <row r="357" spans="1:40" s="1" customFormat="1" ht="16.5" customHeight="1" x14ac:dyDescent="0.35">
      <c r="A357" s="115"/>
      <c r="B357" s="51"/>
      <c r="C357" s="52" t="s">
        <v>7</v>
      </c>
      <c r="D357" s="97">
        <f>MAX($E$297,$E$317,$E$319,$E$325,$E$327)</f>
        <v>6.7658998646820089E-3</v>
      </c>
      <c r="E357" s="97">
        <f>MAX($K$297,$K$317,$K$319,$K$325,$K$327)</f>
        <v>3.2624113475177338E-2</v>
      </c>
      <c r="F357" s="74">
        <f>MAX(E357:E357)</f>
        <v>3.2624113475177338E-2</v>
      </c>
      <c r="G357" s="69"/>
      <c r="H357" s="70"/>
      <c r="I357" s="75" t="s">
        <v>7</v>
      </c>
      <c r="J357" s="42">
        <f>MAX($E$301,$E$303,$E$313,$E$321)</f>
        <v>-1.0030090270812446E-2</v>
      </c>
      <c r="K357" s="42">
        <f>MAX($K$301,$K$303,$K$313,$K$321)</f>
        <v>0</v>
      </c>
      <c r="L357" s="76">
        <f>MAX(K357:K357)</f>
        <v>0</v>
      </c>
      <c r="M357" s="69"/>
      <c r="N357" s="70"/>
      <c r="O357" s="75" t="s">
        <v>7</v>
      </c>
      <c r="P357" s="42">
        <f>MAX($E$313,$E$317,$E$319)</f>
        <v>6.7658998646820089E-3</v>
      </c>
      <c r="Q357" s="42">
        <f>MAX($K$313,$K$317,$K$319)</f>
        <v>3.2624113475177338E-2</v>
      </c>
      <c r="R357" s="77">
        <f>MAX(Q357:Q357)</f>
        <v>3.2624113475177338E-2</v>
      </c>
      <c r="S357" s="69"/>
      <c r="T357" s="70"/>
      <c r="U357" s="75" t="s">
        <v>7</v>
      </c>
      <c r="V357" s="42">
        <f>MAX($E$299,$E$315,$E$323)</f>
        <v>1.2269938650306761E-2</v>
      </c>
      <c r="W357" s="42">
        <f>MAX($K$299,$K$315,$K$323)</f>
        <v>4.2288557213930246E-2</v>
      </c>
      <c r="X357" s="96">
        <f>MAX(W357:W357)</f>
        <v>4.2288557213930246E-2</v>
      </c>
      <c r="Y357" s="145"/>
      <c r="Z357" s="145"/>
      <c r="AA357" s="145"/>
      <c r="AB357" s="145"/>
      <c r="AC357" s="145"/>
      <c r="AD357" s="145"/>
      <c r="AE357" s="145"/>
      <c r="AF357"/>
      <c r="AG357"/>
      <c r="AH357"/>
      <c r="AI357"/>
      <c r="AJ357"/>
      <c r="AK357"/>
      <c r="AL357"/>
      <c r="AM357"/>
      <c r="AN357"/>
    </row>
    <row r="358" spans="1:40" s="1" customFormat="1" x14ac:dyDescent="0.35">
      <c r="A358" s="115"/>
      <c r="B358" s="62"/>
      <c r="C358" s="63" t="s">
        <v>44</v>
      </c>
      <c r="D358" s="78">
        <f t="shared" ref="D358" si="0">MIN(D348:D357)</f>
        <v>-0.22680412371134026</v>
      </c>
      <c r="E358" s="78">
        <f>MIN(E348:E357)</f>
        <v>-0.18072289156626503</v>
      </c>
      <c r="F358" s="79">
        <f>MIN(E358:E358)</f>
        <v>-0.18072289156626503</v>
      </c>
      <c r="G358" s="69"/>
      <c r="H358" s="80"/>
      <c r="I358" s="64" t="s">
        <v>44</v>
      </c>
      <c r="J358" s="64">
        <f>MIN(J348:J357)</f>
        <v>-0.35514018691588778</v>
      </c>
      <c r="K358" s="64">
        <f>MIN(K348:K357)</f>
        <v>-0.27368421052631575</v>
      </c>
      <c r="L358" s="81">
        <f>MIN(K358:K358)</f>
        <v>-0.27368421052631575</v>
      </c>
      <c r="M358" s="69"/>
      <c r="N358" s="82"/>
      <c r="O358" s="83" t="s">
        <v>44</v>
      </c>
      <c r="P358" s="83">
        <f t="shared" ref="P358" si="1">MIN(P348:P357)</f>
        <v>-0.25609756097560982</v>
      </c>
      <c r="Q358" s="83">
        <f>MIN(Q348:Q357)</f>
        <v>-0.21917808219178075</v>
      </c>
      <c r="R358" s="84">
        <f>MIN(Q358:Q358)</f>
        <v>-0.21917808219178075</v>
      </c>
      <c r="S358" s="69"/>
      <c r="T358" s="85"/>
      <c r="U358" s="86" t="s">
        <v>37</v>
      </c>
      <c r="V358" s="86">
        <f t="shared" ref="V358" si="2">MIN(V348:V357)</f>
        <v>-9.0517241379310415E-2</v>
      </c>
      <c r="W358" s="86">
        <f>MIN(W348:W357)</f>
        <v>-3.3492822966507074E-2</v>
      </c>
      <c r="X358" s="87">
        <f>MIN(W358:W358)</f>
        <v>-3.3492822966507074E-2</v>
      </c>
      <c r="Y358" s="145"/>
      <c r="Z358" s="145"/>
      <c r="AA358" s="145"/>
      <c r="AB358" s="145"/>
      <c r="AC358" s="145"/>
      <c r="AD358" s="145"/>
      <c r="AE358" s="145"/>
      <c r="AF358"/>
      <c r="AG358"/>
      <c r="AH358"/>
      <c r="AI358"/>
      <c r="AJ358"/>
      <c r="AK358"/>
      <c r="AL358"/>
      <c r="AM358"/>
      <c r="AN358"/>
    </row>
    <row r="359" spans="1:40" s="1" customFormat="1" x14ac:dyDescent="0.35">
      <c r="A359" s="115"/>
      <c r="B359" s="65"/>
      <c r="C359" s="66" t="s">
        <v>45</v>
      </c>
      <c r="D359" s="88">
        <f t="shared" ref="D359" si="3">MAX(D348:D357)</f>
        <v>0.11694510739856813</v>
      </c>
      <c r="E359" s="88">
        <f>MAX(E348:E357)</f>
        <v>0.19654427645788342</v>
      </c>
      <c r="F359" s="89">
        <f>MAX(E359:E359)</f>
        <v>0.19654427645788342</v>
      </c>
      <c r="G359" s="69"/>
      <c r="H359" s="90"/>
      <c r="I359" s="67" t="s">
        <v>45</v>
      </c>
      <c r="J359" s="67">
        <f>MAX(J348:J357)</f>
        <v>7.9922027290448408E-2</v>
      </c>
      <c r="K359" s="67">
        <f>MAX(K348:K357)</f>
        <v>0.10973724884080363</v>
      </c>
      <c r="L359" s="81">
        <f>MIN(K359:K359)</f>
        <v>0.10973724884080363</v>
      </c>
      <c r="M359" s="69"/>
      <c r="N359" s="91"/>
      <c r="O359" s="92" t="s">
        <v>45</v>
      </c>
      <c r="P359" s="92">
        <f t="shared" ref="P359" si="4">MAX(P348:P357)</f>
        <v>9.2024539877300693E-2</v>
      </c>
      <c r="Q359" s="92">
        <f>MAX(Q348:Q357)</f>
        <v>0.14333895446880282</v>
      </c>
      <c r="R359" s="84">
        <f>MIN(Q359:Q359)</f>
        <v>0.14333895446880282</v>
      </c>
      <c r="S359" s="69"/>
      <c r="T359" s="93"/>
      <c r="U359" s="94"/>
      <c r="V359" s="94">
        <f t="shared" ref="V359" si="5">MAX(V348:V357)</f>
        <v>0.1192893401015228</v>
      </c>
      <c r="W359" s="94">
        <f>MAX(W348:W357)</f>
        <v>0.20581113801452791</v>
      </c>
      <c r="X359" s="87">
        <f>MIN(W359:W359)</f>
        <v>0.20581113801452791</v>
      </c>
      <c r="Y359" s="145"/>
      <c r="Z359" s="145"/>
      <c r="AA359" s="145"/>
      <c r="AB359" s="145"/>
      <c r="AC359" s="145"/>
      <c r="AD359" s="145"/>
      <c r="AE359" s="145"/>
      <c r="AF359"/>
      <c r="AG359"/>
      <c r="AH359"/>
      <c r="AI359"/>
      <c r="AJ359"/>
      <c r="AK359"/>
      <c r="AL359"/>
      <c r="AM359"/>
      <c r="AN359"/>
    </row>
    <row r="360" spans="1:40" s="1" customFormat="1" x14ac:dyDescent="0.35">
      <c r="A360" s="11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45"/>
      <c r="Z360" s="145"/>
      <c r="AA360" s="145"/>
      <c r="AB360" s="145"/>
      <c r="AC360" s="145"/>
      <c r="AD360" s="145"/>
      <c r="AE360" s="145"/>
      <c r="AF360"/>
      <c r="AG360"/>
      <c r="AH360"/>
      <c r="AI360"/>
      <c r="AJ360"/>
      <c r="AK360"/>
      <c r="AL360"/>
      <c r="AM360"/>
      <c r="AN360"/>
    </row>
    <row r="361" spans="1:40" s="1" customFormat="1" x14ac:dyDescent="0.35">
      <c r="A361" s="11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45"/>
      <c r="Z361" s="145"/>
      <c r="AA361" s="145"/>
      <c r="AB361" s="145"/>
      <c r="AC361" s="145"/>
      <c r="AD361" s="145"/>
      <c r="AE361" s="145"/>
      <c r="AF361"/>
      <c r="AG361"/>
      <c r="AH361"/>
      <c r="AI361"/>
      <c r="AJ361"/>
      <c r="AK361"/>
      <c r="AL361"/>
      <c r="AM361"/>
      <c r="AN361"/>
    </row>
    <row r="362" spans="1:40" s="1" customFormat="1" x14ac:dyDescent="0.35">
      <c r="A362" s="11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4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E362" s="145"/>
      <c r="AF362"/>
      <c r="AG362"/>
      <c r="AH362"/>
      <c r="AI362"/>
      <c r="AJ362"/>
      <c r="AK362"/>
      <c r="AL362"/>
      <c r="AM362"/>
      <c r="AN362"/>
    </row>
    <row r="363" spans="1:40" s="1" customFormat="1" ht="15.75" customHeight="1" x14ac:dyDescent="0.35">
      <c r="A363" s="115"/>
      <c r="B363" s="51" t="s">
        <v>39</v>
      </c>
      <c r="C363" s="58" t="s">
        <v>6</v>
      </c>
      <c r="D363" s="42">
        <f>MIN($F$169,$F$189,$F$191,$F$197,$F$199)</f>
        <v>-0.22680412371134026</v>
      </c>
      <c r="E363" s="42">
        <f>MIN($L$169,$L$189,$L$191,$L$197,$L$199)</f>
        <v>-0.18181818181818188</v>
      </c>
      <c r="F363" s="68">
        <f>MIN(E363:E363)</f>
        <v>-0.18181818181818188</v>
      </c>
      <c r="G363" s="69"/>
      <c r="H363" s="70" t="s">
        <v>39</v>
      </c>
      <c r="I363" s="71" t="s">
        <v>6</v>
      </c>
      <c r="J363" s="42">
        <f>MIN($F$173,$F$175,$F$185,$F$193)</f>
        <v>-0.35514018691588778</v>
      </c>
      <c r="K363" s="42">
        <f>MIN($L$173,$L$175,$L$185,$L$193)</f>
        <v>-0.31451612903225801</v>
      </c>
      <c r="L363" s="72">
        <f>MIN(K363:K363)</f>
        <v>-0.31451612903225801</v>
      </c>
      <c r="M363" s="69"/>
      <c r="N363" s="70" t="s">
        <v>39</v>
      </c>
      <c r="O363" s="71" t="s">
        <v>6</v>
      </c>
      <c r="P363" s="42">
        <f>MIN($F$177,$F$181,$F$183)</f>
        <v>-0.25609756097560982</v>
      </c>
      <c r="Q363" s="42">
        <f>MIN($L$177,$L$181,$L$183)</f>
        <v>-0.22522522522522528</v>
      </c>
      <c r="R363" s="73">
        <f>MIN(Q363:Q363)</f>
        <v>-0.22522522522522528</v>
      </c>
      <c r="S363" s="69"/>
      <c r="T363" s="70" t="s">
        <v>39</v>
      </c>
      <c r="U363" s="71" t="s">
        <v>6</v>
      </c>
      <c r="V363" s="42">
        <f>MIN($F$171,$F$187,$F$195)</f>
        <v>-9.0517241379310415E-2</v>
      </c>
      <c r="W363" s="42">
        <f>MIN($L$171,$L$187,$L$195)</f>
        <v>-4.784688995215302E-2</v>
      </c>
      <c r="X363" s="95">
        <f>MIN(W363:W363)</f>
        <v>-4.784688995215302E-2</v>
      </c>
      <c r="Y363" s="145"/>
      <c r="Z363" s="2" t="s">
        <v>38</v>
      </c>
      <c r="AA363" s="3"/>
      <c r="AB363" s="4"/>
      <c r="AC363" s="4"/>
      <c r="AD363" s="33"/>
      <c r="AE363" s="145"/>
      <c r="AF363"/>
      <c r="AG363"/>
      <c r="AH363"/>
      <c r="AI363"/>
      <c r="AJ363"/>
      <c r="AK363"/>
      <c r="AL363"/>
      <c r="AM363"/>
      <c r="AN363"/>
    </row>
    <row r="364" spans="1:40" s="1" customFormat="1" ht="18" customHeight="1" x14ac:dyDescent="0.35">
      <c r="A364" s="115"/>
      <c r="B364" s="51"/>
      <c r="C364" s="52" t="s">
        <v>7</v>
      </c>
      <c r="D364" s="42">
        <f>MAX($F$169,$F$189,$F$191,$F$197,$F$199)</f>
        <v>0.11694510739856813</v>
      </c>
      <c r="E364" s="42">
        <f>MAX($L$169,$L$189,$L$191,$L$197,$L$199)</f>
        <v>0.20567375886524844</v>
      </c>
      <c r="F364" s="74">
        <f>MAX(E364:E364)</f>
        <v>0.20567375886524844</v>
      </c>
      <c r="G364" s="69"/>
      <c r="H364" s="70"/>
      <c r="I364" s="75" t="s">
        <v>7</v>
      </c>
      <c r="J364" s="42">
        <f>MAX($F$173,$F$175,$F$185,$F$193)</f>
        <v>7.9922027290448408E-2</v>
      </c>
      <c r="K364" s="42">
        <f>MAX($L$173,$L$175,$L$185,$L$193)</f>
        <v>5.2631578947368467E-2</v>
      </c>
      <c r="L364" s="76">
        <f>MAX(K364:K364)</f>
        <v>5.2631578947368467E-2</v>
      </c>
      <c r="M364" s="69"/>
      <c r="N364" s="70"/>
      <c r="O364" s="75" t="s">
        <v>7</v>
      </c>
      <c r="P364" s="42">
        <f>MAX($F$177,$F$181,$F$183)</f>
        <v>9.2024539877300693E-2</v>
      </c>
      <c r="Q364" s="42">
        <f>MAX($L$177,$L$181,$L$183)</f>
        <v>0.10835214446952593</v>
      </c>
      <c r="R364" s="77">
        <f>MAX(Q364:Q364)</f>
        <v>0.10835214446952593</v>
      </c>
      <c r="S364" s="69"/>
      <c r="T364" s="70"/>
      <c r="U364" s="75" t="s">
        <v>7</v>
      </c>
      <c r="V364" s="42">
        <f>MAX($F$171,$F$187,$F$195)</f>
        <v>0.1192893401015228</v>
      </c>
      <c r="W364" s="42">
        <f>MAX($L$171,$L$187,$L$195)</f>
        <v>6.8883610451306476E-2</v>
      </c>
      <c r="X364" s="96">
        <f>MAX(W364:W364)</f>
        <v>6.8883610451306476E-2</v>
      </c>
      <c r="Y364" s="145"/>
      <c r="Z364" s="2" t="s">
        <v>39</v>
      </c>
      <c r="AA364" s="34" t="s">
        <v>6</v>
      </c>
      <c r="AB364" s="39">
        <f>$F$179</f>
        <v>9.7922848664688339E-2</v>
      </c>
      <c r="AC364" s="39">
        <f>$L$179</f>
        <v>6.5476190476190368E-2</v>
      </c>
      <c r="AD364" s="35">
        <f>MIN($AC364:$AC364)</f>
        <v>6.5476190476190368E-2</v>
      </c>
      <c r="AE364" s="145"/>
      <c r="AF364"/>
      <c r="AG364"/>
      <c r="AH364"/>
      <c r="AI364"/>
      <c r="AJ364"/>
      <c r="AK364"/>
      <c r="AL364"/>
      <c r="AM364"/>
      <c r="AN364"/>
    </row>
    <row r="365" spans="1:40" s="1" customFormat="1" ht="15.75" customHeight="1" x14ac:dyDescent="0.35">
      <c r="A365" s="115"/>
      <c r="B365" s="51" t="s">
        <v>40</v>
      </c>
      <c r="C365" s="58" t="s">
        <v>6</v>
      </c>
      <c r="D365" s="42">
        <f>MIN($F$201,$F$221,$F$223,$F$229,$F$231)</f>
        <v>-0.18548387096774188</v>
      </c>
      <c r="E365" s="42">
        <f>MIN($L$201,$L$221,$L$223,$L$229,$L$231)</f>
        <v>-0.14545454545454559</v>
      </c>
      <c r="F365" s="68">
        <f>MIN(E365:E365)</f>
        <v>-0.14545454545454559</v>
      </c>
      <c r="G365" s="69"/>
      <c r="H365" s="70" t="s">
        <v>40</v>
      </c>
      <c r="I365" s="71" t="s">
        <v>6</v>
      </c>
      <c r="J365" s="42">
        <f>MIN($F$205,$F$207,$F$217,$F$225)</f>
        <v>-0.29285714285714287</v>
      </c>
      <c r="K365" s="42">
        <f>MIN($L$205,$L$207,$L$217,$L$225)</f>
        <v>-0.23456790123456794</v>
      </c>
      <c r="L365" s="72">
        <f>MIN(K365:K365)</f>
        <v>-0.23456790123456794</v>
      </c>
      <c r="M365" s="69"/>
      <c r="N365" s="70" t="s">
        <v>40</v>
      </c>
      <c r="O365" s="71" t="s">
        <v>6</v>
      </c>
      <c r="P365" s="42">
        <f>MIN($F$211,$F$215,$F$217)</f>
        <v>-0.24242424242424249</v>
      </c>
      <c r="Q365" s="42">
        <f>MIN($L$211,$L$215,$L$217)</f>
        <v>-0.18796992481203012</v>
      </c>
      <c r="R365" s="73">
        <f>MIN(Q365:Q365)</f>
        <v>-0.18796992481203012</v>
      </c>
      <c r="S365" s="69"/>
      <c r="T365" s="70" t="s">
        <v>40</v>
      </c>
      <c r="U365" s="71" t="s">
        <v>6</v>
      </c>
      <c r="V365" s="42">
        <f>MIN($F$203,$F$219,$F$227)</f>
        <v>-2.108433734939761E-2</v>
      </c>
      <c r="W365" s="42">
        <f>MIN($L$203,$L$219,$L$227)</f>
        <v>-9.8360655737705013E-3</v>
      </c>
      <c r="X365" s="95">
        <f>MIN(W365:W365)</f>
        <v>-9.8360655737705013E-3</v>
      </c>
      <c r="Y365" s="145"/>
      <c r="Z365" s="2" t="s">
        <v>40</v>
      </c>
      <c r="AA365" s="34" t="s">
        <v>6</v>
      </c>
      <c r="AB365" s="39">
        <f>$F$211</f>
        <v>4.1841004184100458E-2</v>
      </c>
      <c r="AC365" s="39">
        <f>$L$211</f>
        <v>2.6584867075664646E-2</v>
      </c>
      <c r="AD365" s="35">
        <f>MIN($AC365:$AC365)</f>
        <v>2.6584867075664646E-2</v>
      </c>
      <c r="AE365" s="145"/>
      <c r="AF365"/>
      <c r="AG365"/>
      <c r="AH365"/>
      <c r="AI365"/>
      <c r="AJ365"/>
      <c r="AK365"/>
      <c r="AL365"/>
      <c r="AM365"/>
      <c r="AN365"/>
    </row>
    <row r="366" spans="1:40" s="1" customFormat="1" ht="16.5" customHeight="1" x14ac:dyDescent="0.35">
      <c r="A366" s="115"/>
      <c r="B366" s="51"/>
      <c r="C366" s="52" t="s">
        <v>7</v>
      </c>
      <c r="D366" s="42">
        <f>MAX($F$201,$F$221,$F$223,$F$229,$F$231)</f>
        <v>2.5510204081632678E-2</v>
      </c>
      <c r="E366" s="42">
        <f>MAX($L$201,$L$221,$L$223,$L$229,$L$231)</f>
        <v>8.4090909090909036E-2</v>
      </c>
      <c r="F366" s="74">
        <f>MAX(E366:E366)</f>
        <v>8.4090909090909036E-2</v>
      </c>
      <c r="G366" s="69"/>
      <c r="H366" s="70"/>
      <c r="I366" s="75" t="s">
        <v>7</v>
      </c>
      <c r="J366" s="42">
        <f>MAX($F$205,$F$207,$F$217,$F$225)</f>
        <v>-1.7266187050359569E-2</v>
      </c>
      <c r="K366" s="42">
        <f>MAX($L$205,$L$207,$L$217,$L$225)</f>
        <v>-2.941176470588238E-2</v>
      </c>
      <c r="L366" s="76">
        <f>MAX(K366:K366)</f>
        <v>-2.941176470588238E-2</v>
      </c>
      <c r="M366" s="69"/>
      <c r="N366" s="70"/>
      <c r="O366" s="75" t="s">
        <v>7</v>
      </c>
      <c r="P366" s="42">
        <f>MAX($F$211,$F$215,$F$217)</f>
        <v>4.1841004184100458E-2</v>
      </c>
      <c r="Q366" s="42">
        <f>MAX($L$211,$L$215,$L$217)</f>
        <v>2.6584867075664646E-2</v>
      </c>
      <c r="R366" s="77">
        <f>MAX(Q366:Q366)</f>
        <v>2.6584867075664646E-2</v>
      </c>
      <c r="S366" s="69"/>
      <c r="T366" s="70"/>
      <c r="U366" s="75" t="s">
        <v>7</v>
      </c>
      <c r="V366" s="42">
        <f>MAX($F$203,$F$219,$F$227)</f>
        <v>3.0852994555353726E-2</v>
      </c>
      <c r="W366" s="42">
        <f>MAX($L$203,$L$219,$L$227)</f>
        <v>1.1666666666666678E-2</v>
      </c>
      <c r="X366" s="96">
        <f>MAX(W366:W366)</f>
        <v>1.1666666666666678E-2</v>
      </c>
      <c r="Y366" s="145"/>
      <c r="Z366" s="2" t="s">
        <v>41</v>
      </c>
      <c r="AA366" s="34" t="s">
        <v>6</v>
      </c>
      <c r="AB366" s="39">
        <f>$F$243</f>
        <v>1.5050167224080282E-2</v>
      </c>
      <c r="AC366" s="39">
        <f>$L$243</f>
        <v>6.4412238325281864E-3</v>
      </c>
      <c r="AD366" s="35">
        <f>MIN($AC366:$AC366)</f>
        <v>6.4412238325281864E-3</v>
      </c>
      <c r="AE366" s="145"/>
      <c r="AF366"/>
      <c r="AG366"/>
      <c r="AH366"/>
      <c r="AI366"/>
      <c r="AJ366"/>
      <c r="AK366"/>
      <c r="AL366"/>
      <c r="AM366"/>
      <c r="AN366"/>
    </row>
    <row r="367" spans="1:40" s="1" customFormat="1" ht="16.5" customHeight="1" x14ac:dyDescent="0.35">
      <c r="A367" s="115"/>
      <c r="B367" s="51" t="s">
        <v>41</v>
      </c>
      <c r="C367" s="58" t="s">
        <v>6</v>
      </c>
      <c r="D367" s="42">
        <f>MIN($F$233,$F$253,$F$255,$F$261,$F$263)</f>
        <v>-0.14765100671140935</v>
      </c>
      <c r="E367" s="42">
        <f>MIN($L$233,$L$253,$L$255,$L$261,$L$263)</f>
        <v>-0.11616161616161626</v>
      </c>
      <c r="F367" s="68">
        <f>MIN(E367:E367)</f>
        <v>-0.11616161616161626</v>
      </c>
      <c r="G367" s="69"/>
      <c r="H367" s="70" t="s">
        <v>41</v>
      </c>
      <c r="I367" s="71" t="s">
        <v>6</v>
      </c>
      <c r="J367" s="42">
        <f>MIN($F$237,$F$239,$F$249,$F$257)</f>
        <v>-0.26829268292682934</v>
      </c>
      <c r="K367" s="42">
        <f>MIN($L$237,$L$239,$L$249,$L$257)</f>
        <v>-0.22321428571428578</v>
      </c>
      <c r="L367" s="72">
        <f>MIN(K367:K367)</f>
        <v>-0.22321428571428578</v>
      </c>
      <c r="M367" s="69"/>
      <c r="N367" s="70" t="s">
        <v>41</v>
      </c>
      <c r="O367" s="71" t="s">
        <v>6</v>
      </c>
      <c r="P367" s="42">
        <f>MIN($F$245,$F$249,$F$251)</f>
        <v>-6.3157894736841969E-2</v>
      </c>
      <c r="Q367" s="42">
        <f>MIN($L$245,$L$249,$L$251)</f>
        <v>-5.1515151515151555E-2</v>
      </c>
      <c r="R367" s="73">
        <f>MIN(Q367:Q367)</f>
        <v>-5.1515151515151555E-2</v>
      </c>
      <c r="S367" s="69"/>
      <c r="T367" s="70" t="s">
        <v>41</v>
      </c>
      <c r="U367" s="71" t="s">
        <v>6</v>
      </c>
      <c r="V367" s="42">
        <f>MIN($F$235,$F$251,$F$259)</f>
        <v>-1.6620498614958464E-2</v>
      </c>
      <c r="W367" s="42">
        <f>MIN($L$235,$L$251,$L$259)</f>
        <v>-2.1118012422360267E-2</v>
      </c>
      <c r="X367" s="95">
        <f>MIN(W367:W367)</f>
        <v>-2.1118012422360267E-2</v>
      </c>
      <c r="Y367" s="145"/>
      <c r="Z367" s="2" t="s">
        <v>42</v>
      </c>
      <c r="AA367" s="34" t="s">
        <v>6</v>
      </c>
      <c r="AB367" s="39">
        <f>$F$275</f>
        <v>-1.4347202295552381E-3</v>
      </c>
      <c r="AC367" s="39">
        <f>$L$275</f>
        <v>-1.3774104683195606E-3</v>
      </c>
      <c r="AD367" s="35">
        <f>MIN($AC367:$AC367)</f>
        <v>-1.3774104683195606E-3</v>
      </c>
      <c r="AE367" s="145"/>
      <c r="AF367"/>
      <c r="AG367"/>
      <c r="AH367"/>
      <c r="AI367"/>
      <c r="AJ367"/>
      <c r="AK367"/>
      <c r="AL367"/>
      <c r="AM367"/>
      <c r="AN367"/>
    </row>
    <row r="368" spans="1:40" s="1" customFormat="1" ht="16.5" customHeight="1" x14ac:dyDescent="0.35">
      <c r="A368" s="115"/>
      <c r="B368" s="51"/>
      <c r="C368" s="52" t="s">
        <v>7</v>
      </c>
      <c r="D368" s="42">
        <f>MAX($F$233,$F$253,$F$255,$F$261,$F$263)</f>
        <v>1.5909090909090925E-2</v>
      </c>
      <c r="E368" s="42">
        <f>MAX($L$233,$L$253,$L$255,$L$261,$L$263)</f>
        <v>1.6920473773265669E-2</v>
      </c>
      <c r="F368" s="74">
        <f>MAX(E368:E368)</f>
        <v>1.6920473773265669E-2</v>
      </c>
      <c r="G368" s="69"/>
      <c r="H368" s="70"/>
      <c r="I368" s="75" t="s">
        <v>7</v>
      </c>
      <c r="J368" s="42">
        <f>MAX($F$237,$F$239,$F$249,$F$257)</f>
        <v>-4.6341463414634056E-2</v>
      </c>
      <c r="K368" s="42">
        <f>MAX($L$237,$L$239,$L$249,$L$257)</f>
        <v>-4.3280182232346281E-2</v>
      </c>
      <c r="L368" s="76">
        <f>MAX(K368:K368)</f>
        <v>-4.3280182232346281E-2</v>
      </c>
      <c r="M368" s="69"/>
      <c r="N368" s="70"/>
      <c r="O368" s="75" t="s">
        <v>7</v>
      </c>
      <c r="P368" s="42">
        <f>MAX($F$245,$F$249,$F$251)</f>
        <v>-1.4771048744460869E-3</v>
      </c>
      <c r="Q368" s="42">
        <f>MAX($L$245,$L$249,$L$251)</f>
        <v>-1.2178619756427617E-2</v>
      </c>
      <c r="R368" s="77">
        <f>MAX(Q368:Q368)</f>
        <v>-1.2178619756427617E-2</v>
      </c>
      <c r="S368" s="69"/>
      <c r="T368" s="70"/>
      <c r="U368" s="75" t="s">
        <v>7</v>
      </c>
      <c r="V368" s="42">
        <f>MAX($F$235,$F$251,$F$259)</f>
        <v>0</v>
      </c>
      <c r="W368" s="42">
        <f>MAX($L$235,$L$251,$L$259)</f>
        <v>2.5000000000000022E-3</v>
      </c>
      <c r="X368" s="96">
        <f>MAX(W368:W368)</f>
        <v>2.5000000000000022E-3</v>
      </c>
      <c r="Y368" s="145"/>
      <c r="Z368" s="2"/>
      <c r="AA368" s="34"/>
      <c r="AB368" s="39"/>
      <c r="AC368" s="39"/>
      <c r="AD368" s="35"/>
      <c r="AE368" s="145"/>
      <c r="AF368"/>
      <c r="AG368"/>
      <c r="AH368"/>
      <c r="AI368"/>
      <c r="AJ368"/>
      <c r="AK368"/>
      <c r="AL368"/>
      <c r="AM368"/>
      <c r="AN368"/>
    </row>
    <row r="369" spans="1:40" s="1" customFormat="1" ht="15.75" customHeight="1" x14ac:dyDescent="0.35">
      <c r="A369" s="115"/>
      <c r="B369" s="51" t="s">
        <v>42</v>
      </c>
      <c r="C369" s="58" t="s">
        <v>6</v>
      </c>
      <c r="D369" s="42">
        <f>MIN($F$265,$F$285,$F$287,$F$293,$F$295)</f>
        <v>-0.11931818181818177</v>
      </c>
      <c r="E369" s="42">
        <f>MIN($L$265,$L$285,$L$287,$L$293,$L$295)</f>
        <v>-9.1703056768559027E-2</v>
      </c>
      <c r="F369" s="68">
        <f>MIN(E369:E369)</f>
        <v>-9.1703056768559027E-2</v>
      </c>
      <c r="G369" s="69"/>
      <c r="H369" s="70" t="s">
        <v>42</v>
      </c>
      <c r="I369" s="71" t="s">
        <v>6</v>
      </c>
      <c r="J369" s="42">
        <f>MIN($F$269,$F$271,$F$281,$F$289)</f>
        <v>-0.26373626373626369</v>
      </c>
      <c r="K369" s="42">
        <f>MIN($L$269,$L$271,$L$281,$L$289)</f>
        <v>-0.20967741935483866</v>
      </c>
      <c r="L369" s="72">
        <f>MIN(K369:K369)</f>
        <v>-0.20967741935483866</v>
      </c>
      <c r="M369" s="69"/>
      <c r="N369" s="70" t="s">
        <v>42</v>
      </c>
      <c r="O369" s="71" t="s">
        <v>6</v>
      </c>
      <c r="P369" s="42">
        <f>MIN($F$279,$F$283,$F$285)</f>
        <v>-0.19259259259259265</v>
      </c>
      <c r="Q369" s="42">
        <f>MIN($L$279,$L$283,$L$285)</f>
        <v>-0.13966480446927371</v>
      </c>
      <c r="R369" s="73">
        <f>MIN(Q369:Q369)</f>
        <v>-0.13966480446927371</v>
      </c>
      <c r="S369" s="69"/>
      <c r="T369" s="70" t="s">
        <v>42</v>
      </c>
      <c r="U369" s="71" t="s">
        <v>6</v>
      </c>
      <c r="V369" s="42">
        <f>MIN($F$267,$F$283,$F$291)</f>
        <v>-2.8220858895705411E-2</v>
      </c>
      <c r="W369" s="42">
        <f>MIN($L$267,$L$283,$L$291)</f>
        <v>-2.359550561797755E-2</v>
      </c>
      <c r="X369" s="95">
        <f>MIN(W369:W369)</f>
        <v>-2.359550561797755E-2</v>
      </c>
      <c r="Y369" s="145"/>
      <c r="Z369" s="36"/>
      <c r="AA369" s="37"/>
      <c r="AB369" s="38"/>
      <c r="AC369" s="38"/>
      <c r="AD369" s="38"/>
      <c r="AE369" s="145"/>
      <c r="AF369"/>
      <c r="AG369"/>
      <c r="AH369"/>
      <c r="AI369"/>
      <c r="AJ369"/>
      <c r="AK369"/>
      <c r="AL369"/>
      <c r="AM369"/>
      <c r="AN369"/>
    </row>
    <row r="370" spans="1:40" s="1" customFormat="1" ht="14.25" customHeight="1" x14ac:dyDescent="0.35">
      <c r="A370" s="115"/>
      <c r="B370" s="51"/>
      <c r="C370" s="52" t="s">
        <v>7</v>
      </c>
      <c r="D370" s="42">
        <f>MAX($F$265,$F$285,$F$287,$F$293,$F$295)</f>
        <v>1.1385199240986727E-2</v>
      </c>
      <c r="E370" s="42">
        <f>MAX($L$265,$L$285,$L$287,$L$293,$L$295)</f>
        <v>3.2894736842105292E-3</v>
      </c>
      <c r="F370" s="74">
        <f>MAX(E370:E370)</f>
        <v>3.2894736842105292E-3</v>
      </c>
      <c r="G370" s="69"/>
      <c r="H370" s="70"/>
      <c r="I370" s="75" t="s">
        <v>7</v>
      </c>
      <c r="J370" s="42">
        <f>MAX($F$269,$F$271,$F$281,$F$289)</f>
        <v>-4.9052396878483881E-2</v>
      </c>
      <c r="K370" s="42">
        <f>MAX($L$269,$L$271,$L$281,$L$289)</f>
        <v>-3.3160621761657946E-2</v>
      </c>
      <c r="L370" s="76">
        <f>MAX(K370:K370)</f>
        <v>-3.3160621761657946E-2</v>
      </c>
      <c r="M370" s="69"/>
      <c r="N370" s="70"/>
      <c r="O370" s="75" t="s">
        <v>7</v>
      </c>
      <c r="P370" s="42">
        <f>MAX($F$279,$F$283,$F$285)</f>
        <v>0</v>
      </c>
      <c r="Q370" s="42">
        <f>MAX($L$279,$L$283,$L$285)</f>
        <v>-3.8684719535783401E-3</v>
      </c>
      <c r="R370" s="77">
        <f>MAX(Q370:Q370)</f>
        <v>-3.8684719535783401E-3</v>
      </c>
      <c r="S370" s="69"/>
      <c r="T370" s="70"/>
      <c r="U370" s="75" t="s">
        <v>7</v>
      </c>
      <c r="V370" s="42">
        <f>MAX($F$267,$F$283,$F$291)</f>
        <v>9.6899224806201636E-3</v>
      </c>
      <c r="W370" s="42">
        <f>MAX($L$267,$L$283,$L$291)</f>
        <v>8.1799591002045067E-3</v>
      </c>
      <c r="X370" s="96">
        <f>MAX(W370:W370)</f>
        <v>8.1799591002045067E-3</v>
      </c>
      <c r="Y370" s="145"/>
      <c r="Z370" s="36"/>
      <c r="AA370" s="37"/>
      <c r="AB370" s="38"/>
      <c r="AC370" s="38"/>
      <c r="AD370" s="38"/>
      <c r="AE370" s="145"/>
      <c r="AF370"/>
      <c r="AG370"/>
      <c r="AH370"/>
      <c r="AI370"/>
      <c r="AJ370"/>
      <c r="AK370"/>
      <c r="AL370"/>
      <c r="AM370"/>
      <c r="AN370"/>
    </row>
    <row r="371" spans="1:40" s="1" customFormat="1" ht="15" customHeight="1" x14ac:dyDescent="0.35">
      <c r="A371" s="115"/>
      <c r="B371" s="51" t="s">
        <v>43</v>
      </c>
      <c r="C371" s="58" t="s">
        <v>6</v>
      </c>
      <c r="D371" s="42">
        <f>MIN($F$297,$F$317,$F$319,$F$325,$F$327)</f>
        <v>-4.5602605863192223E-2</v>
      </c>
      <c r="E371" s="42">
        <f>MIN($L$297,$L$317,$L$319,$L$325,$L$327)</f>
        <v>-2.8871391076115509E-2</v>
      </c>
      <c r="F371" s="68">
        <f>MIN(E371:E371)</f>
        <v>-2.8871391076115509E-2</v>
      </c>
      <c r="G371" s="69"/>
      <c r="H371" s="70" t="s">
        <v>43</v>
      </c>
      <c r="I371" s="71" t="s">
        <v>6</v>
      </c>
      <c r="J371" s="42">
        <f>MIN($F$301,$F$303,$F$313,$F$321)</f>
        <v>-0.19708029197080298</v>
      </c>
      <c r="K371" s="42">
        <f>MIN($L$301,$L$303,$L$313,$L$321)</f>
        <v>-0.14285714285714285</v>
      </c>
      <c r="L371" s="72">
        <f>MIN(K371:K371)</f>
        <v>-0.14285714285714285</v>
      </c>
      <c r="M371" s="69"/>
      <c r="N371" s="70" t="s">
        <v>43</v>
      </c>
      <c r="O371" s="71" t="s">
        <v>6</v>
      </c>
      <c r="P371" s="42">
        <f>MIN($F$313,$F$317,$F$319)</f>
        <v>-4.5602605863192223E-2</v>
      </c>
      <c r="Q371" s="42">
        <f>MIN($L$313,$L$317,$L$319)</f>
        <v>-2.8871391076115509E-2</v>
      </c>
      <c r="R371" s="73">
        <f>MIN(Q371:Q371)</f>
        <v>-2.8871391076115509E-2</v>
      </c>
      <c r="S371" s="69"/>
      <c r="T371" s="70" t="s">
        <v>43</v>
      </c>
      <c r="U371" s="71" t="s">
        <v>6</v>
      </c>
      <c r="V371" s="42">
        <f>MIN($F$299,$F$315,$F$323)</f>
        <v>-1.4418125643666336E-2</v>
      </c>
      <c r="W371" s="42">
        <f>MIN($L$299,$L$315,$L$323)</f>
        <v>-4.0444893832153727E-3</v>
      </c>
      <c r="X371" s="95">
        <f>MIN(W371:W371)</f>
        <v>-4.0444893832153727E-3</v>
      </c>
      <c r="Y371" s="145"/>
      <c r="Z371" s="145"/>
      <c r="AA371" s="145"/>
      <c r="AB371" s="145"/>
      <c r="AC371" s="145"/>
      <c r="AD371" s="145"/>
      <c r="AE371" s="145"/>
      <c r="AF371" s="145"/>
      <c r="AG371" s="145"/>
      <c r="AH371"/>
      <c r="AI371"/>
      <c r="AJ371"/>
      <c r="AK371"/>
      <c r="AL371"/>
      <c r="AM371"/>
      <c r="AN371"/>
    </row>
    <row r="372" spans="1:40" s="1" customFormat="1" ht="15.75" customHeight="1" x14ac:dyDescent="0.35">
      <c r="A372" s="115"/>
      <c r="B372" s="51"/>
      <c r="C372" s="52" t="s">
        <v>7</v>
      </c>
      <c r="D372" s="42">
        <f>MAX($F$297,$F$317,$F$319,$F$325,$F$327)</f>
        <v>6.7658998646820089E-3</v>
      </c>
      <c r="E372" s="42">
        <f>MAX($L$297,$L$317,$L$319,$L$325,$L$327)</f>
        <v>8.6956521739130505E-3</v>
      </c>
      <c r="F372" s="74">
        <f>MAX(E372:E372)</f>
        <v>8.6956521739130505E-3</v>
      </c>
      <c r="G372" s="69"/>
      <c r="H372" s="70"/>
      <c r="I372" s="75" t="s">
        <v>7</v>
      </c>
      <c r="J372" s="42">
        <f>MAX($F$301,$F$303,$F$313,$F$321)</f>
        <v>-1.0030090270812446E-2</v>
      </c>
      <c r="K372" s="42">
        <f>MAX($L$301,$L$303,$L$313,$L$321)</f>
        <v>-1.0000000000000009E-3</v>
      </c>
      <c r="L372" s="76">
        <f>MAX(K372:K372)</f>
        <v>-1.0000000000000009E-3</v>
      </c>
      <c r="M372" s="69"/>
      <c r="N372" s="70"/>
      <c r="O372" s="75" t="s">
        <v>7</v>
      </c>
      <c r="P372" s="42">
        <f>MAX($F$313,$F$317,$F$319)</f>
        <v>6.7658998646820089E-3</v>
      </c>
      <c r="Q372" s="42">
        <f>MAX($L$313,$L$317,$L$319)</f>
        <v>8.6956521739130505E-3</v>
      </c>
      <c r="R372" s="77">
        <f>MAX(Q372:Q372)</f>
        <v>8.6956521739130505E-3</v>
      </c>
      <c r="S372" s="69"/>
      <c r="T372" s="70"/>
      <c r="U372" s="75" t="s">
        <v>7</v>
      </c>
      <c r="V372" s="42">
        <f>MAX($F$299,$F$315,$F$323)</f>
        <v>1.2269938650306761E-2</v>
      </c>
      <c r="W372" s="42">
        <f>MAX($L$299,$L$315,$L$323)</f>
        <v>7.4165636588379409E-3</v>
      </c>
      <c r="X372" s="96">
        <f>MAX(W372:W372)</f>
        <v>7.4165636588379409E-3</v>
      </c>
      <c r="Y372" s="145"/>
      <c r="Z372" s="145"/>
      <c r="AA372" s="145"/>
      <c r="AB372" s="145"/>
      <c r="AC372" s="145"/>
      <c r="AD372" s="145"/>
      <c r="AE372" s="145"/>
      <c r="AF372" s="145"/>
      <c r="AG372" s="145"/>
      <c r="AH372"/>
      <c r="AI372"/>
      <c r="AJ372"/>
      <c r="AK372"/>
      <c r="AL372"/>
      <c r="AM372"/>
      <c r="AN372"/>
    </row>
    <row r="373" spans="1:40" s="1" customFormat="1" x14ac:dyDescent="0.35">
      <c r="A373" s="115"/>
      <c r="B373" s="62"/>
      <c r="C373" s="63" t="s">
        <v>44</v>
      </c>
      <c r="D373" s="78">
        <f>MIN(D363:D372)</f>
        <v>-0.22680412371134026</v>
      </c>
      <c r="E373" s="78">
        <f>MIN(E363:E372)</f>
        <v>-0.18181818181818188</v>
      </c>
      <c r="F373" s="79">
        <f>MIN(E373:E373)</f>
        <v>-0.18181818181818188</v>
      </c>
      <c r="G373" s="69"/>
      <c r="H373" s="80"/>
      <c r="I373" s="64" t="s">
        <v>44</v>
      </c>
      <c r="J373" s="64">
        <f>MIN(J363:J372)</f>
        <v>-0.35514018691588778</v>
      </c>
      <c r="K373" s="64">
        <f>MIN(K363:K372)</f>
        <v>-0.31451612903225801</v>
      </c>
      <c r="L373" s="81">
        <f>MIN(K373:K373)</f>
        <v>-0.31451612903225801</v>
      </c>
      <c r="M373" s="69"/>
      <c r="N373" s="82"/>
      <c r="O373" s="83" t="s">
        <v>44</v>
      </c>
      <c r="P373" s="83">
        <f>MIN(P363:P372)</f>
        <v>-0.25609756097560982</v>
      </c>
      <c r="Q373" s="83">
        <f>MIN(Q363:Q372)</f>
        <v>-0.22522522522522528</v>
      </c>
      <c r="R373" s="84">
        <f>MIN(Q373:Q373)</f>
        <v>-0.22522522522522528</v>
      </c>
      <c r="S373" s="69"/>
      <c r="T373" s="85"/>
      <c r="U373" s="86" t="s">
        <v>37</v>
      </c>
      <c r="V373" s="86">
        <f>MIN(V363:V372)</f>
        <v>-9.0517241379310415E-2</v>
      </c>
      <c r="W373" s="86">
        <f>MIN(W363:W372)</f>
        <v>-4.784688995215302E-2</v>
      </c>
      <c r="X373" s="87">
        <f>MIN(W373:W373)</f>
        <v>-4.784688995215302E-2</v>
      </c>
      <c r="Y373" s="145"/>
      <c r="Z373" s="145"/>
      <c r="AA373" s="145"/>
      <c r="AB373" s="145"/>
      <c r="AC373" s="145"/>
      <c r="AD373" s="145"/>
      <c r="AE373" s="145"/>
      <c r="AF373" s="145"/>
      <c r="AG373" s="145"/>
      <c r="AH373"/>
      <c r="AI373"/>
      <c r="AJ373"/>
      <c r="AK373"/>
      <c r="AL373"/>
      <c r="AM373"/>
      <c r="AN373"/>
    </row>
    <row r="374" spans="1:40" s="1" customFormat="1" x14ac:dyDescent="0.35">
      <c r="A374" s="115"/>
      <c r="B374" s="65"/>
      <c r="C374" s="66" t="s">
        <v>45</v>
      </c>
      <c r="D374" s="88">
        <f>MAX(D363:D372)</f>
        <v>0.11694510739856813</v>
      </c>
      <c r="E374" s="88">
        <f>MAX(E363:E372)</f>
        <v>0.20567375886524844</v>
      </c>
      <c r="F374" s="89">
        <f>MAX(E374:E374)</f>
        <v>0.20567375886524844</v>
      </c>
      <c r="G374" s="69"/>
      <c r="H374" s="90"/>
      <c r="I374" s="67" t="s">
        <v>45</v>
      </c>
      <c r="J374" s="67">
        <f>MAX(J363:J372)</f>
        <v>7.9922027290448408E-2</v>
      </c>
      <c r="K374" s="67">
        <f>MAX(K363:K372)</f>
        <v>5.2631578947368467E-2</v>
      </c>
      <c r="L374" s="81">
        <f>MIN(K374:K374)</f>
        <v>5.2631578947368467E-2</v>
      </c>
      <c r="M374" s="69"/>
      <c r="N374" s="91"/>
      <c r="O374" s="92" t="s">
        <v>45</v>
      </c>
      <c r="P374" s="92">
        <f>MAX(P363:P372)</f>
        <v>9.2024539877300693E-2</v>
      </c>
      <c r="Q374" s="92">
        <f>MAX(Q363:Q372)</f>
        <v>0.10835214446952593</v>
      </c>
      <c r="R374" s="84">
        <f>MIN(Q374:Q374)</f>
        <v>0.10835214446952593</v>
      </c>
      <c r="S374" s="69"/>
      <c r="T374" s="93"/>
      <c r="U374" s="94"/>
      <c r="V374" s="94">
        <f>MAX(V363:V372)</f>
        <v>0.1192893401015228</v>
      </c>
      <c r="W374" s="94">
        <f>MAX(W363:W372)</f>
        <v>6.8883610451306476E-2</v>
      </c>
      <c r="X374" s="87">
        <f>MIN(W374:W374)</f>
        <v>6.8883610451306476E-2</v>
      </c>
      <c r="Y374" s="145"/>
      <c r="Z374" s="145"/>
      <c r="AA374" s="145"/>
      <c r="AB374" s="145"/>
      <c r="AC374" s="145"/>
      <c r="AD374" s="145"/>
      <c r="AE374" s="145"/>
      <c r="AF374" s="145"/>
      <c r="AG374" s="145"/>
      <c r="AH374"/>
      <c r="AI374"/>
      <c r="AJ374"/>
      <c r="AK374"/>
      <c r="AL374"/>
      <c r="AM374"/>
      <c r="AN374"/>
    </row>
    <row r="375" spans="1:40" s="1" customFormat="1" x14ac:dyDescent="0.35">
      <c r="G375" s="47"/>
      <c r="M375" s="47"/>
      <c r="N375" s="145"/>
      <c r="O375" s="145"/>
      <c r="P375" s="145"/>
      <c r="Q375" s="145"/>
      <c r="R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  <c r="AN375" s="145"/>
    </row>
    <row r="376" spans="1:40" s="1" customFormat="1" x14ac:dyDescent="0.35">
      <c r="N376" s="145"/>
      <c r="O376" s="145"/>
      <c r="P376" s="145"/>
      <c r="Q376" s="145"/>
      <c r="R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145"/>
      <c r="AN376" s="145"/>
    </row>
    <row r="377" spans="1:40" s="1" customFormat="1" x14ac:dyDescent="0.35">
      <c r="N377" s="145"/>
      <c r="O377" s="145"/>
      <c r="P377" s="145"/>
      <c r="Q377" s="145"/>
      <c r="R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</row>
    <row r="378" spans="1:40" s="1" customFormat="1" x14ac:dyDescent="0.35">
      <c r="N378" s="145"/>
      <c r="O378" s="145"/>
      <c r="P378" s="145"/>
      <c r="Q378" s="145"/>
      <c r="R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145"/>
      <c r="AN378" s="145"/>
    </row>
    <row r="379" spans="1:40" s="1" customFormat="1" x14ac:dyDescent="0.35">
      <c r="N379" s="145"/>
      <c r="O379" s="145"/>
      <c r="P379" s="145"/>
      <c r="Q379" s="145"/>
      <c r="R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  <c r="AN379" s="145"/>
    </row>
    <row r="380" spans="1:40" s="1" customFormat="1" x14ac:dyDescent="0.35">
      <c r="N380" s="145"/>
      <c r="O380" s="145"/>
      <c r="P380" s="145"/>
      <c r="Q380" s="145"/>
      <c r="R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145"/>
      <c r="AN380" s="145"/>
    </row>
    <row r="381" spans="1:40" s="1" customFormat="1" x14ac:dyDescent="0.35">
      <c r="N381" s="145"/>
      <c r="O381" s="145"/>
      <c r="P381" s="145"/>
      <c r="Q381" s="145"/>
      <c r="R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  <c r="AN381" s="145"/>
    </row>
    <row r="382" spans="1:40" s="1" customFormat="1" x14ac:dyDescent="0.35">
      <c r="N382" s="145"/>
      <c r="O382" s="145"/>
      <c r="P382" s="145"/>
      <c r="Q382" s="145"/>
      <c r="R382" s="145"/>
      <c r="Y382" s="145"/>
      <c r="Z382" s="145"/>
      <c r="AA382" s="145"/>
      <c r="AB382" s="145"/>
      <c r="AC382" s="145"/>
      <c r="AD382" s="145"/>
      <c r="AE382" s="145"/>
      <c r="AF382" s="145"/>
      <c r="AG382" s="145"/>
      <c r="AH382" s="145"/>
      <c r="AI382" s="145"/>
      <c r="AJ382" s="145"/>
      <c r="AK382" s="145"/>
      <c r="AL382" s="145"/>
      <c r="AM382" s="145"/>
      <c r="AN382" s="145"/>
    </row>
    <row r="383" spans="1:40" s="1" customFormat="1" x14ac:dyDescent="0.35">
      <c r="N383" s="145"/>
      <c r="O383" s="145"/>
      <c r="P383" s="145"/>
      <c r="Q383" s="145"/>
      <c r="R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145"/>
      <c r="AN383" s="145"/>
    </row>
    <row r="384" spans="1:40" s="1" customFormat="1" x14ac:dyDescent="0.35">
      <c r="N384" s="145"/>
      <c r="O384" s="145"/>
      <c r="P384" s="145"/>
      <c r="Q384" s="145"/>
      <c r="R384" s="145"/>
      <c r="Y384" s="145"/>
      <c r="Z384" s="145"/>
      <c r="AA384" s="145"/>
      <c r="AB384" s="145"/>
      <c r="AC384" s="145"/>
      <c r="AD384" s="145"/>
      <c r="AE384" s="145"/>
      <c r="AF384" s="145"/>
      <c r="AG384" s="145"/>
      <c r="AH384" s="145"/>
      <c r="AI384" s="145"/>
      <c r="AJ384" s="145"/>
      <c r="AK384" s="145"/>
      <c r="AL384" s="145"/>
      <c r="AM384" s="145"/>
      <c r="AN384" s="145"/>
    </row>
    <row r="385" spans="14:40" s="1" customFormat="1" x14ac:dyDescent="0.35">
      <c r="N385" s="145"/>
      <c r="O385" s="145"/>
      <c r="P385" s="145"/>
      <c r="Q385" s="145"/>
      <c r="R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145"/>
      <c r="AN385" s="145"/>
    </row>
    <row r="386" spans="14:40" s="1" customFormat="1" x14ac:dyDescent="0.35">
      <c r="N386" s="145"/>
      <c r="O386" s="145"/>
      <c r="P386" s="145"/>
      <c r="Q386" s="145"/>
      <c r="R386" s="145"/>
      <c r="Y386" s="145"/>
      <c r="Z386" s="145"/>
      <c r="AA386" s="145"/>
      <c r="AB386" s="145"/>
      <c r="AC386" s="145"/>
      <c r="AD386" s="145"/>
      <c r="AE386" s="145"/>
      <c r="AF386" s="145"/>
      <c r="AG386" s="145"/>
      <c r="AH386" s="145"/>
      <c r="AI386" s="145"/>
      <c r="AJ386" s="145"/>
      <c r="AK386" s="145"/>
      <c r="AL386" s="145"/>
      <c r="AM386" s="145"/>
      <c r="AN386" s="145"/>
    </row>
    <row r="387" spans="14:40" s="1" customFormat="1" x14ac:dyDescent="0.35">
      <c r="N387" s="145"/>
      <c r="O387" s="145"/>
      <c r="P387" s="145"/>
      <c r="Q387" s="145"/>
      <c r="R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145"/>
      <c r="AN387" s="145"/>
    </row>
    <row r="388" spans="14:40" s="1" customFormat="1" x14ac:dyDescent="0.35">
      <c r="N388" s="145"/>
      <c r="O388" s="145"/>
      <c r="P388" s="145"/>
      <c r="Q388" s="145"/>
      <c r="R388" s="145"/>
      <c r="Y388" s="145"/>
      <c r="Z388" s="145"/>
      <c r="AA388" s="145"/>
      <c r="AB388" s="145"/>
      <c r="AC388" s="145"/>
      <c r="AD388" s="145"/>
      <c r="AE388" s="145"/>
      <c r="AF388" s="145"/>
      <c r="AG388" s="145"/>
      <c r="AH388" s="145"/>
      <c r="AI388" s="145"/>
      <c r="AJ388" s="145"/>
      <c r="AK388" s="145"/>
      <c r="AL388" s="145"/>
      <c r="AM388" s="145"/>
      <c r="AN388" s="145"/>
    </row>
    <row r="389" spans="14:40" s="1" customFormat="1" x14ac:dyDescent="0.35">
      <c r="N389" s="145"/>
      <c r="O389" s="145"/>
      <c r="P389" s="145"/>
      <c r="Q389" s="145"/>
      <c r="R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145"/>
      <c r="AN389" s="145"/>
    </row>
    <row r="390" spans="14:40" s="1" customFormat="1" x14ac:dyDescent="0.35">
      <c r="N390" s="145"/>
      <c r="O390" s="145"/>
      <c r="P390" s="145"/>
      <c r="Q390" s="145"/>
      <c r="R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145"/>
      <c r="AN390" s="145"/>
    </row>
    <row r="391" spans="14:40" s="1" customFormat="1" x14ac:dyDescent="0.35">
      <c r="N391" s="145"/>
      <c r="O391" s="145"/>
      <c r="P391" s="145"/>
      <c r="Q391" s="145"/>
      <c r="R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145"/>
      <c r="AN391" s="145"/>
    </row>
    <row r="392" spans="14:40" s="1" customFormat="1" x14ac:dyDescent="0.35">
      <c r="N392" s="145"/>
      <c r="O392" s="145"/>
      <c r="P392" s="145"/>
      <c r="Q392" s="145"/>
      <c r="R392" s="145"/>
      <c r="Y392" s="145"/>
      <c r="Z392" s="145"/>
      <c r="AA392" s="145"/>
      <c r="AB392" s="145"/>
      <c r="AC392" s="145"/>
      <c r="AD392" s="145"/>
      <c r="AE392" s="145"/>
      <c r="AF392" s="145"/>
      <c r="AG392" s="145"/>
      <c r="AH392" s="145"/>
      <c r="AI392" s="145"/>
      <c r="AJ392" s="145"/>
      <c r="AK392" s="145"/>
      <c r="AL392" s="145"/>
      <c r="AM392" s="145"/>
      <c r="AN392" s="145"/>
    </row>
    <row r="393" spans="14:40" s="1" customFormat="1" x14ac:dyDescent="0.35">
      <c r="N393" s="145"/>
      <c r="O393" s="145"/>
      <c r="P393" s="145"/>
      <c r="Q393" s="145"/>
      <c r="R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145"/>
      <c r="AN393" s="145"/>
    </row>
    <row r="394" spans="14:40" s="1" customFormat="1" x14ac:dyDescent="0.35">
      <c r="N394" s="145"/>
      <c r="O394" s="145"/>
      <c r="P394" s="145"/>
      <c r="Q394" s="145"/>
      <c r="R394" s="145"/>
      <c r="Y394" s="145"/>
      <c r="Z394" s="145"/>
      <c r="AA394" s="145"/>
      <c r="AB394" s="145"/>
      <c r="AC394" s="145"/>
      <c r="AD394" s="145"/>
      <c r="AE394" s="145"/>
      <c r="AF394" s="145"/>
      <c r="AG394" s="145"/>
      <c r="AH394" s="145"/>
      <c r="AI394" s="145"/>
      <c r="AJ394" s="145"/>
      <c r="AK394" s="145"/>
      <c r="AL394" s="145"/>
      <c r="AM394" s="145"/>
      <c r="AN394" s="145"/>
    </row>
    <row r="395" spans="14:40" s="1" customFormat="1" x14ac:dyDescent="0.35">
      <c r="N395" s="145"/>
      <c r="O395" s="145"/>
      <c r="P395" s="145"/>
      <c r="Q395" s="145"/>
      <c r="R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145"/>
      <c r="AN395" s="145"/>
    </row>
    <row r="396" spans="14:40" s="1" customFormat="1" x14ac:dyDescent="0.35">
      <c r="N396" s="145"/>
      <c r="O396" s="145"/>
      <c r="P396" s="145"/>
      <c r="Q396" s="145"/>
      <c r="R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145"/>
      <c r="AN396" s="145"/>
    </row>
    <row r="397" spans="14:40" s="1" customFormat="1" x14ac:dyDescent="0.35">
      <c r="N397" s="145"/>
      <c r="O397" s="145"/>
      <c r="P397" s="145"/>
      <c r="Q397" s="145"/>
      <c r="R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  <c r="AN397" s="145"/>
    </row>
    <row r="398" spans="14:40" s="1" customFormat="1" x14ac:dyDescent="0.35">
      <c r="N398" s="145"/>
      <c r="O398" s="145"/>
      <c r="P398" s="145"/>
      <c r="Q398" s="145"/>
      <c r="R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145"/>
      <c r="AN398" s="145"/>
    </row>
    <row r="399" spans="14:40" s="1" customFormat="1" x14ac:dyDescent="0.35">
      <c r="N399" s="145"/>
      <c r="O399" s="145"/>
      <c r="P399" s="145"/>
      <c r="Q399" s="145"/>
      <c r="R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145"/>
      <c r="AN399" s="145"/>
    </row>
    <row r="400" spans="14:40" s="1" customFormat="1" x14ac:dyDescent="0.35">
      <c r="N400" s="145"/>
      <c r="O400" s="145"/>
      <c r="P400" s="145"/>
      <c r="Q400" s="145"/>
      <c r="R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I400" s="145"/>
      <c r="AJ400" s="145"/>
      <c r="AK400" s="145"/>
      <c r="AL400" s="145"/>
      <c r="AM400" s="145"/>
      <c r="AN400" s="145"/>
    </row>
    <row r="401" spans="14:40" s="1" customFormat="1" x14ac:dyDescent="0.35">
      <c r="N401" s="145"/>
      <c r="O401" s="145"/>
      <c r="P401" s="145"/>
      <c r="Q401" s="145"/>
      <c r="R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145"/>
      <c r="AN401" s="145"/>
    </row>
    <row r="402" spans="14:40" s="1" customFormat="1" x14ac:dyDescent="0.35">
      <c r="N402" s="145"/>
      <c r="O402" s="145"/>
      <c r="P402" s="145"/>
      <c r="Q402" s="145"/>
      <c r="R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145"/>
      <c r="AN402" s="145"/>
    </row>
    <row r="403" spans="14:40" s="1" customFormat="1" x14ac:dyDescent="0.35">
      <c r="N403" s="145"/>
      <c r="O403" s="145"/>
      <c r="P403" s="145"/>
      <c r="Q403" s="145"/>
      <c r="R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145"/>
      <c r="AN403" s="145"/>
    </row>
    <row r="404" spans="14:40" s="1" customFormat="1" x14ac:dyDescent="0.35">
      <c r="N404" s="145"/>
      <c r="O404" s="145"/>
      <c r="P404" s="145"/>
      <c r="Q404" s="145"/>
      <c r="R404" s="145"/>
      <c r="Y404" s="145"/>
      <c r="Z404" s="145"/>
      <c r="AA404" s="145"/>
      <c r="AB404" s="145"/>
      <c r="AC404" s="145"/>
      <c r="AD404" s="145"/>
      <c r="AE404" s="145"/>
      <c r="AF404" s="145"/>
      <c r="AG404" s="145"/>
      <c r="AH404" s="145"/>
      <c r="AI404" s="145"/>
      <c r="AJ404" s="145"/>
      <c r="AK404" s="145"/>
      <c r="AL404" s="145"/>
      <c r="AM404" s="145"/>
      <c r="AN404" s="145"/>
    </row>
    <row r="405" spans="14:40" s="1" customFormat="1" x14ac:dyDescent="0.35">
      <c r="N405" s="145"/>
      <c r="O405" s="145"/>
      <c r="P405" s="145"/>
      <c r="Q405" s="145"/>
      <c r="R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  <c r="AN405" s="145"/>
    </row>
    <row r="406" spans="14:40" s="1" customFormat="1" x14ac:dyDescent="0.35">
      <c r="N406" s="145"/>
      <c r="O406" s="145"/>
      <c r="P406" s="145"/>
      <c r="Q406" s="145"/>
      <c r="R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  <c r="AN406" s="145"/>
    </row>
    <row r="407" spans="14:40" s="1" customFormat="1" x14ac:dyDescent="0.35">
      <c r="N407" s="145"/>
      <c r="O407" s="145"/>
      <c r="P407" s="145"/>
      <c r="Q407" s="145"/>
      <c r="R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</row>
    <row r="408" spans="14:40" s="1" customFormat="1" x14ac:dyDescent="0.35">
      <c r="N408" s="145"/>
      <c r="O408" s="145"/>
      <c r="P408" s="145"/>
      <c r="Q408" s="145"/>
      <c r="R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  <c r="AN408" s="145"/>
    </row>
    <row r="409" spans="14:40" s="1" customFormat="1" x14ac:dyDescent="0.35">
      <c r="N409" s="145"/>
      <c r="O409" s="145"/>
      <c r="P409" s="145"/>
      <c r="Q409" s="145"/>
      <c r="R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</row>
    <row r="410" spans="14:40" s="1" customFormat="1" x14ac:dyDescent="0.35">
      <c r="N410" s="145"/>
      <c r="O410" s="145"/>
      <c r="P410" s="145"/>
      <c r="Q410" s="145"/>
      <c r="R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</row>
    <row r="411" spans="14:40" s="1" customFormat="1" x14ac:dyDescent="0.35">
      <c r="N411" s="145"/>
      <c r="O411" s="145"/>
      <c r="P411" s="145"/>
      <c r="Q411" s="145"/>
      <c r="R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</row>
    <row r="412" spans="14:40" s="1" customFormat="1" x14ac:dyDescent="0.35">
      <c r="N412" s="145"/>
      <c r="O412" s="145"/>
      <c r="P412" s="145"/>
      <c r="Q412" s="145"/>
      <c r="R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  <c r="AN412" s="145"/>
    </row>
    <row r="413" spans="14:40" s="1" customFormat="1" x14ac:dyDescent="0.35">
      <c r="N413" s="145"/>
      <c r="O413" s="145"/>
      <c r="P413" s="145"/>
      <c r="Q413" s="145"/>
      <c r="R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</row>
    <row r="414" spans="14:40" s="1" customFormat="1" x14ac:dyDescent="0.35">
      <c r="N414" s="145"/>
      <c r="O414" s="145"/>
      <c r="P414" s="145"/>
      <c r="Q414" s="145"/>
      <c r="R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</row>
    <row r="415" spans="14:40" s="1" customFormat="1" x14ac:dyDescent="0.35">
      <c r="N415" s="145"/>
      <c r="O415" s="145"/>
      <c r="P415" s="145"/>
      <c r="Q415" s="145"/>
      <c r="R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</row>
    <row r="416" spans="14:40" s="1" customFormat="1" x14ac:dyDescent="0.35">
      <c r="N416" s="145"/>
      <c r="O416" s="145"/>
      <c r="P416" s="145"/>
      <c r="Q416" s="145"/>
      <c r="R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</row>
    <row r="417" spans="14:40" s="1" customFormat="1" x14ac:dyDescent="0.35">
      <c r="N417" s="145"/>
      <c r="O417" s="145"/>
      <c r="P417" s="145"/>
      <c r="Q417" s="145"/>
      <c r="R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</row>
    <row r="418" spans="14:40" s="1" customFormat="1" x14ac:dyDescent="0.35">
      <c r="N418" s="145"/>
      <c r="O418" s="145"/>
      <c r="P418" s="145"/>
      <c r="Q418" s="145"/>
      <c r="R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  <c r="AN418" s="145"/>
    </row>
    <row r="419" spans="14:40" s="1" customFormat="1" x14ac:dyDescent="0.35">
      <c r="N419" s="145"/>
      <c r="O419" s="145"/>
      <c r="P419" s="145"/>
      <c r="Q419" s="145"/>
      <c r="R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</row>
    <row r="420" spans="14:40" s="1" customFormat="1" x14ac:dyDescent="0.35">
      <c r="N420" s="145"/>
      <c r="O420" s="145"/>
      <c r="P420" s="145"/>
      <c r="Q420" s="145"/>
      <c r="R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145"/>
      <c r="AN420" s="145"/>
    </row>
    <row r="421" spans="14:40" s="1" customFormat="1" x14ac:dyDescent="0.35">
      <c r="N421" s="145"/>
      <c r="O421" s="145"/>
      <c r="P421" s="145"/>
      <c r="Q421" s="145"/>
      <c r="R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  <c r="AN421" s="145"/>
    </row>
    <row r="422" spans="14:40" s="1" customFormat="1" x14ac:dyDescent="0.35">
      <c r="N422" s="145"/>
      <c r="O422" s="145"/>
      <c r="P422" s="145"/>
      <c r="Q422" s="145"/>
      <c r="R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145"/>
      <c r="AN422" s="145"/>
    </row>
    <row r="423" spans="14:40" s="1" customFormat="1" x14ac:dyDescent="0.35">
      <c r="N423" s="145"/>
      <c r="O423" s="145"/>
      <c r="P423" s="145"/>
      <c r="Q423" s="145"/>
      <c r="R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  <c r="AN423" s="145"/>
    </row>
    <row r="424" spans="14:40" s="1" customFormat="1" x14ac:dyDescent="0.35">
      <c r="N424" s="145"/>
      <c r="O424" s="145"/>
      <c r="P424" s="145"/>
      <c r="Q424" s="145"/>
      <c r="R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145"/>
      <c r="AN424" s="145"/>
    </row>
    <row r="425" spans="14:40" s="1" customFormat="1" x14ac:dyDescent="0.35">
      <c r="N425" s="145"/>
      <c r="O425" s="145"/>
      <c r="P425" s="145"/>
      <c r="Q425" s="145"/>
      <c r="R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</row>
    <row r="426" spans="14:40" s="1" customFormat="1" x14ac:dyDescent="0.35">
      <c r="N426" s="145"/>
      <c r="O426" s="145"/>
      <c r="P426" s="145"/>
      <c r="Q426" s="145"/>
      <c r="R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  <c r="AN426" s="145"/>
    </row>
    <row r="427" spans="14:40" s="1" customFormat="1" x14ac:dyDescent="0.35">
      <c r="N427" s="145"/>
      <c r="O427" s="145"/>
      <c r="P427" s="145"/>
      <c r="Q427" s="145"/>
      <c r="R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  <c r="AN427" s="145"/>
    </row>
    <row r="428" spans="14:40" s="1" customFormat="1" x14ac:dyDescent="0.35">
      <c r="N428" s="145"/>
      <c r="O428" s="145"/>
      <c r="P428" s="145"/>
      <c r="Q428" s="145"/>
      <c r="R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145"/>
      <c r="AN428" s="145"/>
    </row>
    <row r="429" spans="14:40" s="1" customFormat="1" x14ac:dyDescent="0.35">
      <c r="N429" s="145"/>
      <c r="O429" s="145"/>
      <c r="P429" s="145"/>
      <c r="Q429" s="145"/>
      <c r="R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  <c r="AN429" s="145"/>
    </row>
    <row r="430" spans="14:40" s="1" customFormat="1" x14ac:dyDescent="0.35">
      <c r="N430" s="145"/>
      <c r="O430" s="145"/>
      <c r="P430" s="145"/>
      <c r="Q430" s="145"/>
      <c r="R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145"/>
      <c r="AN430" s="145"/>
    </row>
    <row r="431" spans="14:40" s="1" customFormat="1" x14ac:dyDescent="0.35">
      <c r="N431" s="145"/>
      <c r="O431" s="145"/>
      <c r="P431" s="145"/>
      <c r="Q431" s="145"/>
      <c r="R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  <c r="AN431" s="145"/>
    </row>
    <row r="432" spans="14:40" s="1" customFormat="1" x14ac:dyDescent="0.35">
      <c r="N432" s="145"/>
      <c r="O432" s="145"/>
      <c r="P432" s="145"/>
      <c r="Q432" s="145"/>
      <c r="R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</row>
    <row r="433" spans="14:40" s="1" customFormat="1" x14ac:dyDescent="0.35">
      <c r="N433" s="145"/>
      <c r="O433" s="145"/>
      <c r="P433" s="145"/>
      <c r="Q433" s="145"/>
      <c r="R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  <c r="AN433" s="145"/>
    </row>
    <row r="434" spans="14:40" s="1" customFormat="1" x14ac:dyDescent="0.35">
      <c r="N434" s="145"/>
      <c r="O434" s="145"/>
      <c r="P434" s="145"/>
      <c r="Q434" s="145"/>
      <c r="R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145"/>
      <c r="AN434" s="145"/>
    </row>
    <row r="435" spans="14:40" s="1" customFormat="1" x14ac:dyDescent="0.35">
      <c r="N435" s="145"/>
      <c r="O435" s="145"/>
      <c r="P435" s="145"/>
      <c r="Q435" s="145"/>
      <c r="R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</row>
    <row r="436" spans="14:40" s="1" customFormat="1" x14ac:dyDescent="0.35">
      <c r="N436" s="145"/>
      <c r="O436" s="145"/>
      <c r="P436" s="145"/>
      <c r="Q436" s="145"/>
      <c r="R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  <c r="AN436" s="145"/>
    </row>
    <row r="437" spans="14:40" s="1" customFormat="1" x14ac:dyDescent="0.35">
      <c r="N437" s="145"/>
      <c r="O437" s="145"/>
      <c r="P437" s="145"/>
      <c r="Q437" s="145"/>
      <c r="R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</row>
    <row r="438" spans="14:40" s="1" customFormat="1" x14ac:dyDescent="0.35">
      <c r="N438" s="145"/>
      <c r="O438" s="145"/>
      <c r="P438" s="145"/>
      <c r="Q438" s="145"/>
      <c r="R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  <c r="AN438" s="145"/>
    </row>
    <row r="439" spans="14:40" s="1" customFormat="1" x14ac:dyDescent="0.35">
      <c r="N439" s="145"/>
      <c r="O439" s="145"/>
      <c r="P439" s="145"/>
      <c r="Q439" s="145"/>
      <c r="R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</row>
    <row r="440" spans="14:40" s="1" customFormat="1" x14ac:dyDescent="0.35">
      <c r="N440" s="145"/>
      <c r="O440" s="145"/>
      <c r="P440" s="145"/>
      <c r="Q440" s="145"/>
      <c r="R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</row>
    <row r="441" spans="14:40" s="1" customFormat="1" x14ac:dyDescent="0.35">
      <c r="N441" s="145"/>
      <c r="O441" s="145"/>
      <c r="P441" s="145"/>
      <c r="Q441" s="145"/>
      <c r="R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</row>
    <row r="442" spans="14:40" s="1" customFormat="1" x14ac:dyDescent="0.35">
      <c r="N442" s="145"/>
      <c r="O442" s="145"/>
      <c r="P442" s="145"/>
      <c r="Q442" s="145"/>
      <c r="R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</row>
    <row r="443" spans="14:40" s="1" customFormat="1" x14ac:dyDescent="0.35">
      <c r="N443" s="145"/>
      <c r="O443" s="145"/>
      <c r="P443" s="145"/>
      <c r="Q443" s="145"/>
      <c r="R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</row>
    <row r="444" spans="14:40" s="1" customFormat="1" x14ac:dyDescent="0.35">
      <c r="N444" s="145"/>
      <c r="O444" s="145"/>
      <c r="P444" s="145"/>
      <c r="Q444" s="145"/>
      <c r="R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</row>
    <row r="445" spans="14:40" s="1" customFormat="1" x14ac:dyDescent="0.35">
      <c r="N445" s="145"/>
      <c r="O445" s="145"/>
      <c r="P445" s="145"/>
      <c r="Q445" s="145"/>
      <c r="R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</row>
    <row r="446" spans="14:40" s="1" customFormat="1" x14ac:dyDescent="0.35">
      <c r="N446" s="145"/>
      <c r="O446" s="145"/>
      <c r="P446" s="145"/>
      <c r="Q446" s="145"/>
      <c r="R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</row>
    <row r="447" spans="14:40" s="1" customFormat="1" x14ac:dyDescent="0.35">
      <c r="N447" s="145"/>
      <c r="O447" s="145"/>
      <c r="P447" s="145"/>
      <c r="Q447" s="145"/>
      <c r="R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</row>
    <row r="448" spans="14:40" s="1" customFormat="1" x14ac:dyDescent="0.35">
      <c r="N448" s="145"/>
      <c r="O448" s="145"/>
      <c r="P448" s="145"/>
      <c r="Q448" s="145"/>
      <c r="R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  <c r="AN448" s="145"/>
    </row>
    <row r="449" spans="14:40" s="1" customFormat="1" x14ac:dyDescent="0.35">
      <c r="N449" s="145"/>
      <c r="O449" s="145"/>
      <c r="P449" s="145"/>
      <c r="Q449" s="145"/>
      <c r="R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</row>
    <row r="450" spans="14:40" s="1" customFormat="1" x14ac:dyDescent="0.35">
      <c r="N450" s="145"/>
      <c r="O450" s="145"/>
      <c r="P450" s="145"/>
      <c r="Q450" s="145"/>
      <c r="R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145"/>
      <c r="AN450" s="145"/>
    </row>
    <row r="451" spans="14:40" s="1" customFormat="1" x14ac:dyDescent="0.35">
      <c r="N451" s="145"/>
      <c r="O451" s="145"/>
      <c r="P451" s="145"/>
      <c r="Q451" s="145"/>
      <c r="R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</row>
    <row r="452" spans="14:40" s="1" customFormat="1" x14ac:dyDescent="0.35">
      <c r="N452" s="145"/>
      <c r="O452" s="145"/>
      <c r="P452" s="145"/>
      <c r="Q452" s="145"/>
      <c r="R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145"/>
      <c r="AN452" s="145"/>
    </row>
    <row r="453" spans="14:40" s="1" customFormat="1" x14ac:dyDescent="0.35">
      <c r="N453" s="145"/>
      <c r="O453" s="145"/>
      <c r="P453" s="145"/>
      <c r="Q453" s="145"/>
      <c r="R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  <c r="AN453" s="145"/>
    </row>
    <row r="454" spans="14:40" s="1" customFormat="1" x14ac:dyDescent="0.35">
      <c r="N454" s="145"/>
      <c r="O454" s="145"/>
      <c r="P454" s="145"/>
      <c r="Q454" s="145"/>
      <c r="R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</row>
    <row r="455" spans="14:40" s="1" customFormat="1" x14ac:dyDescent="0.35">
      <c r="N455" s="145"/>
      <c r="O455" s="145"/>
      <c r="P455" s="145"/>
      <c r="Q455" s="145"/>
      <c r="R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</row>
    <row r="456" spans="14:40" s="1" customFormat="1" x14ac:dyDescent="0.35">
      <c r="N456" s="145"/>
      <c r="O456" s="145"/>
      <c r="P456" s="145"/>
      <c r="Q456" s="145"/>
      <c r="R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  <c r="AN456" s="145"/>
    </row>
    <row r="457" spans="14:40" s="1" customFormat="1" x14ac:dyDescent="0.35">
      <c r="N457" s="145"/>
      <c r="O457" s="145"/>
      <c r="P457" s="145"/>
      <c r="Q457" s="145"/>
      <c r="R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</row>
    <row r="458" spans="14:40" s="1" customFormat="1" x14ac:dyDescent="0.35">
      <c r="N458" s="145"/>
      <c r="O458" s="145"/>
      <c r="P458" s="145"/>
      <c r="Q458" s="145"/>
      <c r="R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  <c r="AN458" s="145"/>
    </row>
    <row r="459" spans="14:40" s="1" customFormat="1" x14ac:dyDescent="0.35">
      <c r="N459" s="145"/>
      <c r="O459" s="145"/>
      <c r="P459" s="145"/>
      <c r="Q459" s="145"/>
      <c r="R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</row>
    <row r="460" spans="14:40" s="1" customFormat="1" x14ac:dyDescent="0.35">
      <c r="N460" s="145"/>
      <c r="O460" s="145"/>
      <c r="P460" s="145"/>
      <c r="Q460" s="145"/>
      <c r="R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</row>
    <row r="461" spans="14:40" s="1" customFormat="1" x14ac:dyDescent="0.35">
      <c r="N461" s="145"/>
      <c r="O461" s="145"/>
      <c r="P461" s="145"/>
      <c r="Q461" s="145"/>
      <c r="R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</row>
    <row r="462" spans="14:40" s="1" customFormat="1" x14ac:dyDescent="0.35">
      <c r="N462" s="145"/>
      <c r="O462" s="145"/>
      <c r="P462" s="145"/>
      <c r="Q462" s="145"/>
      <c r="R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</row>
    <row r="463" spans="14:40" s="1" customFormat="1" x14ac:dyDescent="0.35">
      <c r="N463" s="145"/>
      <c r="O463" s="145"/>
      <c r="P463" s="145"/>
      <c r="Q463" s="145"/>
      <c r="R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</row>
    <row r="464" spans="14:40" s="1" customFormat="1" x14ac:dyDescent="0.35">
      <c r="N464" s="145"/>
      <c r="O464" s="145"/>
      <c r="P464" s="145"/>
      <c r="Q464" s="145"/>
      <c r="R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</row>
    <row r="465" spans="14:40" s="1" customFormat="1" x14ac:dyDescent="0.35">
      <c r="N465" s="145"/>
      <c r="O465" s="145"/>
      <c r="P465" s="145"/>
      <c r="Q465" s="145"/>
      <c r="R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</row>
    <row r="466" spans="14:40" s="1" customFormat="1" x14ac:dyDescent="0.35">
      <c r="N466" s="145"/>
      <c r="O466" s="145"/>
      <c r="P466" s="145"/>
      <c r="Q466" s="145"/>
      <c r="R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  <c r="AN466" s="145"/>
    </row>
    <row r="467" spans="14:40" s="1" customFormat="1" x14ac:dyDescent="0.35">
      <c r="N467" s="145"/>
      <c r="O467" s="145"/>
      <c r="P467" s="145"/>
      <c r="Q467" s="145"/>
      <c r="R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</row>
    <row r="468" spans="14:40" s="1" customFormat="1" x14ac:dyDescent="0.35">
      <c r="N468" s="145"/>
      <c r="O468" s="145"/>
      <c r="P468" s="145"/>
      <c r="Q468" s="145"/>
      <c r="R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  <c r="AN468" s="145"/>
    </row>
    <row r="469" spans="14:40" s="1" customFormat="1" x14ac:dyDescent="0.35">
      <c r="N469" s="145"/>
      <c r="O469" s="145"/>
      <c r="P469" s="145"/>
      <c r="Q469" s="145"/>
      <c r="R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  <c r="AN469" s="145"/>
    </row>
    <row r="470" spans="14:40" s="1" customFormat="1" x14ac:dyDescent="0.35">
      <c r="N470" s="145"/>
      <c r="O470" s="145"/>
      <c r="P470" s="145"/>
      <c r="Q470" s="145"/>
      <c r="R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145"/>
      <c r="AN470" s="145"/>
    </row>
    <row r="471" spans="14:40" s="1" customFormat="1" x14ac:dyDescent="0.35">
      <c r="N471" s="145"/>
      <c r="O471" s="145"/>
      <c r="P471" s="145"/>
      <c r="Q471" s="145"/>
      <c r="R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  <c r="AN471" s="145"/>
    </row>
    <row r="472" spans="14:40" s="1" customFormat="1" x14ac:dyDescent="0.35">
      <c r="N472" s="145"/>
      <c r="O472" s="145"/>
      <c r="P472" s="145"/>
      <c r="Q472" s="145"/>
      <c r="R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145"/>
      <c r="AN472" s="145"/>
    </row>
    <row r="473" spans="14:40" s="1" customFormat="1" x14ac:dyDescent="0.35">
      <c r="N473" s="145"/>
      <c r="O473" s="145"/>
      <c r="P473" s="145"/>
      <c r="Q473" s="145"/>
      <c r="R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</row>
    <row r="474" spans="14:40" s="1" customFormat="1" x14ac:dyDescent="0.35">
      <c r="N474" s="145"/>
      <c r="O474" s="145"/>
      <c r="P474" s="145"/>
      <c r="Q474" s="145"/>
      <c r="R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  <c r="AN474" s="145"/>
    </row>
    <row r="475" spans="14:40" s="1" customFormat="1" x14ac:dyDescent="0.35">
      <c r="N475" s="145"/>
      <c r="O475" s="145"/>
      <c r="P475" s="145"/>
      <c r="Q475" s="145"/>
      <c r="R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</row>
    <row r="476" spans="14:40" s="1" customFormat="1" x14ac:dyDescent="0.35">
      <c r="N476" s="145"/>
      <c r="O476" s="145"/>
      <c r="P476" s="145"/>
      <c r="Q476" s="145"/>
      <c r="R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  <c r="AN476" s="145"/>
    </row>
    <row r="477" spans="14:40" s="1" customFormat="1" x14ac:dyDescent="0.35">
      <c r="N477" s="145"/>
      <c r="O477" s="145"/>
      <c r="P477" s="145"/>
      <c r="Q477" s="145"/>
      <c r="R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</row>
    <row r="478" spans="14:40" s="1" customFormat="1" x14ac:dyDescent="0.35">
      <c r="N478" s="145"/>
      <c r="O478" s="145"/>
      <c r="P478" s="145"/>
      <c r="Q478" s="145"/>
      <c r="R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</row>
    <row r="479" spans="14:40" s="1" customFormat="1" x14ac:dyDescent="0.35">
      <c r="N479" s="145"/>
      <c r="O479" s="145"/>
      <c r="P479" s="145"/>
      <c r="Q479" s="145"/>
      <c r="R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</row>
    <row r="480" spans="14:40" s="1" customFormat="1" x14ac:dyDescent="0.35">
      <c r="N480" s="145"/>
      <c r="O480" s="145"/>
      <c r="P480" s="145"/>
      <c r="Q480" s="145"/>
      <c r="R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  <c r="AN480" s="145"/>
    </row>
    <row r="481" spans="14:40" s="1" customFormat="1" x14ac:dyDescent="0.35">
      <c r="N481" s="145"/>
      <c r="O481" s="145"/>
      <c r="P481" s="145"/>
      <c r="Q481" s="145"/>
      <c r="R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</row>
    <row r="482" spans="14:40" s="1" customFormat="1" x14ac:dyDescent="0.35">
      <c r="N482" s="145"/>
      <c r="O482" s="145"/>
      <c r="P482" s="145"/>
      <c r="Q482" s="145"/>
      <c r="R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  <c r="AN482" s="145"/>
    </row>
    <row r="483" spans="14:40" s="1" customFormat="1" x14ac:dyDescent="0.35">
      <c r="N483" s="145"/>
      <c r="O483" s="145"/>
      <c r="P483" s="145"/>
      <c r="Q483" s="145"/>
      <c r="R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</row>
    <row r="484" spans="14:40" s="1" customFormat="1" x14ac:dyDescent="0.35">
      <c r="N484" s="145"/>
      <c r="O484" s="145"/>
      <c r="P484" s="145"/>
      <c r="Q484" s="145"/>
      <c r="R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145"/>
      <c r="AN484" s="145"/>
    </row>
    <row r="485" spans="14:40" s="1" customFormat="1" x14ac:dyDescent="0.35">
      <c r="N485" s="145"/>
      <c r="O485" s="145"/>
      <c r="P485" s="145"/>
      <c r="Q485" s="145"/>
      <c r="R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  <c r="AN485" s="145"/>
    </row>
    <row r="486" spans="14:40" s="1" customFormat="1" x14ac:dyDescent="0.35">
      <c r="N486" s="145"/>
      <c r="O486" s="145"/>
      <c r="P486" s="145"/>
      <c r="Q486" s="145"/>
      <c r="R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145"/>
      <c r="AN486" s="145"/>
    </row>
    <row r="487" spans="14:40" s="1" customFormat="1" x14ac:dyDescent="0.35">
      <c r="N487" s="145"/>
      <c r="O487" s="145"/>
      <c r="P487" s="145"/>
      <c r="Q487" s="145"/>
      <c r="R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  <c r="AN487" s="145"/>
    </row>
    <row r="488" spans="14:40" s="1" customFormat="1" x14ac:dyDescent="0.35">
      <c r="N488" s="145"/>
      <c r="O488" s="145"/>
      <c r="P488" s="145"/>
      <c r="Q488" s="145"/>
      <c r="R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  <c r="AN488" s="145"/>
    </row>
    <row r="489" spans="14:40" s="1" customFormat="1" x14ac:dyDescent="0.35">
      <c r="N489" s="145"/>
      <c r="O489" s="145"/>
      <c r="P489" s="145"/>
      <c r="Q489" s="145"/>
      <c r="R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</row>
    <row r="490" spans="14:40" s="1" customFormat="1" x14ac:dyDescent="0.35">
      <c r="N490" s="145"/>
      <c r="O490" s="145"/>
      <c r="P490" s="145"/>
      <c r="Q490" s="145"/>
      <c r="R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  <c r="AN490" s="145"/>
    </row>
    <row r="491" spans="14:40" s="1" customFormat="1" x14ac:dyDescent="0.35">
      <c r="N491" s="145"/>
      <c r="O491" s="145"/>
      <c r="P491" s="145"/>
      <c r="Q491" s="145"/>
      <c r="R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  <c r="AN491" s="145"/>
    </row>
    <row r="492" spans="14:40" s="1" customFormat="1" x14ac:dyDescent="0.35">
      <c r="N492" s="145"/>
      <c r="O492" s="145"/>
      <c r="P492" s="145"/>
      <c r="Q492" s="145"/>
      <c r="R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</row>
    <row r="493" spans="14:40" s="1" customFormat="1" x14ac:dyDescent="0.35">
      <c r="N493" s="145"/>
      <c r="O493" s="145"/>
      <c r="P493" s="145"/>
      <c r="Q493" s="145"/>
      <c r="R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</row>
    <row r="494" spans="14:40" s="1" customFormat="1" x14ac:dyDescent="0.35">
      <c r="N494" s="145"/>
      <c r="O494" s="145"/>
      <c r="P494" s="145"/>
      <c r="Q494" s="145"/>
      <c r="R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</row>
    <row r="495" spans="14:40" s="1" customFormat="1" x14ac:dyDescent="0.35">
      <c r="N495" s="145"/>
      <c r="O495" s="145"/>
      <c r="P495" s="145"/>
      <c r="Q495" s="145"/>
      <c r="R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</row>
    <row r="496" spans="14:40" s="1" customFormat="1" x14ac:dyDescent="0.35">
      <c r="N496" s="145"/>
      <c r="O496" s="145"/>
      <c r="P496" s="145"/>
      <c r="Q496" s="145"/>
      <c r="R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  <c r="AN496" s="145"/>
    </row>
    <row r="497" spans="14:40" s="1" customFormat="1" x14ac:dyDescent="0.35">
      <c r="N497" s="145"/>
      <c r="O497" s="145"/>
      <c r="P497" s="145"/>
      <c r="Q497" s="145"/>
      <c r="R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</row>
    <row r="498" spans="14:40" s="1" customFormat="1" x14ac:dyDescent="0.35">
      <c r="N498" s="145"/>
      <c r="O498" s="145"/>
      <c r="P498" s="145"/>
      <c r="Q498" s="145"/>
      <c r="R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  <c r="AN498" s="145"/>
    </row>
    <row r="499" spans="14:40" s="1" customFormat="1" x14ac:dyDescent="0.35">
      <c r="N499" s="145"/>
      <c r="O499" s="145"/>
      <c r="P499" s="145"/>
      <c r="Q499" s="145"/>
      <c r="R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</row>
    <row r="500" spans="14:40" s="1" customFormat="1" x14ac:dyDescent="0.35">
      <c r="N500" s="145"/>
      <c r="O500" s="145"/>
      <c r="P500" s="145"/>
      <c r="Q500" s="145"/>
      <c r="R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</row>
    <row r="501" spans="14:40" s="1" customFormat="1" x14ac:dyDescent="0.35">
      <c r="N501" s="145"/>
      <c r="O501" s="145"/>
      <c r="P501" s="145"/>
      <c r="Q501" s="145"/>
      <c r="R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  <c r="AN501" s="145"/>
    </row>
    <row r="502" spans="14:40" s="1" customFormat="1" x14ac:dyDescent="0.35">
      <c r="N502" s="145"/>
      <c r="O502" s="145"/>
      <c r="P502" s="145"/>
      <c r="Q502" s="145"/>
      <c r="R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  <c r="AN502" s="145"/>
    </row>
    <row r="503" spans="14:40" s="1" customFormat="1" x14ac:dyDescent="0.35">
      <c r="N503" s="145"/>
      <c r="O503" s="145"/>
      <c r="P503" s="145"/>
      <c r="Q503" s="145"/>
      <c r="R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  <c r="AN503" s="145"/>
    </row>
    <row r="504" spans="14:40" s="1" customFormat="1" x14ac:dyDescent="0.35">
      <c r="N504" s="145"/>
      <c r="O504" s="145"/>
      <c r="P504" s="145"/>
      <c r="Q504" s="145"/>
      <c r="R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145"/>
      <c r="AN504" s="145"/>
    </row>
    <row r="505" spans="14:40" s="1" customFormat="1" x14ac:dyDescent="0.35">
      <c r="N505" s="145"/>
      <c r="O505" s="145"/>
      <c r="P505" s="145"/>
      <c r="Q505" s="145"/>
      <c r="R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</row>
    <row r="506" spans="14:40" s="1" customFormat="1" x14ac:dyDescent="0.35">
      <c r="N506" s="145"/>
      <c r="O506" s="145"/>
      <c r="P506" s="145"/>
      <c r="Q506" s="145"/>
      <c r="R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145"/>
      <c r="AN506" s="145"/>
    </row>
    <row r="507" spans="14:40" s="1" customFormat="1" x14ac:dyDescent="0.35">
      <c r="N507" s="145"/>
      <c r="O507" s="145"/>
      <c r="P507" s="145"/>
      <c r="Q507" s="145"/>
      <c r="R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  <c r="AN507" s="145"/>
    </row>
    <row r="508" spans="14:40" s="1" customFormat="1" x14ac:dyDescent="0.35">
      <c r="N508" s="145"/>
      <c r="O508" s="145"/>
      <c r="P508" s="145"/>
      <c r="Q508" s="145"/>
      <c r="R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145"/>
      <c r="AN508" s="145"/>
    </row>
    <row r="509" spans="14:40" s="1" customFormat="1" x14ac:dyDescent="0.35">
      <c r="N509" s="145"/>
      <c r="O509" s="145"/>
      <c r="P509" s="145"/>
      <c r="Q509" s="145"/>
      <c r="R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  <c r="AN509" s="145"/>
    </row>
    <row r="510" spans="14:40" s="1" customFormat="1" x14ac:dyDescent="0.35">
      <c r="N510" s="145"/>
      <c r="O510" s="145"/>
      <c r="P510" s="145"/>
      <c r="Q510" s="145"/>
      <c r="R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</row>
    <row r="511" spans="14:40" s="1" customFormat="1" x14ac:dyDescent="0.35">
      <c r="N511" s="145"/>
      <c r="O511" s="145"/>
      <c r="P511" s="145"/>
      <c r="Q511" s="145"/>
      <c r="R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</row>
    <row r="512" spans="14:40" s="1" customFormat="1" x14ac:dyDescent="0.35">
      <c r="N512" s="145"/>
      <c r="O512" s="145"/>
      <c r="P512" s="145"/>
      <c r="Q512" s="145"/>
      <c r="R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  <c r="AN512" s="145"/>
    </row>
    <row r="513" spans="14:40" s="1" customFormat="1" x14ac:dyDescent="0.35">
      <c r="N513" s="145"/>
      <c r="O513" s="145"/>
      <c r="P513" s="145"/>
      <c r="Q513" s="145"/>
      <c r="R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  <c r="AN513" s="145"/>
    </row>
    <row r="514" spans="14:40" s="1" customFormat="1" x14ac:dyDescent="0.35">
      <c r="N514" s="145"/>
      <c r="O514" s="145"/>
      <c r="P514" s="145"/>
      <c r="Q514" s="145"/>
      <c r="R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145"/>
      <c r="AN514" s="145"/>
    </row>
    <row r="515" spans="14:40" s="1" customFormat="1" x14ac:dyDescent="0.35">
      <c r="N515" s="145"/>
      <c r="O515" s="145"/>
      <c r="P515" s="145"/>
      <c r="Q515" s="145"/>
      <c r="R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  <c r="AN515" s="145"/>
    </row>
    <row r="516" spans="14:40" s="1" customFormat="1" x14ac:dyDescent="0.35">
      <c r="N516" s="145"/>
      <c r="O516" s="145"/>
      <c r="P516" s="145"/>
      <c r="Q516" s="145"/>
      <c r="R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</row>
    <row r="517" spans="14:40" s="1" customFormat="1" x14ac:dyDescent="0.35">
      <c r="N517" s="145"/>
      <c r="O517" s="145"/>
      <c r="P517" s="145"/>
      <c r="Q517" s="145"/>
      <c r="R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</row>
    <row r="518" spans="14:40" s="1" customFormat="1" x14ac:dyDescent="0.35">
      <c r="N518" s="145"/>
      <c r="O518" s="145"/>
      <c r="P518" s="145"/>
      <c r="Q518" s="145"/>
      <c r="R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145"/>
      <c r="AN518" s="145"/>
    </row>
    <row r="519" spans="14:40" s="1" customFormat="1" x14ac:dyDescent="0.35">
      <c r="N519" s="145"/>
      <c r="O519" s="145"/>
      <c r="P519" s="145"/>
      <c r="Q519" s="145"/>
      <c r="R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145"/>
      <c r="AN519" s="145"/>
    </row>
    <row r="520" spans="14:40" s="1" customFormat="1" x14ac:dyDescent="0.35">
      <c r="N520" s="145"/>
      <c r="O520" s="145"/>
      <c r="P520" s="145"/>
      <c r="Q520" s="145"/>
      <c r="R520" s="145"/>
      <c r="Y520" s="145"/>
      <c r="Z520" s="145"/>
      <c r="AA520" s="145"/>
      <c r="AB520" s="145"/>
      <c r="AC520" s="145"/>
      <c r="AD520" s="145"/>
      <c r="AE520" s="145"/>
      <c r="AF520" s="145"/>
      <c r="AG520" s="145"/>
      <c r="AH520" s="145"/>
      <c r="AI520" s="145"/>
      <c r="AJ520" s="145"/>
      <c r="AK520" s="145"/>
      <c r="AL520" s="145"/>
      <c r="AM520" s="145"/>
      <c r="AN520" s="145"/>
    </row>
    <row r="521" spans="14:40" s="1" customFormat="1" x14ac:dyDescent="0.35">
      <c r="N521" s="145"/>
      <c r="O521" s="145"/>
      <c r="P521" s="145"/>
      <c r="Q521" s="145"/>
      <c r="R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</row>
    <row r="522" spans="14:40" s="1" customFormat="1" x14ac:dyDescent="0.35">
      <c r="N522" s="145"/>
      <c r="O522" s="145"/>
      <c r="P522" s="145"/>
      <c r="Q522" s="145"/>
      <c r="R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</row>
    <row r="523" spans="14:40" s="1" customFormat="1" x14ac:dyDescent="0.35">
      <c r="N523" s="145"/>
      <c r="O523" s="145"/>
      <c r="P523" s="145"/>
      <c r="Q523" s="145"/>
      <c r="R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145"/>
      <c r="AN523" s="145"/>
    </row>
    <row r="524" spans="14:40" s="1" customFormat="1" x14ac:dyDescent="0.35">
      <c r="N524" s="145"/>
      <c r="O524" s="145"/>
      <c r="P524" s="145"/>
      <c r="Q524" s="145"/>
      <c r="R524" s="145"/>
      <c r="Y524" s="145"/>
      <c r="Z524" s="145"/>
      <c r="AA524" s="145"/>
      <c r="AB524" s="145"/>
      <c r="AC524" s="145"/>
      <c r="AD524" s="145"/>
      <c r="AE524" s="145"/>
      <c r="AF524" s="145"/>
      <c r="AG524" s="145"/>
      <c r="AH524" s="145"/>
      <c r="AI524" s="145"/>
      <c r="AJ524" s="145"/>
      <c r="AK524" s="145"/>
      <c r="AL524" s="145"/>
      <c r="AM524" s="145"/>
      <c r="AN524" s="145"/>
    </row>
    <row r="525" spans="14:40" s="1" customFormat="1" x14ac:dyDescent="0.35">
      <c r="N525" s="145"/>
      <c r="O525" s="145"/>
      <c r="P525" s="145"/>
      <c r="Q525" s="145"/>
      <c r="R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</row>
    <row r="526" spans="14:40" s="1" customFormat="1" x14ac:dyDescent="0.35">
      <c r="N526" s="145"/>
      <c r="O526" s="145"/>
      <c r="P526" s="145"/>
      <c r="Q526" s="145"/>
      <c r="R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145"/>
      <c r="AN526" s="145"/>
    </row>
    <row r="527" spans="14:40" s="1" customFormat="1" x14ac:dyDescent="0.35">
      <c r="N527" s="145"/>
      <c r="O527" s="145"/>
      <c r="P527" s="145"/>
      <c r="Q527" s="145"/>
      <c r="R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145"/>
      <c r="AN527" s="145"/>
    </row>
    <row r="528" spans="14:40" s="1" customFormat="1" x14ac:dyDescent="0.35">
      <c r="N528" s="145"/>
      <c r="O528" s="145"/>
      <c r="P528" s="145"/>
      <c r="Q528" s="145"/>
      <c r="R528" s="145"/>
      <c r="Y528" s="145"/>
      <c r="Z528" s="145"/>
      <c r="AA528" s="145"/>
      <c r="AB528" s="145"/>
      <c r="AC528" s="145"/>
      <c r="AD528" s="145"/>
      <c r="AE528" s="145"/>
      <c r="AF528" s="145"/>
      <c r="AG528" s="145"/>
      <c r="AH528" s="145"/>
      <c r="AI528" s="145"/>
      <c r="AJ528" s="145"/>
      <c r="AK528" s="145"/>
      <c r="AL528" s="145"/>
      <c r="AM528" s="145"/>
      <c r="AN528" s="145"/>
    </row>
  </sheetData>
  <mergeCells count="7">
    <mergeCell ref="Z329:AD329"/>
    <mergeCell ref="T329:X329"/>
    <mergeCell ref="B329:F329"/>
    <mergeCell ref="H329:L329"/>
    <mergeCell ref="N1:O1"/>
    <mergeCell ref="Q1:R1"/>
    <mergeCell ref="D2:F2"/>
  </mergeCells>
  <conditionalFormatting sqref="C421:C422">
    <cfRule type="duplicateValues" dxfId="112" priority="381"/>
  </conditionalFormatting>
  <conditionalFormatting sqref="N421:N422">
    <cfRule type="duplicateValues" dxfId="111" priority="378"/>
  </conditionalFormatting>
  <conditionalFormatting sqref="C439:C440">
    <cfRule type="duplicateValues" dxfId="110" priority="377"/>
  </conditionalFormatting>
  <conditionalFormatting sqref="C454:C455">
    <cfRule type="duplicateValues" dxfId="109" priority="376"/>
  </conditionalFormatting>
  <conditionalFormatting sqref="C469:C470">
    <cfRule type="duplicateValues" dxfId="108" priority="375"/>
  </conditionalFormatting>
  <conditionalFormatting sqref="N439:N440">
    <cfRule type="duplicateValues" dxfId="107" priority="374"/>
  </conditionalFormatting>
  <conditionalFormatting sqref="N454:N455">
    <cfRule type="duplicateValues" dxfId="106" priority="373"/>
  </conditionalFormatting>
  <conditionalFormatting sqref="N469:N470">
    <cfRule type="duplicateValues" dxfId="105" priority="372"/>
  </conditionalFormatting>
  <conditionalFormatting sqref="C423:C424">
    <cfRule type="duplicateValues" dxfId="104" priority="347"/>
  </conditionalFormatting>
  <conditionalFormatting sqref="C425:C426">
    <cfRule type="duplicateValues" dxfId="103" priority="346"/>
  </conditionalFormatting>
  <conditionalFormatting sqref="N423:N424">
    <cfRule type="duplicateValues" dxfId="102" priority="345"/>
  </conditionalFormatting>
  <conditionalFormatting sqref="N425:N426">
    <cfRule type="duplicateValues" dxfId="101" priority="344"/>
  </conditionalFormatting>
  <conditionalFormatting sqref="C441:C442">
    <cfRule type="duplicateValues" dxfId="100" priority="343"/>
  </conditionalFormatting>
  <conditionalFormatting sqref="C443:C444">
    <cfRule type="duplicateValues" dxfId="99" priority="342"/>
  </conditionalFormatting>
  <conditionalFormatting sqref="N441:N442">
    <cfRule type="duplicateValues" dxfId="98" priority="341"/>
  </conditionalFormatting>
  <conditionalFormatting sqref="N443:N444">
    <cfRule type="duplicateValues" dxfId="97" priority="340"/>
  </conditionalFormatting>
  <conditionalFormatting sqref="N456:N457">
    <cfRule type="duplicateValues" dxfId="96" priority="339"/>
  </conditionalFormatting>
  <conditionalFormatting sqref="N458:N459">
    <cfRule type="duplicateValues" dxfId="95" priority="338"/>
  </conditionalFormatting>
  <conditionalFormatting sqref="C456:C457">
    <cfRule type="duplicateValues" dxfId="94" priority="337"/>
  </conditionalFormatting>
  <conditionalFormatting sqref="C458:C459">
    <cfRule type="duplicateValues" dxfId="93" priority="336"/>
  </conditionalFormatting>
  <conditionalFormatting sqref="C471:C472">
    <cfRule type="duplicateValues" dxfId="92" priority="335"/>
  </conditionalFormatting>
  <conditionalFormatting sqref="C473:C474">
    <cfRule type="duplicateValues" dxfId="91" priority="334"/>
  </conditionalFormatting>
  <conditionalFormatting sqref="N471:N472">
    <cfRule type="duplicateValues" dxfId="90" priority="333"/>
  </conditionalFormatting>
  <conditionalFormatting sqref="N473:N474">
    <cfRule type="duplicateValues" dxfId="89" priority="332"/>
  </conditionalFormatting>
  <conditionalFormatting sqref="AU335">
    <cfRule type="duplicateValues" dxfId="88" priority="301"/>
  </conditionalFormatting>
  <conditionalFormatting sqref="AU337">
    <cfRule type="duplicateValues" dxfId="87" priority="302"/>
  </conditionalFormatting>
  <conditionalFormatting sqref="AU351">
    <cfRule type="duplicateValues" dxfId="86" priority="298"/>
  </conditionalFormatting>
  <conditionalFormatting sqref="AU352">
    <cfRule type="duplicateValues" dxfId="85" priority="299"/>
  </conditionalFormatting>
  <conditionalFormatting sqref="AU353">
    <cfRule type="duplicateValues" dxfId="84" priority="300"/>
  </conditionalFormatting>
  <conditionalFormatting sqref="AU366">
    <cfRule type="duplicateValues" dxfId="83" priority="295"/>
  </conditionalFormatting>
  <conditionalFormatting sqref="AU367">
    <cfRule type="duplicateValues" dxfId="82" priority="296"/>
  </conditionalFormatting>
  <conditionalFormatting sqref="AU368">
    <cfRule type="duplicateValues" dxfId="81" priority="297"/>
  </conditionalFormatting>
  <conditionalFormatting sqref="AU381">
    <cfRule type="duplicateValues" dxfId="80" priority="292"/>
  </conditionalFormatting>
  <conditionalFormatting sqref="AU382">
    <cfRule type="duplicateValues" dxfId="79" priority="293"/>
  </conditionalFormatting>
  <conditionalFormatting sqref="AU383">
    <cfRule type="duplicateValues" dxfId="78" priority="294"/>
  </conditionalFormatting>
  <conditionalFormatting sqref="AU396">
    <cfRule type="duplicateValues" dxfId="77" priority="289"/>
  </conditionalFormatting>
  <conditionalFormatting sqref="AU397">
    <cfRule type="duplicateValues" dxfId="76" priority="290"/>
  </conditionalFormatting>
  <conditionalFormatting sqref="AU398">
    <cfRule type="duplicateValues" dxfId="75" priority="291"/>
  </conditionalFormatting>
  <conditionalFormatting sqref="AU411">
    <cfRule type="duplicateValues" dxfId="74" priority="286"/>
  </conditionalFormatting>
  <conditionalFormatting sqref="AU412">
    <cfRule type="duplicateValues" dxfId="73" priority="287"/>
  </conditionalFormatting>
  <conditionalFormatting sqref="AU413">
    <cfRule type="duplicateValues" dxfId="72" priority="288"/>
  </conditionalFormatting>
  <conditionalFormatting sqref="AJ382:AJ383">
    <cfRule type="duplicateValues" dxfId="71" priority="281"/>
  </conditionalFormatting>
  <conditionalFormatting sqref="AJ384:AJ385">
    <cfRule type="duplicateValues" dxfId="70" priority="280"/>
  </conditionalFormatting>
  <conditionalFormatting sqref="AJ386:AJ387">
    <cfRule type="duplicateValues" dxfId="69" priority="279"/>
  </conditionalFormatting>
  <conditionalFormatting sqref="AJ397:AJ398">
    <cfRule type="duplicateValues" dxfId="68" priority="278"/>
  </conditionalFormatting>
  <conditionalFormatting sqref="AJ399:AJ400">
    <cfRule type="duplicateValues" dxfId="67" priority="277"/>
  </conditionalFormatting>
  <conditionalFormatting sqref="AJ401:AJ402">
    <cfRule type="duplicateValues" dxfId="66" priority="276"/>
  </conditionalFormatting>
  <conditionalFormatting sqref="AJ412:AJ413">
    <cfRule type="duplicateValues" dxfId="65" priority="275"/>
  </conditionalFormatting>
  <conditionalFormatting sqref="AJ414:AJ415">
    <cfRule type="duplicateValues" dxfId="64" priority="274"/>
  </conditionalFormatting>
  <conditionalFormatting sqref="AJ416:AJ417">
    <cfRule type="duplicateValues" dxfId="63" priority="273"/>
  </conditionalFormatting>
  <conditionalFormatting sqref="Y382:Y383">
    <cfRule type="duplicateValues" dxfId="62" priority="269"/>
  </conditionalFormatting>
  <conditionalFormatting sqref="Y384:Y385">
    <cfRule type="duplicateValues" dxfId="61" priority="268"/>
  </conditionalFormatting>
  <conditionalFormatting sqref="Y386:Y387">
    <cfRule type="duplicateValues" dxfId="60" priority="267"/>
  </conditionalFormatting>
  <conditionalFormatting sqref="Y397:Y398">
    <cfRule type="duplicateValues" dxfId="59" priority="266"/>
  </conditionalFormatting>
  <conditionalFormatting sqref="Y399:Y400">
    <cfRule type="duplicateValues" dxfId="58" priority="265"/>
  </conditionalFormatting>
  <conditionalFormatting sqref="Y401:Y402">
    <cfRule type="duplicateValues" dxfId="57" priority="264"/>
  </conditionalFormatting>
  <conditionalFormatting sqref="Y412:Y413">
    <cfRule type="duplicateValues" dxfId="56" priority="263"/>
  </conditionalFormatting>
  <conditionalFormatting sqref="Y414:Y415">
    <cfRule type="duplicateValues" dxfId="55" priority="262"/>
  </conditionalFormatting>
  <conditionalFormatting sqref="Y416:Y417">
    <cfRule type="duplicateValues" dxfId="54" priority="261"/>
  </conditionalFormatting>
  <conditionalFormatting sqref="AA368">
    <cfRule type="duplicateValues" dxfId="53" priority="27"/>
  </conditionalFormatting>
  <conditionalFormatting sqref="U341:U342">
    <cfRule type="duplicateValues" dxfId="52" priority="24"/>
  </conditionalFormatting>
  <conditionalFormatting sqref="U352:U353">
    <cfRule type="duplicateValues" dxfId="51" priority="23"/>
  </conditionalFormatting>
  <conditionalFormatting sqref="U354:U355">
    <cfRule type="duplicateValues" dxfId="50" priority="22"/>
  </conditionalFormatting>
  <conditionalFormatting sqref="U356:U357">
    <cfRule type="duplicateValues" dxfId="49" priority="21"/>
  </conditionalFormatting>
  <conditionalFormatting sqref="O352:O353">
    <cfRule type="duplicateValues" dxfId="48" priority="20"/>
  </conditionalFormatting>
  <conditionalFormatting sqref="O354:O355">
    <cfRule type="duplicateValues" dxfId="47" priority="19"/>
  </conditionalFormatting>
  <conditionalFormatting sqref="O356:O357">
    <cfRule type="duplicateValues" dxfId="46" priority="18"/>
  </conditionalFormatting>
  <conditionalFormatting sqref="U339">
    <cfRule type="duplicateValues" dxfId="45" priority="33"/>
  </conditionalFormatting>
  <conditionalFormatting sqref="U337">
    <cfRule type="duplicateValues" dxfId="44" priority="34"/>
  </conditionalFormatting>
  <conditionalFormatting sqref="U340">
    <cfRule type="duplicateValues" dxfId="43" priority="17"/>
  </conditionalFormatting>
  <conditionalFormatting sqref="U338">
    <cfRule type="duplicateValues" dxfId="42" priority="16"/>
  </conditionalFormatting>
  <conditionalFormatting sqref="U336">
    <cfRule type="duplicateValues" dxfId="41" priority="15"/>
  </conditionalFormatting>
  <conditionalFormatting sqref="U334">
    <cfRule type="duplicateValues" dxfId="40" priority="14"/>
  </conditionalFormatting>
  <conditionalFormatting sqref="U367:U368">
    <cfRule type="duplicateValues" dxfId="39" priority="13"/>
  </conditionalFormatting>
  <conditionalFormatting sqref="U369:U370">
    <cfRule type="duplicateValues" dxfId="38" priority="12"/>
  </conditionalFormatting>
  <conditionalFormatting sqref="U371:U372">
    <cfRule type="duplicateValues" dxfId="37" priority="11"/>
  </conditionalFormatting>
  <conditionalFormatting sqref="O367:O368">
    <cfRule type="duplicateValues" dxfId="36" priority="10"/>
  </conditionalFormatting>
  <conditionalFormatting sqref="O369:O370">
    <cfRule type="duplicateValues" dxfId="35" priority="9"/>
  </conditionalFormatting>
  <conditionalFormatting sqref="O371:O372">
    <cfRule type="duplicateValues" dxfId="34" priority="8"/>
  </conditionalFormatting>
  <conditionalFormatting sqref="AA335">
    <cfRule type="duplicateValues" dxfId="33" priority="6"/>
  </conditionalFormatting>
  <conditionalFormatting sqref="AA337">
    <cfRule type="duplicateValues" dxfId="32" priority="7"/>
  </conditionalFormatting>
  <conditionalFormatting sqref="AA351">
    <cfRule type="duplicateValues" dxfId="31" priority="3"/>
  </conditionalFormatting>
  <conditionalFormatting sqref="AA352">
    <cfRule type="duplicateValues" dxfId="30" priority="4"/>
  </conditionalFormatting>
  <conditionalFormatting sqref="AA353">
    <cfRule type="duplicateValues" dxfId="29" priority="5"/>
  </conditionalFormatting>
  <conditionalFormatting sqref="AA366">
    <cfRule type="duplicateValues" dxfId="28" priority="1"/>
  </conditionalFormatting>
  <conditionalFormatting sqref="AA367">
    <cfRule type="duplicateValues" dxfId="27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C68D-E35E-4957-B126-984B644093C1}">
  <dimension ref="A1:AM374"/>
  <sheetViews>
    <sheetView tabSelected="1" topLeftCell="A271" zoomScaleNormal="100" workbookViewId="0">
      <selection activeCell="N1" sqref="N1:W219"/>
    </sheetView>
  </sheetViews>
  <sheetFormatPr baseColWidth="10" defaultRowHeight="14.5" x14ac:dyDescent="0.35"/>
  <cols>
    <col min="7" max="7" width="1.6328125" customWidth="1"/>
    <col min="8" max="8" width="4.90625" bestFit="1" customWidth="1"/>
    <col min="9" max="9" width="8.08984375" bestFit="1" customWidth="1"/>
    <col min="10" max="10" width="11.1796875" bestFit="1" customWidth="1"/>
    <col min="11" max="11" width="12.81640625" bestFit="1" customWidth="1"/>
    <col min="12" max="12" width="12.26953125" bestFit="1" customWidth="1"/>
    <col min="13" max="13" width="1.7265625" customWidth="1"/>
  </cols>
  <sheetData>
    <row r="1" spans="1:23" ht="15.5" customHeight="1" x14ac:dyDescent="0.35">
      <c r="A1" s="18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69"/>
      <c r="O1" s="169"/>
      <c r="P1" s="145"/>
      <c r="Q1" s="169"/>
      <c r="R1" s="169"/>
    </row>
    <row r="2" spans="1:23" ht="60" customHeight="1" x14ac:dyDescent="0.35">
      <c r="A2" s="5"/>
      <c r="B2" s="5" t="s">
        <v>53</v>
      </c>
      <c r="C2" s="6"/>
      <c r="D2" s="163" t="s">
        <v>52</v>
      </c>
      <c r="E2" s="164"/>
      <c r="F2" s="165"/>
      <c r="G2" s="145"/>
      <c r="H2" s="5" t="s">
        <v>0</v>
      </c>
      <c r="I2" s="6"/>
      <c r="J2" s="142" t="s">
        <v>52</v>
      </c>
      <c r="K2" s="143"/>
      <c r="L2" s="144"/>
      <c r="N2" s="145"/>
      <c r="O2" s="145"/>
      <c r="P2" s="145"/>
      <c r="Q2" s="145"/>
      <c r="R2" s="145"/>
      <c r="U2" s="114"/>
      <c r="V2" s="145"/>
      <c r="W2" s="114"/>
    </row>
    <row r="3" spans="1:23" ht="15.5" x14ac:dyDescent="0.35">
      <c r="A3" s="5"/>
      <c r="B3" s="22" t="s">
        <v>5</v>
      </c>
      <c r="C3" s="23" t="s">
        <v>8</v>
      </c>
      <c r="D3" s="24" t="s">
        <v>65</v>
      </c>
      <c r="E3" s="24" t="s">
        <v>66</v>
      </c>
      <c r="F3" s="24" t="s">
        <v>67</v>
      </c>
      <c r="G3" s="145"/>
      <c r="H3" s="22" t="s">
        <v>5</v>
      </c>
      <c r="I3" s="23" t="s">
        <v>8</v>
      </c>
      <c r="J3" s="24" t="s">
        <v>65</v>
      </c>
      <c r="K3" s="24" t="s">
        <v>66</v>
      </c>
      <c r="L3" s="24" t="s">
        <v>67</v>
      </c>
      <c r="N3" s="145"/>
      <c r="O3" s="114"/>
      <c r="P3" s="145"/>
      <c r="Q3" s="145"/>
      <c r="R3" s="145"/>
      <c r="U3" s="114"/>
      <c r="V3" s="145"/>
      <c r="W3" s="114"/>
    </row>
    <row r="4" spans="1:23" ht="16" customHeight="1" x14ac:dyDescent="0.35">
      <c r="A4" s="5" t="s">
        <v>29</v>
      </c>
      <c r="B4" s="8"/>
      <c r="C4" s="9"/>
      <c r="D4" s="9">
        <v>0.26500000000000001</v>
      </c>
      <c r="E4" s="9">
        <v>0.41899999999999998</v>
      </c>
      <c r="F4" s="9">
        <v>0.41899999999999998</v>
      </c>
      <c r="G4" s="145"/>
      <c r="H4" s="8"/>
      <c r="I4" s="9"/>
      <c r="J4" s="9">
        <v>0.192</v>
      </c>
      <c r="K4" s="9">
        <v>0.46300000000000002</v>
      </c>
      <c r="L4" s="9">
        <v>0.28199999999999997</v>
      </c>
      <c r="N4" s="145"/>
      <c r="O4" s="114"/>
      <c r="P4" s="145"/>
      <c r="Q4" s="145"/>
      <c r="R4" s="145"/>
    </row>
    <row r="5" spans="1:23" ht="18.5" customHeight="1" x14ac:dyDescent="0.35">
      <c r="A5" s="16"/>
      <c r="B5" s="11">
        <v>2.1</v>
      </c>
      <c r="C5" s="11" t="s">
        <v>9</v>
      </c>
      <c r="D5" s="11">
        <v>0.1</v>
      </c>
      <c r="E5" s="11">
        <v>0.3</v>
      </c>
      <c r="F5" s="11">
        <v>0.3</v>
      </c>
      <c r="G5" s="145"/>
      <c r="H5" s="11">
        <v>2.1</v>
      </c>
      <c r="I5" s="11" t="s">
        <v>9</v>
      </c>
      <c r="J5" s="11">
        <v>0.27300000000000002</v>
      </c>
      <c r="K5" s="11">
        <v>0.55200000000000005</v>
      </c>
      <c r="L5" s="11">
        <v>0.34899999999999998</v>
      </c>
      <c r="N5" s="145"/>
      <c r="O5" s="145"/>
      <c r="P5" s="145"/>
      <c r="Q5" s="145"/>
      <c r="R5" s="145"/>
    </row>
    <row r="6" spans="1:23" ht="15" x14ac:dyDescent="0.35">
      <c r="A6" s="8" t="s">
        <v>29</v>
      </c>
      <c r="B6" s="8"/>
      <c r="C6" s="9"/>
      <c r="D6" s="9">
        <v>0.23899999999999999</v>
      </c>
      <c r="E6" s="9">
        <v>0.23200000000000001</v>
      </c>
      <c r="F6" s="9">
        <v>0.23200000000000001</v>
      </c>
      <c r="G6" s="145"/>
      <c r="H6" s="8"/>
      <c r="I6" s="9"/>
      <c r="J6" s="9">
        <v>0.214</v>
      </c>
      <c r="K6" s="9">
        <v>0.20899999999999999</v>
      </c>
      <c r="L6" s="9">
        <v>0.20899999999999999</v>
      </c>
      <c r="N6" s="145"/>
      <c r="O6" s="145"/>
      <c r="P6" s="145"/>
      <c r="Q6" s="145"/>
      <c r="R6" s="145"/>
    </row>
    <row r="7" spans="1:23" ht="15.5" x14ac:dyDescent="0.35">
      <c r="A7" s="16"/>
      <c r="B7" s="40">
        <v>2.2000000000000002</v>
      </c>
      <c r="C7" s="40" t="s">
        <v>9</v>
      </c>
      <c r="D7" s="40">
        <v>0.30499999999999999</v>
      </c>
      <c r="E7" s="40">
        <v>0.28699999999999998</v>
      </c>
      <c r="F7" s="40">
        <v>0.28699999999999998</v>
      </c>
      <c r="G7" s="145"/>
      <c r="H7" s="40">
        <v>2.2000000000000002</v>
      </c>
      <c r="I7" s="40" t="s">
        <v>9</v>
      </c>
      <c r="J7" s="40">
        <v>0.26600000000000001</v>
      </c>
      <c r="K7" s="40">
        <v>0.30199999999999999</v>
      </c>
      <c r="L7" s="40">
        <v>0.26</v>
      </c>
      <c r="N7" s="114"/>
      <c r="O7" s="114"/>
      <c r="P7" s="145"/>
      <c r="Q7" s="145"/>
      <c r="R7" s="145"/>
    </row>
    <row r="8" spans="1:23" ht="15" x14ac:dyDescent="0.35">
      <c r="A8" s="8" t="s">
        <v>29</v>
      </c>
      <c r="B8" s="8"/>
      <c r="C8" s="9"/>
      <c r="D8" s="9">
        <v>0.20599999999999999</v>
      </c>
      <c r="E8" s="9">
        <v>0.107</v>
      </c>
      <c r="F8" s="9">
        <v>0.107</v>
      </c>
      <c r="G8" s="145"/>
      <c r="H8" s="8"/>
      <c r="I8" s="9"/>
      <c r="J8" s="9">
        <v>0.22</v>
      </c>
      <c r="K8" s="9">
        <v>9.5000000000000001E-2</v>
      </c>
      <c r="L8" s="9">
        <v>0.124</v>
      </c>
      <c r="N8" s="114"/>
      <c r="O8" s="114"/>
      <c r="P8" s="145"/>
      <c r="Q8" s="145"/>
      <c r="R8" s="145"/>
    </row>
    <row r="9" spans="1:23" ht="15.5" x14ac:dyDescent="0.35">
      <c r="A9" s="16"/>
      <c r="B9" s="13">
        <v>2.4</v>
      </c>
      <c r="C9" s="14" t="s">
        <v>9</v>
      </c>
      <c r="D9" s="14">
        <v>0.252</v>
      </c>
      <c r="E9" s="14">
        <v>0.16200000000000001</v>
      </c>
      <c r="F9" s="14">
        <v>0.16200000000000001</v>
      </c>
      <c r="G9" s="145"/>
      <c r="H9" s="13">
        <v>2.4</v>
      </c>
      <c r="I9" s="14" t="s">
        <v>9</v>
      </c>
      <c r="J9" s="14">
        <v>0.25900000000000001</v>
      </c>
      <c r="K9" s="14">
        <v>0.158</v>
      </c>
      <c r="L9" s="14">
        <v>0.17599999999999999</v>
      </c>
      <c r="N9" s="114"/>
      <c r="O9" s="114"/>
      <c r="P9" s="145"/>
      <c r="Q9" s="145"/>
      <c r="R9" s="145"/>
    </row>
    <row r="10" spans="1:23" ht="15" x14ac:dyDescent="0.35">
      <c r="A10" s="8" t="s">
        <v>29</v>
      </c>
      <c r="B10" s="8"/>
      <c r="C10" s="9"/>
      <c r="D10" s="9">
        <v>0.192</v>
      </c>
      <c r="E10" s="9">
        <v>6.5000000000000002E-2</v>
      </c>
      <c r="F10" s="9">
        <v>6.5000000000000002E-2</v>
      </c>
      <c r="G10" s="145"/>
      <c r="H10" s="8"/>
      <c r="I10" s="9"/>
      <c r="J10" s="9">
        <v>0.23200000000000001</v>
      </c>
      <c r="K10" s="9">
        <v>6.2E-2</v>
      </c>
      <c r="L10" s="9">
        <v>8.5999999999999993E-2</v>
      </c>
      <c r="N10" s="114"/>
      <c r="O10" s="114"/>
      <c r="P10" s="145"/>
      <c r="Q10" s="145"/>
      <c r="R10" s="145"/>
    </row>
    <row r="11" spans="1:23" ht="15.5" x14ac:dyDescent="0.35">
      <c r="A11" s="16"/>
      <c r="B11" s="13">
        <v>2.8</v>
      </c>
      <c r="C11" s="14" t="s">
        <v>9</v>
      </c>
      <c r="D11" s="14">
        <v>0.22600000000000001</v>
      </c>
      <c r="E11" s="14">
        <v>0.107</v>
      </c>
      <c r="F11" s="14">
        <v>0.107</v>
      </c>
      <c r="G11" s="145"/>
      <c r="H11" s="13">
        <v>2.8</v>
      </c>
      <c r="I11" s="14" t="s">
        <v>9</v>
      </c>
      <c r="J11" s="14">
        <v>0.26100000000000001</v>
      </c>
      <c r="K11" s="14">
        <v>0.10299999999999999</v>
      </c>
      <c r="L11" s="14">
        <v>0.128</v>
      </c>
      <c r="N11" s="114"/>
      <c r="O11" s="114"/>
      <c r="P11" s="145"/>
      <c r="Q11" s="145"/>
      <c r="R11" s="145"/>
    </row>
    <row r="12" spans="1:23" ht="15" x14ac:dyDescent="0.35">
      <c r="A12" s="8" t="s">
        <v>29</v>
      </c>
      <c r="B12" s="8"/>
      <c r="C12" s="9"/>
      <c r="D12" s="9">
        <v>0.498</v>
      </c>
      <c r="E12" s="9">
        <v>0.48899999999999999</v>
      </c>
      <c r="F12" s="9">
        <v>0.48899999999999999</v>
      </c>
      <c r="G12" s="145"/>
      <c r="H12" s="8"/>
      <c r="I12" s="9"/>
      <c r="J12" s="9">
        <v>0.45200000000000001</v>
      </c>
      <c r="K12" s="9">
        <v>0.59299999999999997</v>
      </c>
      <c r="L12" s="9">
        <v>0.443</v>
      </c>
      <c r="N12" s="114"/>
      <c r="O12" s="114"/>
      <c r="P12" s="145"/>
      <c r="Q12" s="145"/>
      <c r="R12" s="145"/>
    </row>
    <row r="13" spans="1:23" ht="15.5" x14ac:dyDescent="0.35">
      <c r="A13" s="16"/>
      <c r="B13" s="16">
        <v>2.1</v>
      </c>
      <c r="C13" s="17" t="s">
        <v>10</v>
      </c>
      <c r="D13" s="17">
        <v>0.53800000000000003</v>
      </c>
      <c r="E13" s="17">
        <v>0.53100000000000003</v>
      </c>
      <c r="F13" s="17">
        <v>0.53100000000000003</v>
      </c>
      <c r="G13" s="145"/>
      <c r="H13" s="16">
        <v>2.1</v>
      </c>
      <c r="I13" s="17" t="s">
        <v>10</v>
      </c>
      <c r="J13" s="17">
        <v>0.499</v>
      </c>
      <c r="K13" s="17">
        <v>0.66800000000000004</v>
      </c>
      <c r="L13" s="17">
        <v>0.49</v>
      </c>
      <c r="N13" s="114"/>
      <c r="O13" s="114"/>
      <c r="P13" s="145"/>
      <c r="Q13" s="145"/>
      <c r="R13" s="145"/>
    </row>
    <row r="14" spans="1:23" ht="15" x14ac:dyDescent="0.35">
      <c r="A14" s="8" t="s">
        <v>29</v>
      </c>
      <c r="B14" s="8"/>
      <c r="C14" s="9"/>
      <c r="D14" s="9">
        <v>0.33800000000000002</v>
      </c>
      <c r="E14" s="9">
        <v>0.33700000000000002</v>
      </c>
      <c r="F14" s="9">
        <v>0.33700000000000002</v>
      </c>
      <c r="G14" s="145"/>
      <c r="H14" s="8"/>
      <c r="I14" s="9"/>
      <c r="J14" s="9">
        <v>0.33800000000000002</v>
      </c>
      <c r="K14" s="9">
        <v>0.32900000000000001</v>
      </c>
      <c r="L14" s="9">
        <v>0.33600000000000002</v>
      </c>
      <c r="N14" s="114"/>
      <c r="O14" s="114"/>
      <c r="P14" s="145"/>
      <c r="Q14" s="145"/>
      <c r="R14" s="145"/>
    </row>
    <row r="15" spans="1:23" ht="15.5" x14ac:dyDescent="0.35">
      <c r="A15" s="16"/>
      <c r="B15" s="29">
        <v>2.2000000000000002</v>
      </c>
      <c r="C15" s="29" t="s">
        <v>10</v>
      </c>
      <c r="D15" s="29">
        <v>0.38700000000000001</v>
      </c>
      <c r="E15" s="29">
        <v>0.38500000000000001</v>
      </c>
      <c r="F15" s="29">
        <v>0.38500000000000001</v>
      </c>
      <c r="G15" s="145"/>
      <c r="H15" s="29">
        <v>2.2000000000000002</v>
      </c>
      <c r="I15" s="29" t="s">
        <v>10</v>
      </c>
      <c r="J15" s="29">
        <v>0.379</v>
      </c>
      <c r="K15" s="29">
        <v>0.42</v>
      </c>
      <c r="L15" s="29">
        <v>0.375</v>
      </c>
      <c r="N15" s="114"/>
      <c r="O15" s="114"/>
      <c r="P15" s="145"/>
      <c r="Q15" s="145"/>
      <c r="R15" s="145"/>
    </row>
    <row r="16" spans="1:23" ht="15" x14ac:dyDescent="0.35">
      <c r="A16" s="8" t="s">
        <v>29</v>
      </c>
      <c r="B16" s="8"/>
      <c r="C16" s="9"/>
      <c r="D16" s="9">
        <v>0.16800000000000001</v>
      </c>
      <c r="E16" s="9">
        <v>0.16200000000000001</v>
      </c>
      <c r="F16" s="9">
        <v>0.16200000000000001</v>
      </c>
      <c r="G16" s="145"/>
      <c r="H16" s="8"/>
      <c r="I16" s="9"/>
      <c r="J16" s="9">
        <v>0.19600000000000001</v>
      </c>
      <c r="K16" s="9">
        <v>0.13600000000000001</v>
      </c>
      <c r="L16" s="9">
        <v>0.188</v>
      </c>
      <c r="N16" s="114"/>
      <c r="O16" s="114"/>
      <c r="P16" s="145"/>
      <c r="Q16" s="145"/>
      <c r="R16" s="145"/>
    </row>
    <row r="17" spans="1:18" ht="15.5" x14ac:dyDescent="0.35">
      <c r="A17" s="16"/>
      <c r="B17" s="16">
        <v>2.4</v>
      </c>
      <c r="C17" s="16" t="s">
        <v>10</v>
      </c>
      <c r="D17" s="16">
        <v>0.21199999999999999</v>
      </c>
      <c r="E17" s="16">
        <v>0.20699999999999999</v>
      </c>
      <c r="F17" s="16">
        <v>0.20699999999999999</v>
      </c>
      <c r="G17" s="145"/>
      <c r="H17" s="16">
        <v>2.4</v>
      </c>
      <c r="I17" s="16" t="s">
        <v>10</v>
      </c>
      <c r="J17" s="16">
        <v>0.23799999999999999</v>
      </c>
      <c r="K17" s="16">
        <v>0.20100000000000001</v>
      </c>
      <c r="L17" s="16">
        <v>0.23</v>
      </c>
      <c r="N17" s="114"/>
      <c r="O17" s="114"/>
      <c r="P17" s="145"/>
      <c r="Q17" s="145"/>
      <c r="R17" s="145"/>
    </row>
    <row r="18" spans="1:18" ht="15" x14ac:dyDescent="0.35">
      <c r="A18" s="8" t="s">
        <v>29</v>
      </c>
      <c r="B18" s="8"/>
      <c r="C18" s="9"/>
      <c r="D18" s="9">
        <v>8.8999999999999996E-2</v>
      </c>
      <c r="E18" s="9">
        <v>8.2000000000000003E-2</v>
      </c>
      <c r="F18" s="9">
        <v>8.2000000000000003E-2</v>
      </c>
      <c r="G18" s="145"/>
      <c r="H18" s="8"/>
      <c r="I18" s="9"/>
      <c r="J18" s="9">
        <v>0.124</v>
      </c>
      <c r="K18" s="9">
        <v>7.2999999999999995E-2</v>
      </c>
      <c r="L18" s="9">
        <v>0.111</v>
      </c>
      <c r="N18" s="114"/>
      <c r="O18" s="114"/>
      <c r="P18" s="145"/>
      <c r="Q18" s="145"/>
      <c r="R18" s="145"/>
    </row>
    <row r="19" spans="1:18" ht="15.5" x14ac:dyDescent="0.35">
      <c r="A19" s="16"/>
      <c r="B19" s="16">
        <v>2.8</v>
      </c>
      <c r="C19" s="16" t="s">
        <v>10</v>
      </c>
      <c r="D19" s="16">
        <v>0.124</v>
      </c>
      <c r="E19" s="16">
        <v>0.11700000000000001</v>
      </c>
      <c r="F19" s="16">
        <v>0.11700000000000001</v>
      </c>
      <c r="G19" s="145"/>
      <c r="H19" s="16">
        <v>2.8</v>
      </c>
      <c r="I19" s="16" t="s">
        <v>10</v>
      </c>
      <c r="J19" s="16">
        <v>0.157</v>
      </c>
      <c r="K19" s="16">
        <v>0.108</v>
      </c>
      <c r="L19" s="16">
        <v>0.14399999999999999</v>
      </c>
      <c r="N19" s="114"/>
      <c r="O19" s="114"/>
      <c r="P19" s="145"/>
      <c r="Q19" s="145"/>
      <c r="R19" s="145"/>
    </row>
    <row r="20" spans="1:18" ht="15" x14ac:dyDescent="0.35">
      <c r="A20" s="8" t="s">
        <v>29</v>
      </c>
      <c r="B20" s="8"/>
      <c r="C20" s="9"/>
      <c r="D20" s="9">
        <v>0.61799999999999999</v>
      </c>
      <c r="E20" s="9">
        <v>0.51300000000000001</v>
      </c>
      <c r="F20" s="9">
        <v>0.51300000000000001</v>
      </c>
      <c r="G20" s="145"/>
      <c r="H20" s="8"/>
      <c r="I20" s="9"/>
      <c r="J20" s="9">
        <v>0.627</v>
      </c>
      <c r="K20" s="9">
        <v>0.64700000000000002</v>
      </c>
      <c r="L20" s="9">
        <v>0.53200000000000003</v>
      </c>
      <c r="N20" s="114"/>
      <c r="O20" s="114"/>
      <c r="P20" s="145"/>
      <c r="Q20" s="145"/>
      <c r="R20" s="145"/>
    </row>
    <row r="21" spans="1:18" ht="15.5" x14ac:dyDescent="0.35">
      <c r="A21" s="16"/>
      <c r="B21" s="13">
        <v>2.1</v>
      </c>
      <c r="C21" s="13" t="s">
        <v>11</v>
      </c>
      <c r="D21" s="13">
        <v>0.629</v>
      </c>
      <c r="E21" s="13">
        <v>0.55300000000000005</v>
      </c>
      <c r="F21" s="13">
        <v>0.55300000000000005</v>
      </c>
      <c r="G21" s="145"/>
      <c r="H21" s="13">
        <v>2.1</v>
      </c>
      <c r="I21" s="13" t="s">
        <v>11</v>
      </c>
      <c r="J21" s="13">
        <v>0.63600000000000001</v>
      </c>
      <c r="K21" s="13">
        <v>0.71199999999999997</v>
      </c>
      <c r="L21" s="13">
        <v>0.55900000000000005</v>
      </c>
      <c r="N21" s="114"/>
      <c r="O21" s="114"/>
      <c r="P21" s="145"/>
      <c r="Q21" s="145"/>
      <c r="R21" s="145"/>
    </row>
    <row r="22" spans="1:18" ht="15" x14ac:dyDescent="0.35">
      <c r="A22" s="8" t="s">
        <v>29</v>
      </c>
      <c r="B22" s="8"/>
      <c r="C22" s="9"/>
      <c r="D22" s="9">
        <v>0.39700000000000002</v>
      </c>
      <c r="E22" s="9">
        <v>0.39400000000000002</v>
      </c>
      <c r="F22" s="9">
        <v>0.39400000000000002</v>
      </c>
      <c r="G22" s="145"/>
      <c r="H22" s="8"/>
      <c r="I22" s="9"/>
      <c r="J22" s="9">
        <v>0.42399999999999999</v>
      </c>
      <c r="K22" s="9">
        <v>0.41299999999999998</v>
      </c>
      <c r="L22" s="9">
        <v>0.42099999999999999</v>
      </c>
      <c r="N22" s="114"/>
      <c r="O22" s="114"/>
      <c r="P22" s="145"/>
      <c r="Q22" s="145"/>
      <c r="R22" s="145"/>
    </row>
    <row r="23" spans="1:18" ht="15.5" x14ac:dyDescent="0.35">
      <c r="A23" s="16"/>
      <c r="B23" s="40">
        <v>2.2000000000000002</v>
      </c>
      <c r="C23" s="40" t="s">
        <v>11</v>
      </c>
      <c r="D23" s="40">
        <v>0.435</v>
      </c>
      <c r="E23" s="40">
        <v>0.442</v>
      </c>
      <c r="F23" s="40">
        <v>0.442</v>
      </c>
      <c r="G23" s="145"/>
      <c r="H23" s="40">
        <v>2.2000000000000002</v>
      </c>
      <c r="I23" s="40" t="s">
        <v>11</v>
      </c>
      <c r="J23" s="40">
        <v>0.45400000000000001</v>
      </c>
      <c r="K23" s="40">
        <v>0.504</v>
      </c>
      <c r="L23" s="40">
        <v>0.45400000000000001</v>
      </c>
      <c r="N23" s="114"/>
      <c r="O23" s="114"/>
      <c r="P23" s="145"/>
      <c r="Q23" s="145"/>
      <c r="R23" s="145"/>
    </row>
    <row r="24" spans="1:18" ht="15" x14ac:dyDescent="0.35">
      <c r="A24" s="8" t="s">
        <v>29</v>
      </c>
      <c r="B24" s="8"/>
      <c r="C24" s="9"/>
      <c r="D24" s="9">
        <v>0.14599999999999999</v>
      </c>
      <c r="E24" s="9">
        <v>0.20699999999999999</v>
      </c>
      <c r="F24" s="9">
        <v>0.20699999999999999</v>
      </c>
      <c r="G24" s="145"/>
      <c r="H24" s="8"/>
      <c r="I24" s="9"/>
      <c r="J24" s="9">
        <v>0.18099999999999999</v>
      </c>
      <c r="K24" s="9">
        <v>0.17599999999999999</v>
      </c>
      <c r="L24" s="9">
        <v>0.245</v>
      </c>
      <c r="N24" s="114"/>
      <c r="O24" s="114"/>
      <c r="P24" s="145"/>
      <c r="Q24" s="145"/>
      <c r="R24" s="145"/>
    </row>
    <row r="25" spans="1:18" ht="15.5" x14ac:dyDescent="0.35">
      <c r="A25" s="16"/>
      <c r="B25" s="11">
        <v>2.4</v>
      </c>
      <c r="C25" s="11" t="s">
        <v>11</v>
      </c>
      <c r="D25" s="11">
        <v>0.188</v>
      </c>
      <c r="E25" s="11">
        <v>0.249</v>
      </c>
      <c r="F25" s="11">
        <v>0.249</v>
      </c>
      <c r="G25" s="145"/>
      <c r="H25" s="11">
        <v>2.4</v>
      </c>
      <c r="I25" s="11" t="s">
        <v>11</v>
      </c>
      <c r="J25" s="11">
        <v>0.221</v>
      </c>
      <c r="K25" s="11">
        <v>0.24399999999999999</v>
      </c>
      <c r="L25" s="11">
        <v>0.27900000000000003</v>
      </c>
      <c r="N25" s="114"/>
      <c r="O25" s="114"/>
      <c r="P25" s="145"/>
      <c r="Q25" s="145"/>
      <c r="R25" s="145"/>
    </row>
    <row r="26" spans="1:18" ht="15" x14ac:dyDescent="0.35">
      <c r="A26" s="8" t="s">
        <v>29</v>
      </c>
      <c r="B26" s="8"/>
      <c r="C26" s="9"/>
      <c r="D26" s="9">
        <v>0.05</v>
      </c>
      <c r="E26" s="9">
        <v>9.7000000000000003E-2</v>
      </c>
      <c r="F26" s="9">
        <v>9.7000000000000003E-2</v>
      </c>
      <c r="G26" s="145"/>
      <c r="H26" s="8"/>
      <c r="I26" s="9"/>
      <c r="J26" s="9">
        <v>7.5999999999999998E-2</v>
      </c>
      <c r="K26" s="9">
        <v>8.3000000000000004E-2</v>
      </c>
      <c r="L26" s="9">
        <v>0.13200000000000001</v>
      </c>
      <c r="N26" s="114"/>
      <c r="O26" s="114"/>
      <c r="P26" s="145"/>
      <c r="Q26" s="145"/>
      <c r="R26" s="145"/>
    </row>
    <row r="27" spans="1:18" ht="15.5" x14ac:dyDescent="0.35">
      <c r="A27" s="16"/>
      <c r="B27" s="11">
        <v>2.8</v>
      </c>
      <c r="C27" s="11" t="s">
        <v>11</v>
      </c>
      <c r="D27" s="11">
        <v>7.9000000000000001E-2</v>
      </c>
      <c r="E27" s="11">
        <v>0.129</v>
      </c>
      <c r="F27" s="11">
        <v>0.129</v>
      </c>
      <c r="G27" s="145"/>
      <c r="H27" s="11">
        <v>2.8</v>
      </c>
      <c r="I27" s="11" t="s">
        <v>11</v>
      </c>
      <c r="J27" s="11">
        <v>0.108</v>
      </c>
      <c r="K27" s="11">
        <v>0.12</v>
      </c>
      <c r="L27" s="11">
        <v>0.16300000000000001</v>
      </c>
      <c r="N27" s="114"/>
      <c r="O27" s="114"/>
      <c r="P27" s="145"/>
      <c r="Q27" s="145"/>
      <c r="R27" s="145"/>
    </row>
    <row r="28" spans="1:18" ht="15" x14ac:dyDescent="0.35">
      <c r="A28" s="8" t="s">
        <v>29</v>
      </c>
      <c r="B28" s="8"/>
      <c r="C28" s="9"/>
      <c r="D28" s="9">
        <v>0.68600000000000005</v>
      </c>
      <c r="E28" s="9">
        <v>0.52500000000000002</v>
      </c>
      <c r="F28" s="9">
        <v>0.52500000000000002</v>
      </c>
      <c r="G28" s="145"/>
      <c r="H28" s="8"/>
      <c r="I28" s="9"/>
      <c r="J28" s="9">
        <v>0.73199999999999998</v>
      </c>
      <c r="K28" s="9">
        <v>0.67700000000000005</v>
      </c>
      <c r="L28" s="9">
        <v>0.58599999999999997</v>
      </c>
      <c r="N28" s="114"/>
      <c r="O28" s="114"/>
      <c r="P28" s="145"/>
      <c r="Q28" s="145"/>
      <c r="R28" s="145"/>
    </row>
    <row r="29" spans="1:18" ht="15.5" x14ac:dyDescent="0.35">
      <c r="A29" s="16"/>
      <c r="B29" s="13">
        <v>2.1</v>
      </c>
      <c r="C29" s="13" t="s">
        <v>12</v>
      </c>
      <c r="D29" s="13">
        <v>0.68100000000000005</v>
      </c>
      <c r="E29" s="13">
        <v>0.56200000000000006</v>
      </c>
      <c r="F29" s="13">
        <v>0.56200000000000006</v>
      </c>
      <c r="G29" s="145"/>
      <c r="H29" s="13">
        <v>2.1</v>
      </c>
      <c r="I29" s="13" t="s">
        <v>12</v>
      </c>
      <c r="J29" s="13">
        <v>0.72099999999999997</v>
      </c>
      <c r="K29" s="13">
        <v>0.73399999999999999</v>
      </c>
      <c r="L29" s="13">
        <v>0.6</v>
      </c>
      <c r="N29" s="114"/>
      <c r="O29" s="114"/>
      <c r="P29" s="145"/>
      <c r="Q29" s="145"/>
      <c r="R29" s="145"/>
    </row>
    <row r="30" spans="1:18" ht="15" x14ac:dyDescent="0.35">
      <c r="A30" s="8" t="s">
        <v>29</v>
      </c>
      <c r="B30" s="8"/>
      <c r="C30" s="9"/>
      <c r="D30" s="9">
        <v>0.435</v>
      </c>
      <c r="E30" s="9">
        <v>0.42799999999999999</v>
      </c>
      <c r="F30" s="9">
        <v>0.42799999999999999</v>
      </c>
      <c r="G30" s="145"/>
      <c r="H30" s="8"/>
      <c r="I30" s="9"/>
      <c r="J30" s="9">
        <v>0.48699999999999999</v>
      </c>
      <c r="K30" s="9">
        <v>0.47199999999999998</v>
      </c>
      <c r="L30" s="9">
        <v>0.48099999999999998</v>
      </c>
      <c r="N30" s="114"/>
      <c r="O30" s="114"/>
      <c r="P30" s="145"/>
      <c r="Q30" s="145"/>
      <c r="R30" s="145"/>
    </row>
    <row r="31" spans="1:18" ht="15.5" x14ac:dyDescent="0.35">
      <c r="A31" s="16"/>
      <c r="B31" s="40">
        <v>2.2000000000000002</v>
      </c>
      <c r="C31" s="40" t="s">
        <v>12</v>
      </c>
      <c r="D31" s="40">
        <v>0.46600000000000003</v>
      </c>
      <c r="E31" s="40">
        <v>0.47599999999999998</v>
      </c>
      <c r="F31" s="40">
        <v>0.47599999999999998</v>
      </c>
      <c r="G31" s="145"/>
      <c r="H31" s="40">
        <v>2.2000000000000002</v>
      </c>
      <c r="I31" s="40" t="s">
        <v>12</v>
      </c>
      <c r="J31" s="40">
        <v>0.50800000000000001</v>
      </c>
      <c r="K31" s="40">
        <v>0.56200000000000006</v>
      </c>
      <c r="L31" s="40">
        <v>0.50700000000000001</v>
      </c>
      <c r="N31" s="114"/>
      <c r="O31" s="114"/>
      <c r="P31" s="145"/>
      <c r="Q31" s="145"/>
      <c r="R31" s="145"/>
    </row>
    <row r="32" spans="1:18" ht="15" x14ac:dyDescent="0.35">
      <c r="A32" s="8" t="s">
        <v>29</v>
      </c>
      <c r="B32" s="8"/>
      <c r="C32" s="9"/>
      <c r="D32" s="9">
        <v>0.13100000000000001</v>
      </c>
      <c r="E32" s="9">
        <v>0.245</v>
      </c>
      <c r="F32" s="9">
        <v>0.245</v>
      </c>
      <c r="G32" s="145"/>
      <c r="H32" s="8"/>
      <c r="I32" s="9"/>
      <c r="J32" s="9">
        <v>0.16900000000000001</v>
      </c>
      <c r="K32" s="9">
        <v>0.21299999999999999</v>
      </c>
      <c r="L32" s="9">
        <v>0.29199999999999998</v>
      </c>
      <c r="N32" s="114"/>
      <c r="O32" s="114"/>
      <c r="P32" s="145"/>
      <c r="Q32" s="145"/>
      <c r="R32" s="145"/>
    </row>
    <row r="33" spans="1:18" ht="15.5" x14ac:dyDescent="0.35">
      <c r="A33" s="16"/>
      <c r="B33" s="11">
        <v>2.4</v>
      </c>
      <c r="C33" s="11" t="s">
        <v>12</v>
      </c>
      <c r="D33" s="11">
        <v>0.16900000000000001</v>
      </c>
      <c r="E33" s="11">
        <v>0.28599999999999998</v>
      </c>
      <c r="F33" s="11">
        <v>0.28599999999999998</v>
      </c>
      <c r="G33" s="145"/>
      <c r="H33" s="11">
        <v>2.4</v>
      </c>
      <c r="I33" s="11" t="s">
        <v>12</v>
      </c>
      <c r="J33" s="11">
        <v>0.20699999999999999</v>
      </c>
      <c r="K33" s="11">
        <v>0.28399999999999997</v>
      </c>
      <c r="L33" s="11">
        <v>0.32100000000000001</v>
      </c>
      <c r="N33" s="114"/>
      <c r="O33" s="114"/>
      <c r="P33" s="145"/>
      <c r="Q33" s="145"/>
      <c r="R33" s="145"/>
    </row>
    <row r="34" spans="1:18" ht="15" x14ac:dyDescent="0.35">
      <c r="A34" s="8" t="s">
        <v>29</v>
      </c>
      <c r="B34" s="8"/>
      <c r="C34" s="9"/>
      <c r="D34" s="9">
        <v>3.1E-2</v>
      </c>
      <c r="E34" s="9">
        <v>0.113</v>
      </c>
      <c r="F34" s="9">
        <v>0.113</v>
      </c>
      <c r="G34" s="145"/>
      <c r="H34" s="8"/>
      <c r="I34" s="9"/>
      <c r="J34" s="9">
        <v>0.05</v>
      </c>
      <c r="K34" s="9">
        <v>9.2999999999999999E-2</v>
      </c>
      <c r="L34" s="9">
        <v>0.151</v>
      </c>
      <c r="N34" s="114"/>
      <c r="O34" s="114"/>
      <c r="P34" s="145"/>
      <c r="Q34" s="145"/>
      <c r="R34" s="145"/>
    </row>
    <row r="35" spans="1:18" ht="15.5" x14ac:dyDescent="0.35">
      <c r="A35" s="16"/>
      <c r="B35" s="11">
        <v>2.8</v>
      </c>
      <c r="C35" s="11" t="s">
        <v>12</v>
      </c>
      <c r="D35" s="11">
        <v>5.3999999999999999E-2</v>
      </c>
      <c r="E35" s="11">
        <v>0.14199999999999999</v>
      </c>
      <c r="F35" s="11">
        <v>0.14199999999999999</v>
      </c>
      <c r="G35" s="145"/>
      <c r="H35" s="11">
        <v>2.8</v>
      </c>
      <c r="I35" s="11" t="s">
        <v>12</v>
      </c>
      <c r="J35" s="11">
        <v>7.8E-2</v>
      </c>
      <c r="K35" s="11">
        <v>0.13100000000000001</v>
      </c>
      <c r="L35" s="11">
        <v>0.17899999999999999</v>
      </c>
      <c r="N35" s="114"/>
      <c r="O35" s="114"/>
      <c r="P35" s="145"/>
      <c r="Q35" s="145"/>
      <c r="R35" s="145"/>
    </row>
    <row r="36" spans="1:18" ht="15" x14ac:dyDescent="0.35">
      <c r="A36" s="8" t="s">
        <v>29</v>
      </c>
      <c r="B36" s="8"/>
      <c r="C36" s="9"/>
      <c r="D36" s="9">
        <v>0.41399999999999998</v>
      </c>
      <c r="E36" s="9">
        <v>0.58799999999999997</v>
      </c>
      <c r="F36" s="9">
        <v>0.58799999999999997</v>
      </c>
      <c r="G36" s="145"/>
      <c r="H36" s="8"/>
      <c r="I36" s="9"/>
      <c r="J36" s="9">
        <v>0.32</v>
      </c>
      <c r="K36" s="9">
        <v>0.65700000000000003</v>
      </c>
      <c r="L36" s="9">
        <v>0.44</v>
      </c>
      <c r="N36" s="114"/>
      <c r="O36" s="114"/>
      <c r="P36" s="145"/>
      <c r="Q36" s="145"/>
      <c r="R36" s="145"/>
    </row>
    <row r="37" spans="1:18" ht="15.5" x14ac:dyDescent="0.35">
      <c r="A37" s="16"/>
      <c r="B37" s="11">
        <v>2.1</v>
      </c>
      <c r="C37" s="11" t="s">
        <v>13</v>
      </c>
      <c r="D37" s="11">
        <v>0.46899999999999997</v>
      </c>
      <c r="E37" s="11">
        <v>0.59499999999999997</v>
      </c>
      <c r="F37" s="11">
        <v>0.59499999999999997</v>
      </c>
      <c r="G37" s="145"/>
      <c r="H37" s="11">
        <v>2.1</v>
      </c>
      <c r="I37" s="11" t="s">
        <v>13</v>
      </c>
      <c r="J37" s="11">
        <v>0.38400000000000001</v>
      </c>
      <c r="K37" s="11">
        <v>0.69099999999999995</v>
      </c>
      <c r="L37" s="11">
        <v>0.47899999999999998</v>
      </c>
      <c r="N37" s="114"/>
      <c r="O37" s="114"/>
      <c r="P37" s="145"/>
      <c r="Q37" s="145"/>
      <c r="R37" s="145"/>
    </row>
    <row r="38" spans="1:18" ht="15" x14ac:dyDescent="0.35">
      <c r="A38" s="8" t="s">
        <v>29</v>
      </c>
      <c r="B38" s="8"/>
      <c r="C38" s="9"/>
      <c r="D38" s="9">
        <v>0.33900000000000002</v>
      </c>
      <c r="E38" s="9">
        <v>0.33200000000000002</v>
      </c>
      <c r="F38" s="9">
        <v>0.33200000000000002</v>
      </c>
      <c r="G38" s="145"/>
      <c r="H38" s="8"/>
      <c r="I38" s="9"/>
      <c r="J38" s="9">
        <v>0.31</v>
      </c>
      <c r="K38" s="9">
        <v>0.30299999999999999</v>
      </c>
      <c r="L38" s="9">
        <v>0.30499999999999999</v>
      </c>
      <c r="N38" s="114"/>
      <c r="O38" s="114"/>
      <c r="P38" s="145"/>
      <c r="Q38" s="145"/>
      <c r="R38" s="145"/>
    </row>
    <row r="39" spans="1:18" ht="15.5" x14ac:dyDescent="0.35">
      <c r="A39" s="16"/>
      <c r="B39" s="40">
        <v>2.2000000000000002</v>
      </c>
      <c r="C39" s="40" t="s">
        <v>13</v>
      </c>
      <c r="D39" s="40">
        <v>0.38500000000000001</v>
      </c>
      <c r="E39" s="40">
        <v>0.371</v>
      </c>
      <c r="F39" s="40">
        <v>0.371</v>
      </c>
      <c r="G39" s="145"/>
      <c r="H39" s="40">
        <v>2.2000000000000002</v>
      </c>
      <c r="I39" s="40" t="s">
        <v>13</v>
      </c>
      <c r="J39" s="40">
        <v>0.35</v>
      </c>
      <c r="K39" s="40">
        <v>0.379</v>
      </c>
      <c r="L39" s="40">
        <v>0.34499999999999997</v>
      </c>
      <c r="N39" s="114"/>
      <c r="O39" s="114"/>
      <c r="P39" s="145"/>
      <c r="Q39" s="145"/>
      <c r="R39" s="145"/>
    </row>
    <row r="40" spans="1:18" ht="15" x14ac:dyDescent="0.35">
      <c r="A40" s="8" t="s">
        <v>29</v>
      </c>
      <c r="B40" s="8"/>
      <c r="C40" s="9"/>
      <c r="D40" s="9">
        <v>0.25</v>
      </c>
      <c r="E40" s="9">
        <v>0.14000000000000001</v>
      </c>
      <c r="F40" s="9">
        <v>0.14000000000000001</v>
      </c>
      <c r="G40" s="145"/>
      <c r="H40" s="8"/>
      <c r="I40" s="9"/>
      <c r="J40" s="9">
        <v>0.26700000000000002</v>
      </c>
      <c r="K40" s="9">
        <v>0.11799999999999999</v>
      </c>
      <c r="L40" s="9">
        <v>0.16200000000000001</v>
      </c>
      <c r="N40" s="114"/>
      <c r="O40" s="114"/>
      <c r="P40" s="145"/>
      <c r="Q40" s="145"/>
      <c r="R40" s="145"/>
    </row>
    <row r="41" spans="1:18" ht="15.5" x14ac:dyDescent="0.35">
      <c r="A41" s="16"/>
      <c r="B41" s="13">
        <v>2.4</v>
      </c>
      <c r="C41" s="13" t="s">
        <v>13</v>
      </c>
      <c r="D41" s="13">
        <v>0.28799999999999998</v>
      </c>
      <c r="E41" s="13">
        <v>0.189</v>
      </c>
      <c r="F41" s="13">
        <v>0.189</v>
      </c>
      <c r="G41" s="145"/>
      <c r="H41" s="13">
        <v>2.4</v>
      </c>
      <c r="I41" s="13" t="s">
        <v>13</v>
      </c>
      <c r="J41" s="13">
        <v>0.3</v>
      </c>
      <c r="K41" s="13">
        <v>0.17899999999999999</v>
      </c>
      <c r="L41" s="13">
        <v>0.20799999999999999</v>
      </c>
      <c r="N41" s="114"/>
      <c r="O41" s="114"/>
      <c r="P41" s="145"/>
      <c r="Q41" s="145"/>
      <c r="R41" s="145"/>
    </row>
    <row r="42" spans="1:18" ht="15" x14ac:dyDescent="0.35">
      <c r="A42" s="8" t="s">
        <v>29</v>
      </c>
      <c r="B42" s="8"/>
      <c r="C42" s="9"/>
      <c r="D42" s="9">
        <v>0.20100000000000001</v>
      </c>
      <c r="E42" s="9">
        <v>7.2999999999999995E-2</v>
      </c>
      <c r="F42" s="9">
        <v>7.2999999999999995E-2</v>
      </c>
      <c r="G42" s="145"/>
      <c r="H42" s="8"/>
      <c r="I42" s="9"/>
      <c r="J42" s="9">
        <v>0.24199999999999999</v>
      </c>
      <c r="K42" s="9">
        <v>6.8000000000000005E-2</v>
      </c>
      <c r="L42" s="9">
        <v>9.9000000000000005E-2</v>
      </c>
      <c r="N42" s="114"/>
      <c r="O42" s="114"/>
      <c r="P42" s="145"/>
      <c r="Q42" s="145"/>
      <c r="R42" s="145"/>
    </row>
    <row r="43" spans="1:18" ht="15.5" x14ac:dyDescent="0.35">
      <c r="A43" s="16"/>
      <c r="B43" s="13">
        <v>2.8</v>
      </c>
      <c r="C43" s="13" t="s">
        <v>13</v>
      </c>
      <c r="D43" s="13">
        <v>0.23100000000000001</v>
      </c>
      <c r="E43" s="13">
        <v>0.111</v>
      </c>
      <c r="F43" s="13">
        <v>0.111</v>
      </c>
      <c r="G43" s="145"/>
      <c r="H43" s="13">
        <v>2.8</v>
      </c>
      <c r="I43" s="13" t="s">
        <v>13</v>
      </c>
      <c r="J43" s="13">
        <v>0.26900000000000002</v>
      </c>
      <c r="K43" s="13">
        <v>0.104</v>
      </c>
      <c r="L43" s="13">
        <v>0.13700000000000001</v>
      </c>
      <c r="N43" s="114"/>
      <c r="O43" s="114"/>
      <c r="P43" s="145"/>
      <c r="Q43" s="145"/>
      <c r="R43" s="145"/>
    </row>
    <row r="44" spans="1:18" ht="15" x14ac:dyDescent="0.35">
      <c r="A44" s="8" t="s">
        <v>29</v>
      </c>
      <c r="B44" s="8"/>
      <c r="C44" s="9"/>
      <c r="D44" s="9">
        <v>0.67300000000000004</v>
      </c>
      <c r="E44" s="9">
        <v>0.66700000000000004</v>
      </c>
      <c r="F44" s="9">
        <v>0.66700000000000004</v>
      </c>
      <c r="G44" s="145"/>
      <c r="H44" s="8"/>
      <c r="I44" s="9"/>
      <c r="J44" s="9">
        <v>0.65900000000000003</v>
      </c>
      <c r="K44" s="9">
        <v>0.79300000000000004</v>
      </c>
      <c r="L44" s="9">
        <v>0.65400000000000003</v>
      </c>
      <c r="N44" s="114"/>
      <c r="O44" s="114"/>
      <c r="P44" s="145"/>
      <c r="Q44" s="145"/>
      <c r="R44" s="145"/>
    </row>
    <row r="45" spans="1:18" ht="15.5" x14ac:dyDescent="0.35">
      <c r="A45" s="16"/>
      <c r="B45" s="16">
        <v>2.1</v>
      </c>
      <c r="C45" s="16" t="s">
        <v>14</v>
      </c>
      <c r="D45" s="16">
        <v>0.66400000000000003</v>
      </c>
      <c r="E45" s="16">
        <v>0.66</v>
      </c>
      <c r="F45" s="16">
        <v>0.66</v>
      </c>
      <c r="G45" s="145"/>
      <c r="H45" s="16">
        <v>2.1</v>
      </c>
      <c r="I45" s="16" t="s">
        <v>14</v>
      </c>
      <c r="J45" s="16">
        <v>0.65500000000000003</v>
      </c>
      <c r="K45" s="16">
        <v>0.80500000000000005</v>
      </c>
      <c r="L45" s="16">
        <v>0.65</v>
      </c>
      <c r="N45" s="114"/>
      <c r="O45" s="114"/>
      <c r="P45" s="145"/>
      <c r="Q45" s="145"/>
      <c r="R45" s="145"/>
    </row>
    <row r="46" spans="1:18" ht="15" x14ac:dyDescent="0.35">
      <c r="A46" s="8" t="s">
        <v>29</v>
      </c>
      <c r="B46" s="8"/>
      <c r="C46" s="9"/>
      <c r="D46" s="9">
        <v>0.47799999999999998</v>
      </c>
      <c r="E46" s="9">
        <v>0.47799999999999998</v>
      </c>
      <c r="F46" s="9">
        <v>0.47799999999999998</v>
      </c>
      <c r="G46" s="145"/>
      <c r="H46" s="8"/>
      <c r="I46" s="9"/>
      <c r="J46" s="9">
        <v>0.49</v>
      </c>
      <c r="K46" s="9">
        <v>0.48199999999999998</v>
      </c>
      <c r="L46" s="9">
        <v>0.48899999999999999</v>
      </c>
      <c r="N46" s="114"/>
      <c r="O46" s="114"/>
      <c r="P46" s="145"/>
      <c r="Q46" s="145"/>
      <c r="R46" s="145"/>
    </row>
    <row r="47" spans="1:18" ht="15.5" x14ac:dyDescent="0.35">
      <c r="A47" s="16"/>
      <c r="B47" s="29">
        <v>2.2000000000000002</v>
      </c>
      <c r="C47" s="29" t="s">
        <v>14</v>
      </c>
      <c r="D47" s="29">
        <v>0.5</v>
      </c>
      <c r="E47" s="29">
        <v>0.499</v>
      </c>
      <c r="F47" s="29">
        <v>0.499</v>
      </c>
      <c r="G47" s="145"/>
      <c r="H47" s="29">
        <v>2.2000000000000002</v>
      </c>
      <c r="I47" s="29" t="s">
        <v>14</v>
      </c>
      <c r="J47" s="29">
        <v>0.50700000000000001</v>
      </c>
      <c r="K47" s="29">
        <v>0.54100000000000004</v>
      </c>
      <c r="L47" s="29">
        <v>0.505</v>
      </c>
      <c r="N47" s="114"/>
      <c r="O47" s="114"/>
      <c r="P47" s="145"/>
      <c r="Q47" s="145"/>
      <c r="R47" s="145"/>
    </row>
    <row r="48" spans="1:18" ht="15" x14ac:dyDescent="0.35">
      <c r="A48" s="8" t="s">
        <v>29</v>
      </c>
      <c r="B48" s="8"/>
      <c r="C48" s="9"/>
      <c r="D48" s="9">
        <v>0.22700000000000001</v>
      </c>
      <c r="E48" s="9">
        <v>0.223</v>
      </c>
      <c r="F48" s="9">
        <v>0.223</v>
      </c>
      <c r="G48" s="145"/>
      <c r="H48" s="8"/>
      <c r="I48" s="9"/>
      <c r="J48" s="9">
        <v>0.26700000000000002</v>
      </c>
      <c r="K48" s="9">
        <v>0.187</v>
      </c>
      <c r="L48" s="9">
        <v>0.26100000000000001</v>
      </c>
      <c r="N48" s="114"/>
      <c r="O48" s="114"/>
      <c r="P48" s="145"/>
      <c r="Q48" s="145"/>
      <c r="R48" s="145"/>
    </row>
    <row r="49" spans="1:18" ht="15.5" x14ac:dyDescent="0.35">
      <c r="A49" s="16"/>
      <c r="B49" s="16">
        <v>2.4</v>
      </c>
      <c r="C49" s="16" t="s">
        <v>14</v>
      </c>
      <c r="D49" s="16">
        <v>0.26500000000000001</v>
      </c>
      <c r="E49" s="16">
        <v>0.26100000000000001</v>
      </c>
      <c r="F49" s="16">
        <v>0.26100000000000001</v>
      </c>
      <c r="G49" s="145"/>
      <c r="H49" s="16">
        <v>2.4</v>
      </c>
      <c r="I49" s="16" t="s">
        <v>14</v>
      </c>
      <c r="J49" s="16">
        <v>0.29799999999999999</v>
      </c>
      <c r="K49" s="16">
        <v>0.247</v>
      </c>
      <c r="L49" s="16">
        <v>0.29299999999999998</v>
      </c>
      <c r="N49" s="114"/>
      <c r="O49" s="114"/>
      <c r="P49" s="145"/>
      <c r="Q49" s="145"/>
      <c r="R49" s="145"/>
    </row>
    <row r="50" spans="1:18" ht="15" x14ac:dyDescent="0.35">
      <c r="A50" s="8" t="s">
        <v>29</v>
      </c>
      <c r="B50" s="8"/>
      <c r="C50" s="9"/>
      <c r="D50" s="9">
        <v>0.105</v>
      </c>
      <c r="E50" s="9">
        <v>9.9000000000000005E-2</v>
      </c>
      <c r="F50" s="9">
        <v>9.9000000000000005E-2</v>
      </c>
      <c r="G50" s="145"/>
      <c r="H50" s="8"/>
      <c r="I50" s="9"/>
      <c r="J50" s="9">
        <v>0.14299999999999999</v>
      </c>
      <c r="K50" s="9">
        <v>8.5000000000000006E-2</v>
      </c>
      <c r="L50" s="9">
        <v>0.13300000000000001</v>
      </c>
      <c r="N50" s="114"/>
      <c r="O50" s="114"/>
      <c r="P50" s="145"/>
      <c r="Q50" s="145"/>
      <c r="R50" s="145"/>
    </row>
    <row r="51" spans="1:18" ht="15.5" x14ac:dyDescent="0.35">
      <c r="A51" s="16"/>
      <c r="B51" s="16">
        <v>2.8</v>
      </c>
      <c r="C51" s="16" t="s">
        <v>14</v>
      </c>
      <c r="D51" s="16">
        <v>0.13700000000000001</v>
      </c>
      <c r="E51" s="16">
        <v>0.13100000000000001</v>
      </c>
      <c r="F51" s="16">
        <v>0.13100000000000001</v>
      </c>
      <c r="G51" s="145"/>
      <c r="H51" s="16">
        <v>2.8</v>
      </c>
      <c r="I51" s="16" t="s">
        <v>14</v>
      </c>
      <c r="J51" s="16">
        <v>0.17499999999999999</v>
      </c>
      <c r="K51" s="16">
        <v>0.12</v>
      </c>
      <c r="L51" s="16">
        <v>0.16600000000000001</v>
      </c>
      <c r="N51" s="114"/>
      <c r="O51" s="114"/>
      <c r="P51" s="145"/>
      <c r="Q51" s="145"/>
      <c r="R51" s="145"/>
    </row>
    <row r="52" spans="1:18" ht="15" x14ac:dyDescent="0.35">
      <c r="A52" s="8" t="s">
        <v>29</v>
      </c>
      <c r="B52" s="8"/>
      <c r="C52" s="9"/>
      <c r="D52" s="9">
        <v>0.77800000000000002</v>
      </c>
      <c r="E52" s="9">
        <v>0.69499999999999995</v>
      </c>
      <c r="F52" s="9">
        <v>0.69499999999999995</v>
      </c>
      <c r="G52" s="145"/>
      <c r="H52" s="8"/>
      <c r="I52" s="9"/>
      <c r="J52" s="9">
        <v>0.81699999999999995</v>
      </c>
      <c r="K52" s="9">
        <v>0.84099999999999997</v>
      </c>
      <c r="L52" s="9">
        <v>0.748</v>
      </c>
      <c r="N52" s="114"/>
      <c r="O52" s="114"/>
      <c r="P52" s="145"/>
      <c r="Q52" s="145"/>
      <c r="R52" s="145"/>
    </row>
    <row r="53" spans="1:18" ht="15.5" x14ac:dyDescent="0.35">
      <c r="A53" s="16"/>
      <c r="B53" s="13">
        <v>2.1</v>
      </c>
      <c r="C53" s="13" t="s">
        <v>15</v>
      </c>
      <c r="D53" s="13">
        <v>0.753</v>
      </c>
      <c r="E53" s="13">
        <v>0.68200000000000005</v>
      </c>
      <c r="F53" s="13">
        <v>0.68200000000000005</v>
      </c>
      <c r="G53" s="145"/>
      <c r="H53" s="13">
        <v>2.1</v>
      </c>
      <c r="I53" s="13" t="s">
        <v>15</v>
      </c>
      <c r="J53" s="13">
        <v>0.78500000000000003</v>
      </c>
      <c r="K53" s="13">
        <v>0.84099999999999997</v>
      </c>
      <c r="L53" s="13">
        <v>0.72199999999999998</v>
      </c>
      <c r="N53" s="114"/>
      <c r="O53" s="114"/>
      <c r="P53" s="145"/>
      <c r="Q53" s="145"/>
      <c r="R53" s="145"/>
    </row>
    <row r="54" spans="1:18" ht="15" x14ac:dyDescent="0.35">
      <c r="A54" s="8" t="s">
        <v>29</v>
      </c>
      <c r="B54" s="8"/>
      <c r="C54" s="9"/>
      <c r="D54" s="9">
        <v>0.55300000000000005</v>
      </c>
      <c r="E54" s="9">
        <v>0.55100000000000005</v>
      </c>
      <c r="F54" s="9">
        <v>0.55100000000000005</v>
      </c>
      <c r="G54" s="145"/>
      <c r="H54" s="8"/>
      <c r="I54" s="9"/>
      <c r="J54" s="9">
        <v>0.60199999999999998</v>
      </c>
      <c r="K54" s="9">
        <v>0.59399999999999997</v>
      </c>
      <c r="L54" s="9">
        <v>0.6</v>
      </c>
      <c r="N54" s="114"/>
      <c r="O54" s="114"/>
      <c r="P54" s="145"/>
      <c r="Q54" s="145"/>
      <c r="R54" s="145"/>
    </row>
    <row r="55" spans="1:18" ht="15.5" x14ac:dyDescent="0.35">
      <c r="A55" s="16"/>
      <c r="B55" s="40">
        <v>2.2000000000000002</v>
      </c>
      <c r="C55" s="40" t="s">
        <v>15</v>
      </c>
      <c r="D55" s="40">
        <v>0.56200000000000006</v>
      </c>
      <c r="E55" s="40">
        <v>0.56299999999999994</v>
      </c>
      <c r="F55" s="40">
        <v>0.56299999999999994</v>
      </c>
      <c r="G55" s="145"/>
      <c r="H55" s="40">
        <v>2.2000000000000002</v>
      </c>
      <c r="I55" s="40" t="s">
        <v>15</v>
      </c>
      <c r="J55" s="40">
        <v>0.60399999999999998</v>
      </c>
      <c r="K55" s="40">
        <v>0.64200000000000002</v>
      </c>
      <c r="L55" s="40">
        <v>0.60299999999999998</v>
      </c>
      <c r="N55" s="114"/>
      <c r="O55" s="114"/>
      <c r="P55" s="145"/>
      <c r="Q55" s="145"/>
      <c r="R55" s="145"/>
    </row>
    <row r="56" spans="1:18" ht="15" x14ac:dyDescent="0.35">
      <c r="A56" s="8" t="s">
        <v>29</v>
      </c>
      <c r="B56" s="8"/>
      <c r="C56" s="9"/>
      <c r="D56" s="9">
        <v>0.214</v>
      </c>
      <c r="E56" s="9">
        <v>0.29099999999999998</v>
      </c>
      <c r="F56" s="9">
        <v>0.29099999999999998</v>
      </c>
      <c r="G56" s="145"/>
      <c r="H56" s="8"/>
      <c r="I56" s="9"/>
      <c r="J56" s="9">
        <v>0.26300000000000001</v>
      </c>
      <c r="K56" s="9">
        <v>0.251</v>
      </c>
      <c r="L56" s="9">
        <v>0.34100000000000003</v>
      </c>
      <c r="N56" s="114"/>
      <c r="O56" s="114"/>
      <c r="P56" s="145"/>
      <c r="Q56" s="145"/>
      <c r="R56" s="145"/>
    </row>
    <row r="57" spans="1:18" ht="15.5" x14ac:dyDescent="0.35">
      <c r="A57" s="16"/>
      <c r="B57" s="11">
        <v>2.4</v>
      </c>
      <c r="C57" s="11" t="s">
        <v>15</v>
      </c>
      <c r="D57" s="11">
        <v>0.249</v>
      </c>
      <c r="E57" s="11">
        <v>0.32200000000000001</v>
      </c>
      <c r="F57" s="11">
        <v>0.32200000000000001</v>
      </c>
      <c r="G57" s="145"/>
      <c r="H57" s="11">
        <v>2.4</v>
      </c>
      <c r="I57" s="11" t="s">
        <v>15</v>
      </c>
      <c r="J57" s="11">
        <v>0.29399999999999998</v>
      </c>
      <c r="K57" s="11">
        <v>0.311</v>
      </c>
      <c r="L57" s="11">
        <v>0.36499999999999999</v>
      </c>
      <c r="N57" s="114"/>
      <c r="O57" s="114"/>
      <c r="P57" s="145"/>
      <c r="Q57" s="145"/>
      <c r="R57" s="145"/>
    </row>
    <row r="58" spans="1:18" ht="15" x14ac:dyDescent="0.35">
      <c r="A58" s="8" t="s">
        <v>29</v>
      </c>
      <c r="B58" s="8"/>
      <c r="C58" s="9"/>
      <c r="D58" s="9">
        <v>6.4000000000000001E-2</v>
      </c>
      <c r="E58" s="9">
        <v>0.124</v>
      </c>
      <c r="F58" s="9">
        <v>0.124</v>
      </c>
      <c r="G58" s="145"/>
      <c r="H58" s="8"/>
      <c r="I58" s="9"/>
      <c r="J58" s="9">
        <v>9.8000000000000004E-2</v>
      </c>
      <c r="K58" s="9">
        <v>0.10199999999999999</v>
      </c>
      <c r="L58" s="9">
        <v>0.16500000000000001</v>
      </c>
      <c r="N58" s="114"/>
      <c r="O58" s="114"/>
      <c r="P58" s="145"/>
      <c r="Q58" s="145"/>
      <c r="R58" s="145"/>
    </row>
    <row r="59" spans="1:18" ht="15.5" x14ac:dyDescent="0.35">
      <c r="A59" s="16"/>
      <c r="B59" s="11">
        <v>2.8</v>
      </c>
      <c r="C59" s="11" t="s">
        <v>15</v>
      </c>
      <c r="D59" s="11">
        <v>9.1999999999999998E-2</v>
      </c>
      <c r="E59" s="11">
        <v>0.153</v>
      </c>
      <c r="F59" s="11">
        <v>0.153</v>
      </c>
      <c r="G59" s="145"/>
      <c r="H59" s="11">
        <v>2.8</v>
      </c>
      <c r="I59" s="11" t="s">
        <v>15</v>
      </c>
      <c r="J59" s="11">
        <v>0.126</v>
      </c>
      <c r="K59" s="11">
        <v>0.13700000000000001</v>
      </c>
      <c r="L59" s="11">
        <v>0.192</v>
      </c>
      <c r="N59" s="114"/>
      <c r="O59" s="114"/>
      <c r="P59" s="145"/>
      <c r="Q59" s="145"/>
      <c r="R59" s="145"/>
    </row>
    <row r="60" spans="1:18" ht="15" x14ac:dyDescent="0.35">
      <c r="A60" s="8" t="s">
        <v>29</v>
      </c>
      <c r="B60" s="8"/>
      <c r="C60" s="9"/>
      <c r="D60" s="9">
        <v>0.83199999999999996</v>
      </c>
      <c r="E60" s="9">
        <v>0.71</v>
      </c>
      <c r="F60" s="9">
        <v>0.71</v>
      </c>
      <c r="G60" s="145"/>
      <c r="H60" s="8"/>
      <c r="I60" s="9"/>
      <c r="J60" s="9">
        <v>0.88900000000000001</v>
      </c>
      <c r="K60" s="9">
        <v>0.86399999999999999</v>
      </c>
      <c r="L60" s="9">
        <v>0.79700000000000004</v>
      </c>
      <c r="N60" s="114"/>
      <c r="O60" s="114"/>
      <c r="P60" s="145"/>
      <c r="Q60" s="145"/>
      <c r="R60" s="145"/>
    </row>
    <row r="61" spans="1:18" ht="15.5" x14ac:dyDescent="0.35">
      <c r="A61" s="16"/>
      <c r="B61" s="13">
        <v>2.1</v>
      </c>
      <c r="C61" s="13" t="s">
        <v>16</v>
      </c>
      <c r="D61" s="13">
        <v>0.8</v>
      </c>
      <c r="E61" s="13">
        <v>0.69099999999999995</v>
      </c>
      <c r="F61" s="13">
        <v>0.69099999999999995</v>
      </c>
      <c r="G61" s="145"/>
      <c r="H61" s="13">
        <v>2.1</v>
      </c>
      <c r="I61" s="13" t="s">
        <v>16</v>
      </c>
      <c r="J61" s="13">
        <v>0.85499999999999998</v>
      </c>
      <c r="K61" s="13">
        <v>0.85899999999999999</v>
      </c>
      <c r="L61" s="13">
        <v>0.76300000000000001</v>
      </c>
      <c r="N61" s="114"/>
      <c r="O61" s="114"/>
      <c r="P61" s="145"/>
      <c r="Q61" s="145"/>
      <c r="R61" s="145"/>
    </row>
    <row r="62" spans="1:18" ht="15" x14ac:dyDescent="0.35">
      <c r="A62" s="8" t="s">
        <v>29</v>
      </c>
      <c r="B62" s="8"/>
      <c r="C62" s="9"/>
      <c r="D62" s="9">
        <v>0.6</v>
      </c>
      <c r="E62" s="9">
        <v>0.59399999999999997</v>
      </c>
      <c r="F62" s="9">
        <v>0.59399999999999997</v>
      </c>
      <c r="G62" s="145"/>
      <c r="H62" s="8"/>
      <c r="I62" s="9"/>
      <c r="J62" s="9">
        <v>0.67500000000000004</v>
      </c>
      <c r="K62" s="9">
        <v>0.66600000000000004</v>
      </c>
      <c r="L62" s="9">
        <v>0.67100000000000004</v>
      </c>
      <c r="N62" s="114"/>
      <c r="O62" s="114"/>
      <c r="P62" s="145"/>
      <c r="Q62" s="145"/>
      <c r="R62" s="145"/>
    </row>
    <row r="63" spans="1:18" ht="15.5" x14ac:dyDescent="0.35">
      <c r="A63" s="16"/>
      <c r="B63" s="40">
        <v>2.2000000000000002</v>
      </c>
      <c r="C63" s="40" t="s">
        <v>16</v>
      </c>
      <c r="D63" s="40">
        <v>0.60399999999999998</v>
      </c>
      <c r="E63" s="40">
        <v>0.60099999999999998</v>
      </c>
      <c r="F63" s="40">
        <v>0.60099999999999998</v>
      </c>
      <c r="G63" s="145"/>
      <c r="H63" s="40">
        <v>2.2000000000000002</v>
      </c>
      <c r="I63" s="40" t="s">
        <v>16</v>
      </c>
      <c r="J63" s="40">
        <v>0.66800000000000004</v>
      </c>
      <c r="K63" s="40">
        <v>0.70499999999999996</v>
      </c>
      <c r="L63" s="40">
        <v>0.66400000000000003</v>
      </c>
      <c r="N63" s="114"/>
      <c r="O63" s="114"/>
      <c r="P63" s="145"/>
      <c r="Q63" s="145"/>
      <c r="R63" s="145"/>
    </row>
    <row r="64" spans="1:18" ht="15" x14ac:dyDescent="0.35">
      <c r="A64" s="8" t="s">
        <v>29</v>
      </c>
      <c r="B64" s="8"/>
      <c r="C64" s="9"/>
      <c r="D64" s="9">
        <v>0.20300000000000001</v>
      </c>
      <c r="E64" s="9">
        <v>0.34699999999999998</v>
      </c>
      <c r="F64" s="9">
        <v>0.34699999999999998</v>
      </c>
      <c r="G64" s="145"/>
      <c r="H64" s="8"/>
      <c r="I64" s="9"/>
      <c r="J64" s="9">
        <v>0.26</v>
      </c>
      <c r="K64" s="9">
        <v>0.309</v>
      </c>
      <c r="L64" s="9">
        <v>0.41</v>
      </c>
      <c r="N64" s="114"/>
      <c r="O64" s="114"/>
      <c r="P64" s="145"/>
      <c r="Q64" s="145"/>
      <c r="R64" s="145"/>
    </row>
    <row r="65" spans="1:18" ht="15.5" x14ac:dyDescent="0.35">
      <c r="A65" s="16"/>
      <c r="B65" s="11">
        <v>2.4</v>
      </c>
      <c r="C65" s="11" t="s">
        <v>16</v>
      </c>
      <c r="D65" s="11">
        <v>0.23499999999999999</v>
      </c>
      <c r="E65" s="11">
        <v>0.373</v>
      </c>
      <c r="F65" s="11">
        <v>0.373</v>
      </c>
      <c r="G65" s="145"/>
      <c r="H65" s="11">
        <v>2.4</v>
      </c>
      <c r="I65" s="11" t="s">
        <v>16</v>
      </c>
      <c r="J65" s="11">
        <v>0.28999999999999998</v>
      </c>
      <c r="K65" s="11">
        <v>0.37</v>
      </c>
      <c r="L65" s="11">
        <v>0.42599999999999999</v>
      </c>
      <c r="N65" s="114"/>
      <c r="O65" s="114"/>
      <c r="P65" s="145"/>
      <c r="Q65" s="145"/>
      <c r="R65" s="145"/>
    </row>
    <row r="66" spans="1:18" ht="15" x14ac:dyDescent="0.35">
      <c r="A66" s="8" t="s">
        <v>29</v>
      </c>
      <c r="B66" s="8"/>
      <c r="C66" s="9"/>
      <c r="D66" s="9">
        <v>4.2999999999999997E-2</v>
      </c>
      <c r="E66" s="9">
        <v>0.14699999999999999</v>
      </c>
      <c r="F66" s="9">
        <v>0.14699999999999999</v>
      </c>
      <c r="G66" s="145"/>
      <c r="H66" s="8"/>
      <c r="I66" s="9"/>
      <c r="J66" s="9">
        <v>7.0000000000000007E-2</v>
      </c>
      <c r="K66" s="9">
        <v>0.11899999999999999</v>
      </c>
      <c r="L66" s="9">
        <v>0.19400000000000001</v>
      </c>
      <c r="N66" s="114"/>
      <c r="O66" s="114"/>
      <c r="P66" s="145"/>
      <c r="Q66" s="145"/>
      <c r="R66" s="145"/>
    </row>
    <row r="67" spans="1:18" ht="15.5" x14ac:dyDescent="0.35">
      <c r="A67" s="16"/>
      <c r="B67" s="11">
        <v>2.8</v>
      </c>
      <c r="C67" s="11" t="s">
        <v>16</v>
      </c>
      <c r="D67" s="11">
        <v>6.5000000000000002E-2</v>
      </c>
      <c r="E67" s="11">
        <v>0.17399999999999999</v>
      </c>
      <c r="F67" s="11">
        <v>0.17399999999999999</v>
      </c>
      <c r="G67" s="145"/>
      <c r="H67" s="11">
        <v>2.8</v>
      </c>
      <c r="I67" s="11" t="s">
        <v>16</v>
      </c>
      <c r="J67" s="11">
        <v>9.7000000000000003E-2</v>
      </c>
      <c r="K67" s="11">
        <v>0.156</v>
      </c>
      <c r="L67" s="11">
        <v>0.219</v>
      </c>
      <c r="N67" s="114"/>
      <c r="O67" s="114"/>
      <c r="P67" s="145"/>
      <c r="Q67" s="145"/>
      <c r="R67" s="145"/>
    </row>
    <row r="68" spans="1:18" ht="15" x14ac:dyDescent="0.35">
      <c r="A68" s="8" t="s">
        <v>29</v>
      </c>
      <c r="B68" s="8"/>
      <c r="C68" s="9"/>
      <c r="D68" s="9">
        <v>0.55300000000000005</v>
      </c>
      <c r="E68" s="9">
        <v>0.71799999999999997</v>
      </c>
      <c r="F68" s="9">
        <v>0.71799999999999997</v>
      </c>
      <c r="G68" s="145"/>
      <c r="H68" s="8"/>
      <c r="I68" s="9"/>
      <c r="J68" s="9">
        <v>0.46300000000000002</v>
      </c>
      <c r="K68" s="9">
        <v>0.79600000000000004</v>
      </c>
      <c r="L68" s="9">
        <v>0.59099999999999997</v>
      </c>
      <c r="N68" s="114"/>
      <c r="O68" s="114"/>
      <c r="P68" s="145"/>
      <c r="Q68" s="145"/>
      <c r="R68" s="145"/>
    </row>
    <row r="69" spans="1:18" ht="15.5" x14ac:dyDescent="0.35">
      <c r="A69" s="16"/>
      <c r="B69" s="11">
        <v>2.1</v>
      </c>
      <c r="C69" s="11" t="s">
        <v>17</v>
      </c>
      <c r="D69" s="11">
        <v>0.56799999999999995</v>
      </c>
      <c r="E69" s="11">
        <v>0.69799999999999995</v>
      </c>
      <c r="F69" s="11">
        <v>0.69799999999999995</v>
      </c>
      <c r="G69" s="145"/>
      <c r="H69" s="11">
        <v>2.1</v>
      </c>
      <c r="I69" s="11" t="s">
        <v>17</v>
      </c>
      <c r="J69" s="11">
        <v>0.496</v>
      </c>
      <c r="K69" s="11">
        <v>0.79700000000000004</v>
      </c>
      <c r="L69" s="11">
        <v>0.59799999999999998</v>
      </c>
      <c r="N69" s="114"/>
      <c r="O69" s="114"/>
      <c r="P69" s="145"/>
      <c r="Q69" s="145"/>
      <c r="R69" s="145"/>
    </row>
    <row r="70" spans="1:18" ht="15" x14ac:dyDescent="0.35">
      <c r="A70" s="8" t="s">
        <v>29</v>
      </c>
      <c r="B70" s="8"/>
      <c r="C70" s="9"/>
      <c r="D70" s="9">
        <v>0.435</v>
      </c>
      <c r="E70" s="9">
        <v>0.42899999999999999</v>
      </c>
      <c r="F70" s="9">
        <v>0.42899999999999999</v>
      </c>
      <c r="G70" s="145"/>
      <c r="H70" s="8"/>
      <c r="I70" s="9"/>
      <c r="J70" s="9">
        <v>0.40400000000000003</v>
      </c>
      <c r="K70" s="9">
        <v>0.39500000000000002</v>
      </c>
      <c r="L70" s="9">
        <v>0.4</v>
      </c>
      <c r="N70" s="114"/>
      <c r="O70" s="114"/>
      <c r="P70" s="145"/>
      <c r="Q70" s="145"/>
      <c r="R70" s="145"/>
    </row>
    <row r="71" spans="1:18" ht="15.5" x14ac:dyDescent="0.35">
      <c r="A71" s="19"/>
      <c r="B71" s="40">
        <v>2.2000000000000002</v>
      </c>
      <c r="C71" s="40" t="s">
        <v>17</v>
      </c>
      <c r="D71" s="40">
        <v>0.46300000000000002</v>
      </c>
      <c r="E71" s="40">
        <v>0.45200000000000001</v>
      </c>
      <c r="F71" s="40">
        <v>0.45200000000000001</v>
      </c>
      <c r="G71" s="145"/>
      <c r="H71" s="40">
        <v>2.2000000000000002</v>
      </c>
      <c r="I71" s="40" t="s">
        <v>17</v>
      </c>
      <c r="J71" s="40">
        <v>0.43</v>
      </c>
      <c r="K71" s="40">
        <v>0.45300000000000001</v>
      </c>
      <c r="L71" s="40">
        <v>0.42499999999999999</v>
      </c>
      <c r="N71" s="114"/>
      <c r="O71" s="114"/>
      <c r="P71" s="145"/>
      <c r="Q71" s="145"/>
      <c r="R71" s="145"/>
    </row>
    <row r="72" spans="1:18" ht="15" x14ac:dyDescent="0.35">
      <c r="A72" s="8" t="s">
        <v>29</v>
      </c>
      <c r="B72" s="8"/>
      <c r="C72" s="9"/>
      <c r="D72" s="9">
        <v>0.29399999999999998</v>
      </c>
      <c r="E72" s="9">
        <v>0.17299999999999999</v>
      </c>
      <c r="F72" s="9">
        <v>0.17299999999999999</v>
      </c>
      <c r="G72" s="145"/>
      <c r="H72" s="8"/>
      <c r="I72" s="9"/>
      <c r="J72" s="9">
        <v>0.315</v>
      </c>
      <c r="K72" s="9">
        <v>0.14499999999999999</v>
      </c>
      <c r="L72" s="9">
        <v>0.20200000000000001</v>
      </c>
      <c r="N72" s="114"/>
      <c r="O72" s="114"/>
      <c r="P72" s="145"/>
      <c r="Q72" s="145"/>
      <c r="R72" s="145"/>
    </row>
    <row r="73" spans="1:18" ht="10.5" customHeight="1" x14ac:dyDescent="0.35">
      <c r="A73" s="19"/>
      <c r="B73" s="20">
        <v>2.4</v>
      </c>
      <c r="C73" s="20" t="s">
        <v>17</v>
      </c>
      <c r="D73" s="20">
        <v>0.32700000000000001</v>
      </c>
      <c r="E73" s="20">
        <v>0.219</v>
      </c>
      <c r="F73" s="20">
        <v>0.219</v>
      </c>
      <c r="G73" s="145"/>
      <c r="H73" s="20">
        <v>2.4</v>
      </c>
      <c r="I73" s="20" t="s">
        <v>17</v>
      </c>
      <c r="J73" s="20">
        <v>0.34</v>
      </c>
      <c r="K73" s="20">
        <v>0.20200000000000001</v>
      </c>
      <c r="L73" s="20">
        <v>0.24199999999999999</v>
      </c>
      <c r="N73" s="114"/>
      <c r="O73" s="114"/>
      <c r="P73" s="145"/>
      <c r="Q73" s="145"/>
      <c r="R73" s="145"/>
    </row>
    <row r="74" spans="1:18" ht="15" x14ac:dyDescent="0.35">
      <c r="A74" s="8" t="s">
        <v>29</v>
      </c>
      <c r="B74" s="8"/>
      <c r="C74" s="9"/>
      <c r="D74" s="9">
        <v>0.214</v>
      </c>
      <c r="E74" s="9">
        <v>8.2000000000000003E-2</v>
      </c>
      <c r="F74" s="9">
        <v>8.2000000000000003E-2</v>
      </c>
      <c r="G74" s="145"/>
      <c r="H74" s="8"/>
      <c r="I74" s="9"/>
      <c r="J74" s="9">
        <v>0.25600000000000001</v>
      </c>
      <c r="K74" s="9">
        <v>7.3999999999999996E-2</v>
      </c>
      <c r="L74" s="9">
        <v>0.112</v>
      </c>
      <c r="N74" s="114"/>
      <c r="O74" s="114"/>
      <c r="P74" s="145"/>
      <c r="Q74" s="145"/>
      <c r="R74" s="145"/>
    </row>
    <row r="75" spans="1:18" ht="19.5" customHeight="1" x14ac:dyDescent="0.35">
      <c r="A75" s="19"/>
      <c r="B75" s="20">
        <v>2.8</v>
      </c>
      <c r="C75" s="20" t="s">
        <v>17</v>
      </c>
      <c r="D75" s="20">
        <v>0.24099999999999999</v>
      </c>
      <c r="E75" s="20">
        <v>0.11799999999999999</v>
      </c>
      <c r="F75" s="20">
        <v>0.11799999999999999</v>
      </c>
      <c r="G75" s="145"/>
      <c r="H75" s="20">
        <v>2.8</v>
      </c>
      <c r="I75" s="20" t="s">
        <v>17</v>
      </c>
      <c r="J75" s="20">
        <v>0.28000000000000003</v>
      </c>
      <c r="K75" s="20">
        <v>0.109</v>
      </c>
      <c r="L75" s="20">
        <v>0.14699999999999999</v>
      </c>
      <c r="N75" s="114"/>
      <c r="O75" s="114"/>
      <c r="P75" s="145"/>
      <c r="Q75" s="145"/>
      <c r="R75" s="145"/>
    </row>
    <row r="76" spans="1:18" ht="15" x14ac:dyDescent="0.35">
      <c r="A76" s="8" t="s">
        <v>29</v>
      </c>
      <c r="B76" s="8"/>
      <c r="C76" s="9"/>
      <c r="D76" s="9">
        <v>0.79700000000000004</v>
      </c>
      <c r="E76" s="9">
        <v>0.79400000000000004</v>
      </c>
      <c r="F76" s="9">
        <v>0.79400000000000004</v>
      </c>
      <c r="G76" s="145"/>
      <c r="H76" s="8"/>
      <c r="I76" s="9"/>
      <c r="J76" s="9">
        <v>0.80800000000000005</v>
      </c>
      <c r="K76" s="9">
        <v>0.90400000000000003</v>
      </c>
      <c r="L76" s="9">
        <v>0.80500000000000005</v>
      </c>
      <c r="N76" s="114"/>
      <c r="O76" s="114"/>
      <c r="P76" s="145"/>
      <c r="Q76" s="145"/>
      <c r="R76" s="145"/>
    </row>
    <row r="77" spans="1:18" ht="21.5" customHeight="1" x14ac:dyDescent="0.35">
      <c r="A77" s="19"/>
      <c r="B77" s="19">
        <v>2.1</v>
      </c>
      <c r="C77" s="19" t="s">
        <v>18</v>
      </c>
      <c r="D77" s="19">
        <v>0.76400000000000001</v>
      </c>
      <c r="E77" s="19">
        <v>0.76</v>
      </c>
      <c r="F77" s="19">
        <v>0.76</v>
      </c>
      <c r="G77" s="145"/>
      <c r="H77" s="19">
        <v>2.1</v>
      </c>
      <c r="I77" s="19" t="s">
        <v>18</v>
      </c>
      <c r="J77" s="19">
        <v>0.77700000000000002</v>
      </c>
      <c r="K77" s="19">
        <v>0.89200000000000002</v>
      </c>
      <c r="L77" s="19">
        <v>0.77300000000000002</v>
      </c>
      <c r="N77" s="114"/>
      <c r="O77" s="114"/>
      <c r="P77" s="145"/>
      <c r="Q77" s="145"/>
      <c r="R77" s="145"/>
    </row>
    <row r="78" spans="1:18" ht="15" x14ac:dyDescent="0.35">
      <c r="A78" s="8" t="s">
        <v>29</v>
      </c>
      <c r="B78" s="8"/>
      <c r="C78" s="9"/>
      <c r="D78" s="9">
        <v>0.59899999999999998</v>
      </c>
      <c r="E78" s="9">
        <v>0.59799999999999998</v>
      </c>
      <c r="F78" s="9">
        <v>0.59799999999999998</v>
      </c>
      <c r="G78" s="145"/>
      <c r="H78" s="8"/>
      <c r="I78" s="9"/>
      <c r="J78" s="9">
        <v>0.621</v>
      </c>
      <c r="K78" s="9">
        <v>0.61499999999999999</v>
      </c>
      <c r="L78" s="9">
        <v>0.621</v>
      </c>
      <c r="N78" s="114"/>
      <c r="O78" s="114"/>
      <c r="P78" s="145"/>
      <c r="Q78" s="145"/>
      <c r="R78" s="145"/>
    </row>
    <row r="79" spans="1:18" ht="15.5" x14ac:dyDescent="0.35">
      <c r="A79" s="19"/>
      <c r="B79" s="29">
        <v>2.2000000000000002</v>
      </c>
      <c r="C79" s="29" t="s">
        <v>18</v>
      </c>
      <c r="D79" s="29">
        <v>0.59899999999999998</v>
      </c>
      <c r="E79" s="29">
        <v>0.59799999999999998</v>
      </c>
      <c r="F79" s="29">
        <v>0.59799999999999998</v>
      </c>
      <c r="G79" s="145"/>
      <c r="H79" s="29">
        <v>2.2000000000000002</v>
      </c>
      <c r="I79" s="29" t="s">
        <v>18</v>
      </c>
      <c r="J79" s="29">
        <v>0.61899999999999999</v>
      </c>
      <c r="K79" s="29">
        <v>0.64600000000000002</v>
      </c>
      <c r="L79" s="29">
        <v>0.61799999999999999</v>
      </c>
      <c r="N79" s="114"/>
      <c r="O79" s="114"/>
      <c r="P79" s="145"/>
      <c r="Q79" s="145"/>
      <c r="R79" s="145"/>
    </row>
    <row r="80" spans="1:18" ht="15" x14ac:dyDescent="0.35">
      <c r="A80" s="8" t="s">
        <v>29</v>
      </c>
      <c r="B80" s="8"/>
      <c r="C80" s="9"/>
      <c r="D80" s="9">
        <v>0.28799999999999998</v>
      </c>
      <c r="E80" s="9">
        <v>0.28499999999999998</v>
      </c>
      <c r="F80" s="9">
        <v>0.28499999999999998</v>
      </c>
      <c r="G80" s="145"/>
      <c r="H80" s="8"/>
      <c r="I80" s="9"/>
      <c r="J80" s="9">
        <v>0.33400000000000002</v>
      </c>
      <c r="K80" s="9">
        <v>0.23899999999999999</v>
      </c>
      <c r="L80" s="9">
        <v>0.33</v>
      </c>
      <c r="N80" s="114"/>
      <c r="O80" s="114"/>
      <c r="P80" s="145"/>
      <c r="Q80" s="145"/>
      <c r="R80" s="145"/>
    </row>
    <row r="81" spans="1:18" ht="20" customHeight="1" x14ac:dyDescent="0.35">
      <c r="A81" s="19"/>
      <c r="B81" s="19">
        <v>2.4</v>
      </c>
      <c r="C81" s="19" t="s">
        <v>18</v>
      </c>
      <c r="D81" s="19">
        <v>0.318</v>
      </c>
      <c r="E81" s="19">
        <v>0.315</v>
      </c>
      <c r="F81" s="19">
        <v>0.315</v>
      </c>
      <c r="G81" s="145"/>
      <c r="H81" s="19">
        <v>2.4</v>
      </c>
      <c r="I81" s="19" t="s">
        <v>18</v>
      </c>
      <c r="J81" s="19">
        <v>0.35899999999999999</v>
      </c>
      <c r="K81" s="19">
        <v>0.29399999999999998</v>
      </c>
      <c r="L81" s="19">
        <v>0.35399999999999998</v>
      </c>
      <c r="N81" s="114"/>
      <c r="O81" s="114"/>
      <c r="P81" s="145"/>
      <c r="Q81" s="145"/>
      <c r="R81" s="145"/>
    </row>
    <row r="82" spans="1:18" ht="15" x14ac:dyDescent="0.35">
      <c r="A82" s="8" t="s">
        <v>29</v>
      </c>
      <c r="B82" s="8"/>
      <c r="C82" s="9"/>
      <c r="D82" s="9">
        <v>0.121</v>
      </c>
      <c r="E82" s="9">
        <v>0.11600000000000001</v>
      </c>
      <c r="F82" s="9">
        <v>0.11600000000000001</v>
      </c>
      <c r="G82" s="145"/>
      <c r="H82" s="8"/>
      <c r="I82" s="9"/>
      <c r="J82" s="9">
        <v>0.16400000000000001</v>
      </c>
      <c r="K82" s="9">
        <v>9.7000000000000003E-2</v>
      </c>
      <c r="L82" s="9">
        <v>0.156</v>
      </c>
      <c r="N82" s="114"/>
      <c r="O82" s="114"/>
      <c r="P82" s="145"/>
      <c r="Q82" s="145"/>
      <c r="R82" s="145"/>
    </row>
    <row r="83" spans="1:18" ht="21" customHeight="1" x14ac:dyDescent="0.35">
      <c r="A83" s="19"/>
      <c r="B83" s="19">
        <v>2.8</v>
      </c>
      <c r="C83" s="19" t="s">
        <v>18</v>
      </c>
      <c r="D83" s="19">
        <v>0.151</v>
      </c>
      <c r="E83" s="19">
        <v>0.14599999999999999</v>
      </c>
      <c r="F83" s="19">
        <v>0.14599999999999999</v>
      </c>
      <c r="G83" s="145"/>
      <c r="H83" s="19">
        <v>2.8</v>
      </c>
      <c r="I83" s="19" t="s">
        <v>18</v>
      </c>
      <c r="J83" s="19">
        <v>0.193</v>
      </c>
      <c r="K83" s="19">
        <v>0.13100000000000001</v>
      </c>
      <c r="L83" s="19">
        <v>0.186</v>
      </c>
      <c r="N83" s="114"/>
      <c r="O83" s="114"/>
      <c r="P83" s="145"/>
      <c r="Q83" s="145"/>
      <c r="R83" s="145"/>
    </row>
    <row r="84" spans="1:18" ht="15" x14ac:dyDescent="0.35">
      <c r="A84" s="8" t="s">
        <v>29</v>
      </c>
      <c r="B84" s="8"/>
      <c r="C84" s="9"/>
      <c r="D84" s="9">
        <v>0.879</v>
      </c>
      <c r="E84" s="9">
        <v>0.82</v>
      </c>
      <c r="F84" s="9">
        <v>0.82</v>
      </c>
      <c r="G84" s="145"/>
      <c r="H84" s="8"/>
      <c r="I84" s="9"/>
      <c r="J84" s="9">
        <v>0.91900000000000004</v>
      </c>
      <c r="K84" s="9">
        <v>0.93500000000000005</v>
      </c>
      <c r="L84" s="9">
        <v>0.878</v>
      </c>
      <c r="N84" s="114"/>
      <c r="O84" s="114"/>
      <c r="P84" s="145"/>
      <c r="Q84" s="145"/>
      <c r="R84" s="145"/>
    </row>
    <row r="85" spans="1:18" ht="22" customHeight="1" x14ac:dyDescent="0.35">
      <c r="A85" s="19"/>
      <c r="B85" s="20">
        <v>2.1</v>
      </c>
      <c r="C85" s="20" t="s">
        <v>19</v>
      </c>
      <c r="D85" s="20">
        <v>0.84</v>
      </c>
      <c r="E85" s="20">
        <v>0.77900000000000003</v>
      </c>
      <c r="F85" s="20">
        <v>0.77900000000000003</v>
      </c>
      <c r="G85" s="145"/>
      <c r="H85" s="20">
        <v>2.1</v>
      </c>
      <c r="I85" s="20" t="s">
        <v>19</v>
      </c>
      <c r="J85" s="20">
        <v>0.88200000000000001</v>
      </c>
      <c r="K85" s="20">
        <v>0.91900000000000004</v>
      </c>
      <c r="L85" s="20">
        <v>0.83599999999999997</v>
      </c>
      <c r="N85" s="114"/>
      <c r="O85" s="114"/>
      <c r="P85" s="145"/>
      <c r="Q85" s="145"/>
      <c r="R85" s="145"/>
    </row>
    <row r="86" spans="1:18" ht="15" x14ac:dyDescent="0.35">
      <c r="A86" s="8" t="s">
        <v>29</v>
      </c>
      <c r="B86" s="8"/>
      <c r="C86" s="9"/>
      <c r="D86" s="9">
        <v>0.67900000000000005</v>
      </c>
      <c r="E86" s="9">
        <v>0.67700000000000005</v>
      </c>
      <c r="F86" s="9">
        <v>0.67700000000000005</v>
      </c>
      <c r="G86" s="145"/>
      <c r="H86" s="8"/>
      <c r="I86" s="9"/>
      <c r="J86" s="9">
        <v>0.74</v>
      </c>
      <c r="K86" s="9">
        <v>0.73399999999999999</v>
      </c>
      <c r="L86" s="9">
        <v>0.73899999999999999</v>
      </c>
      <c r="N86" s="114"/>
      <c r="O86" s="114"/>
      <c r="P86" s="145"/>
      <c r="Q86" s="145"/>
      <c r="R86" s="145"/>
    </row>
    <row r="87" spans="1:18" ht="15.5" x14ac:dyDescent="0.35">
      <c r="A87" s="19"/>
      <c r="B87" s="40">
        <v>2.2000000000000002</v>
      </c>
      <c r="C87" s="40" t="s">
        <v>19</v>
      </c>
      <c r="D87" s="40">
        <v>0.67</v>
      </c>
      <c r="E87" s="40">
        <v>0.66700000000000004</v>
      </c>
      <c r="F87" s="40">
        <v>0.66700000000000004</v>
      </c>
      <c r="G87" s="145"/>
      <c r="H87" s="40">
        <v>2.2000000000000002</v>
      </c>
      <c r="I87" s="40" t="s">
        <v>19</v>
      </c>
      <c r="J87" s="40">
        <v>0.72299999999999998</v>
      </c>
      <c r="K87" s="40">
        <v>0.75</v>
      </c>
      <c r="L87" s="40">
        <v>0.72</v>
      </c>
      <c r="N87" s="114"/>
      <c r="O87" s="114"/>
      <c r="P87" s="145"/>
      <c r="Q87" s="145"/>
      <c r="R87" s="145"/>
    </row>
    <row r="88" spans="1:18" ht="15" x14ac:dyDescent="0.35">
      <c r="A88" s="8" t="s">
        <v>29</v>
      </c>
      <c r="B88" s="8"/>
      <c r="C88" s="9"/>
      <c r="D88" s="9">
        <v>0.28399999999999997</v>
      </c>
      <c r="E88" s="9">
        <v>0.373</v>
      </c>
      <c r="F88" s="9">
        <v>0.373</v>
      </c>
      <c r="G88" s="145"/>
      <c r="H88" s="8"/>
      <c r="I88" s="9"/>
      <c r="J88" s="9">
        <v>0.34599999999999997</v>
      </c>
      <c r="K88" s="9">
        <v>0.32600000000000001</v>
      </c>
      <c r="L88" s="9">
        <v>0.432</v>
      </c>
      <c r="N88" s="114"/>
      <c r="O88" s="114"/>
      <c r="P88" s="145"/>
      <c r="Q88" s="145"/>
      <c r="R88" s="145"/>
    </row>
    <row r="89" spans="1:18" ht="23" customHeight="1" x14ac:dyDescent="0.35">
      <c r="A89" s="19"/>
      <c r="B89" s="7">
        <v>2.4</v>
      </c>
      <c r="C89" s="7" t="s">
        <v>19</v>
      </c>
      <c r="D89" s="7">
        <v>0.312</v>
      </c>
      <c r="E89" s="7">
        <v>0.39400000000000002</v>
      </c>
      <c r="F89" s="7">
        <v>0.39400000000000002</v>
      </c>
      <c r="G89" s="145"/>
      <c r="H89" s="7">
        <v>2.4</v>
      </c>
      <c r="I89" s="7" t="s">
        <v>19</v>
      </c>
      <c r="J89" s="7">
        <v>0.36799999999999999</v>
      </c>
      <c r="K89" s="7">
        <v>0.378</v>
      </c>
      <c r="L89" s="7">
        <v>0.44700000000000001</v>
      </c>
      <c r="N89" s="114"/>
      <c r="O89" s="114"/>
      <c r="P89" s="145"/>
      <c r="Q89" s="145"/>
      <c r="R89" s="145"/>
    </row>
    <row r="90" spans="1:18" ht="15" x14ac:dyDescent="0.35">
      <c r="A90" s="8" t="s">
        <v>29</v>
      </c>
      <c r="B90" s="8"/>
      <c r="C90" s="9"/>
      <c r="D90" s="9">
        <v>0.08</v>
      </c>
      <c r="E90" s="9">
        <v>0.14899999999999999</v>
      </c>
      <c r="F90" s="9">
        <v>0.14899999999999999</v>
      </c>
      <c r="G90" s="145"/>
      <c r="H90" s="8"/>
      <c r="I90" s="9"/>
      <c r="J90" s="9">
        <v>0.11899999999999999</v>
      </c>
      <c r="K90" s="9">
        <v>0.121</v>
      </c>
      <c r="L90" s="9">
        <v>0.19800000000000001</v>
      </c>
      <c r="N90" s="114"/>
      <c r="O90" s="114"/>
      <c r="P90" s="145"/>
      <c r="Q90" s="145"/>
      <c r="R90" s="145"/>
    </row>
    <row r="91" spans="1:18" ht="20.5" customHeight="1" x14ac:dyDescent="0.35">
      <c r="A91" s="19"/>
      <c r="B91" s="7">
        <v>2.8</v>
      </c>
      <c r="C91" s="7" t="s">
        <v>19</v>
      </c>
      <c r="D91" s="7">
        <v>0.107</v>
      </c>
      <c r="E91" s="7">
        <v>0.17599999999999999</v>
      </c>
      <c r="F91" s="7">
        <v>0.17599999999999999</v>
      </c>
      <c r="G91" s="145"/>
      <c r="H91" s="7">
        <v>2.8</v>
      </c>
      <c r="I91" s="7" t="s">
        <v>19</v>
      </c>
      <c r="J91" s="7">
        <v>0.14699999999999999</v>
      </c>
      <c r="K91" s="7">
        <v>0.155</v>
      </c>
      <c r="L91" s="7">
        <v>0.222</v>
      </c>
      <c r="N91" s="114"/>
      <c r="O91" s="114"/>
      <c r="P91" s="145"/>
      <c r="Q91" s="145"/>
      <c r="R91" s="145"/>
    </row>
    <row r="92" spans="1:18" ht="15" x14ac:dyDescent="0.35">
      <c r="A92" s="8" t="s">
        <v>29</v>
      </c>
      <c r="B92" s="8"/>
      <c r="C92" s="9"/>
      <c r="D92" s="9">
        <v>0.91400000000000003</v>
      </c>
      <c r="E92" s="9">
        <v>0.83299999999999996</v>
      </c>
      <c r="F92" s="9">
        <v>0.83299999999999996</v>
      </c>
      <c r="G92" s="145"/>
      <c r="H92" s="8"/>
      <c r="I92" s="9"/>
      <c r="J92" s="9">
        <v>0.95799999999999996</v>
      </c>
      <c r="K92" s="9">
        <v>0.94899999999999995</v>
      </c>
      <c r="L92" s="9">
        <v>0.91200000000000003</v>
      </c>
      <c r="N92" s="114"/>
      <c r="O92" s="114"/>
      <c r="P92" s="145"/>
      <c r="Q92" s="145"/>
      <c r="R92" s="145"/>
    </row>
    <row r="93" spans="1:18" ht="26" customHeight="1" x14ac:dyDescent="0.35">
      <c r="A93" s="19"/>
      <c r="B93" s="20">
        <v>2.1</v>
      </c>
      <c r="C93" s="20" t="s">
        <v>20</v>
      </c>
      <c r="D93" s="20">
        <v>0.878</v>
      </c>
      <c r="E93" s="20">
        <v>0.78800000000000003</v>
      </c>
      <c r="F93" s="20">
        <v>0.78800000000000003</v>
      </c>
      <c r="G93" s="145"/>
      <c r="H93" s="20">
        <v>2.1</v>
      </c>
      <c r="I93" s="20" t="s">
        <v>20</v>
      </c>
      <c r="J93" s="20">
        <v>0.92900000000000005</v>
      </c>
      <c r="K93" s="20">
        <v>0.93</v>
      </c>
      <c r="L93" s="20">
        <v>0.86799999999999999</v>
      </c>
      <c r="N93" s="114"/>
      <c r="O93" s="114"/>
      <c r="P93" s="145"/>
      <c r="Q93" s="145"/>
      <c r="R93" s="145"/>
    </row>
    <row r="94" spans="1:18" ht="15" x14ac:dyDescent="0.35">
      <c r="A94" s="8" t="s">
        <v>29</v>
      </c>
      <c r="B94" s="8"/>
      <c r="C94" s="9"/>
      <c r="D94" s="9">
        <v>0.72599999999999998</v>
      </c>
      <c r="E94" s="9">
        <v>0.72199999999999998</v>
      </c>
      <c r="F94" s="9">
        <v>0.72199999999999998</v>
      </c>
      <c r="G94" s="145"/>
      <c r="H94" s="8"/>
      <c r="I94" s="9"/>
      <c r="J94" s="9">
        <v>0.80800000000000005</v>
      </c>
      <c r="K94" s="9">
        <v>0.80200000000000005</v>
      </c>
      <c r="L94" s="9">
        <v>0.80500000000000005</v>
      </c>
      <c r="N94" s="114"/>
      <c r="O94" s="114"/>
      <c r="P94" s="145"/>
      <c r="Q94" s="145"/>
      <c r="R94" s="145"/>
    </row>
    <row r="95" spans="1:18" ht="15.5" x14ac:dyDescent="0.35">
      <c r="A95" s="19"/>
      <c r="B95" s="40">
        <v>2.2000000000000002</v>
      </c>
      <c r="C95" s="40" t="s">
        <v>20</v>
      </c>
      <c r="D95" s="40">
        <v>0.71399999999999997</v>
      </c>
      <c r="E95" s="40">
        <v>0.70499999999999996</v>
      </c>
      <c r="F95" s="40">
        <v>0.70499999999999996</v>
      </c>
      <c r="G95" s="145"/>
      <c r="H95" s="40">
        <v>2.2000000000000002</v>
      </c>
      <c r="I95" s="40" t="s">
        <v>20</v>
      </c>
      <c r="J95" s="40">
        <v>0.78700000000000003</v>
      </c>
      <c r="K95" s="40">
        <v>0.80900000000000005</v>
      </c>
      <c r="L95" s="40">
        <v>0.78</v>
      </c>
      <c r="N95" s="114"/>
      <c r="O95" s="114"/>
      <c r="P95" s="145"/>
      <c r="Q95" s="145"/>
      <c r="R95" s="145"/>
    </row>
    <row r="96" spans="1:18" ht="15" x14ac:dyDescent="0.35">
      <c r="A96" s="8" t="s">
        <v>29</v>
      </c>
      <c r="B96" s="8"/>
      <c r="C96" s="9"/>
      <c r="D96" s="9">
        <v>0.27800000000000002</v>
      </c>
      <c r="E96" s="9">
        <v>0.44</v>
      </c>
      <c r="F96" s="9">
        <v>0.44</v>
      </c>
      <c r="G96" s="145"/>
      <c r="H96" s="8"/>
      <c r="I96" s="9"/>
      <c r="J96" s="9">
        <v>0.35299999999999998</v>
      </c>
      <c r="K96" s="9">
        <v>0.40400000000000003</v>
      </c>
      <c r="L96" s="9">
        <v>0.51600000000000001</v>
      </c>
      <c r="N96" s="114"/>
      <c r="O96" s="114"/>
      <c r="P96" s="145"/>
      <c r="Q96" s="145"/>
      <c r="R96" s="145"/>
    </row>
    <row r="97" spans="1:18" ht="22.5" customHeight="1" x14ac:dyDescent="0.35">
      <c r="A97" s="19"/>
      <c r="B97" s="7">
        <v>2.4</v>
      </c>
      <c r="C97" s="7" t="s">
        <v>20</v>
      </c>
      <c r="D97" s="7">
        <v>0.30499999999999999</v>
      </c>
      <c r="E97" s="7">
        <v>0.45700000000000002</v>
      </c>
      <c r="F97" s="7">
        <v>0.45700000000000002</v>
      </c>
      <c r="G97" s="145"/>
      <c r="H97" s="7">
        <v>2.4</v>
      </c>
      <c r="I97" s="7" t="s">
        <v>20</v>
      </c>
      <c r="J97" s="7">
        <v>0.373</v>
      </c>
      <c r="K97" s="7">
        <v>0.45100000000000001</v>
      </c>
      <c r="L97" s="7">
        <v>0.52100000000000002</v>
      </c>
      <c r="N97" s="114"/>
      <c r="O97" s="114"/>
      <c r="P97" s="145"/>
      <c r="Q97" s="145"/>
      <c r="R97" s="145"/>
    </row>
    <row r="98" spans="1:18" ht="15" x14ac:dyDescent="0.35">
      <c r="A98" s="8" t="s">
        <v>29</v>
      </c>
      <c r="B98" s="8"/>
      <c r="C98" s="9"/>
      <c r="D98" s="9">
        <v>5.6000000000000001E-2</v>
      </c>
      <c r="E98" s="9">
        <v>0.18099999999999999</v>
      </c>
      <c r="F98" s="9">
        <v>0.18099999999999999</v>
      </c>
      <c r="G98" s="145"/>
      <c r="H98" s="8"/>
      <c r="I98" s="9"/>
      <c r="J98" s="9">
        <v>9.0999999999999998E-2</v>
      </c>
      <c r="K98" s="9">
        <v>0.14499999999999999</v>
      </c>
      <c r="L98" s="9">
        <v>0.23599999999999999</v>
      </c>
      <c r="N98" s="114"/>
      <c r="O98" s="114"/>
      <c r="P98" s="145"/>
      <c r="Q98" s="145"/>
      <c r="R98" s="145"/>
    </row>
    <row r="99" spans="1:18" ht="26.5" customHeight="1" x14ac:dyDescent="0.35">
      <c r="A99" s="19"/>
      <c r="B99" s="7">
        <v>2.8</v>
      </c>
      <c r="C99" s="7" t="s">
        <v>20</v>
      </c>
      <c r="D99" s="7">
        <v>7.9000000000000001E-2</v>
      </c>
      <c r="E99" s="7">
        <v>0.20599999999999999</v>
      </c>
      <c r="F99" s="7">
        <v>0.20599999999999999</v>
      </c>
      <c r="G99" s="145"/>
      <c r="H99" s="7">
        <v>2.8</v>
      </c>
      <c r="I99" s="7" t="s">
        <v>20</v>
      </c>
      <c r="J99" s="7">
        <v>0.11700000000000001</v>
      </c>
      <c r="K99" s="7">
        <v>0.182</v>
      </c>
      <c r="L99" s="7">
        <v>0.25700000000000001</v>
      </c>
      <c r="N99" s="114"/>
      <c r="O99" s="114"/>
      <c r="P99" s="145"/>
      <c r="Q99" s="145"/>
      <c r="R99" s="145"/>
    </row>
    <row r="100" spans="1:18" ht="15" x14ac:dyDescent="0.35">
      <c r="A100" s="8" t="s">
        <v>29</v>
      </c>
      <c r="B100" s="8"/>
      <c r="C100" s="9"/>
      <c r="D100" s="9">
        <v>0.67</v>
      </c>
      <c r="E100" s="9">
        <v>0.81299999999999994</v>
      </c>
      <c r="F100" s="9">
        <v>0.81299999999999994</v>
      </c>
      <c r="G100" s="145"/>
      <c r="H100" s="8"/>
      <c r="I100" s="9"/>
      <c r="J100" s="9">
        <v>0.59499999999999997</v>
      </c>
      <c r="K100" s="9">
        <v>0.88400000000000001</v>
      </c>
      <c r="L100" s="9">
        <v>0.71599999999999997</v>
      </c>
      <c r="N100" s="114"/>
      <c r="O100" s="114"/>
      <c r="P100" s="145"/>
      <c r="Q100" s="145"/>
      <c r="R100" s="145"/>
    </row>
    <row r="101" spans="1:18" ht="15.5" x14ac:dyDescent="0.35">
      <c r="A101" s="19"/>
      <c r="B101" s="7">
        <v>2.1</v>
      </c>
      <c r="C101" s="7" t="s">
        <v>21</v>
      </c>
      <c r="D101" s="7">
        <v>0.65600000000000003</v>
      </c>
      <c r="E101" s="7">
        <v>0.78</v>
      </c>
      <c r="F101" s="7">
        <v>0.78</v>
      </c>
      <c r="G101" s="145"/>
      <c r="H101" s="7">
        <v>2.1</v>
      </c>
      <c r="I101" s="7" t="s">
        <v>21</v>
      </c>
      <c r="J101" s="7">
        <v>0.60099999999999998</v>
      </c>
      <c r="K101" s="7">
        <v>0.871</v>
      </c>
      <c r="L101" s="7">
        <v>0.70099999999999996</v>
      </c>
      <c r="N101" s="114"/>
      <c r="O101" s="114"/>
      <c r="P101" s="145"/>
      <c r="Q101" s="145"/>
      <c r="R101" s="145"/>
    </row>
    <row r="102" spans="1:18" ht="15" x14ac:dyDescent="0.35">
      <c r="A102" s="8" t="s">
        <v>29</v>
      </c>
      <c r="B102" s="8"/>
      <c r="C102" s="9"/>
      <c r="D102" s="9">
        <v>0.52200000000000002</v>
      </c>
      <c r="E102" s="9">
        <v>0.51600000000000001</v>
      </c>
      <c r="F102" s="9">
        <v>0.51600000000000001</v>
      </c>
      <c r="G102" s="145"/>
      <c r="H102" s="8"/>
      <c r="I102" s="9"/>
      <c r="J102" s="9">
        <v>0.49199999999999999</v>
      </c>
      <c r="K102" s="9">
        <v>0.48399999999999999</v>
      </c>
      <c r="L102" s="9">
        <v>0.48899999999999999</v>
      </c>
      <c r="N102" s="114"/>
      <c r="O102" s="114"/>
      <c r="P102" s="145"/>
      <c r="Q102" s="145"/>
      <c r="R102" s="145"/>
    </row>
    <row r="103" spans="1:18" ht="15.5" x14ac:dyDescent="0.35">
      <c r="A103" s="19"/>
      <c r="B103" s="40">
        <v>2.2000000000000002</v>
      </c>
      <c r="C103" s="40" t="s">
        <v>21</v>
      </c>
      <c r="D103" s="40">
        <v>0.53400000000000003</v>
      </c>
      <c r="E103" s="40">
        <v>0.52500000000000002</v>
      </c>
      <c r="F103" s="40">
        <v>0.52500000000000002</v>
      </c>
      <c r="G103" s="145"/>
      <c r="H103" s="40">
        <v>2.2000000000000002</v>
      </c>
      <c r="I103" s="40" t="s">
        <v>21</v>
      </c>
      <c r="J103" s="40">
        <v>0.50800000000000001</v>
      </c>
      <c r="K103" s="40">
        <v>0.52400000000000002</v>
      </c>
      <c r="L103" s="40">
        <v>0.503</v>
      </c>
      <c r="N103" s="114"/>
      <c r="O103" s="114"/>
      <c r="P103" s="145"/>
      <c r="Q103" s="145"/>
      <c r="R103" s="145"/>
    </row>
    <row r="104" spans="1:18" ht="15" x14ac:dyDescent="0.35">
      <c r="A104" s="8" t="s">
        <v>29</v>
      </c>
      <c r="B104" s="8"/>
      <c r="C104" s="9"/>
      <c r="D104" s="9">
        <v>0.33700000000000002</v>
      </c>
      <c r="E104" s="9">
        <v>0.20799999999999999</v>
      </c>
      <c r="F104" s="9">
        <v>0.20799999999999999</v>
      </c>
      <c r="G104" s="145"/>
      <c r="H104" s="8"/>
      <c r="I104" s="9"/>
      <c r="J104" s="9">
        <v>0.35799999999999998</v>
      </c>
      <c r="K104" s="9">
        <v>0.17100000000000001</v>
      </c>
      <c r="L104" s="9">
        <v>0.24</v>
      </c>
      <c r="N104" s="114"/>
      <c r="O104" s="114"/>
      <c r="P104" s="145"/>
      <c r="Q104" s="145"/>
      <c r="R104" s="145"/>
    </row>
    <row r="105" spans="1:18" ht="15.5" x14ac:dyDescent="0.35">
      <c r="A105" s="19"/>
      <c r="B105" s="20">
        <v>2.4</v>
      </c>
      <c r="C105" s="20" t="s">
        <v>21</v>
      </c>
      <c r="D105" s="20">
        <v>0.36399999999999999</v>
      </c>
      <c r="E105" s="20">
        <v>0.249</v>
      </c>
      <c r="F105" s="20">
        <v>0.249</v>
      </c>
      <c r="G105" s="145"/>
      <c r="H105" s="20">
        <v>2.4</v>
      </c>
      <c r="I105" s="20" t="s">
        <v>21</v>
      </c>
      <c r="J105" s="20">
        <v>0.38</v>
      </c>
      <c r="K105" s="20">
        <v>0.22600000000000001</v>
      </c>
      <c r="L105" s="20">
        <v>0.27600000000000002</v>
      </c>
      <c r="N105" s="114"/>
      <c r="O105" s="114"/>
      <c r="P105" s="145"/>
      <c r="Q105" s="145"/>
      <c r="R105" s="145"/>
    </row>
    <row r="106" spans="1:18" ht="15" x14ac:dyDescent="0.35">
      <c r="A106" s="8" t="s">
        <v>29</v>
      </c>
      <c r="B106" s="8"/>
      <c r="C106" s="9"/>
      <c r="D106" s="9">
        <v>0.22600000000000001</v>
      </c>
      <c r="E106" s="9">
        <v>9.0999999999999998E-2</v>
      </c>
      <c r="F106" s="9">
        <v>9.0999999999999998E-2</v>
      </c>
      <c r="G106" s="145"/>
      <c r="H106" s="8"/>
      <c r="I106" s="9"/>
      <c r="J106" s="9">
        <v>0.27</v>
      </c>
      <c r="K106" s="9">
        <v>0.08</v>
      </c>
      <c r="L106" s="9">
        <v>0.124</v>
      </c>
      <c r="N106" s="114"/>
      <c r="O106" s="114"/>
      <c r="P106" s="145"/>
      <c r="Q106" s="145"/>
      <c r="R106" s="145"/>
    </row>
    <row r="107" spans="1:18" ht="15.5" x14ac:dyDescent="0.35">
      <c r="A107" s="19"/>
      <c r="B107" s="20">
        <v>2.8</v>
      </c>
      <c r="C107" s="20" t="s">
        <v>21</v>
      </c>
      <c r="D107" s="20">
        <v>0.252</v>
      </c>
      <c r="E107" s="20">
        <v>0.126</v>
      </c>
      <c r="F107" s="20">
        <v>0.126</v>
      </c>
      <c r="G107" s="145"/>
      <c r="H107" s="20">
        <v>2.8</v>
      </c>
      <c r="I107" s="20" t="s">
        <v>21</v>
      </c>
      <c r="J107" s="20">
        <v>0.29299999999999998</v>
      </c>
      <c r="K107" s="20">
        <v>0.114</v>
      </c>
      <c r="L107" s="20">
        <v>0.157</v>
      </c>
      <c r="N107" s="114"/>
      <c r="O107" s="114"/>
      <c r="P107" s="145"/>
      <c r="Q107" s="145"/>
      <c r="R107" s="145"/>
    </row>
    <row r="108" spans="1:18" ht="15" x14ac:dyDescent="0.35">
      <c r="A108" s="8" t="s">
        <v>29</v>
      </c>
      <c r="B108" s="8"/>
      <c r="C108" s="9"/>
      <c r="D108" s="9">
        <v>0.879</v>
      </c>
      <c r="E108" s="9">
        <v>0.877</v>
      </c>
      <c r="F108" s="9">
        <v>0.877</v>
      </c>
      <c r="G108" s="145"/>
      <c r="H108" s="8"/>
      <c r="I108" s="9"/>
      <c r="J108" s="9">
        <v>0.9</v>
      </c>
      <c r="K108" s="9">
        <v>0.95899999999999996</v>
      </c>
      <c r="L108" s="9">
        <v>0.89900000000000002</v>
      </c>
      <c r="N108" s="114"/>
      <c r="O108" s="114"/>
      <c r="P108" s="145"/>
      <c r="Q108" s="145"/>
      <c r="R108" s="145"/>
    </row>
    <row r="109" spans="1:18" ht="15.5" x14ac:dyDescent="0.35">
      <c r="A109" s="19"/>
      <c r="B109" s="19">
        <v>2.1</v>
      </c>
      <c r="C109" s="19" t="s">
        <v>22</v>
      </c>
      <c r="D109" s="19">
        <v>0.83699999999999997</v>
      </c>
      <c r="E109" s="19">
        <v>0.83499999999999996</v>
      </c>
      <c r="F109" s="19">
        <v>0.83499999999999996</v>
      </c>
      <c r="G109" s="145"/>
      <c r="H109" s="19">
        <v>2.1</v>
      </c>
      <c r="I109" s="19" t="s">
        <v>22</v>
      </c>
      <c r="J109" s="19">
        <v>0.86199999999999999</v>
      </c>
      <c r="K109" s="19">
        <v>0.94299999999999995</v>
      </c>
      <c r="L109" s="19">
        <v>0.86</v>
      </c>
      <c r="N109" s="114"/>
      <c r="O109" s="114"/>
      <c r="P109" s="145"/>
      <c r="Q109" s="145"/>
      <c r="R109" s="145"/>
    </row>
    <row r="110" spans="1:18" ht="15" x14ac:dyDescent="0.35">
      <c r="A110" s="8" t="s">
        <v>29</v>
      </c>
      <c r="B110" s="8"/>
      <c r="C110" s="9"/>
      <c r="D110" s="9">
        <v>0.69699999999999995</v>
      </c>
      <c r="E110" s="9">
        <v>0.69699999999999995</v>
      </c>
      <c r="F110" s="9">
        <v>0.69699999999999995</v>
      </c>
      <c r="G110" s="145"/>
      <c r="H110" s="8"/>
      <c r="I110" s="9"/>
      <c r="J110" s="9">
        <v>0.72699999999999998</v>
      </c>
      <c r="K110" s="9">
        <v>0.72199999999999998</v>
      </c>
      <c r="L110" s="9">
        <v>0.72599999999999998</v>
      </c>
      <c r="N110" s="114"/>
      <c r="O110" s="114"/>
      <c r="P110" s="145"/>
      <c r="Q110" s="145"/>
      <c r="R110" s="145"/>
    </row>
    <row r="111" spans="1:18" ht="15.5" x14ac:dyDescent="0.35">
      <c r="A111" s="19"/>
      <c r="B111" s="29">
        <v>2.2000000000000002</v>
      </c>
      <c r="C111" s="29" t="s">
        <v>22</v>
      </c>
      <c r="D111" s="29">
        <v>0.68300000000000005</v>
      </c>
      <c r="E111" s="29">
        <v>0.68300000000000005</v>
      </c>
      <c r="F111" s="29">
        <v>0.68300000000000005</v>
      </c>
      <c r="G111" s="145"/>
      <c r="H111" s="29">
        <v>2.2000000000000002</v>
      </c>
      <c r="I111" s="29" t="s">
        <v>22</v>
      </c>
      <c r="J111" s="29">
        <v>0.71199999999999997</v>
      </c>
      <c r="K111" s="29">
        <v>0.73299999999999998</v>
      </c>
      <c r="L111" s="29">
        <v>0.71099999999999997</v>
      </c>
      <c r="N111" s="114"/>
      <c r="O111" s="114"/>
      <c r="P111" s="145"/>
      <c r="Q111" s="145"/>
      <c r="R111" s="145"/>
    </row>
    <row r="112" spans="1:18" ht="15" x14ac:dyDescent="0.35">
      <c r="A112" s="8" t="s">
        <v>29</v>
      </c>
      <c r="B112" s="8"/>
      <c r="C112" s="9"/>
      <c r="D112" s="9">
        <v>0.34799999999999998</v>
      </c>
      <c r="E112" s="9">
        <v>0.34499999999999997</v>
      </c>
      <c r="F112" s="9">
        <v>0.34499999999999997</v>
      </c>
      <c r="G112" s="145"/>
      <c r="H112" s="8"/>
      <c r="I112" s="9"/>
      <c r="J112" s="9">
        <v>0.4</v>
      </c>
      <c r="K112" s="9">
        <v>0.29299999999999998</v>
      </c>
      <c r="L112" s="9">
        <v>0.39600000000000002</v>
      </c>
      <c r="N112" s="114"/>
      <c r="O112" s="114"/>
      <c r="P112" s="145"/>
      <c r="Q112" s="145"/>
      <c r="R112" s="145"/>
    </row>
    <row r="113" spans="1:18" ht="15.5" x14ac:dyDescent="0.35">
      <c r="A113" s="5"/>
      <c r="B113" s="19">
        <v>2.4</v>
      </c>
      <c r="C113" s="19" t="s">
        <v>22</v>
      </c>
      <c r="D113" s="19">
        <v>0.372</v>
      </c>
      <c r="E113" s="19">
        <v>0.36899999999999999</v>
      </c>
      <c r="F113" s="19">
        <v>0.36899999999999999</v>
      </c>
      <c r="G113" s="145"/>
      <c r="H113" s="19">
        <v>2.4</v>
      </c>
      <c r="I113" s="19" t="s">
        <v>22</v>
      </c>
      <c r="J113" s="19">
        <v>0.41699999999999998</v>
      </c>
      <c r="K113" s="19">
        <v>0.34</v>
      </c>
      <c r="L113" s="19">
        <v>0.41299999999999998</v>
      </c>
      <c r="N113" s="114"/>
      <c r="O113" s="114"/>
      <c r="P113" s="145"/>
      <c r="Q113" s="145"/>
      <c r="R113" s="145"/>
    </row>
    <row r="114" spans="1:18" ht="15" x14ac:dyDescent="0.35">
      <c r="A114" s="8" t="s">
        <v>29</v>
      </c>
      <c r="B114" s="8"/>
      <c r="C114" s="9"/>
      <c r="D114" s="9">
        <v>0.13900000000000001</v>
      </c>
      <c r="E114" s="9">
        <v>0.13500000000000001</v>
      </c>
      <c r="F114" s="9">
        <v>0.13500000000000001</v>
      </c>
      <c r="G114" s="145"/>
      <c r="H114" s="8"/>
      <c r="I114" s="9"/>
      <c r="J114" s="9">
        <v>0.186</v>
      </c>
      <c r="K114" s="9">
        <v>0.11</v>
      </c>
      <c r="L114" s="9">
        <v>0.17899999999999999</v>
      </c>
      <c r="N114" s="114"/>
      <c r="O114" s="114"/>
      <c r="P114" s="145"/>
      <c r="Q114" s="145"/>
      <c r="R114" s="145"/>
    </row>
    <row r="115" spans="1:18" ht="15.5" x14ac:dyDescent="0.35">
      <c r="A115" s="5"/>
      <c r="B115" s="19">
        <v>2.8</v>
      </c>
      <c r="C115" s="19" t="s">
        <v>22</v>
      </c>
      <c r="D115" s="19">
        <v>0.16800000000000001</v>
      </c>
      <c r="E115" s="19">
        <v>0.16400000000000001</v>
      </c>
      <c r="F115" s="19">
        <v>0.16400000000000001</v>
      </c>
      <c r="G115" s="145"/>
      <c r="H115" s="19">
        <v>2.8</v>
      </c>
      <c r="I115" s="19" t="s">
        <v>22</v>
      </c>
      <c r="J115" s="19">
        <v>0.21199999999999999</v>
      </c>
      <c r="K115" s="19">
        <v>0.14299999999999999</v>
      </c>
      <c r="L115" s="19">
        <v>0.20599999999999999</v>
      </c>
      <c r="N115" s="114"/>
      <c r="O115" s="114"/>
      <c r="P115" s="145"/>
      <c r="Q115" s="145"/>
      <c r="R115" s="145"/>
    </row>
    <row r="116" spans="1:18" ht="15" x14ac:dyDescent="0.35">
      <c r="A116" s="8" t="s">
        <v>29</v>
      </c>
      <c r="B116" s="8"/>
      <c r="C116" s="9"/>
      <c r="D116" s="9">
        <v>0.93500000000000005</v>
      </c>
      <c r="E116" s="9">
        <v>0.89700000000000002</v>
      </c>
      <c r="F116" s="9">
        <v>0.89700000000000002</v>
      </c>
      <c r="G116" s="145"/>
      <c r="H116" s="8"/>
      <c r="I116" s="9"/>
      <c r="J116" s="9">
        <v>0.96699999999999997</v>
      </c>
      <c r="K116" s="9">
        <v>0.97599999999999998</v>
      </c>
      <c r="L116" s="9">
        <v>0.94599999999999995</v>
      </c>
      <c r="N116" s="114"/>
      <c r="O116" s="114"/>
      <c r="P116" s="145"/>
      <c r="Q116" s="145"/>
      <c r="R116" s="145"/>
    </row>
    <row r="117" spans="1:18" ht="15" x14ac:dyDescent="0.35">
      <c r="A117" s="5"/>
      <c r="B117" s="25">
        <v>2.1</v>
      </c>
      <c r="C117" s="26" t="s">
        <v>23</v>
      </c>
      <c r="D117" s="26">
        <v>0.89900000000000002</v>
      </c>
      <c r="E117" s="26">
        <v>0.85199999999999998</v>
      </c>
      <c r="F117" s="26">
        <v>0.85199999999999998</v>
      </c>
      <c r="G117" s="145"/>
      <c r="H117" s="25">
        <v>2.1</v>
      </c>
      <c r="I117" s="26" t="s">
        <v>23</v>
      </c>
      <c r="J117" s="26">
        <v>0.93899999999999995</v>
      </c>
      <c r="K117" s="26">
        <v>0.96099999999999997</v>
      </c>
      <c r="L117" s="26">
        <v>0.91</v>
      </c>
      <c r="N117" s="114"/>
      <c r="O117" s="114"/>
      <c r="P117" s="145"/>
      <c r="Q117" s="145"/>
      <c r="R117" s="145"/>
    </row>
    <row r="118" spans="1:18" ht="15" x14ac:dyDescent="0.35">
      <c r="A118" s="8" t="s">
        <v>29</v>
      </c>
      <c r="B118" s="8"/>
      <c r="C118" s="9"/>
      <c r="D118" s="9">
        <v>0.77600000000000002</v>
      </c>
      <c r="E118" s="9">
        <v>0.77500000000000002</v>
      </c>
      <c r="F118" s="9">
        <v>0.77500000000000002</v>
      </c>
      <c r="G118" s="145"/>
      <c r="H118" s="8"/>
      <c r="I118" s="9"/>
      <c r="J118" s="9">
        <v>0.83599999999999997</v>
      </c>
      <c r="K118" s="9">
        <v>0.83199999999999996</v>
      </c>
      <c r="L118" s="9">
        <v>0.83499999999999996</v>
      </c>
      <c r="N118" s="114"/>
      <c r="O118" s="114"/>
      <c r="P118" s="145"/>
      <c r="Q118" s="145"/>
      <c r="R118" s="145"/>
    </row>
    <row r="119" spans="1:18" ht="15.5" x14ac:dyDescent="0.35">
      <c r="A119" s="5"/>
      <c r="B119" s="40">
        <v>2.2000000000000002</v>
      </c>
      <c r="C119" s="40" t="s">
        <v>23</v>
      </c>
      <c r="D119" s="40">
        <v>0.755</v>
      </c>
      <c r="E119" s="40">
        <v>0.75</v>
      </c>
      <c r="F119" s="40">
        <v>0.75</v>
      </c>
      <c r="G119" s="145"/>
      <c r="H119" s="40">
        <v>2.2000000000000002</v>
      </c>
      <c r="I119" s="40" t="s">
        <v>23</v>
      </c>
      <c r="J119" s="40">
        <v>0.81200000000000006</v>
      </c>
      <c r="K119" s="40">
        <v>0.83099999999999996</v>
      </c>
      <c r="L119" s="40">
        <v>0.80900000000000005</v>
      </c>
      <c r="N119" s="114"/>
      <c r="O119" s="114"/>
      <c r="P119" s="145"/>
      <c r="Q119" s="145"/>
      <c r="R119" s="145"/>
    </row>
    <row r="120" spans="1:18" ht="15" x14ac:dyDescent="0.35">
      <c r="A120" s="8" t="s">
        <v>29</v>
      </c>
      <c r="B120" s="8"/>
      <c r="C120" s="9"/>
      <c r="D120" s="9">
        <v>0.35299999999999998</v>
      </c>
      <c r="E120" s="9">
        <v>0.44900000000000001</v>
      </c>
      <c r="F120" s="9">
        <v>0.44900000000000001</v>
      </c>
      <c r="G120" s="145"/>
      <c r="H120" s="8"/>
      <c r="I120" s="9"/>
      <c r="J120" s="9">
        <v>0.42599999999999999</v>
      </c>
      <c r="K120" s="9">
        <v>0.40100000000000002</v>
      </c>
      <c r="L120" s="9">
        <v>0.51700000000000002</v>
      </c>
      <c r="N120" s="114"/>
      <c r="O120" s="114"/>
      <c r="P120" s="145"/>
      <c r="Q120" s="145"/>
      <c r="R120" s="145"/>
    </row>
    <row r="121" spans="1:18" ht="15" x14ac:dyDescent="0.35">
      <c r="A121" s="5"/>
      <c r="B121" s="27">
        <v>2.4</v>
      </c>
      <c r="C121" s="28" t="s">
        <v>23</v>
      </c>
      <c r="D121" s="28">
        <v>0.374</v>
      </c>
      <c r="E121" s="28">
        <v>0.46200000000000002</v>
      </c>
      <c r="F121" s="28">
        <v>0.46200000000000002</v>
      </c>
      <c r="G121" s="145"/>
      <c r="H121" s="27">
        <v>2.4</v>
      </c>
      <c r="I121" s="28" t="s">
        <v>23</v>
      </c>
      <c r="J121" s="28">
        <v>0.439</v>
      </c>
      <c r="K121" s="28">
        <v>0.441</v>
      </c>
      <c r="L121" s="28">
        <v>0.52200000000000002</v>
      </c>
      <c r="N121" s="114"/>
      <c r="O121" s="114"/>
      <c r="P121" s="145"/>
      <c r="Q121" s="145"/>
      <c r="R121" s="145"/>
    </row>
    <row r="122" spans="1:18" ht="15" x14ac:dyDescent="0.35">
      <c r="A122" s="8" t="s">
        <v>29</v>
      </c>
      <c r="B122" s="8"/>
      <c r="C122" s="9"/>
      <c r="D122" s="9">
        <v>9.7000000000000003E-2</v>
      </c>
      <c r="E122" s="9">
        <v>0.17599999999999999</v>
      </c>
      <c r="F122" s="9">
        <v>0.17599999999999999</v>
      </c>
      <c r="G122" s="145"/>
      <c r="H122" s="8"/>
      <c r="I122" s="9"/>
      <c r="J122" s="9">
        <v>0.14199999999999999</v>
      </c>
      <c r="K122" s="9">
        <v>0.14099999999999999</v>
      </c>
      <c r="L122" s="9">
        <v>0.22900000000000001</v>
      </c>
      <c r="N122" s="114"/>
      <c r="O122" s="114"/>
      <c r="P122" s="145"/>
      <c r="Q122" s="145"/>
      <c r="R122" s="145"/>
    </row>
    <row r="123" spans="1:18" ht="15" x14ac:dyDescent="0.35">
      <c r="A123" s="5"/>
      <c r="B123" s="27">
        <v>2.8</v>
      </c>
      <c r="C123" s="28" t="s">
        <v>23</v>
      </c>
      <c r="D123" s="28">
        <v>0.123</v>
      </c>
      <c r="E123" s="28">
        <v>0.20100000000000001</v>
      </c>
      <c r="F123" s="28">
        <v>0.20100000000000001</v>
      </c>
      <c r="G123" s="145"/>
      <c r="H123" s="27">
        <v>2.8</v>
      </c>
      <c r="I123" s="28" t="s">
        <v>23</v>
      </c>
      <c r="J123" s="28">
        <v>0.16800000000000001</v>
      </c>
      <c r="K123" s="28">
        <v>0.17399999999999999</v>
      </c>
      <c r="L123" s="28">
        <v>0.251</v>
      </c>
      <c r="N123" s="114"/>
      <c r="O123" s="114"/>
      <c r="P123" s="145"/>
      <c r="Q123" s="145"/>
      <c r="R123" s="145"/>
    </row>
    <row r="124" spans="1:18" ht="15" x14ac:dyDescent="0.35">
      <c r="A124" s="8" t="s">
        <v>29</v>
      </c>
      <c r="B124" s="8"/>
      <c r="C124" s="9"/>
      <c r="D124" s="9">
        <v>0.95699999999999996</v>
      </c>
      <c r="E124" s="9">
        <v>0.90600000000000003</v>
      </c>
      <c r="F124" s="9">
        <v>0.90600000000000003</v>
      </c>
      <c r="G124" s="145"/>
      <c r="H124" s="8"/>
      <c r="I124" s="9"/>
      <c r="J124" s="9">
        <v>0.98599999999999999</v>
      </c>
      <c r="K124" s="9">
        <v>0.98199999999999998</v>
      </c>
      <c r="L124" s="9">
        <v>0.96499999999999997</v>
      </c>
      <c r="N124" s="114"/>
      <c r="O124" s="114"/>
      <c r="P124" s="145"/>
      <c r="Q124" s="145"/>
      <c r="R124" s="145"/>
    </row>
    <row r="125" spans="1:18" ht="15" x14ac:dyDescent="0.35">
      <c r="A125" s="5"/>
      <c r="B125" s="25">
        <v>2.1</v>
      </c>
      <c r="C125" s="26" t="s">
        <v>24</v>
      </c>
      <c r="D125" s="26">
        <v>0.92700000000000005</v>
      </c>
      <c r="E125" s="26">
        <v>0.86</v>
      </c>
      <c r="F125" s="26">
        <v>0.86</v>
      </c>
      <c r="G125" s="145"/>
      <c r="H125" s="25">
        <v>2.1</v>
      </c>
      <c r="I125" s="26" t="s">
        <v>24</v>
      </c>
      <c r="J125" s="26">
        <v>0.96799999999999997</v>
      </c>
      <c r="K125" s="26">
        <v>0.96799999999999997</v>
      </c>
      <c r="L125" s="26">
        <v>0.93100000000000005</v>
      </c>
      <c r="N125" s="114"/>
      <c r="O125" s="114"/>
      <c r="P125" s="145"/>
      <c r="Q125" s="145"/>
      <c r="R125" s="145"/>
    </row>
    <row r="126" spans="1:18" ht="15" x14ac:dyDescent="0.35">
      <c r="A126" s="8" t="s">
        <v>29</v>
      </c>
      <c r="B126" s="8"/>
      <c r="C126" s="9"/>
      <c r="D126" s="9">
        <v>0.81799999999999995</v>
      </c>
      <c r="E126" s="9">
        <v>0.81499999999999995</v>
      </c>
      <c r="F126" s="9">
        <v>0.81499999999999995</v>
      </c>
      <c r="G126" s="145"/>
      <c r="H126" s="8"/>
      <c r="I126" s="9"/>
      <c r="J126" s="9">
        <v>0.89100000000000001</v>
      </c>
      <c r="K126" s="9">
        <v>0.88800000000000001</v>
      </c>
      <c r="L126" s="9">
        <v>0.89</v>
      </c>
      <c r="N126" s="114"/>
      <c r="O126" s="114"/>
      <c r="P126" s="145"/>
      <c r="Q126" s="145"/>
      <c r="R126" s="145"/>
    </row>
    <row r="127" spans="1:18" ht="15.5" x14ac:dyDescent="0.35">
      <c r="A127" s="5"/>
      <c r="B127" s="40">
        <v>2.2000000000000002</v>
      </c>
      <c r="C127" s="40" t="s">
        <v>24</v>
      </c>
      <c r="D127" s="40">
        <v>0.79800000000000004</v>
      </c>
      <c r="E127" s="40">
        <v>0.78600000000000003</v>
      </c>
      <c r="F127" s="40">
        <v>0.78600000000000003</v>
      </c>
      <c r="G127" s="145"/>
      <c r="H127" s="40">
        <v>2.2000000000000002</v>
      </c>
      <c r="I127" s="40" t="s">
        <v>24</v>
      </c>
      <c r="J127" s="40">
        <v>0.86699999999999999</v>
      </c>
      <c r="K127" s="40">
        <v>0.88100000000000001</v>
      </c>
      <c r="L127" s="40">
        <v>0.86099999999999999</v>
      </c>
      <c r="N127" s="114"/>
      <c r="O127" s="114"/>
      <c r="P127" s="145"/>
      <c r="Q127" s="145"/>
      <c r="R127" s="145"/>
    </row>
    <row r="128" spans="1:18" ht="15" x14ac:dyDescent="0.35">
      <c r="A128" s="8" t="s">
        <v>29</v>
      </c>
      <c r="B128" s="8"/>
      <c r="C128" s="9"/>
      <c r="D128" s="9">
        <v>0.35599999999999998</v>
      </c>
      <c r="E128" s="9">
        <v>0.52700000000000002</v>
      </c>
      <c r="F128" s="9">
        <v>0.52700000000000002</v>
      </c>
      <c r="G128" s="145"/>
      <c r="H128" s="8"/>
      <c r="I128" s="9"/>
      <c r="J128" s="9">
        <v>0.443</v>
      </c>
      <c r="K128" s="9">
        <v>0.49299999999999999</v>
      </c>
      <c r="L128" s="9">
        <v>0.60799999999999998</v>
      </c>
      <c r="N128" s="114"/>
      <c r="O128" s="114"/>
      <c r="P128" s="145"/>
      <c r="Q128" s="145"/>
      <c r="R128" s="145"/>
    </row>
    <row r="129" spans="1:18" ht="15" x14ac:dyDescent="0.35">
      <c r="A129" s="5"/>
      <c r="B129" s="27">
        <v>2.4</v>
      </c>
      <c r="C129" s="28" t="s">
        <v>24</v>
      </c>
      <c r="D129" s="28">
        <v>0.374</v>
      </c>
      <c r="E129" s="28">
        <v>0.53300000000000003</v>
      </c>
      <c r="F129" s="28">
        <v>0.53300000000000003</v>
      </c>
      <c r="G129" s="145"/>
      <c r="H129" s="27">
        <v>2.4</v>
      </c>
      <c r="I129" s="28" t="s">
        <v>24</v>
      </c>
      <c r="J129" s="28">
        <v>0.45500000000000002</v>
      </c>
      <c r="K129" s="28">
        <v>0.52800000000000002</v>
      </c>
      <c r="L129" s="28">
        <v>0.60499999999999998</v>
      </c>
      <c r="N129" s="114"/>
      <c r="O129" s="114"/>
      <c r="P129" s="145"/>
      <c r="Q129" s="145"/>
      <c r="R129" s="145"/>
    </row>
    <row r="130" spans="1:18" ht="15" x14ac:dyDescent="0.35">
      <c r="A130" s="8" t="s">
        <v>29</v>
      </c>
      <c r="B130" s="8"/>
      <c r="C130" s="9"/>
      <c r="D130" s="9">
        <v>7.0999999999999994E-2</v>
      </c>
      <c r="E130" s="9">
        <v>0.215</v>
      </c>
      <c r="F130" s="9">
        <v>0.215</v>
      </c>
      <c r="G130" s="145"/>
      <c r="H130" s="8"/>
      <c r="I130" s="9"/>
      <c r="J130" s="9">
        <v>0.112</v>
      </c>
      <c r="K130" s="9">
        <v>0.17100000000000001</v>
      </c>
      <c r="L130" s="9">
        <v>0.27600000000000002</v>
      </c>
      <c r="N130" s="114"/>
      <c r="O130" s="114"/>
      <c r="P130" s="145"/>
      <c r="Q130" s="145"/>
      <c r="R130" s="145"/>
    </row>
    <row r="131" spans="1:18" ht="15" x14ac:dyDescent="0.35">
      <c r="A131" s="5"/>
      <c r="B131" s="27">
        <v>2.8</v>
      </c>
      <c r="C131" s="28" t="s">
        <v>24</v>
      </c>
      <c r="D131" s="28">
        <v>9.2999999999999999E-2</v>
      </c>
      <c r="E131" s="28">
        <v>0.23799999999999999</v>
      </c>
      <c r="F131" s="28">
        <v>0.23799999999999999</v>
      </c>
      <c r="G131" s="145"/>
      <c r="H131" s="27">
        <v>2.8</v>
      </c>
      <c r="I131" s="28" t="s">
        <v>24</v>
      </c>
      <c r="J131" s="28">
        <v>0.13800000000000001</v>
      </c>
      <c r="K131" s="28">
        <v>0.20699999999999999</v>
      </c>
      <c r="L131" s="28">
        <v>0.29499999999999998</v>
      </c>
      <c r="N131" s="114"/>
      <c r="O131" s="114"/>
      <c r="P131" s="145"/>
      <c r="Q131" s="145"/>
      <c r="R131" s="145"/>
    </row>
    <row r="132" spans="1:18" ht="15" x14ac:dyDescent="0.35">
      <c r="A132" s="8" t="s">
        <v>29</v>
      </c>
      <c r="B132" s="8"/>
      <c r="C132" s="9"/>
      <c r="D132" s="9">
        <v>0.95</v>
      </c>
      <c r="E132" s="9">
        <v>0.98199999999999998</v>
      </c>
      <c r="F132" s="9">
        <v>0.98199999999999998</v>
      </c>
      <c r="G132" s="145"/>
      <c r="H132" s="8"/>
      <c r="I132" s="9"/>
      <c r="J132" s="9">
        <v>0.94799999999999995</v>
      </c>
      <c r="K132" s="9">
        <v>0.996</v>
      </c>
      <c r="L132" s="9">
        <v>0.97499999999999998</v>
      </c>
      <c r="N132" s="114"/>
      <c r="O132" s="114"/>
      <c r="P132" s="145"/>
      <c r="Q132" s="145"/>
      <c r="R132" s="145"/>
    </row>
    <row r="133" spans="1:18" ht="15" x14ac:dyDescent="0.35">
      <c r="A133" s="5"/>
      <c r="B133" s="25">
        <v>2.1</v>
      </c>
      <c r="C133" s="26" t="s">
        <v>25</v>
      </c>
      <c r="D133" s="26">
        <v>0.91400000000000003</v>
      </c>
      <c r="E133" s="26">
        <v>0.96399999999999997</v>
      </c>
      <c r="F133" s="26">
        <v>0.96399999999999997</v>
      </c>
      <c r="G133" s="145"/>
      <c r="H133" s="25">
        <v>2.1</v>
      </c>
      <c r="I133" s="26" t="s">
        <v>25</v>
      </c>
      <c r="J133" s="26">
        <v>0.91800000000000004</v>
      </c>
      <c r="K133" s="26">
        <v>0.99099999999999999</v>
      </c>
      <c r="L133" s="26">
        <v>0.95499999999999996</v>
      </c>
      <c r="N133" s="114"/>
      <c r="O133" s="114"/>
      <c r="P133" s="145"/>
      <c r="Q133" s="145"/>
      <c r="R133" s="145"/>
    </row>
    <row r="134" spans="1:18" ht="15" x14ac:dyDescent="0.35">
      <c r="A134" s="8" t="s">
        <v>29</v>
      </c>
      <c r="B134" s="8"/>
      <c r="C134" s="9"/>
      <c r="D134" s="9">
        <v>0.81799999999999995</v>
      </c>
      <c r="E134" s="9">
        <v>0.81499999999999995</v>
      </c>
      <c r="F134" s="9">
        <v>0.81499999999999995</v>
      </c>
      <c r="G134" s="145"/>
      <c r="H134" s="8"/>
      <c r="I134" s="9"/>
      <c r="J134" s="9">
        <v>0.81</v>
      </c>
      <c r="K134" s="9">
        <v>0.80400000000000005</v>
      </c>
      <c r="L134" s="9">
        <v>0.80900000000000005</v>
      </c>
      <c r="N134" s="114"/>
      <c r="O134" s="114"/>
      <c r="P134" s="145"/>
      <c r="Q134" s="145"/>
      <c r="R134" s="145"/>
    </row>
    <row r="135" spans="1:18" ht="15.5" x14ac:dyDescent="0.35">
      <c r="A135" s="5"/>
      <c r="B135" s="40">
        <v>2.2000000000000002</v>
      </c>
      <c r="C135" s="40" t="s">
        <v>25</v>
      </c>
      <c r="D135" s="40">
        <v>0.79600000000000004</v>
      </c>
      <c r="E135" s="40">
        <v>0.79300000000000004</v>
      </c>
      <c r="F135" s="40">
        <v>0.79300000000000004</v>
      </c>
      <c r="G135" s="145"/>
      <c r="H135" s="40">
        <v>2.2000000000000002</v>
      </c>
      <c r="I135" s="40" t="s">
        <v>25</v>
      </c>
      <c r="J135" s="40">
        <v>0.79400000000000004</v>
      </c>
      <c r="K135" s="40">
        <v>0.79300000000000004</v>
      </c>
      <c r="L135" s="40">
        <v>0.78900000000000003</v>
      </c>
      <c r="N135" s="114"/>
      <c r="O135" s="114"/>
      <c r="P135" s="145"/>
      <c r="Q135" s="145"/>
      <c r="R135" s="145"/>
    </row>
    <row r="136" spans="1:18" ht="15" x14ac:dyDescent="0.35">
      <c r="A136" s="8" t="s">
        <v>29</v>
      </c>
      <c r="B136" s="8"/>
      <c r="C136" s="9"/>
      <c r="D136" s="9">
        <v>0.52500000000000002</v>
      </c>
      <c r="E136" s="9">
        <v>0.375</v>
      </c>
      <c r="F136" s="9">
        <v>0.375</v>
      </c>
      <c r="G136" s="145"/>
      <c r="H136" s="8"/>
      <c r="I136" s="9"/>
      <c r="J136" s="9">
        <v>0.55000000000000004</v>
      </c>
      <c r="K136" s="9">
        <v>0.31</v>
      </c>
      <c r="L136" s="9">
        <v>0.42099999999999999</v>
      </c>
      <c r="N136" s="114"/>
      <c r="O136" s="114"/>
      <c r="P136" s="145"/>
      <c r="Q136" s="145"/>
      <c r="R136" s="145"/>
    </row>
    <row r="137" spans="1:18" ht="15" x14ac:dyDescent="0.35">
      <c r="A137" s="5"/>
      <c r="B137" s="25">
        <v>2.4</v>
      </c>
      <c r="C137" s="26" t="s">
        <v>25</v>
      </c>
      <c r="D137" s="26">
        <v>0.53</v>
      </c>
      <c r="E137" s="26">
        <v>0.39500000000000002</v>
      </c>
      <c r="F137" s="26">
        <v>0.39500000000000002</v>
      </c>
      <c r="G137" s="145"/>
      <c r="H137" s="25">
        <v>2.4</v>
      </c>
      <c r="I137" s="26" t="s">
        <v>25</v>
      </c>
      <c r="J137" s="26">
        <v>0.55400000000000005</v>
      </c>
      <c r="K137" s="26">
        <v>0.34799999999999998</v>
      </c>
      <c r="L137" s="26">
        <v>0.436</v>
      </c>
      <c r="N137" s="114"/>
      <c r="O137" s="114"/>
      <c r="P137" s="145"/>
      <c r="Q137" s="145"/>
      <c r="R137" s="145"/>
    </row>
    <row r="138" spans="1:18" ht="15" x14ac:dyDescent="0.35">
      <c r="A138" s="8" t="s">
        <v>29</v>
      </c>
      <c r="B138" s="8"/>
      <c r="C138" s="9"/>
      <c r="D138" s="9">
        <v>0.29399999999999998</v>
      </c>
      <c r="E138" s="9">
        <v>0.13700000000000001</v>
      </c>
      <c r="F138" s="9">
        <v>0.13700000000000001</v>
      </c>
      <c r="G138" s="145"/>
      <c r="H138" s="8"/>
      <c r="I138" s="9"/>
      <c r="J138" s="9">
        <v>0.34100000000000003</v>
      </c>
      <c r="K138" s="9">
        <v>0.111</v>
      </c>
      <c r="L138" s="9">
        <v>0.182</v>
      </c>
      <c r="N138" s="114"/>
      <c r="O138" s="114"/>
      <c r="P138" s="145"/>
      <c r="Q138" s="145"/>
      <c r="R138" s="145"/>
    </row>
    <row r="139" spans="1:18" ht="15" x14ac:dyDescent="0.35">
      <c r="A139" s="5"/>
      <c r="B139" s="25">
        <v>2.8</v>
      </c>
      <c r="C139" s="26" t="s">
        <v>25</v>
      </c>
      <c r="D139" s="26">
        <v>0.313</v>
      </c>
      <c r="E139" s="26">
        <v>0.16600000000000001</v>
      </c>
      <c r="F139" s="26">
        <v>0.16600000000000001</v>
      </c>
      <c r="G139" s="145"/>
      <c r="H139" s="25">
        <v>2.8</v>
      </c>
      <c r="I139" s="26" t="s">
        <v>25</v>
      </c>
      <c r="J139" s="26">
        <v>0.35799999999999998</v>
      </c>
      <c r="K139" s="26">
        <v>0.14299999999999999</v>
      </c>
      <c r="L139" s="26">
        <v>0.21</v>
      </c>
      <c r="N139" s="114"/>
      <c r="O139" s="114"/>
      <c r="P139" s="145"/>
      <c r="Q139" s="145"/>
      <c r="R139" s="145"/>
    </row>
    <row r="140" spans="1:18" ht="15" x14ac:dyDescent="0.35">
      <c r="A140" s="8" t="s">
        <v>29</v>
      </c>
      <c r="B140" s="8"/>
      <c r="C140" s="9"/>
      <c r="D140" s="9">
        <v>0.99399999999999999</v>
      </c>
      <c r="E140" s="9">
        <v>0.99399999999999999</v>
      </c>
      <c r="F140" s="9">
        <v>0.99399999999999999</v>
      </c>
      <c r="G140" s="145"/>
      <c r="H140" s="8"/>
      <c r="I140" s="9"/>
      <c r="J140" s="9">
        <v>0.998</v>
      </c>
      <c r="K140" s="9">
        <v>1</v>
      </c>
      <c r="L140" s="9">
        <v>0.998</v>
      </c>
      <c r="N140" s="114"/>
      <c r="O140" s="114"/>
      <c r="P140" s="145"/>
      <c r="Q140" s="145"/>
      <c r="R140" s="145"/>
    </row>
    <row r="141" spans="1:18" ht="15" x14ac:dyDescent="0.35">
      <c r="A141" s="5"/>
      <c r="B141" s="5">
        <v>2.1</v>
      </c>
      <c r="C141" s="6" t="s">
        <v>26</v>
      </c>
      <c r="D141" s="6">
        <v>0.98099999999999998</v>
      </c>
      <c r="E141" s="6">
        <v>0.98099999999999998</v>
      </c>
      <c r="F141" s="6">
        <v>0.98099999999999998</v>
      </c>
      <c r="G141" s="145"/>
      <c r="H141" s="5">
        <v>2.1</v>
      </c>
      <c r="I141" s="6" t="s">
        <v>26</v>
      </c>
      <c r="J141" s="6">
        <v>0.99299999999999999</v>
      </c>
      <c r="K141" s="6">
        <v>0.999</v>
      </c>
      <c r="L141" s="6">
        <v>0.99299999999999999</v>
      </c>
      <c r="N141" s="114"/>
      <c r="O141" s="114"/>
      <c r="P141" s="145"/>
      <c r="Q141" s="145"/>
      <c r="R141" s="145"/>
    </row>
    <row r="142" spans="1:18" ht="15" x14ac:dyDescent="0.35">
      <c r="A142" s="8" t="s">
        <v>29</v>
      </c>
      <c r="B142" s="8"/>
      <c r="C142" s="9"/>
      <c r="D142" s="9">
        <v>0.94099999999999995</v>
      </c>
      <c r="E142" s="9">
        <v>0.94099999999999995</v>
      </c>
      <c r="F142" s="9">
        <v>0.94099999999999995</v>
      </c>
      <c r="G142" s="145"/>
      <c r="H142" s="8"/>
      <c r="I142" s="9"/>
      <c r="J142" s="9">
        <v>0.96199999999999997</v>
      </c>
      <c r="K142" s="9">
        <v>0.96099999999999997</v>
      </c>
      <c r="L142" s="9">
        <v>0.96199999999999997</v>
      </c>
      <c r="N142" s="114"/>
      <c r="O142" s="114"/>
      <c r="P142" s="145"/>
      <c r="Q142" s="145"/>
      <c r="R142" s="145"/>
    </row>
    <row r="143" spans="1:18" ht="15.5" x14ac:dyDescent="0.35">
      <c r="A143" s="5"/>
      <c r="B143" s="29">
        <v>2.2000000000000002</v>
      </c>
      <c r="C143" s="29" t="s">
        <v>26</v>
      </c>
      <c r="D143" s="29">
        <v>0.91900000000000004</v>
      </c>
      <c r="E143" s="29">
        <v>0.91900000000000004</v>
      </c>
      <c r="F143" s="29">
        <v>0.91900000000000004</v>
      </c>
      <c r="G143" s="145"/>
      <c r="H143" s="29">
        <v>2.2000000000000002</v>
      </c>
      <c r="I143" s="29" t="s">
        <v>26</v>
      </c>
      <c r="J143" s="29">
        <v>0.94599999999999995</v>
      </c>
      <c r="K143" s="29">
        <v>0.95</v>
      </c>
      <c r="L143" s="29">
        <v>0.94599999999999995</v>
      </c>
      <c r="N143" s="114"/>
      <c r="O143" s="114"/>
      <c r="P143" s="145"/>
      <c r="Q143" s="145"/>
      <c r="R143" s="145"/>
    </row>
    <row r="144" spans="1:18" ht="15" x14ac:dyDescent="0.35">
      <c r="A144" s="8" t="s">
        <v>29</v>
      </c>
      <c r="B144" s="8"/>
      <c r="C144" s="9"/>
      <c r="D144" s="9">
        <v>0.60399999999999998</v>
      </c>
      <c r="E144" s="9">
        <v>0.60299999999999998</v>
      </c>
      <c r="F144" s="9">
        <v>0.60299999999999998</v>
      </c>
      <c r="G144" s="145"/>
      <c r="H144" s="8"/>
      <c r="I144" s="9"/>
      <c r="J144" s="9">
        <v>0.9</v>
      </c>
      <c r="K144" s="9">
        <v>0.6</v>
      </c>
      <c r="L144" s="9">
        <v>0.9</v>
      </c>
      <c r="N144" s="114"/>
      <c r="O144" s="114"/>
      <c r="P144" s="145"/>
      <c r="Q144" s="145"/>
      <c r="R144" s="145"/>
    </row>
    <row r="145" spans="1:18" ht="15" x14ac:dyDescent="0.35">
      <c r="A145" s="5"/>
      <c r="B145" s="5">
        <v>2.4</v>
      </c>
      <c r="C145" s="6" t="s">
        <v>26</v>
      </c>
      <c r="D145" s="6">
        <v>0.60199999999999998</v>
      </c>
      <c r="E145" s="6">
        <v>0.6</v>
      </c>
      <c r="F145" s="6">
        <v>0.6</v>
      </c>
      <c r="G145" s="145"/>
      <c r="H145" s="5">
        <v>2.4</v>
      </c>
      <c r="I145" s="6" t="s">
        <v>26</v>
      </c>
      <c r="J145" s="6">
        <v>0.66</v>
      </c>
      <c r="K145" s="6">
        <v>0.55900000000000005</v>
      </c>
      <c r="L145" s="6">
        <v>0.65900000000000003</v>
      </c>
      <c r="N145" s="114"/>
      <c r="O145" s="114"/>
      <c r="P145" s="145"/>
      <c r="Q145" s="145"/>
      <c r="R145" s="145"/>
    </row>
    <row r="146" spans="1:18" ht="15" x14ac:dyDescent="0.35">
      <c r="A146" s="8" t="s">
        <v>29</v>
      </c>
      <c r="B146" s="8"/>
      <c r="C146" s="9"/>
      <c r="D146" s="9">
        <v>0.22800000000000001</v>
      </c>
      <c r="E146" s="9">
        <v>0.22500000000000001</v>
      </c>
      <c r="F146" s="9">
        <v>0.22500000000000001</v>
      </c>
      <c r="G146" s="145"/>
      <c r="H146" s="8"/>
      <c r="I146" s="9"/>
      <c r="J146" s="9">
        <v>0.29099999999999998</v>
      </c>
      <c r="K146" s="9">
        <v>0.17799999999999999</v>
      </c>
      <c r="L146" s="9">
        <v>0.28699999999999998</v>
      </c>
      <c r="N146" s="114"/>
      <c r="O146" s="114"/>
      <c r="P146" s="145"/>
      <c r="Q146" s="145"/>
      <c r="R146" s="145"/>
    </row>
    <row r="147" spans="1:18" ht="15" x14ac:dyDescent="0.35">
      <c r="A147" s="5"/>
      <c r="B147" s="5">
        <v>2.8</v>
      </c>
      <c r="C147" s="6" t="s">
        <v>26</v>
      </c>
      <c r="D147" s="6">
        <v>0.249</v>
      </c>
      <c r="E147" s="6">
        <v>0.247</v>
      </c>
      <c r="F147" s="6">
        <v>0.247</v>
      </c>
      <c r="G147" s="145"/>
      <c r="H147" s="5">
        <v>2.8</v>
      </c>
      <c r="I147" s="6" t="s">
        <v>26</v>
      </c>
      <c r="J147" s="6">
        <v>0.31</v>
      </c>
      <c r="K147" s="6">
        <v>0.20799999999999999</v>
      </c>
      <c r="L147" s="6">
        <v>0.30599999999999999</v>
      </c>
      <c r="N147" s="114"/>
      <c r="O147" s="114"/>
      <c r="P147" s="145"/>
      <c r="Q147" s="145"/>
      <c r="R147" s="145"/>
    </row>
    <row r="148" spans="1:18" ht="15" x14ac:dyDescent="0.35">
      <c r="A148" s="8" t="s">
        <v>29</v>
      </c>
      <c r="B148" s="8"/>
      <c r="C148" s="9"/>
      <c r="D148" s="9">
        <v>0.998</v>
      </c>
      <c r="E148" s="9">
        <v>0.996</v>
      </c>
      <c r="F148" s="9">
        <v>0.996</v>
      </c>
      <c r="G148" s="145"/>
      <c r="H148" s="8"/>
      <c r="I148" s="9"/>
      <c r="J148" s="9">
        <v>1</v>
      </c>
      <c r="K148" s="9">
        <v>1</v>
      </c>
      <c r="L148" s="9">
        <v>1</v>
      </c>
      <c r="N148" s="114"/>
      <c r="O148" s="114"/>
      <c r="P148" s="145"/>
      <c r="Q148" s="145"/>
      <c r="R148" s="145"/>
    </row>
    <row r="149" spans="1:18" ht="15" x14ac:dyDescent="0.35">
      <c r="A149" s="5"/>
      <c r="B149" s="25">
        <v>2.1</v>
      </c>
      <c r="C149" s="26" t="s">
        <v>27</v>
      </c>
      <c r="D149" s="26">
        <v>0.99199999999999999</v>
      </c>
      <c r="E149" s="26">
        <v>0.98499999999999999</v>
      </c>
      <c r="F149" s="26">
        <v>0.98499999999999999</v>
      </c>
      <c r="G149" s="145"/>
      <c r="H149" s="25">
        <v>2.1</v>
      </c>
      <c r="I149" s="26" t="s">
        <v>27</v>
      </c>
      <c r="J149" s="26">
        <v>0.999</v>
      </c>
      <c r="K149" s="26">
        <v>0.999</v>
      </c>
      <c r="L149" s="26">
        <v>0.997</v>
      </c>
      <c r="N149" s="114"/>
      <c r="O149" s="114"/>
      <c r="P149" s="145"/>
      <c r="Q149" s="145"/>
      <c r="R149" s="145"/>
    </row>
    <row r="150" spans="1:18" ht="15" x14ac:dyDescent="0.35">
      <c r="A150" s="8" t="s">
        <v>29</v>
      </c>
      <c r="B150" s="8"/>
      <c r="C150" s="9"/>
      <c r="D150" s="9">
        <v>0.97099999999999997</v>
      </c>
      <c r="E150" s="9">
        <v>0.97099999999999997</v>
      </c>
      <c r="F150" s="9">
        <v>0.97099999999999997</v>
      </c>
      <c r="G150" s="145"/>
      <c r="H150" s="8"/>
      <c r="I150" s="9"/>
      <c r="J150" s="9">
        <v>0.98899999999999999</v>
      </c>
      <c r="K150" s="9">
        <v>0.98899999999999999</v>
      </c>
      <c r="L150" s="9">
        <v>0.98899999999999999</v>
      </c>
      <c r="N150" s="114"/>
      <c r="O150" s="114"/>
      <c r="P150" s="145"/>
      <c r="Q150" s="145"/>
      <c r="R150" s="145"/>
    </row>
    <row r="151" spans="1:18" ht="15.5" x14ac:dyDescent="0.35">
      <c r="A151" s="5"/>
      <c r="B151" s="40">
        <v>2.2000000000000002</v>
      </c>
      <c r="C151" s="40" t="s">
        <v>27</v>
      </c>
      <c r="D151" s="40">
        <v>0.95599999999999996</v>
      </c>
      <c r="E151" s="40">
        <v>0.95199999999999996</v>
      </c>
      <c r="F151" s="40">
        <v>0.95199999999999996</v>
      </c>
      <c r="G151" s="145"/>
      <c r="H151" s="40">
        <v>2.2000000000000002</v>
      </c>
      <c r="I151" s="40" t="s">
        <v>27</v>
      </c>
      <c r="J151" s="40">
        <v>0.98099999999999998</v>
      </c>
      <c r="K151" s="40">
        <v>0.98299999999999998</v>
      </c>
      <c r="L151" s="40">
        <v>0.98099999999999998</v>
      </c>
      <c r="N151" s="114"/>
      <c r="O151" s="114"/>
      <c r="P151" s="145"/>
      <c r="Q151" s="145"/>
      <c r="R151" s="145"/>
    </row>
    <row r="152" spans="1:18" ht="15" x14ac:dyDescent="0.35">
      <c r="A152" s="8" t="s">
        <v>29</v>
      </c>
      <c r="B152" s="8"/>
      <c r="C152" s="9"/>
      <c r="D152" s="9">
        <v>0.65100000000000002</v>
      </c>
      <c r="E152" s="9">
        <v>0.73899999999999999</v>
      </c>
      <c r="F152" s="9">
        <v>0.73899999999999999</v>
      </c>
      <c r="G152" s="145"/>
      <c r="H152" s="8"/>
      <c r="I152" s="9"/>
      <c r="J152" s="9">
        <v>0.73599999999999999</v>
      </c>
      <c r="K152" s="9">
        <v>0.70499999999999996</v>
      </c>
      <c r="L152" s="9">
        <v>0.80500000000000005</v>
      </c>
      <c r="N152" s="114"/>
      <c r="O152" s="114"/>
      <c r="P152" s="145"/>
      <c r="Q152" s="145"/>
      <c r="R152" s="145"/>
    </row>
    <row r="153" spans="1:18" ht="15" x14ac:dyDescent="0.35">
      <c r="A153" s="5"/>
      <c r="B153" s="27">
        <v>2.4</v>
      </c>
      <c r="C153" s="28" t="s">
        <v>27</v>
      </c>
      <c r="D153" s="28">
        <v>0.64500000000000002</v>
      </c>
      <c r="E153" s="28">
        <v>0.72699999999999998</v>
      </c>
      <c r="F153" s="28">
        <v>0.72699999999999998</v>
      </c>
      <c r="G153" s="145"/>
      <c r="H153" s="27">
        <v>2.4</v>
      </c>
      <c r="I153" s="28" t="s">
        <v>27</v>
      </c>
      <c r="J153" s="28">
        <v>0.72499999999999998</v>
      </c>
      <c r="K153" s="28">
        <v>0.70899999999999996</v>
      </c>
      <c r="L153" s="28">
        <v>0.79200000000000004</v>
      </c>
      <c r="N153" s="114"/>
      <c r="O153" s="114"/>
      <c r="P153" s="145"/>
      <c r="Q153" s="145"/>
      <c r="R153" s="145"/>
    </row>
    <row r="154" spans="1:18" ht="15" x14ac:dyDescent="0.35">
      <c r="A154" s="8" t="s">
        <v>29</v>
      </c>
      <c r="B154" s="8"/>
      <c r="C154" s="9"/>
      <c r="D154" s="9">
        <v>0.188</v>
      </c>
      <c r="E154" s="9">
        <v>0.307</v>
      </c>
      <c r="F154" s="9">
        <v>0.307</v>
      </c>
      <c r="G154" s="145"/>
      <c r="H154" s="8"/>
      <c r="I154" s="9"/>
      <c r="J154" s="9">
        <v>0.26200000000000001</v>
      </c>
      <c r="K154" s="9">
        <v>0.247</v>
      </c>
      <c r="L154" s="9">
        <v>0.38100000000000001</v>
      </c>
      <c r="N154" s="114"/>
      <c r="O154" s="114"/>
      <c r="P154" s="145"/>
      <c r="Q154" s="145"/>
      <c r="R154" s="145"/>
    </row>
    <row r="155" spans="1:18" ht="15" x14ac:dyDescent="0.35">
      <c r="A155" s="5"/>
      <c r="B155" s="27">
        <v>2.8</v>
      </c>
      <c r="C155" s="28" t="s">
        <v>27</v>
      </c>
      <c r="D155" s="28">
        <v>0.21099999999999999</v>
      </c>
      <c r="E155" s="28">
        <v>0.32300000000000001</v>
      </c>
      <c r="F155" s="28">
        <v>0.32300000000000001</v>
      </c>
      <c r="G155" s="145"/>
      <c r="H155" s="27">
        <v>2.8</v>
      </c>
      <c r="I155" s="28" t="s">
        <v>27</v>
      </c>
      <c r="J155" s="28">
        <v>0.28000000000000003</v>
      </c>
      <c r="K155" s="28">
        <v>0.27300000000000002</v>
      </c>
      <c r="L155" s="28">
        <v>0.39200000000000002</v>
      </c>
      <c r="N155" s="114"/>
      <c r="O155" s="114"/>
      <c r="P155" s="145"/>
      <c r="Q155" s="145"/>
      <c r="R155" s="145"/>
    </row>
    <row r="156" spans="1:18" ht="15" x14ac:dyDescent="0.35">
      <c r="A156" s="8" t="s">
        <v>29</v>
      </c>
      <c r="B156" s="8"/>
      <c r="C156" s="9"/>
      <c r="D156" s="9">
        <v>0.999</v>
      </c>
      <c r="E156" s="9">
        <v>0.997</v>
      </c>
      <c r="F156" s="9">
        <v>0.997</v>
      </c>
      <c r="G156" s="145"/>
      <c r="H156" s="8"/>
      <c r="I156" s="9"/>
      <c r="J156" s="9">
        <v>1</v>
      </c>
      <c r="K156" s="9">
        <v>1</v>
      </c>
      <c r="L156" s="9">
        <v>1</v>
      </c>
      <c r="N156" s="114"/>
      <c r="O156" s="114"/>
      <c r="P156" s="145"/>
      <c r="Q156" s="145"/>
      <c r="R156" s="145"/>
    </row>
    <row r="157" spans="1:18" ht="15" x14ac:dyDescent="0.35">
      <c r="A157" s="5"/>
      <c r="B157" s="25">
        <v>2.1</v>
      </c>
      <c r="C157" s="26" t="s">
        <v>28</v>
      </c>
      <c r="D157" s="26">
        <v>0.996</v>
      </c>
      <c r="E157" s="26">
        <v>0.98599999999999999</v>
      </c>
      <c r="F157" s="26">
        <v>0.98599999999999999</v>
      </c>
      <c r="G157" s="145"/>
      <c r="H157" s="25">
        <v>2.1</v>
      </c>
      <c r="I157" s="26" t="s">
        <v>28</v>
      </c>
      <c r="J157" s="26">
        <v>1</v>
      </c>
      <c r="K157" s="26">
        <v>1</v>
      </c>
      <c r="L157" s="26">
        <v>0.999</v>
      </c>
      <c r="N157" s="114"/>
      <c r="O157" s="114"/>
      <c r="P157" s="145"/>
      <c r="Q157" s="145"/>
      <c r="R157" s="145"/>
    </row>
    <row r="158" spans="1:18" ht="15" x14ac:dyDescent="0.35">
      <c r="A158" s="8" t="s">
        <v>29</v>
      </c>
      <c r="B158" s="8"/>
      <c r="C158" s="9"/>
      <c r="D158" s="9">
        <v>0.98199999999999998</v>
      </c>
      <c r="E158" s="9">
        <v>0.98199999999999998</v>
      </c>
      <c r="F158" s="9">
        <v>0.98199999999999998</v>
      </c>
      <c r="G158" s="145"/>
      <c r="H158" s="8"/>
      <c r="I158" s="9"/>
      <c r="J158" s="9">
        <v>0.996</v>
      </c>
      <c r="K158" s="9">
        <v>0.996</v>
      </c>
      <c r="L158" s="9">
        <v>0.996</v>
      </c>
      <c r="N158" s="114"/>
      <c r="O158" s="114"/>
      <c r="P158" s="145"/>
      <c r="Q158" s="145"/>
      <c r="R158" s="145"/>
    </row>
    <row r="159" spans="1:18" ht="15.5" x14ac:dyDescent="0.35">
      <c r="A159" s="5"/>
      <c r="B159" s="40">
        <v>2.2000000000000002</v>
      </c>
      <c r="C159" s="40" t="s">
        <v>28</v>
      </c>
      <c r="D159" s="40">
        <v>0.97099999999999997</v>
      </c>
      <c r="E159" s="40">
        <v>0.96599999999999997</v>
      </c>
      <c r="F159" s="40">
        <v>0.96599999999999997</v>
      </c>
      <c r="G159" s="145"/>
      <c r="H159" s="40">
        <v>2.2000000000000002</v>
      </c>
      <c r="I159" s="40" t="s">
        <v>28</v>
      </c>
      <c r="J159" s="40">
        <v>0.99199999999999999</v>
      </c>
      <c r="K159" s="40">
        <v>0.99299999999999999</v>
      </c>
      <c r="L159" s="40">
        <v>0.99099999999999999</v>
      </c>
      <c r="N159" s="114"/>
      <c r="O159" s="114"/>
      <c r="P159" s="145"/>
      <c r="Q159" s="145"/>
      <c r="R159" s="145"/>
    </row>
    <row r="160" spans="1:18" ht="15" x14ac:dyDescent="0.35">
      <c r="A160" s="8" t="s">
        <v>29</v>
      </c>
      <c r="B160" s="8"/>
      <c r="C160" s="9"/>
      <c r="D160" s="9">
        <v>0.68300000000000005</v>
      </c>
      <c r="E160" s="9">
        <v>0.82</v>
      </c>
      <c r="F160" s="9">
        <v>0.82</v>
      </c>
      <c r="G160" s="145"/>
      <c r="H160" s="8"/>
      <c r="I160" s="9"/>
      <c r="J160" s="9">
        <v>0.78300000000000003</v>
      </c>
      <c r="K160" s="9">
        <v>0.81100000000000005</v>
      </c>
      <c r="L160" s="9">
        <v>0.88400000000000001</v>
      </c>
      <c r="N160" s="145"/>
      <c r="O160" s="145"/>
      <c r="P160" s="145"/>
      <c r="Q160" s="145"/>
      <c r="R160" s="145"/>
    </row>
    <row r="161" spans="1:18" ht="15" x14ac:dyDescent="0.35">
      <c r="A161" s="5"/>
      <c r="B161" s="27">
        <v>2.4</v>
      </c>
      <c r="C161" s="28" t="s">
        <v>28</v>
      </c>
      <c r="D161" s="28">
        <v>0.67400000000000004</v>
      </c>
      <c r="E161" s="28">
        <v>0.80500000000000005</v>
      </c>
      <c r="F161" s="28">
        <v>0.80500000000000005</v>
      </c>
      <c r="G161" s="145"/>
      <c r="H161" s="27">
        <v>2.4</v>
      </c>
      <c r="I161" s="28" t="s">
        <v>28</v>
      </c>
      <c r="J161" s="28">
        <v>0.76800000000000002</v>
      </c>
      <c r="K161" s="28">
        <v>0.80800000000000005</v>
      </c>
      <c r="L161" s="28">
        <v>0.87</v>
      </c>
      <c r="N161" s="145"/>
      <c r="O161" s="145"/>
      <c r="P161" s="145"/>
      <c r="Q161" s="145"/>
      <c r="R161" s="145"/>
    </row>
    <row r="162" spans="1:18" ht="15" x14ac:dyDescent="0.35">
      <c r="A162" s="8" t="s">
        <v>29</v>
      </c>
      <c r="B162" s="8"/>
      <c r="C162" s="9"/>
      <c r="D162" s="9">
        <v>0.16200000000000001</v>
      </c>
      <c r="E162" s="9">
        <v>0.38200000000000001</v>
      </c>
      <c r="F162" s="9">
        <v>0.38200000000000001</v>
      </c>
      <c r="G162" s="145"/>
      <c r="H162" s="8"/>
      <c r="I162" s="9"/>
      <c r="J162" s="9">
        <v>0.23799999999999999</v>
      </c>
      <c r="K162" s="9">
        <v>0.312</v>
      </c>
      <c r="L162" s="9">
        <v>0.46400000000000002</v>
      </c>
      <c r="N162" s="145"/>
      <c r="O162" s="145"/>
      <c r="P162" s="145"/>
      <c r="Q162" s="145"/>
      <c r="R162" s="145"/>
    </row>
    <row r="163" spans="1:18" ht="15" x14ac:dyDescent="0.35">
      <c r="A163" s="5"/>
      <c r="B163" s="27">
        <v>2.8</v>
      </c>
      <c r="C163" s="28" t="s">
        <v>28</v>
      </c>
      <c r="D163" s="28">
        <v>0.182</v>
      </c>
      <c r="E163" s="28">
        <v>0.39300000000000002</v>
      </c>
      <c r="F163" s="28">
        <v>0.39300000000000002</v>
      </c>
      <c r="G163" s="145"/>
      <c r="H163" s="27">
        <v>2.8</v>
      </c>
      <c r="I163" s="28" t="s">
        <v>28</v>
      </c>
      <c r="J163" s="28">
        <v>0.25700000000000001</v>
      </c>
      <c r="K163" s="28">
        <v>0.33900000000000002</v>
      </c>
      <c r="L163" s="28">
        <v>0.47099999999999997</v>
      </c>
      <c r="N163" s="145"/>
      <c r="O163" s="145"/>
      <c r="P163" s="145"/>
      <c r="Q163" s="145"/>
      <c r="R163" s="145"/>
    </row>
    <row r="164" spans="1:18" x14ac:dyDescent="0.35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N164" s="145"/>
      <c r="O164" s="145"/>
      <c r="P164" s="145"/>
      <c r="Q164" s="145"/>
      <c r="R164" s="145"/>
    </row>
    <row r="165" spans="1:18" x14ac:dyDescent="0.3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N165" s="145"/>
      <c r="O165" s="145"/>
      <c r="P165" s="145"/>
      <c r="Q165" s="145"/>
    </row>
    <row r="166" spans="1:18" ht="15" x14ac:dyDescent="0.35">
      <c r="A166" s="145"/>
      <c r="B166" s="5" t="s">
        <v>53</v>
      </c>
      <c r="C166" s="6"/>
      <c r="D166" s="103" t="s">
        <v>4</v>
      </c>
      <c r="E166" s="103"/>
      <c r="F166" s="103"/>
      <c r="G166" s="145"/>
      <c r="H166" s="5" t="s">
        <v>0</v>
      </c>
      <c r="I166" s="6"/>
      <c r="J166" s="103" t="s">
        <v>4</v>
      </c>
      <c r="K166" s="103"/>
      <c r="L166" s="103"/>
      <c r="N166" s="145"/>
      <c r="O166" s="145"/>
      <c r="P166" s="145"/>
      <c r="Q166" s="145"/>
      <c r="R166" s="145"/>
    </row>
    <row r="167" spans="1:18" ht="15" x14ac:dyDescent="0.35">
      <c r="A167" s="145"/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45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N167" s="145"/>
      <c r="O167" s="145"/>
      <c r="P167" s="145"/>
      <c r="Q167" s="145"/>
      <c r="R167" s="145"/>
    </row>
    <row r="168" spans="1:18" ht="15" x14ac:dyDescent="0.35">
      <c r="A168" s="145"/>
      <c r="B168" s="8"/>
      <c r="C168" s="9"/>
      <c r="D168" s="8"/>
      <c r="E168" s="8"/>
      <c r="F168" s="9"/>
      <c r="G168" s="145"/>
      <c r="H168" s="8"/>
      <c r="I168" s="8"/>
      <c r="J168" s="9"/>
      <c r="K168" s="8"/>
      <c r="L168" s="9"/>
      <c r="N168" s="145"/>
      <c r="O168" s="145"/>
      <c r="P168" s="145"/>
      <c r="Q168" s="145"/>
      <c r="R168" s="145"/>
    </row>
    <row r="169" spans="1:18" ht="15.5" x14ac:dyDescent="0.35">
      <c r="A169" s="145"/>
      <c r="B169" s="11">
        <v>2.1</v>
      </c>
      <c r="C169" s="11" t="s">
        <v>9</v>
      </c>
      <c r="D169" s="155">
        <f>(D5-D4)/D4</f>
        <v>-0.62264150943396224</v>
      </c>
      <c r="E169" s="155">
        <f>(E5-E4)/E4</f>
        <v>-0.28400954653937949</v>
      </c>
      <c r="F169" s="155">
        <f>(F5-F4)/F4</f>
        <v>-0.28400954653937949</v>
      </c>
      <c r="G169" s="145"/>
      <c r="H169" s="11">
        <v>2.1</v>
      </c>
      <c r="I169" s="11" t="s">
        <v>9</v>
      </c>
      <c r="J169" s="155">
        <f>(J5-J4)/J4</f>
        <v>0.42187500000000006</v>
      </c>
      <c r="K169" s="155">
        <f>(K5-K4)/K4</f>
        <v>0.19222462203023763</v>
      </c>
      <c r="L169" s="155">
        <f>(L5-L4)/L4</f>
        <v>0.23758865248226954</v>
      </c>
      <c r="N169" s="145"/>
      <c r="O169" s="145"/>
      <c r="P169" s="145"/>
      <c r="Q169" s="145"/>
      <c r="R169" s="145"/>
    </row>
    <row r="170" spans="1:18" ht="15" x14ac:dyDescent="0.35">
      <c r="A170" s="145"/>
      <c r="B170" s="8"/>
      <c r="C170" s="9"/>
      <c r="D170" s="106"/>
      <c r="E170" s="106"/>
      <c r="F170" s="105"/>
      <c r="G170" s="145"/>
      <c r="H170" s="8"/>
      <c r="I170" s="8"/>
      <c r="J170" s="105"/>
      <c r="K170" s="106"/>
      <c r="L170" s="105"/>
      <c r="N170" s="145"/>
      <c r="O170" s="145"/>
      <c r="P170" s="145"/>
      <c r="Q170" s="145"/>
      <c r="R170" s="145"/>
    </row>
    <row r="171" spans="1:18" ht="15.5" x14ac:dyDescent="0.35">
      <c r="A171" s="145"/>
      <c r="B171" s="40">
        <v>2.2000000000000002</v>
      </c>
      <c r="C171" s="40" t="s">
        <v>9</v>
      </c>
      <c r="D171" s="146">
        <f>(D7-D6)/D6</f>
        <v>0.27615062761506276</v>
      </c>
      <c r="E171" s="146">
        <f>(E7-E6)/E6</f>
        <v>0.23706896551724121</v>
      </c>
      <c r="F171" s="146">
        <f>(F7-F6)/F6</f>
        <v>0.23706896551724121</v>
      </c>
      <c r="G171" s="145"/>
      <c r="H171" s="40">
        <v>2.2000000000000002</v>
      </c>
      <c r="I171" s="40" t="s">
        <v>9</v>
      </c>
      <c r="J171" s="146">
        <f>(J7-J6)/J6</f>
        <v>0.24299065420560756</v>
      </c>
      <c r="K171" s="146">
        <f>(K7-K6)/K6</f>
        <v>0.44497607655502391</v>
      </c>
      <c r="L171" s="146">
        <f>(L7-L6)/L6</f>
        <v>0.24401913875598097</v>
      </c>
      <c r="N171" s="145"/>
      <c r="O171" s="145"/>
      <c r="P171" s="145"/>
      <c r="Q171" s="145"/>
      <c r="R171" s="145"/>
    </row>
    <row r="172" spans="1:18" ht="15" x14ac:dyDescent="0.35">
      <c r="A172" s="145"/>
      <c r="B172" s="8"/>
      <c r="C172" s="9"/>
      <c r="D172" s="106"/>
      <c r="E172" s="106"/>
      <c r="F172" s="105"/>
      <c r="G172" s="145"/>
      <c r="H172" s="8"/>
      <c r="I172" s="8"/>
      <c r="J172" s="105"/>
      <c r="K172" s="106"/>
      <c r="L172" s="105"/>
      <c r="N172" s="145"/>
      <c r="O172" s="145"/>
      <c r="P172" s="145"/>
      <c r="Q172" s="145"/>
      <c r="R172" s="145"/>
    </row>
    <row r="173" spans="1:18" ht="15.5" x14ac:dyDescent="0.35">
      <c r="A173" s="145"/>
      <c r="B173" s="13">
        <v>2.4</v>
      </c>
      <c r="C173" s="14" t="s">
        <v>9</v>
      </c>
      <c r="D173" s="156">
        <f>(D9-D8)/D8</f>
        <v>0.22330097087378648</v>
      </c>
      <c r="E173" s="156">
        <f>(E9-E8)/E8</f>
        <v>0.5140186915887851</v>
      </c>
      <c r="F173" s="156">
        <f>(F9-F8)/F8</f>
        <v>0.5140186915887851</v>
      </c>
      <c r="G173" s="145"/>
      <c r="H173" s="13">
        <v>2.4</v>
      </c>
      <c r="I173" s="13" t="s">
        <v>9</v>
      </c>
      <c r="J173" s="156">
        <f>(J9-J8)/J8</f>
        <v>0.1772727272727273</v>
      </c>
      <c r="K173" s="156">
        <f>(K9-K8)/K8</f>
        <v>0.66315789473684206</v>
      </c>
      <c r="L173" s="156">
        <f>(L9-L8)/L8</f>
        <v>0.41935483870967732</v>
      </c>
      <c r="N173" s="145"/>
      <c r="O173" s="145"/>
      <c r="P173" s="145"/>
      <c r="Q173" s="145"/>
      <c r="R173" s="145"/>
    </row>
    <row r="174" spans="1:18" ht="15" x14ac:dyDescent="0.35">
      <c r="A174" s="145"/>
      <c r="B174" s="8"/>
      <c r="C174" s="9"/>
      <c r="D174" s="106"/>
      <c r="E174" s="106"/>
      <c r="F174" s="105"/>
      <c r="G174" s="145"/>
      <c r="H174" s="8"/>
      <c r="I174" s="8"/>
      <c r="J174" s="105"/>
      <c r="K174" s="106"/>
      <c r="L174" s="105"/>
      <c r="N174" s="145"/>
      <c r="O174" s="145"/>
      <c r="P174" s="145"/>
      <c r="Q174" s="145"/>
      <c r="R174" s="145"/>
    </row>
    <row r="175" spans="1:18" ht="15.5" x14ac:dyDescent="0.35">
      <c r="A175" s="145"/>
      <c r="B175" s="13">
        <v>2.8</v>
      </c>
      <c r="C175" s="14" t="s">
        <v>9</v>
      </c>
      <c r="D175" s="156">
        <f>(D11-D10)/D10</f>
        <v>0.17708333333333334</v>
      </c>
      <c r="E175" s="156">
        <f>(E11-E10)/E10</f>
        <v>0.64615384615384608</v>
      </c>
      <c r="F175" s="156">
        <f>(F11-F10)/F10</f>
        <v>0.64615384615384608</v>
      </c>
      <c r="G175" s="145"/>
      <c r="H175" s="13">
        <v>2.8</v>
      </c>
      <c r="I175" s="13" t="s">
        <v>9</v>
      </c>
      <c r="J175" s="156">
        <f>(J11-J10)/J10</f>
        <v>0.12499999999999999</v>
      </c>
      <c r="K175" s="156">
        <f>(K11-K10)/K10</f>
        <v>0.66129032258064513</v>
      </c>
      <c r="L175" s="156">
        <f>(L11-L10)/L10</f>
        <v>0.48837209302325596</v>
      </c>
      <c r="N175" s="145"/>
      <c r="O175" s="145"/>
      <c r="P175" s="145"/>
      <c r="Q175" s="145"/>
      <c r="R175" s="145"/>
    </row>
    <row r="176" spans="1:18" ht="15" x14ac:dyDescent="0.35">
      <c r="A176" s="145"/>
      <c r="B176" s="8"/>
      <c r="C176" s="9"/>
      <c r="D176" s="106"/>
      <c r="E176" s="106"/>
      <c r="F176" s="105"/>
      <c r="G176" s="145"/>
      <c r="H176" s="8"/>
      <c r="I176" s="8"/>
      <c r="J176" s="105"/>
      <c r="K176" s="106"/>
      <c r="L176" s="105"/>
      <c r="N176" s="145"/>
      <c r="O176" s="145"/>
      <c r="P176" s="145"/>
      <c r="Q176" s="145"/>
      <c r="R176" s="145"/>
    </row>
    <row r="177" spans="1:18" ht="15.5" x14ac:dyDescent="0.35">
      <c r="A177" s="145"/>
      <c r="B177" s="16">
        <v>2.1</v>
      </c>
      <c r="C177" s="17" t="s">
        <v>10</v>
      </c>
      <c r="D177" s="157">
        <f>(D13-D12)/D12</f>
        <v>8.0321285140562318E-2</v>
      </c>
      <c r="E177" s="157">
        <f>(E13-E12)/E12</f>
        <v>8.5889570552147312E-2</v>
      </c>
      <c r="F177" s="157">
        <f>(F13-F12)/F12</f>
        <v>8.5889570552147312E-2</v>
      </c>
      <c r="G177" s="145"/>
      <c r="H177" s="16">
        <v>2.1</v>
      </c>
      <c r="I177" s="16" t="s">
        <v>10</v>
      </c>
      <c r="J177" s="157">
        <f>(J13-J12)/J12</f>
        <v>0.10398230088495572</v>
      </c>
      <c r="K177" s="157">
        <f>(K13-K12)/K12</f>
        <v>0.12647554806070838</v>
      </c>
      <c r="L177" s="157">
        <f>(L13-L12)/L12</f>
        <v>0.1060948081264108</v>
      </c>
      <c r="N177" s="145"/>
      <c r="O177" s="145"/>
      <c r="P177" s="145"/>
      <c r="Q177" s="145"/>
      <c r="R177" s="145"/>
    </row>
    <row r="178" spans="1:18" ht="15" x14ac:dyDescent="0.35">
      <c r="A178" s="145"/>
      <c r="B178" s="8"/>
      <c r="C178" s="9"/>
      <c r="D178" s="106"/>
      <c r="E178" s="106"/>
      <c r="F178" s="105"/>
      <c r="G178" s="145"/>
      <c r="H178" s="8"/>
      <c r="I178" s="8"/>
      <c r="J178" s="105"/>
      <c r="K178" s="106"/>
      <c r="L178" s="105"/>
      <c r="N178" s="145"/>
      <c r="O178" s="145"/>
      <c r="P178" s="145"/>
      <c r="Q178" s="145"/>
      <c r="R178" s="145"/>
    </row>
    <row r="179" spans="1:18" ht="15.5" x14ac:dyDescent="0.35">
      <c r="A179" s="145"/>
      <c r="B179" s="29">
        <v>2.2000000000000002</v>
      </c>
      <c r="C179" s="29" t="s">
        <v>10</v>
      </c>
      <c r="D179" s="149">
        <f>(D15-D14)/D14</f>
        <v>0.1449704142011834</v>
      </c>
      <c r="E179" s="149">
        <f>(E15-E14)/E14</f>
        <v>0.14243323442136493</v>
      </c>
      <c r="F179" s="149">
        <f>(F15-F14)/F14</f>
        <v>0.14243323442136493</v>
      </c>
      <c r="G179" s="145"/>
      <c r="H179" s="29">
        <v>2.2000000000000002</v>
      </c>
      <c r="I179" s="29" t="s">
        <v>10</v>
      </c>
      <c r="J179" s="149">
        <f>(J15-J14)/J14</f>
        <v>0.12130177514792893</v>
      </c>
      <c r="K179" s="149">
        <f>(K15-K14)/K14</f>
        <v>0.27659574468085096</v>
      </c>
      <c r="L179" s="149">
        <f>(L15-L14)/L14</f>
        <v>0.11607142857142851</v>
      </c>
      <c r="N179" s="145"/>
      <c r="O179" s="145"/>
      <c r="P179" s="145"/>
      <c r="Q179" s="145"/>
      <c r="R179" s="145"/>
    </row>
    <row r="180" spans="1:18" ht="15" x14ac:dyDescent="0.35">
      <c r="A180" s="145"/>
      <c r="B180" s="8"/>
      <c r="C180" s="9"/>
      <c r="D180" s="106"/>
      <c r="E180" s="106"/>
      <c r="F180" s="105"/>
      <c r="G180" s="145"/>
      <c r="H180" s="8"/>
      <c r="I180" s="8"/>
      <c r="J180" s="105"/>
      <c r="K180" s="106"/>
      <c r="L180" s="105"/>
      <c r="N180" s="145"/>
      <c r="O180" s="145"/>
      <c r="P180" s="145"/>
      <c r="Q180" s="145"/>
      <c r="R180" s="145"/>
    </row>
    <row r="181" spans="1:18" ht="15.5" x14ac:dyDescent="0.35">
      <c r="A181" s="145"/>
      <c r="B181" s="16">
        <v>2.4</v>
      </c>
      <c r="C181" s="16" t="s">
        <v>10</v>
      </c>
      <c r="D181" s="157">
        <f>(D17-D16)/D16</f>
        <v>0.26190476190476181</v>
      </c>
      <c r="E181" s="157">
        <f>(E17-E16)/E16</f>
        <v>0.27777777777777768</v>
      </c>
      <c r="F181" s="157">
        <f>(F17-F16)/F16</f>
        <v>0.27777777777777768</v>
      </c>
      <c r="G181" s="145"/>
      <c r="H181" s="16">
        <v>2.4</v>
      </c>
      <c r="I181" s="16" t="s">
        <v>10</v>
      </c>
      <c r="J181" s="157">
        <f>(J17-J16)/J16</f>
        <v>0.21428571428571419</v>
      </c>
      <c r="K181" s="157">
        <f>(K17-K16)/K16</f>
        <v>0.4779411764705882</v>
      </c>
      <c r="L181" s="157">
        <f>(L17-L16)/L16</f>
        <v>0.22340425531914898</v>
      </c>
      <c r="N181" s="145"/>
      <c r="O181" s="145"/>
      <c r="P181" s="145"/>
      <c r="Q181" s="145"/>
      <c r="R181" s="145"/>
    </row>
    <row r="182" spans="1:18" ht="15" x14ac:dyDescent="0.35">
      <c r="A182" s="145"/>
      <c r="B182" s="8"/>
      <c r="C182" s="9"/>
      <c r="D182" s="106"/>
      <c r="E182" s="106"/>
      <c r="F182" s="105"/>
      <c r="G182" s="145"/>
      <c r="H182" s="8"/>
      <c r="I182" s="8"/>
      <c r="J182" s="105"/>
      <c r="K182" s="106"/>
      <c r="L182" s="105"/>
      <c r="N182" s="145"/>
      <c r="O182" s="145"/>
      <c r="P182" s="145"/>
      <c r="Q182" s="145"/>
      <c r="R182" s="145"/>
    </row>
    <row r="183" spans="1:18" ht="15.5" x14ac:dyDescent="0.35">
      <c r="A183" s="145"/>
      <c r="B183" s="16">
        <v>2.8</v>
      </c>
      <c r="C183" s="16" t="s">
        <v>10</v>
      </c>
      <c r="D183" s="157">
        <f>(D19-D18)/D18</f>
        <v>0.39325842696629221</v>
      </c>
      <c r="E183" s="157">
        <f>(E19-E18)/E18</f>
        <v>0.42682926829268297</v>
      </c>
      <c r="F183" s="157">
        <f>(F19-F18)/F18</f>
        <v>0.42682926829268297</v>
      </c>
      <c r="G183" s="145"/>
      <c r="H183" s="16">
        <v>2.8</v>
      </c>
      <c r="I183" s="16" t="s">
        <v>10</v>
      </c>
      <c r="J183" s="157">
        <f>(J19-J18)/J18</f>
        <v>0.26612903225806456</v>
      </c>
      <c r="K183" s="157">
        <f>(K19-K18)/K18</f>
        <v>0.47945205479452063</v>
      </c>
      <c r="L183" s="157">
        <f>(L19-L18)/L18</f>
        <v>0.2972972972972972</v>
      </c>
      <c r="N183" s="145"/>
      <c r="O183" s="145"/>
      <c r="P183" s="145"/>
      <c r="Q183" s="145"/>
      <c r="R183" s="145"/>
    </row>
    <row r="184" spans="1:18" ht="15" x14ac:dyDescent="0.35">
      <c r="A184" s="145"/>
      <c r="B184" s="8"/>
      <c r="C184" s="9"/>
      <c r="D184" s="106"/>
      <c r="E184" s="106"/>
      <c r="F184" s="105"/>
      <c r="G184" s="145"/>
      <c r="H184" s="8"/>
      <c r="I184" s="8"/>
      <c r="J184" s="105"/>
      <c r="K184" s="106"/>
      <c r="L184" s="105"/>
      <c r="N184" s="145"/>
      <c r="O184" s="145"/>
      <c r="P184" s="145"/>
      <c r="Q184" s="145"/>
      <c r="R184" s="145"/>
    </row>
    <row r="185" spans="1:18" ht="15.5" x14ac:dyDescent="0.35">
      <c r="A185" s="145"/>
      <c r="B185" s="13">
        <v>2.1</v>
      </c>
      <c r="C185" s="13" t="s">
        <v>11</v>
      </c>
      <c r="D185" s="156">
        <f>(D21-D20)/D20</f>
        <v>1.7799352750809079E-2</v>
      </c>
      <c r="E185" s="156">
        <f>(E21-E20)/E20</f>
        <v>7.7972709551656985E-2</v>
      </c>
      <c r="F185" s="156">
        <f>(F21-F20)/F20</f>
        <v>7.7972709551656985E-2</v>
      </c>
      <c r="G185" s="145"/>
      <c r="H185" s="13">
        <v>2.1</v>
      </c>
      <c r="I185" s="13" t="s">
        <v>11</v>
      </c>
      <c r="J185" s="156">
        <f>(J21-J20)/J20</f>
        <v>1.4354066985645945E-2</v>
      </c>
      <c r="K185" s="156">
        <f>(K21-K20)/K20</f>
        <v>0.10046367851622866</v>
      </c>
      <c r="L185" s="156">
        <f>(L21-L20)/L20</f>
        <v>5.0751879699248166E-2</v>
      </c>
      <c r="N185" s="145"/>
      <c r="O185" s="145"/>
      <c r="P185" s="145"/>
      <c r="Q185" s="145"/>
      <c r="R185" s="145"/>
    </row>
    <row r="186" spans="1:18" ht="15" x14ac:dyDescent="0.35">
      <c r="A186" s="145"/>
      <c r="B186" s="8"/>
      <c r="C186" s="9"/>
      <c r="D186" s="106"/>
      <c r="E186" s="106"/>
      <c r="F186" s="105"/>
      <c r="G186" s="145"/>
      <c r="H186" s="8"/>
      <c r="I186" s="8"/>
      <c r="J186" s="105"/>
      <c r="K186" s="106"/>
      <c r="L186" s="105"/>
      <c r="N186" s="145"/>
      <c r="O186" s="145"/>
      <c r="P186" s="145"/>
      <c r="Q186" s="145"/>
      <c r="R186" s="145"/>
    </row>
    <row r="187" spans="1:18" ht="15.5" x14ac:dyDescent="0.35">
      <c r="A187" s="145"/>
      <c r="B187" s="40">
        <v>2.2000000000000002</v>
      </c>
      <c r="C187" s="40" t="s">
        <v>11</v>
      </c>
      <c r="D187" s="146">
        <f>(D23-D22)/D22</f>
        <v>9.5717884130982311E-2</v>
      </c>
      <c r="E187" s="146">
        <f>(E23-E22)/E22</f>
        <v>0.12182741116751265</v>
      </c>
      <c r="F187" s="146">
        <f>(F23-F22)/F22</f>
        <v>0.12182741116751265</v>
      </c>
      <c r="G187" s="145"/>
      <c r="H187" s="40">
        <v>2.2000000000000002</v>
      </c>
      <c r="I187" s="40" t="s">
        <v>11</v>
      </c>
      <c r="J187" s="146">
        <f>(J23-J22)/J22</f>
        <v>7.0754716981132143E-2</v>
      </c>
      <c r="K187" s="146">
        <f>(K23-K22)/K22</f>
        <v>0.22033898305084754</v>
      </c>
      <c r="L187" s="146">
        <f>(L23-L22)/L22</f>
        <v>7.8384798099762537E-2</v>
      </c>
      <c r="N187" s="145"/>
      <c r="O187" s="145"/>
      <c r="P187" s="145"/>
      <c r="Q187" s="145"/>
      <c r="R187" s="145"/>
    </row>
    <row r="188" spans="1:18" ht="15" x14ac:dyDescent="0.35">
      <c r="A188" s="145"/>
      <c r="B188" s="8"/>
      <c r="C188" s="9"/>
      <c r="D188" s="106"/>
      <c r="E188" s="106"/>
      <c r="F188" s="105"/>
      <c r="G188" s="145"/>
      <c r="H188" s="8"/>
      <c r="I188" s="8"/>
      <c r="J188" s="105"/>
      <c r="K188" s="106"/>
      <c r="L188" s="105"/>
      <c r="N188" s="145"/>
      <c r="O188" s="145"/>
      <c r="P188" s="145"/>
      <c r="Q188" s="145"/>
      <c r="R188" s="145"/>
    </row>
    <row r="189" spans="1:18" ht="15.5" x14ac:dyDescent="0.35">
      <c r="A189" s="145"/>
      <c r="B189" s="11">
        <v>2.4</v>
      </c>
      <c r="C189" s="11" t="s">
        <v>11</v>
      </c>
      <c r="D189" s="155">
        <f>(D25-D24)/D24</f>
        <v>0.28767123287671242</v>
      </c>
      <c r="E189" s="155">
        <f>(E25-E24)/E24</f>
        <v>0.20289855072463775</v>
      </c>
      <c r="F189" s="155">
        <f>(F25-F24)/F24</f>
        <v>0.20289855072463775</v>
      </c>
      <c r="G189" s="145"/>
      <c r="H189" s="11">
        <v>2.4</v>
      </c>
      <c r="I189" s="11" t="s">
        <v>11</v>
      </c>
      <c r="J189" s="155">
        <f>(J25-J24)/J24</f>
        <v>0.22099447513812159</v>
      </c>
      <c r="K189" s="155">
        <f>(K25-K24)/K24</f>
        <v>0.38636363636363641</v>
      </c>
      <c r="L189" s="155">
        <f>(L25-L24)/L24</f>
        <v>0.13877551020408177</v>
      </c>
      <c r="N189" s="145"/>
      <c r="O189" s="145"/>
      <c r="P189" s="145"/>
      <c r="Q189" s="145"/>
      <c r="R189" s="145"/>
    </row>
    <row r="190" spans="1:18" ht="15" x14ac:dyDescent="0.35">
      <c r="A190" s="145"/>
      <c r="B190" s="8"/>
      <c r="C190" s="9"/>
      <c r="D190" s="106"/>
      <c r="E190" s="106"/>
      <c r="F190" s="105"/>
      <c r="G190" s="145"/>
      <c r="H190" s="8"/>
      <c r="I190" s="8"/>
      <c r="J190" s="105"/>
      <c r="K190" s="106"/>
      <c r="L190" s="105"/>
    </row>
    <row r="191" spans="1:18" ht="15.5" x14ac:dyDescent="0.35">
      <c r="A191" s="145"/>
      <c r="B191" s="11">
        <v>2.8</v>
      </c>
      <c r="C191" s="11" t="s">
        <v>11</v>
      </c>
      <c r="D191" s="155">
        <f>(D27-D26)/D26</f>
        <v>0.57999999999999996</v>
      </c>
      <c r="E191" s="155">
        <f>(E27-E26)/E26</f>
        <v>0.32989690721649484</v>
      </c>
      <c r="F191" s="155">
        <f>(F27-F26)/F26</f>
        <v>0.32989690721649484</v>
      </c>
      <c r="G191" s="145"/>
      <c r="H191" s="11">
        <v>2.8</v>
      </c>
      <c r="I191" s="11" t="s">
        <v>11</v>
      </c>
      <c r="J191" s="155">
        <f>(J27-J26)/J26</f>
        <v>0.4210526315789474</v>
      </c>
      <c r="K191" s="155">
        <f>(K27-K26)/K26</f>
        <v>0.44578313253012036</v>
      </c>
      <c r="L191" s="155">
        <f>(L27-L26)/L26</f>
        <v>0.23484848484848483</v>
      </c>
    </row>
    <row r="192" spans="1:18" ht="15" x14ac:dyDescent="0.35">
      <c r="A192" s="145"/>
      <c r="B192" s="8"/>
      <c r="C192" s="9"/>
      <c r="D192" s="106"/>
      <c r="E192" s="106"/>
      <c r="F192" s="105"/>
      <c r="G192" s="145"/>
      <c r="H192" s="8"/>
      <c r="I192" s="8"/>
      <c r="J192" s="105"/>
      <c r="K192" s="106"/>
      <c r="L192" s="105"/>
    </row>
    <row r="193" spans="1:12" ht="15.5" x14ac:dyDescent="0.35">
      <c r="A193" s="145"/>
      <c r="B193" s="13">
        <v>2.1</v>
      </c>
      <c r="C193" s="13" t="s">
        <v>12</v>
      </c>
      <c r="D193" s="156">
        <f>(D29-D28)/D28</f>
        <v>-7.2886297376093352E-3</v>
      </c>
      <c r="E193" s="156">
        <f>(E29-E28)/E28</f>
        <v>7.0476190476190539E-2</v>
      </c>
      <c r="F193" s="156">
        <f>(F29-F28)/F28</f>
        <v>7.0476190476190539E-2</v>
      </c>
      <c r="G193" s="145"/>
      <c r="H193" s="13">
        <v>2.1</v>
      </c>
      <c r="I193" s="13" t="s">
        <v>12</v>
      </c>
      <c r="J193" s="156">
        <f>(J29-J28)/J28</f>
        <v>-1.5027322404371598E-2</v>
      </c>
      <c r="K193" s="156">
        <f>(K29-K28)/K28</f>
        <v>8.4194977843426791E-2</v>
      </c>
      <c r="L193" s="156">
        <f>(L29-L28)/L28</f>
        <v>2.3890784982935176E-2</v>
      </c>
    </row>
    <row r="194" spans="1:12" ht="15" x14ac:dyDescent="0.35">
      <c r="A194" s="145"/>
      <c r="B194" s="8"/>
      <c r="C194" s="9"/>
      <c r="D194" s="106"/>
      <c r="E194" s="106"/>
      <c r="F194" s="105"/>
      <c r="G194" s="145"/>
      <c r="H194" s="8"/>
      <c r="I194" s="8"/>
      <c r="J194" s="105"/>
      <c r="K194" s="106"/>
      <c r="L194" s="105"/>
    </row>
    <row r="195" spans="1:12" ht="15.5" x14ac:dyDescent="0.35">
      <c r="A195" s="145"/>
      <c r="B195" s="40">
        <v>2.2000000000000002</v>
      </c>
      <c r="C195" s="40" t="s">
        <v>12</v>
      </c>
      <c r="D195" s="146">
        <f>(D31-D30)/D30</f>
        <v>7.1264367816092022E-2</v>
      </c>
      <c r="E195" s="146">
        <f>(E31-E30)/E30</f>
        <v>0.11214953271028034</v>
      </c>
      <c r="F195" s="146">
        <f>(F31-F30)/F30</f>
        <v>0.11214953271028034</v>
      </c>
      <c r="G195" s="145"/>
      <c r="H195" s="40">
        <v>2.2000000000000002</v>
      </c>
      <c r="I195" s="40" t="s">
        <v>12</v>
      </c>
      <c r="J195" s="146">
        <f>(J31-J30)/J30</f>
        <v>4.3121149897330638E-2</v>
      </c>
      <c r="K195" s="146">
        <f>(K31-K30)/K30</f>
        <v>0.1906779661016951</v>
      </c>
      <c r="L195" s="146">
        <f>(L31-L30)/L30</f>
        <v>5.4054054054054106E-2</v>
      </c>
    </row>
    <row r="196" spans="1:12" ht="15" x14ac:dyDescent="0.35">
      <c r="A196" s="145"/>
      <c r="B196" s="8"/>
      <c r="C196" s="9"/>
      <c r="D196" s="106"/>
      <c r="E196" s="106"/>
      <c r="F196" s="105"/>
      <c r="G196" s="145"/>
      <c r="H196" s="8"/>
      <c r="I196" s="8"/>
      <c r="J196" s="105"/>
      <c r="K196" s="106"/>
      <c r="L196" s="105"/>
    </row>
    <row r="197" spans="1:12" ht="15.5" x14ac:dyDescent="0.35">
      <c r="A197" s="145"/>
      <c r="B197" s="11">
        <v>2.4</v>
      </c>
      <c r="C197" s="11" t="s">
        <v>12</v>
      </c>
      <c r="D197" s="155">
        <f>(D33-D32)/D32</f>
        <v>0.29007633587786263</v>
      </c>
      <c r="E197" s="155">
        <f>(E33-E32)/E32</f>
        <v>0.16734693877551013</v>
      </c>
      <c r="F197" s="155">
        <f>(F33-F32)/F32</f>
        <v>0.16734693877551013</v>
      </c>
      <c r="G197" s="145"/>
      <c r="H197" s="11">
        <v>2.4</v>
      </c>
      <c r="I197" s="11" t="s">
        <v>12</v>
      </c>
      <c r="J197" s="155">
        <f>(J33-J32)/J32</f>
        <v>0.224852071005917</v>
      </c>
      <c r="K197" s="155">
        <f>(K33-K32)/K32</f>
        <v>0.33333333333333326</v>
      </c>
      <c r="L197" s="155">
        <f>(L33-L32)/L32</f>
        <v>9.9315068493150777E-2</v>
      </c>
    </row>
    <row r="198" spans="1:12" ht="15" x14ac:dyDescent="0.35">
      <c r="A198" s="145"/>
      <c r="B198" s="8"/>
      <c r="C198" s="9"/>
      <c r="D198" s="106"/>
      <c r="E198" s="106"/>
      <c r="F198" s="105"/>
      <c r="G198" s="145"/>
      <c r="H198" s="8"/>
      <c r="I198" s="8"/>
      <c r="J198" s="105"/>
      <c r="K198" s="106"/>
      <c r="L198" s="105"/>
    </row>
    <row r="199" spans="1:12" ht="15.5" x14ac:dyDescent="0.35">
      <c r="A199" s="145"/>
      <c r="B199" s="11">
        <v>2.8</v>
      </c>
      <c r="C199" s="11" t="s">
        <v>12</v>
      </c>
      <c r="D199" s="155">
        <f>(D35-D34)/D34</f>
        <v>0.74193548387096775</v>
      </c>
      <c r="E199" s="155">
        <f>(E35-E34)/E34</f>
        <v>0.25663716814159276</v>
      </c>
      <c r="F199" s="155">
        <f>(F35-F34)/F34</f>
        <v>0.25663716814159276</v>
      </c>
      <c r="G199" s="145"/>
      <c r="H199" s="11">
        <v>2.8</v>
      </c>
      <c r="I199" s="11" t="s">
        <v>12</v>
      </c>
      <c r="J199" s="155">
        <f>(J35-J34)/J34</f>
        <v>0.55999999999999994</v>
      </c>
      <c r="K199" s="155">
        <f>(K35-K34)/K34</f>
        <v>0.40860215053763449</v>
      </c>
      <c r="L199" s="155">
        <f>(L35-L34)/L34</f>
        <v>0.18543046357615892</v>
      </c>
    </row>
    <row r="200" spans="1:12" ht="15" x14ac:dyDescent="0.35">
      <c r="A200" s="145"/>
      <c r="B200" s="8"/>
      <c r="C200" s="9"/>
      <c r="D200" s="106"/>
      <c r="E200" s="106"/>
      <c r="F200" s="105"/>
      <c r="G200" s="145"/>
      <c r="H200" s="8"/>
      <c r="I200" s="8"/>
      <c r="J200" s="105"/>
      <c r="K200" s="106"/>
      <c r="L200" s="105"/>
    </row>
    <row r="201" spans="1:12" ht="15.5" x14ac:dyDescent="0.35">
      <c r="A201" s="145"/>
      <c r="B201" s="11">
        <v>2.1</v>
      </c>
      <c r="C201" s="11" t="s">
        <v>13</v>
      </c>
      <c r="D201" s="155">
        <f>(D37-D36)/D36</f>
        <v>0.1328502415458937</v>
      </c>
      <c r="E201" s="155">
        <f>(E37-E36)/E36</f>
        <v>1.1904761904761916E-2</v>
      </c>
      <c r="F201" s="155">
        <f>(F37-F36)/F36</f>
        <v>1.1904761904761916E-2</v>
      </c>
      <c r="G201" s="145"/>
      <c r="H201" s="11">
        <v>2.1</v>
      </c>
      <c r="I201" s="11" t="s">
        <v>13</v>
      </c>
      <c r="J201" s="155">
        <f>(J37-J36)/J36</f>
        <v>0.2</v>
      </c>
      <c r="K201" s="155">
        <f>(K37-K36)/K36</f>
        <v>5.1750380517503677E-2</v>
      </c>
      <c r="L201" s="155">
        <f>(L37-L36)/L36</f>
        <v>8.8636363636363583E-2</v>
      </c>
    </row>
    <row r="202" spans="1:12" ht="15" x14ac:dyDescent="0.35">
      <c r="A202" s="145"/>
      <c r="B202" s="8"/>
      <c r="C202" s="9"/>
      <c r="D202" s="106"/>
      <c r="E202" s="106"/>
      <c r="F202" s="105"/>
      <c r="G202" s="145"/>
      <c r="H202" s="8"/>
      <c r="I202" s="8"/>
      <c r="J202" s="105"/>
      <c r="K202" s="106"/>
      <c r="L202" s="105"/>
    </row>
    <row r="203" spans="1:12" ht="15.5" x14ac:dyDescent="0.35">
      <c r="A203" s="145"/>
      <c r="B203" s="40">
        <v>2.2000000000000002</v>
      </c>
      <c r="C203" s="40" t="s">
        <v>13</v>
      </c>
      <c r="D203" s="146">
        <f>(D39-D38)/D38</f>
        <v>0.13569321533923298</v>
      </c>
      <c r="E203" s="146">
        <f>(E39-E38)/E38</f>
        <v>0.11746987951807222</v>
      </c>
      <c r="F203" s="146">
        <f>(F39-F38)/F38</f>
        <v>0.11746987951807222</v>
      </c>
      <c r="G203" s="145"/>
      <c r="H203" s="40">
        <v>2.2000000000000002</v>
      </c>
      <c r="I203" s="40" t="s">
        <v>13</v>
      </c>
      <c r="J203" s="146">
        <f>(J39-J38)/J38</f>
        <v>0.12903225806451607</v>
      </c>
      <c r="K203" s="146">
        <f>(K39-K38)/K38</f>
        <v>0.25082508250825086</v>
      </c>
      <c r="L203" s="146">
        <f>(L39-L38)/L38</f>
        <v>0.13114754098360648</v>
      </c>
    </row>
    <row r="204" spans="1:12" ht="15" x14ac:dyDescent="0.35">
      <c r="A204" s="145"/>
      <c r="B204" s="8"/>
      <c r="C204" s="9"/>
      <c r="D204" s="106"/>
      <c r="E204" s="106"/>
      <c r="F204" s="105"/>
      <c r="G204" s="145"/>
      <c r="H204" s="8"/>
      <c r="I204" s="8"/>
      <c r="J204" s="105"/>
      <c r="K204" s="106"/>
      <c r="L204" s="105"/>
    </row>
    <row r="205" spans="1:12" ht="15.5" x14ac:dyDescent="0.35">
      <c r="A205" s="145"/>
      <c r="B205" s="13">
        <v>2.4</v>
      </c>
      <c r="C205" s="13" t="s">
        <v>13</v>
      </c>
      <c r="D205" s="156">
        <f>(D41-D40)/D40</f>
        <v>0.15199999999999991</v>
      </c>
      <c r="E205" s="156">
        <f>(E41-E40)/E40</f>
        <v>0.34999999999999987</v>
      </c>
      <c r="F205" s="156">
        <f>(F41-F40)/F40</f>
        <v>0.34999999999999987</v>
      </c>
      <c r="G205" s="145"/>
      <c r="H205" s="13">
        <v>2.4</v>
      </c>
      <c r="I205" s="13" t="s">
        <v>13</v>
      </c>
      <c r="J205" s="156">
        <f>(J41-J40)/J40</f>
        <v>0.12359550561797743</v>
      </c>
      <c r="K205" s="156">
        <f>(K41-K40)/K40</f>
        <v>0.51694915254237295</v>
      </c>
      <c r="L205" s="156">
        <f>(L41-L40)/L40</f>
        <v>0.28395061728395049</v>
      </c>
    </row>
    <row r="206" spans="1:12" ht="15" x14ac:dyDescent="0.35">
      <c r="A206" s="145"/>
      <c r="B206" s="8"/>
      <c r="C206" s="9"/>
      <c r="D206" s="106"/>
      <c r="E206" s="106"/>
      <c r="F206" s="105"/>
      <c r="G206" s="145"/>
      <c r="H206" s="8"/>
      <c r="I206" s="8"/>
      <c r="J206" s="105"/>
      <c r="K206" s="106"/>
      <c r="L206" s="105"/>
    </row>
    <row r="207" spans="1:12" ht="15.5" x14ac:dyDescent="0.35">
      <c r="A207" s="145"/>
      <c r="B207" s="13">
        <v>2.8</v>
      </c>
      <c r="C207" s="13" t="s">
        <v>13</v>
      </c>
      <c r="D207" s="156">
        <f>(D43-D42)/D42</f>
        <v>0.14925373134328357</v>
      </c>
      <c r="E207" s="156">
        <f>(E43-E42)/E42</f>
        <v>0.52054794520547953</v>
      </c>
      <c r="F207" s="156">
        <f>(F43-F42)/F42</f>
        <v>0.52054794520547953</v>
      </c>
      <c r="G207" s="145"/>
      <c r="H207" s="13">
        <v>2.8</v>
      </c>
      <c r="I207" s="13" t="s">
        <v>13</v>
      </c>
      <c r="J207" s="156">
        <f>(J43-J42)/J42</f>
        <v>0.1115702479338844</v>
      </c>
      <c r="K207" s="156">
        <f>(K43-K42)/K42</f>
        <v>0.52941176470588214</v>
      </c>
      <c r="L207" s="156">
        <f>(L43-L42)/L42</f>
        <v>0.38383838383838387</v>
      </c>
    </row>
    <row r="208" spans="1:12" ht="15" x14ac:dyDescent="0.35">
      <c r="A208" s="145"/>
      <c r="B208" s="8"/>
      <c r="C208" s="9"/>
      <c r="D208" s="106"/>
      <c r="E208" s="106"/>
      <c r="F208" s="105"/>
      <c r="G208" s="145"/>
      <c r="H208" s="8"/>
      <c r="I208" s="8"/>
      <c r="J208" s="105"/>
      <c r="K208" s="106"/>
      <c r="L208" s="105"/>
    </row>
    <row r="209" spans="1:12" ht="15.5" x14ac:dyDescent="0.35">
      <c r="A209" s="145"/>
      <c r="B209" s="16">
        <v>2.1</v>
      </c>
      <c r="C209" s="16" t="s">
        <v>14</v>
      </c>
      <c r="D209" s="157">
        <f>(D45-D44)/D44</f>
        <v>-1.3372956909361081E-2</v>
      </c>
      <c r="E209" s="157">
        <f>(E45-E44)/E44</f>
        <v>-1.0494752623688165E-2</v>
      </c>
      <c r="F209" s="157">
        <f>(F45-F44)/F44</f>
        <v>-1.0494752623688165E-2</v>
      </c>
      <c r="G209" s="145"/>
      <c r="H209" s="16">
        <v>2.1</v>
      </c>
      <c r="I209" s="16" t="s">
        <v>14</v>
      </c>
      <c r="J209" s="157">
        <f>(J45-J44)/J44</f>
        <v>-6.0698027314112345E-3</v>
      </c>
      <c r="K209" s="157">
        <f>(K45-K44)/K44</f>
        <v>1.5132408575031538E-2</v>
      </c>
      <c r="L209" s="157">
        <f>(L45-L44)/L44</f>
        <v>-6.1162079510703416E-3</v>
      </c>
    </row>
    <row r="210" spans="1:12" ht="15" x14ac:dyDescent="0.35">
      <c r="A210" s="145"/>
      <c r="B210" s="8"/>
      <c r="C210" s="9"/>
      <c r="D210" s="106"/>
      <c r="E210" s="106"/>
      <c r="F210" s="105"/>
      <c r="G210" s="145"/>
      <c r="H210" s="8"/>
      <c r="I210" s="8"/>
      <c r="J210" s="105"/>
      <c r="K210" s="106"/>
      <c r="L210" s="105"/>
    </row>
    <row r="211" spans="1:12" ht="15.5" x14ac:dyDescent="0.35">
      <c r="A211" s="145"/>
      <c r="B211" s="29">
        <v>2.2000000000000002</v>
      </c>
      <c r="C211" s="29" t="s">
        <v>14</v>
      </c>
      <c r="D211" s="149">
        <f>(D47-D46)/D46</f>
        <v>4.6025104602510504E-2</v>
      </c>
      <c r="E211" s="149">
        <f>(E47-E46)/E46</f>
        <v>4.3933054393305478E-2</v>
      </c>
      <c r="F211" s="149">
        <f>(F47-F46)/F46</f>
        <v>4.3933054393305478E-2</v>
      </c>
      <c r="G211" s="145"/>
      <c r="H211" s="29">
        <v>2.2000000000000002</v>
      </c>
      <c r="I211" s="29" t="s">
        <v>14</v>
      </c>
      <c r="J211" s="149">
        <f>(J47-J46)/J46</f>
        <v>3.4693877551020443E-2</v>
      </c>
      <c r="K211" s="149">
        <f>(K47-K46)/K46</f>
        <v>0.12240663900414948</v>
      </c>
      <c r="L211" s="149">
        <f>(L47-L46)/L46</f>
        <v>3.2719836400818027E-2</v>
      </c>
    </row>
    <row r="212" spans="1:12" ht="15" x14ac:dyDescent="0.35">
      <c r="A212" s="145"/>
      <c r="B212" s="8"/>
      <c r="C212" s="9"/>
      <c r="D212" s="106"/>
      <c r="E212" s="106"/>
      <c r="F212" s="105"/>
      <c r="G212" s="145"/>
      <c r="H212" s="8"/>
      <c r="I212" s="8"/>
      <c r="J212" s="105"/>
      <c r="K212" s="106"/>
      <c r="L212" s="105"/>
    </row>
    <row r="213" spans="1:12" ht="15.5" x14ac:dyDescent="0.35">
      <c r="A213" s="145"/>
      <c r="B213" s="16">
        <v>2.4</v>
      </c>
      <c r="C213" s="16" t="s">
        <v>14</v>
      </c>
      <c r="D213" s="157">
        <f>(D49-D48)/D48</f>
        <v>0.16740088105726875</v>
      </c>
      <c r="E213" s="157">
        <f>(E49-E48)/E48</f>
        <v>0.17040358744394621</v>
      </c>
      <c r="F213" s="157">
        <f>(F49-F48)/F48</f>
        <v>0.17040358744394621</v>
      </c>
      <c r="G213" s="145"/>
      <c r="H213" s="16">
        <v>2.4</v>
      </c>
      <c r="I213" s="16" t="s">
        <v>14</v>
      </c>
      <c r="J213" s="157">
        <f>(J49-J48)/J48</f>
        <v>0.11610486891385757</v>
      </c>
      <c r="K213" s="157">
        <f>(K49-K48)/K48</f>
        <v>0.32085561497326204</v>
      </c>
      <c r="L213" s="157">
        <f>(L49-L48)/L48</f>
        <v>0.12260536398467423</v>
      </c>
    </row>
    <row r="214" spans="1:12" ht="15" x14ac:dyDescent="0.35">
      <c r="A214" s="145"/>
      <c r="B214" s="8"/>
      <c r="C214" s="9"/>
      <c r="D214" s="106"/>
      <c r="E214" s="106"/>
      <c r="F214" s="105"/>
      <c r="G214" s="145"/>
      <c r="H214" s="8"/>
      <c r="I214" s="8"/>
      <c r="J214" s="105"/>
      <c r="K214" s="106"/>
      <c r="L214" s="105"/>
    </row>
    <row r="215" spans="1:12" ht="15.5" x14ac:dyDescent="0.35">
      <c r="A215" s="145"/>
      <c r="B215" s="16">
        <v>2.8</v>
      </c>
      <c r="C215" s="16" t="s">
        <v>14</v>
      </c>
      <c r="D215" s="157">
        <f>(D51-D50)/D50</f>
        <v>0.3047619047619049</v>
      </c>
      <c r="E215" s="157">
        <f>(E51-E50)/E50</f>
        <v>0.3232323232323232</v>
      </c>
      <c r="F215" s="157">
        <f>(F51-F50)/F50</f>
        <v>0.3232323232323232</v>
      </c>
      <c r="G215" s="145"/>
      <c r="H215" s="16">
        <v>2.8</v>
      </c>
      <c r="I215" s="16" t="s">
        <v>14</v>
      </c>
      <c r="J215" s="157">
        <f>(J51-J50)/J50</f>
        <v>0.2237762237762238</v>
      </c>
      <c r="K215" s="157">
        <f>(K51-K50)/K50</f>
        <v>0.41176470588235281</v>
      </c>
      <c r="L215" s="157">
        <f>(L51-L50)/L50</f>
        <v>0.24812030075187969</v>
      </c>
    </row>
    <row r="216" spans="1:12" ht="15" x14ac:dyDescent="0.35">
      <c r="A216" s="145"/>
      <c r="B216" s="8"/>
      <c r="C216" s="9"/>
      <c r="D216" s="106"/>
      <c r="E216" s="106"/>
      <c r="F216" s="105"/>
      <c r="G216" s="145"/>
      <c r="H216" s="8"/>
      <c r="I216" s="8"/>
      <c r="J216" s="105"/>
      <c r="K216" s="106"/>
      <c r="L216" s="105"/>
    </row>
    <row r="217" spans="1:12" ht="15.5" x14ac:dyDescent="0.35">
      <c r="A217" s="145"/>
      <c r="B217" s="13">
        <v>2.1</v>
      </c>
      <c r="C217" s="13" t="s">
        <v>15</v>
      </c>
      <c r="D217" s="156">
        <f>(D53-D52)/D52</f>
        <v>-3.2133676092545013E-2</v>
      </c>
      <c r="E217" s="156">
        <f>(E53-E52)/E52</f>
        <v>-1.8705035971222878E-2</v>
      </c>
      <c r="F217" s="156">
        <f>(F53-F52)/F52</f>
        <v>-1.8705035971222878E-2</v>
      </c>
      <c r="G217" s="145"/>
      <c r="H217" s="13">
        <v>2.1</v>
      </c>
      <c r="I217" s="13" t="s">
        <v>15</v>
      </c>
      <c r="J217" s="156">
        <f>(J53-J52)/J52</f>
        <v>-3.9167686658506631E-2</v>
      </c>
      <c r="K217" s="156">
        <f>(K53-K52)/K52</f>
        <v>0</v>
      </c>
      <c r="L217" s="156">
        <f>(L53-L52)/L52</f>
        <v>-3.4759358288770081E-2</v>
      </c>
    </row>
    <row r="218" spans="1:12" ht="15" x14ac:dyDescent="0.35">
      <c r="A218" s="145"/>
      <c r="B218" s="8"/>
      <c r="C218" s="9"/>
      <c r="D218" s="106"/>
      <c r="E218" s="106"/>
      <c r="F218" s="105"/>
      <c r="G218" s="145"/>
      <c r="H218" s="8"/>
      <c r="I218" s="8"/>
      <c r="J218" s="105"/>
      <c r="K218" s="106"/>
      <c r="L218" s="105"/>
    </row>
    <row r="219" spans="1:12" ht="15.5" x14ac:dyDescent="0.35">
      <c r="A219" s="145"/>
      <c r="B219" s="40">
        <v>2.2000000000000002</v>
      </c>
      <c r="C219" s="40" t="s">
        <v>15</v>
      </c>
      <c r="D219" s="146">
        <f>(D55-D54)/D54</f>
        <v>1.627486437613021E-2</v>
      </c>
      <c r="E219" s="146">
        <f>(E55-E54)/E54</f>
        <v>2.1778584392014334E-2</v>
      </c>
      <c r="F219" s="146">
        <f>(F55-F54)/F54</f>
        <v>2.1778584392014334E-2</v>
      </c>
      <c r="G219" s="145"/>
      <c r="H219" s="40">
        <v>2.2000000000000002</v>
      </c>
      <c r="I219" s="40" t="s">
        <v>15</v>
      </c>
      <c r="J219" s="146">
        <f>(J55-J54)/J54</f>
        <v>3.3222591362126277E-3</v>
      </c>
      <c r="K219" s="146">
        <f>(K55-K54)/K54</f>
        <v>8.0808080808080884E-2</v>
      </c>
      <c r="L219" s="146">
        <f>(L55-L54)/L54</f>
        <v>5.0000000000000044E-3</v>
      </c>
    </row>
    <row r="220" spans="1:12" ht="15" x14ac:dyDescent="0.35">
      <c r="A220" s="145"/>
      <c r="B220" s="8"/>
      <c r="C220" s="9"/>
      <c r="D220" s="106"/>
      <c r="E220" s="106"/>
      <c r="F220" s="105"/>
      <c r="G220" s="145"/>
      <c r="H220" s="8"/>
      <c r="I220" s="8"/>
      <c r="J220" s="105"/>
      <c r="K220" s="106"/>
      <c r="L220" s="105"/>
    </row>
    <row r="221" spans="1:12" ht="15.5" x14ac:dyDescent="0.35">
      <c r="A221" s="145"/>
      <c r="B221" s="11">
        <v>2.4</v>
      </c>
      <c r="C221" s="11" t="s">
        <v>15</v>
      </c>
      <c r="D221" s="155">
        <f>(D57-D56)/D56</f>
        <v>0.1635514018691589</v>
      </c>
      <c r="E221" s="155">
        <f>(E57-E56)/E56</f>
        <v>0.10652920962199323</v>
      </c>
      <c r="F221" s="155">
        <f>(F57-F56)/F56</f>
        <v>0.10652920962199323</v>
      </c>
      <c r="G221" s="145"/>
      <c r="H221" s="11">
        <v>2.4</v>
      </c>
      <c r="I221" s="11" t="s">
        <v>15</v>
      </c>
      <c r="J221" s="155">
        <f>(J57-J56)/J56</f>
        <v>0.11787072243345996</v>
      </c>
      <c r="K221" s="155">
        <f>(K57-K56)/K56</f>
        <v>0.2390438247011952</v>
      </c>
      <c r="L221" s="155">
        <f>(L57-L56)/L56</f>
        <v>7.0381231671554148E-2</v>
      </c>
    </row>
    <row r="222" spans="1:12" ht="15" x14ac:dyDescent="0.35">
      <c r="A222" s="145"/>
      <c r="B222" s="8"/>
      <c r="C222" s="9"/>
      <c r="D222" s="106"/>
      <c r="E222" s="106"/>
      <c r="F222" s="105"/>
      <c r="G222" s="145"/>
      <c r="H222" s="8"/>
      <c r="I222" s="8"/>
      <c r="J222" s="105"/>
      <c r="K222" s="106"/>
      <c r="L222" s="105"/>
    </row>
    <row r="223" spans="1:12" ht="15.5" x14ac:dyDescent="0.35">
      <c r="A223" s="145"/>
      <c r="B223" s="11">
        <v>2.8</v>
      </c>
      <c r="C223" s="11" t="s">
        <v>15</v>
      </c>
      <c r="D223" s="155">
        <f>(D59-D58)/D58</f>
        <v>0.43749999999999994</v>
      </c>
      <c r="E223" s="155">
        <f>(E59-E58)/E58</f>
        <v>0.23387096774193547</v>
      </c>
      <c r="F223" s="155">
        <f>(F59-F58)/F58</f>
        <v>0.23387096774193547</v>
      </c>
      <c r="G223" s="145"/>
      <c r="H223" s="11">
        <v>2.8</v>
      </c>
      <c r="I223" s="11" t="s">
        <v>15</v>
      </c>
      <c r="J223" s="155">
        <f>(J59-J58)/J58</f>
        <v>0.2857142857142857</v>
      </c>
      <c r="K223" s="155">
        <f>(K59-K58)/K58</f>
        <v>0.34313725490196095</v>
      </c>
      <c r="L223" s="155">
        <f>(L59-L58)/L58</f>
        <v>0.16363636363636361</v>
      </c>
    </row>
    <row r="224" spans="1:12" ht="15" x14ac:dyDescent="0.35">
      <c r="A224" s="145"/>
      <c r="B224" s="8"/>
      <c r="C224" s="9"/>
      <c r="D224" s="106"/>
      <c r="E224" s="106"/>
      <c r="F224" s="105"/>
      <c r="G224" s="145"/>
      <c r="H224" s="8"/>
      <c r="I224" s="8"/>
      <c r="J224" s="105"/>
      <c r="K224" s="106"/>
      <c r="L224" s="105"/>
    </row>
    <row r="225" spans="1:12" ht="15.5" x14ac:dyDescent="0.35">
      <c r="A225" s="145"/>
      <c r="B225" s="13">
        <v>2.1</v>
      </c>
      <c r="C225" s="13" t="s">
        <v>16</v>
      </c>
      <c r="D225" s="156">
        <f>(D61-D60)/D60</f>
        <v>-3.8461538461538367E-2</v>
      </c>
      <c r="E225" s="156">
        <f>(E61-E60)/E60</f>
        <v>-2.6760563380281717E-2</v>
      </c>
      <c r="F225" s="156">
        <f>(F61-F60)/F60</f>
        <v>-2.6760563380281717E-2</v>
      </c>
      <c r="G225" s="145"/>
      <c r="H225" s="13">
        <v>2.1</v>
      </c>
      <c r="I225" s="13" t="s">
        <v>16</v>
      </c>
      <c r="J225" s="156">
        <f>(J61-J60)/J60</f>
        <v>-3.8245219347581585E-2</v>
      </c>
      <c r="K225" s="156">
        <f>(K61-K60)/K60</f>
        <v>-5.7870370370370419E-3</v>
      </c>
      <c r="L225" s="156">
        <f>(L61-L60)/L60</f>
        <v>-4.2659974905897152E-2</v>
      </c>
    </row>
    <row r="226" spans="1:12" ht="15" x14ac:dyDescent="0.35">
      <c r="A226" s="145"/>
      <c r="B226" s="8"/>
      <c r="C226" s="9"/>
      <c r="D226" s="106"/>
      <c r="E226" s="106"/>
      <c r="F226" s="105"/>
      <c r="G226" s="145"/>
      <c r="H226" s="8"/>
      <c r="I226" s="8"/>
      <c r="J226" s="105"/>
      <c r="K226" s="106"/>
      <c r="L226" s="105"/>
    </row>
    <row r="227" spans="1:12" ht="15.5" x14ac:dyDescent="0.35">
      <c r="A227" s="145"/>
      <c r="B227" s="40">
        <v>2.2000000000000002</v>
      </c>
      <c r="C227" s="40" t="s">
        <v>16</v>
      </c>
      <c r="D227" s="146">
        <f>(D63-D62)/D62</f>
        <v>6.6666666666666732E-3</v>
      </c>
      <c r="E227" s="146">
        <f>(E63-E62)/E62</f>
        <v>1.1784511784511795E-2</v>
      </c>
      <c r="F227" s="146">
        <f>(F63-F62)/F62</f>
        <v>1.1784511784511795E-2</v>
      </c>
      <c r="G227" s="145"/>
      <c r="H227" s="40">
        <v>2.2000000000000002</v>
      </c>
      <c r="I227" s="40" t="s">
        <v>16</v>
      </c>
      <c r="J227" s="146">
        <f>(J63-J62)/J62</f>
        <v>-1.0370370370370379E-2</v>
      </c>
      <c r="K227" s="146">
        <f>(K63-K62)/K62</f>
        <v>5.8558558558558439E-2</v>
      </c>
      <c r="L227" s="146">
        <f>(L63-L62)/L62</f>
        <v>-1.043219076005962E-2</v>
      </c>
    </row>
    <row r="228" spans="1:12" ht="15" x14ac:dyDescent="0.35">
      <c r="A228" s="145"/>
      <c r="B228" s="8"/>
      <c r="C228" s="9"/>
      <c r="D228" s="106"/>
      <c r="E228" s="106"/>
      <c r="F228" s="105"/>
      <c r="G228" s="145"/>
      <c r="H228" s="8"/>
      <c r="I228" s="8"/>
      <c r="J228" s="105"/>
      <c r="K228" s="106"/>
      <c r="L228" s="105"/>
    </row>
    <row r="229" spans="1:12" ht="15.5" x14ac:dyDescent="0.35">
      <c r="A229" s="145"/>
      <c r="B229" s="11">
        <v>2.4</v>
      </c>
      <c r="C229" s="11" t="s">
        <v>16</v>
      </c>
      <c r="D229" s="155">
        <f>(D65-D64)/D64</f>
        <v>0.15763546798029543</v>
      </c>
      <c r="E229" s="155">
        <f>(E65-E64)/E64</f>
        <v>7.4927953890489979E-2</v>
      </c>
      <c r="F229" s="155">
        <f>(F65-F64)/F64</f>
        <v>7.4927953890489979E-2</v>
      </c>
      <c r="G229" s="145"/>
      <c r="H229" s="11">
        <v>2.4</v>
      </c>
      <c r="I229" s="11" t="s">
        <v>16</v>
      </c>
      <c r="J229" s="155">
        <f>(J65-J64)/J64</f>
        <v>0.11538461538461527</v>
      </c>
      <c r="K229" s="155">
        <f>(K65-K64)/K64</f>
        <v>0.19741100323624594</v>
      </c>
      <c r="L229" s="155">
        <f>(L65-L64)/L64</f>
        <v>3.9024390243902474E-2</v>
      </c>
    </row>
    <row r="230" spans="1:12" ht="15" x14ac:dyDescent="0.35">
      <c r="A230" s="145"/>
      <c r="B230" s="8"/>
      <c r="C230" s="9"/>
      <c r="D230" s="106"/>
      <c r="E230" s="106"/>
      <c r="F230" s="105"/>
      <c r="G230" s="145"/>
      <c r="H230" s="8"/>
      <c r="I230" s="8"/>
      <c r="J230" s="105"/>
      <c r="K230" s="106"/>
      <c r="L230" s="105"/>
    </row>
    <row r="231" spans="1:12" ht="15.5" x14ac:dyDescent="0.35">
      <c r="A231" s="145"/>
      <c r="B231" s="11">
        <v>2.8</v>
      </c>
      <c r="C231" s="11" t="s">
        <v>16</v>
      </c>
      <c r="D231" s="155">
        <f>(D67-D66)/D66</f>
        <v>0.51162790697674432</v>
      </c>
      <c r="E231" s="155">
        <f>(E67-E66)/E66</f>
        <v>0.18367346938775508</v>
      </c>
      <c r="F231" s="155">
        <f>(F67-F66)/F66</f>
        <v>0.18367346938775508</v>
      </c>
      <c r="G231" s="145"/>
      <c r="H231" s="11">
        <v>2.8</v>
      </c>
      <c r="I231" s="11" t="s">
        <v>16</v>
      </c>
      <c r="J231" s="155">
        <f>(J67-J66)/J66</f>
        <v>0.38571428571428562</v>
      </c>
      <c r="K231" s="155">
        <f>(K67-K66)/K66</f>
        <v>0.31092436974789922</v>
      </c>
      <c r="L231" s="155">
        <f>(L67-L66)/L66</f>
        <v>0.12886597938144326</v>
      </c>
    </row>
    <row r="232" spans="1:12" ht="15" x14ac:dyDescent="0.35">
      <c r="A232" s="145"/>
      <c r="B232" s="8"/>
      <c r="C232" s="9"/>
      <c r="D232" s="106"/>
      <c r="E232" s="106"/>
      <c r="F232" s="105"/>
      <c r="G232" s="145"/>
      <c r="H232" s="8"/>
      <c r="I232" s="8"/>
      <c r="J232" s="105"/>
      <c r="K232" s="106"/>
      <c r="L232" s="105"/>
    </row>
    <row r="233" spans="1:12" ht="15.5" x14ac:dyDescent="0.35">
      <c r="A233" s="145"/>
      <c r="B233" s="11">
        <v>2.1</v>
      </c>
      <c r="C233" s="11" t="s">
        <v>17</v>
      </c>
      <c r="D233" s="155">
        <f>(D69-D68)/D68</f>
        <v>2.7124773960216821E-2</v>
      </c>
      <c r="E233" s="155">
        <f>(E69-E68)/E68</f>
        <v>-2.7855153203342645E-2</v>
      </c>
      <c r="F233" s="155">
        <f>(F69-F68)/F68</f>
        <v>-2.7855153203342645E-2</v>
      </c>
      <c r="G233" s="145"/>
      <c r="H233" s="11">
        <v>2.1</v>
      </c>
      <c r="I233" s="11" t="s">
        <v>17</v>
      </c>
      <c r="J233" s="155">
        <f>(J69-J68)/J68</f>
        <v>7.1274298056155441E-2</v>
      </c>
      <c r="K233" s="155">
        <f>(K69-K68)/K68</f>
        <v>1.256281407035177E-3</v>
      </c>
      <c r="L233" s="155">
        <f>(L69-L68)/L68</f>
        <v>1.1844331641285967E-2</v>
      </c>
    </row>
    <row r="234" spans="1:12" ht="15" x14ac:dyDescent="0.35">
      <c r="A234" s="145"/>
      <c r="B234" s="8"/>
      <c r="C234" s="9"/>
      <c r="D234" s="106"/>
      <c r="E234" s="106"/>
      <c r="F234" s="105"/>
      <c r="G234" s="145"/>
      <c r="H234" s="8"/>
      <c r="I234" s="8"/>
      <c r="J234" s="105"/>
      <c r="K234" s="106"/>
      <c r="L234" s="105"/>
    </row>
    <row r="235" spans="1:12" ht="15.5" x14ac:dyDescent="0.35">
      <c r="A235" s="145"/>
      <c r="B235" s="40">
        <v>2.2000000000000002</v>
      </c>
      <c r="C235" s="40" t="s">
        <v>17</v>
      </c>
      <c r="D235" s="146">
        <f>(D71-D70)/D70</f>
        <v>6.4367816091954078E-2</v>
      </c>
      <c r="E235" s="146">
        <f>(E71-E70)/E70</f>
        <v>5.3613053613053664E-2</v>
      </c>
      <c r="F235" s="146">
        <f>(F71-F70)/F70</f>
        <v>5.3613053613053664E-2</v>
      </c>
      <c r="G235" s="145"/>
      <c r="H235" s="40">
        <v>2.2000000000000002</v>
      </c>
      <c r="I235" s="40" t="s">
        <v>17</v>
      </c>
      <c r="J235" s="146">
        <f>(J71-J70)/J70</f>
        <v>6.4356435643564275E-2</v>
      </c>
      <c r="K235" s="146">
        <f>(K71-K70)/K70</f>
        <v>0.14683544303797466</v>
      </c>
      <c r="L235" s="146">
        <f>(L71-L70)/L70</f>
        <v>6.2499999999999917E-2</v>
      </c>
    </row>
    <row r="236" spans="1:12" ht="15" x14ac:dyDescent="0.35">
      <c r="A236" s="145"/>
      <c r="B236" s="8"/>
      <c r="C236" s="9"/>
      <c r="D236" s="106"/>
      <c r="E236" s="106"/>
      <c r="F236" s="105"/>
      <c r="G236" s="145"/>
      <c r="H236" s="8"/>
      <c r="I236" s="8"/>
      <c r="J236" s="105"/>
      <c r="K236" s="106"/>
      <c r="L236" s="105"/>
    </row>
    <row r="237" spans="1:12" ht="15.5" x14ac:dyDescent="0.35">
      <c r="A237" s="145"/>
      <c r="B237" s="20">
        <v>2.4</v>
      </c>
      <c r="C237" s="20" t="s">
        <v>17</v>
      </c>
      <c r="D237" s="158">
        <f>(D73-D72)/D72</f>
        <v>0.11224489795918378</v>
      </c>
      <c r="E237" s="158">
        <f>(E73-E72)/E72</f>
        <v>0.26589595375722552</v>
      </c>
      <c r="F237" s="158">
        <f>(F73-F72)/F72</f>
        <v>0.26589595375722552</v>
      </c>
      <c r="G237" s="145"/>
      <c r="H237" s="20">
        <v>2.4</v>
      </c>
      <c r="I237" s="20" t="s">
        <v>17</v>
      </c>
      <c r="J237" s="158">
        <f>(J73-J72)/J72</f>
        <v>7.936507936507943E-2</v>
      </c>
      <c r="K237" s="158">
        <f>(K73-K72)/K72</f>
        <v>0.39310344827586224</v>
      </c>
      <c r="L237" s="158">
        <f>(L73-L72)/L72</f>
        <v>0.19801980198019792</v>
      </c>
    </row>
    <row r="238" spans="1:12" ht="15" x14ac:dyDescent="0.35">
      <c r="A238" s="145"/>
      <c r="B238" s="8"/>
      <c r="C238" s="9"/>
      <c r="D238" s="106"/>
      <c r="E238" s="106"/>
      <c r="F238" s="105"/>
      <c r="G238" s="145"/>
      <c r="H238" s="8"/>
      <c r="I238" s="8"/>
      <c r="J238" s="105"/>
      <c r="K238" s="106"/>
      <c r="L238" s="105"/>
    </row>
    <row r="239" spans="1:12" ht="15.5" x14ac:dyDescent="0.35">
      <c r="A239" s="145"/>
      <c r="B239" s="20">
        <v>2.8</v>
      </c>
      <c r="C239" s="20" t="s">
        <v>17</v>
      </c>
      <c r="D239" s="158">
        <f>(D75-D74)/D74</f>
        <v>0.12616822429906541</v>
      </c>
      <c r="E239" s="158">
        <f>(E75-E74)/E74</f>
        <v>0.43902439024390233</v>
      </c>
      <c r="F239" s="158">
        <f>(F75-F74)/F74</f>
        <v>0.43902439024390233</v>
      </c>
      <c r="G239" s="145"/>
      <c r="H239" s="20">
        <v>2.8</v>
      </c>
      <c r="I239" s="20" t="s">
        <v>17</v>
      </c>
      <c r="J239" s="158">
        <f>(J75-J74)/J74</f>
        <v>9.3750000000000083E-2</v>
      </c>
      <c r="K239" s="158">
        <f>(K75-K74)/K74</f>
        <v>0.47297297297297303</v>
      </c>
      <c r="L239" s="158">
        <f>(L75-L74)/L74</f>
        <v>0.31249999999999989</v>
      </c>
    </row>
    <row r="240" spans="1:12" ht="15" x14ac:dyDescent="0.35">
      <c r="A240" s="145"/>
      <c r="B240" s="8"/>
      <c r="C240" s="9"/>
      <c r="D240" s="106"/>
      <c r="E240" s="106"/>
      <c r="F240" s="105"/>
      <c r="G240" s="145"/>
      <c r="H240" s="8"/>
      <c r="I240" s="8"/>
      <c r="J240" s="105"/>
      <c r="K240" s="106"/>
      <c r="L240" s="105"/>
    </row>
    <row r="241" spans="1:12" ht="15.5" x14ac:dyDescent="0.35">
      <c r="A241" s="145"/>
      <c r="B241" s="19">
        <v>2.1</v>
      </c>
      <c r="C241" s="19" t="s">
        <v>18</v>
      </c>
      <c r="D241" s="150">
        <f>(D77-D76)/D76</f>
        <v>-4.1405269761606057E-2</v>
      </c>
      <c r="E241" s="150">
        <f>(E77-E76)/E76</f>
        <v>-4.2821158690176359E-2</v>
      </c>
      <c r="F241" s="150">
        <f>(F77-F76)/F76</f>
        <v>-4.2821158690176359E-2</v>
      </c>
      <c r="G241" s="145"/>
      <c r="H241" s="19">
        <v>2.1</v>
      </c>
      <c r="I241" s="19" t="s">
        <v>18</v>
      </c>
      <c r="J241" s="150">
        <f>(J77-J76)/J76</f>
        <v>-3.83663366336634E-2</v>
      </c>
      <c r="K241" s="150">
        <f>(K77-K76)/K76</f>
        <v>-1.3274336283185853E-2</v>
      </c>
      <c r="L241" s="150">
        <f>(L77-L76)/L76</f>
        <v>-3.9751552795031092E-2</v>
      </c>
    </row>
    <row r="242" spans="1:12" ht="15" x14ac:dyDescent="0.35">
      <c r="A242" s="145"/>
      <c r="B242" s="8"/>
      <c r="C242" s="9"/>
      <c r="D242" s="106"/>
      <c r="E242" s="106"/>
      <c r="F242" s="105"/>
      <c r="G242" s="145"/>
      <c r="H242" s="8"/>
      <c r="I242" s="8"/>
      <c r="J242" s="105"/>
      <c r="K242" s="106"/>
      <c r="L242" s="105"/>
    </row>
    <row r="243" spans="1:12" ht="15.5" x14ac:dyDescent="0.35">
      <c r="A243" s="145"/>
      <c r="B243" s="29">
        <v>2.2000000000000002</v>
      </c>
      <c r="C243" s="29" t="s">
        <v>18</v>
      </c>
      <c r="D243" s="149">
        <f>(D79-D78)/D78</f>
        <v>0</v>
      </c>
      <c r="E243" s="149">
        <f>(E79-E78)/E78</f>
        <v>0</v>
      </c>
      <c r="F243" s="149">
        <f>(F79-F78)/F78</f>
        <v>0</v>
      </c>
      <c r="G243" s="145"/>
      <c r="H243" s="29">
        <v>2.2000000000000002</v>
      </c>
      <c r="I243" s="29" t="s">
        <v>18</v>
      </c>
      <c r="J243" s="149">
        <f>(J79-J78)/J78</f>
        <v>-3.2206119162640932E-3</v>
      </c>
      <c r="K243" s="149">
        <f>(K79-K78)/K78</f>
        <v>5.0406504065040693E-2</v>
      </c>
      <c r="L243" s="149">
        <f>(L79-L78)/L78</f>
        <v>-4.8309178743961394E-3</v>
      </c>
    </row>
    <row r="244" spans="1:12" ht="15" x14ac:dyDescent="0.35">
      <c r="A244" s="145"/>
      <c r="B244" s="8"/>
      <c r="C244" s="9"/>
      <c r="D244" s="106"/>
      <c r="E244" s="106"/>
      <c r="F244" s="105"/>
      <c r="G244" s="145"/>
      <c r="H244" s="8"/>
      <c r="I244" s="8"/>
      <c r="J244" s="105"/>
      <c r="K244" s="106"/>
      <c r="L244" s="105"/>
    </row>
    <row r="245" spans="1:12" ht="15.5" x14ac:dyDescent="0.35">
      <c r="A245" s="145"/>
      <c r="B245" s="19">
        <v>2.4</v>
      </c>
      <c r="C245" s="19" t="s">
        <v>18</v>
      </c>
      <c r="D245" s="150">
        <f>(D81-D80)/D80</f>
        <v>0.10416666666666677</v>
      </c>
      <c r="E245" s="150">
        <f>(E81-E80)/E80</f>
        <v>0.10526315789473695</v>
      </c>
      <c r="F245" s="150">
        <f>(F81-F80)/F80</f>
        <v>0.10526315789473695</v>
      </c>
      <c r="G245" s="145"/>
      <c r="H245" s="19">
        <v>2.4</v>
      </c>
      <c r="I245" s="19" t="s">
        <v>18</v>
      </c>
      <c r="J245" s="150">
        <f>(J81-J80)/J80</f>
        <v>7.4850299401197501E-2</v>
      </c>
      <c r="K245" s="150">
        <f>(K81-K80)/K80</f>
        <v>0.23012552301255229</v>
      </c>
      <c r="L245" s="150">
        <f>(L81-L80)/L80</f>
        <v>7.2727272727272627E-2</v>
      </c>
    </row>
    <row r="246" spans="1:12" ht="15" x14ac:dyDescent="0.35">
      <c r="A246" s="145"/>
      <c r="B246" s="8"/>
      <c r="C246" s="9"/>
      <c r="D246" s="106"/>
      <c r="E246" s="106"/>
      <c r="F246" s="105"/>
      <c r="G246" s="145"/>
      <c r="H246" s="8"/>
      <c r="I246" s="8"/>
      <c r="J246" s="105"/>
      <c r="K246" s="106"/>
      <c r="L246" s="105"/>
    </row>
    <row r="247" spans="1:12" ht="15.5" x14ac:dyDescent="0.35">
      <c r="A247" s="145"/>
      <c r="B247" s="19">
        <v>2.8</v>
      </c>
      <c r="C247" s="19" t="s">
        <v>18</v>
      </c>
      <c r="D247" s="150">
        <f>(D83-D82)/D82</f>
        <v>0.24793388429752067</v>
      </c>
      <c r="E247" s="150">
        <f>(E83-E82)/E82</f>
        <v>0.25862068965517226</v>
      </c>
      <c r="F247" s="150">
        <f>(F83-F82)/F82</f>
        <v>0.25862068965517226</v>
      </c>
      <c r="G247" s="145"/>
      <c r="H247" s="19">
        <v>2.8</v>
      </c>
      <c r="I247" s="19" t="s">
        <v>18</v>
      </c>
      <c r="J247" s="150">
        <f>(J83-J82)/J82</f>
        <v>0.17682926829268292</v>
      </c>
      <c r="K247" s="150">
        <f>(K83-K82)/K82</f>
        <v>0.3505154639175258</v>
      </c>
      <c r="L247" s="150">
        <f>(L83-L82)/L82</f>
        <v>0.19230769230769229</v>
      </c>
    </row>
    <row r="248" spans="1:12" ht="15" x14ac:dyDescent="0.35">
      <c r="A248" s="145"/>
      <c r="B248" s="8"/>
      <c r="C248" s="9"/>
      <c r="D248" s="106"/>
      <c r="E248" s="106"/>
      <c r="F248" s="105"/>
      <c r="G248" s="145"/>
      <c r="H248" s="8"/>
      <c r="I248" s="8"/>
      <c r="J248" s="105"/>
      <c r="K248" s="106"/>
      <c r="L248" s="105"/>
    </row>
    <row r="249" spans="1:12" ht="15.5" x14ac:dyDescent="0.35">
      <c r="A249" s="145"/>
      <c r="B249" s="20">
        <v>2.1</v>
      </c>
      <c r="C249" s="20" t="s">
        <v>19</v>
      </c>
      <c r="D249" s="158">
        <f>(D85-D84)/D84</f>
        <v>-4.4368600682593899E-2</v>
      </c>
      <c r="E249" s="158">
        <f>(E85-E84)/E84</f>
        <v>-4.9999999999999913E-2</v>
      </c>
      <c r="F249" s="158">
        <f>(F85-F84)/F84</f>
        <v>-4.9999999999999913E-2</v>
      </c>
      <c r="G249" s="145"/>
      <c r="H249" s="20">
        <v>2.1</v>
      </c>
      <c r="I249" s="20" t="s">
        <v>19</v>
      </c>
      <c r="J249" s="158">
        <f>(J85-J84)/J84</f>
        <v>-4.0261153427638773E-2</v>
      </c>
      <c r="K249" s="158">
        <f>(K85-K84)/K84</f>
        <v>-1.7112299465240656E-2</v>
      </c>
      <c r="L249" s="158">
        <f>(L85-L84)/L84</f>
        <v>-4.783599088838273E-2</v>
      </c>
    </row>
    <row r="250" spans="1:12" ht="15" x14ac:dyDescent="0.35">
      <c r="A250" s="145"/>
      <c r="B250" s="8"/>
      <c r="C250" s="9"/>
      <c r="D250" s="106"/>
      <c r="E250" s="106"/>
      <c r="F250" s="105"/>
      <c r="G250" s="145"/>
      <c r="H250" s="8"/>
      <c r="I250" s="8"/>
      <c r="J250" s="105"/>
      <c r="K250" s="106"/>
      <c r="L250" s="105"/>
    </row>
    <row r="251" spans="1:12" ht="15.5" x14ac:dyDescent="0.35">
      <c r="A251" s="145"/>
      <c r="B251" s="40">
        <v>2.2000000000000002</v>
      </c>
      <c r="C251" s="40" t="s">
        <v>19</v>
      </c>
      <c r="D251" s="146">
        <f>(D87-D86)/D86</f>
        <v>-1.3254786450662749E-2</v>
      </c>
      <c r="E251" s="146">
        <f>(E87-E86)/E86</f>
        <v>-1.4771048744460868E-2</v>
      </c>
      <c r="F251" s="146">
        <f>(F87-F86)/F86</f>
        <v>-1.4771048744460868E-2</v>
      </c>
      <c r="G251" s="145"/>
      <c r="H251" s="40">
        <v>2.2000000000000002</v>
      </c>
      <c r="I251" s="40" t="s">
        <v>19</v>
      </c>
      <c r="J251" s="146">
        <f>(J87-J86)/J86</f>
        <v>-2.2972972972972995E-2</v>
      </c>
      <c r="K251" s="146">
        <f>(K87-K86)/K86</f>
        <v>2.1798365122615824E-2</v>
      </c>
      <c r="L251" s="146">
        <f>(L87-L86)/L86</f>
        <v>-2.5710419485791634E-2</v>
      </c>
    </row>
    <row r="252" spans="1:12" ht="15" x14ac:dyDescent="0.35">
      <c r="A252" s="145"/>
      <c r="B252" s="8"/>
      <c r="C252" s="9"/>
      <c r="D252" s="106"/>
      <c r="E252" s="106"/>
      <c r="F252" s="105"/>
      <c r="G252" s="145"/>
      <c r="H252" s="8"/>
      <c r="I252" s="8"/>
      <c r="J252" s="105"/>
      <c r="K252" s="106"/>
      <c r="L252" s="105"/>
    </row>
    <row r="253" spans="1:12" ht="15.5" x14ac:dyDescent="0.35">
      <c r="A253" s="145"/>
      <c r="B253" s="7">
        <v>2.4</v>
      </c>
      <c r="C253" s="7" t="s">
        <v>19</v>
      </c>
      <c r="D253" s="159">
        <f>(D89-D88)/D88</f>
        <v>9.8591549295774739E-2</v>
      </c>
      <c r="E253" s="159">
        <f>(E89-E88)/E88</f>
        <v>5.6300268096514797E-2</v>
      </c>
      <c r="F253" s="159">
        <f>(F89-F88)/F88</f>
        <v>5.6300268096514797E-2</v>
      </c>
      <c r="G253" s="145"/>
      <c r="H253" s="7">
        <v>2.4</v>
      </c>
      <c r="I253" s="7" t="s">
        <v>19</v>
      </c>
      <c r="J253" s="159">
        <f>(J89-J88)/J88</f>
        <v>6.3583815028901799E-2</v>
      </c>
      <c r="K253" s="159">
        <f>(K89-K88)/K88</f>
        <v>0.1595092024539877</v>
      </c>
      <c r="L253" s="159">
        <f>(L89-L88)/L88</f>
        <v>3.4722222222222252E-2</v>
      </c>
    </row>
    <row r="254" spans="1:12" ht="15" x14ac:dyDescent="0.35">
      <c r="A254" s="145"/>
      <c r="B254" s="8"/>
      <c r="C254" s="9"/>
      <c r="D254" s="106"/>
      <c r="E254" s="106"/>
      <c r="F254" s="105"/>
      <c r="G254" s="145"/>
      <c r="H254" s="8"/>
      <c r="I254" s="8"/>
      <c r="J254" s="105"/>
      <c r="K254" s="106"/>
      <c r="L254" s="105"/>
    </row>
    <row r="255" spans="1:12" ht="15.5" x14ac:dyDescent="0.35">
      <c r="A255" s="145"/>
      <c r="B255" s="7">
        <v>2.8</v>
      </c>
      <c r="C255" s="7" t="s">
        <v>19</v>
      </c>
      <c r="D255" s="159">
        <f>(D91-D90)/D90</f>
        <v>0.33749999999999997</v>
      </c>
      <c r="E255" s="159">
        <f>(E91-E90)/E90</f>
        <v>0.18120805369127516</v>
      </c>
      <c r="F255" s="159">
        <f>(F91-F90)/F90</f>
        <v>0.18120805369127516</v>
      </c>
      <c r="G255" s="145"/>
      <c r="H255" s="7">
        <v>2.8</v>
      </c>
      <c r="I255" s="7" t="s">
        <v>19</v>
      </c>
      <c r="J255" s="159">
        <f>(J91-J90)/J90</f>
        <v>0.23529411764705882</v>
      </c>
      <c r="K255" s="159">
        <f>(K91-K90)/K90</f>
        <v>0.28099173553719009</v>
      </c>
      <c r="L255" s="159">
        <f>(L91-L90)/L90</f>
        <v>0.12121212121212117</v>
      </c>
    </row>
    <row r="256" spans="1:12" ht="15" x14ac:dyDescent="0.35">
      <c r="A256" s="145"/>
      <c r="B256" s="8"/>
      <c r="C256" s="9"/>
      <c r="D256" s="106"/>
      <c r="E256" s="106"/>
      <c r="F256" s="105"/>
      <c r="G256" s="145"/>
      <c r="H256" s="8"/>
      <c r="I256" s="8"/>
      <c r="J256" s="105"/>
      <c r="K256" s="106"/>
      <c r="L256" s="105"/>
    </row>
    <row r="257" spans="1:12" ht="15.5" x14ac:dyDescent="0.35">
      <c r="A257" s="145"/>
      <c r="B257" s="20">
        <v>2.1</v>
      </c>
      <c r="C257" s="20" t="s">
        <v>20</v>
      </c>
      <c r="D257" s="158">
        <f>(D93-D92)/D92</f>
        <v>-3.9387308533916886E-2</v>
      </c>
      <c r="E257" s="158">
        <f>(E93-E92)/E92</f>
        <v>-5.40216086434573E-2</v>
      </c>
      <c r="F257" s="158">
        <f>(F93-F92)/F92</f>
        <v>-5.40216086434573E-2</v>
      </c>
      <c r="G257" s="145"/>
      <c r="H257" s="20">
        <v>2.1</v>
      </c>
      <c r="I257" s="20" t="s">
        <v>20</v>
      </c>
      <c r="J257" s="158">
        <f>(J93-J92)/J92</f>
        <v>-3.0271398747390307E-2</v>
      </c>
      <c r="K257" s="158">
        <f>(K93-K92)/K92</f>
        <v>-2.0021074815595265E-2</v>
      </c>
      <c r="L257" s="158">
        <f>(L93-L92)/L92</f>
        <v>-4.8245614035087758E-2</v>
      </c>
    </row>
    <row r="258" spans="1:12" ht="15" x14ac:dyDescent="0.35">
      <c r="A258" s="145"/>
      <c r="B258" s="8"/>
      <c r="C258" s="9"/>
      <c r="D258" s="106"/>
      <c r="E258" s="106"/>
      <c r="F258" s="105"/>
      <c r="G258" s="145"/>
      <c r="H258" s="8"/>
      <c r="I258" s="8"/>
      <c r="J258" s="105"/>
      <c r="K258" s="106"/>
      <c r="L258" s="105"/>
    </row>
    <row r="259" spans="1:12" ht="15.5" x14ac:dyDescent="0.35">
      <c r="A259" s="145"/>
      <c r="B259" s="40">
        <v>2.2000000000000002</v>
      </c>
      <c r="C259" s="40" t="s">
        <v>20</v>
      </c>
      <c r="D259" s="146">
        <f>(D95-D94)/D94</f>
        <v>-1.6528925619834725E-2</v>
      </c>
      <c r="E259" s="146">
        <f>(E95-E94)/E94</f>
        <v>-2.3545706371191157E-2</v>
      </c>
      <c r="F259" s="146">
        <f>(F95-F94)/F94</f>
        <v>-2.3545706371191157E-2</v>
      </c>
      <c r="G259" s="145"/>
      <c r="H259" s="40">
        <v>2.2000000000000002</v>
      </c>
      <c r="I259" s="40" t="s">
        <v>20</v>
      </c>
      <c r="J259" s="146">
        <f>(J95-J94)/J94</f>
        <v>-2.5990099009901013E-2</v>
      </c>
      <c r="K259" s="146">
        <f>(K95-K94)/K94</f>
        <v>8.7281795511222025E-3</v>
      </c>
      <c r="L259" s="146">
        <f>(L95-L94)/L94</f>
        <v>-3.105590062111804E-2</v>
      </c>
    </row>
    <row r="260" spans="1:12" ht="15" x14ac:dyDescent="0.35">
      <c r="A260" s="145"/>
      <c r="B260" s="8"/>
      <c r="C260" s="9"/>
      <c r="D260" s="106"/>
      <c r="E260" s="106"/>
      <c r="F260" s="105"/>
      <c r="G260" s="145"/>
      <c r="H260" s="8"/>
      <c r="I260" s="8"/>
      <c r="J260" s="105"/>
      <c r="K260" s="106"/>
      <c r="L260" s="105"/>
    </row>
    <row r="261" spans="1:12" ht="15.5" x14ac:dyDescent="0.35">
      <c r="A261" s="145"/>
      <c r="B261" s="7">
        <v>2.4</v>
      </c>
      <c r="C261" s="7" t="s">
        <v>20</v>
      </c>
      <c r="D261" s="159">
        <f>(D97-D96)/D96</f>
        <v>9.7122302158273263E-2</v>
      </c>
      <c r="E261" s="159">
        <f>(E97-E96)/E96</f>
        <v>3.863636363636367E-2</v>
      </c>
      <c r="F261" s="159">
        <f>(F97-F96)/F96</f>
        <v>3.863636363636367E-2</v>
      </c>
      <c r="G261" s="145"/>
      <c r="H261" s="7">
        <v>2.4</v>
      </c>
      <c r="I261" s="7" t="s">
        <v>20</v>
      </c>
      <c r="J261" s="159">
        <f>(J97-J96)/J96</f>
        <v>5.6657223796034051E-2</v>
      </c>
      <c r="K261" s="159">
        <f>(K97-K96)/K96</f>
        <v>0.1163366336633663</v>
      </c>
      <c r="L261" s="159">
        <f>(L97-L96)/L96</f>
        <v>9.6899224806201636E-3</v>
      </c>
    </row>
    <row r="262" spans="1:12" ht="15" x14ac:dyDescent="0.35">
      <c r="A262" s="145"/>
      <c r="B262" s="8"/>
      <c r="C262" s="9"/>
      <c r="D262" s="106"/>
      <c r="E262" s="106"/>
      <c r="F262" s="105"/>
      <c r="G262" s="145"/>
      <c r="H262" s="8"/>
      <c r="I262" s="8"/>
      <c r="J262" s="105"/>
      <c r="K262" s="106"/>
      <c r="L262" s="105"/>
    </row>
    <row r="263" spans="1:12" ht="15.5" x14ac:dyDescent="0.35">
      <c r="A263" s="145"/>
      <c r="B263" s="7">
        <v>2.8</v>
      </c>
      <c r="C263" s="7" t="s">
        <v>20</v>
      </c>
      <c r="D263" s="159">
        <f>(D99-D98)/D98</f>
        <v>0.4107142857142857</v>
      </c>
      <c r="E263" s="159">
        <f>(E99-E98)/E98</f>
        <v>0.13812154696132595</v>
      </c>
      <c r="F263" s="159">
        <f>(F99-F98)/F98</f>
        <v>0.13812154696132595</v>
      </c>
      <c r="G263" s="145"/>
      <c r="H263" s="7">
        <v>2.8</v>
      </c>
      <c r="I263" s="7" t="s">
        <v>20</v>
      </c>
      <c r="J263" s="159">
        <f>(J99-J98)/J98</f>
        <v>0.28571428571428581</v>
      </c>
      <c r="K263" s="159">
        <f>(K99-K98)/K98</f>
        <v>0.25517241379310351</v>
      </c>
      <c r="L263" s="159">
        <f>(L99-L98)/L98</f>
        <v>8.8983050847457709E-2</v>
      </c>
    </row>
    <row r="264" spans="1:12" ht="15" x14ac:dyDescent="0.35">
      <c r="A264" s="145"/>
      <c r="B264" s="8"/>
      <c r="C264" s="9"/>
      <c r="D264" s="106"/>
      <c r="E264" s="106"/>
      <c r="F264" s="105"/>
      <c r="G264" s="145"/>
      <c r="H264" s="8"/>
      <c r="I264" s="8"/>
      <c r="J264" s="105"/>
      <c r="K264" s="106"/>
      <c r="L264" s="105"/>
    </row>
    <row r="265" spans="1:12" ht="15.5" x14ac:dyDescent="0.35">
      <c r="A265" s="145"/>
      <c r="B265" s="7">
        <v>2.1</v>
      </c>
      <c r="C265" s="7" t="s">
        <v>21</v>
      </c>
      <c r="D265" s="159">
        <f>(D101-D100)/D100</f>
        <v>-2.0895522388059719E-2</v>
      </c>
      <c r="E265" s="159">
        <f>(E101-E100)/E100</f>
        <v>-4.0590405904058942E-2</v>
      </c>
      <c r="F265" s="159">
        <f>(F101-F100)/F100</f>
        <v>-4.0590405904058942E-2</v>
      </c>
      <c r="G265" s="145"/>
      <c r="H265" s="7">
        <v>2.1</v>
      </c>
      <c r="I265" s="7" t="s">
        <v>21</v>
      </c>
      <c r="J265" s="159">
        <f>(J101-J100)/J100</f>
        <v>1.0084033613445387E-2</v>
      </c>
      <c r="K265" s="159">
        <f>(K101-K100)/K100</f>
        <v>-1.470588235294119E-2</v>
      </c>
      <c r="L265" s="159">
        <f>(L101-L100)/L100</f>
        <v>-2.0949720670391081E-2</v>
      </c>
    </row>
    <row r="266" spans="1:12" ht="15" x14ac:dyDescent="0.35">
      <c r="A266" s="145"/>
      <c r="B266" s="8"/>
      <c r="C266" s="9"/>
      <c r="D266" s="106"/>
      <c r="E266" s="106"/>
      <c r="F266" s="105"/>
      <c r="G266" s="145"/>
      <c r="H266" s="8"/>
      <c r="I266" s="8"/>
      <c r="J266" s="105"/>
      <c r="K266" s="106"/>
      <c r="L266" s="105"/>
    </row>
    <row r="267" spans="1:12" ht="15.5" x14ac:dyDescent="0.35">
      <c r="A267" s="145"/>
      <c r="B267" s="40">
        <v>2.2000000000000002</v>
      </c>
      <c r="C267" s="40" t="s">
        <v>21</v>
      </c>
      <c r="D267" s="146">
        <f>(D103-D102)/D102</f>
        <v>2.2988505747126457E-2</v>
      </c>
      <c r="E267" s="146">
        <f>(E103-E102)/E102</f>
        <v>1.7441860465116293E-2</v>
      </c>
      <c r="F267" s="146">
        <f>(F103-F102)/F102</f>
        <v>1.7441860465116293E-2</v>
      </c>
      <c r="G267" s="145"/>
      <c r="H267" s="40">
        <v>2.2000000000000002</v>
      </c>
      <c r="I267" s="40" t="s">
        <v>21</v>
      </c>
      <c r="J267" s="146">
        <f>(J103-J102)/J102</f>
        <v>3.2520325203252064E-2</v>
      </c>
      <c r="K267" s="146">
        <f>(K103-K102)/K102</f>
        <v>8.2644628099173625E-2</v>
      </c>
      <c r="L267" s="146">
        <f>(L103-L102)/L102</f>
        <v>2.8629856850715771E-2</v>
      </c>
    </row>
    <row r="268" spans="1:12" ht="15" x14ac:dyDescent="0.35">
      <c r="A268" s="145"/>
      <c r="B268" s="8"/>
      <c r="C268" s="9"/>
      <c r="D268" s="106"/>
      <c r="E268" s="106"/>
      <c r="F268" s="105"/>
      <c r="G268" s="145"/>
      <c r="H268" s="8"/>
      <c r="I268" s="8"/>
      <c r="J268" s="105"/>
      <c r="K268" s="106"/>
      <c r="L268" s="105"/>
    </row>
    <row r="269" spans="1:12" ht="15.5" x14ac:dyDescent="0.35">
      <c r="A269" s="145"/>
      <c r="B269" s="20">
        <v>2.4</v>
      </c>
      <c r="C269" s="20" t="s">
        <v>21</v>
      </c>
      <c r="D269" s="158">
        <f>(D105-D104)/D104</f>
        <v>8.0118694362017712E-2</v>
      </c>
      <c r="E269" s="158">
        <f>(E105-E104)/E104</f>
        <v>0.19711538461538466</v>
      </c>
      <c r="F269" s="158">
        <f>(F105-F104)/F104</f>
        <v>0.19711538461538466</v>
      </c>
      <c r="G269" s="145"/>
      <c r="H269" s="20">
        <v>2.4</v>
      </c>
      <c r="I269" s="20" t="s">
        <v>21</v>
      </c>
      <c r="J269" s="158">
        <f>(J105-J104)/J104</f>
        <v>6.1452513966480507E-2</v>
      </c>
      <c r="K269" s="158">
        <f>(K105-K104)/K104</f>
        <v>0.32163742690058472</v>
      </c>
      <c r="L269" s="158">
        <f>(L105-L104)/L104</f>
        <v>0.15000000000000013</v>
      </c>
    </row>
    <row r="270" spans="1:12" ht="15" x14ac:dyDescent="0.35">
      <c r="A270" s="145"/>
      <c r="B270" s="8"/>
      <c r="C270" s="9"/>
      <c r="D270" s="106"/>
      <c r="E270" s="106"/>
      <c r="F270" s="105"/>
      <c r="G270" s="145"/>
      <c r="H270" s="8"/>
      <c r="I270" s="8"/>
      <c r="J270" s="105"/>
      <c r="K270" s="106"/>
      <c r="L270" s="105"/>
    </row>
    <row r="271" spans="1:12" ht="15.5" x14ac:dyDescent="0.35">
      <c r="A271" s="145"/>
      <c r="B271" s="20">
        <v>2.8</v>
      </c>
      <c r="C271" s="20" t="s">
        <v>21</v>
      </c>
      <c r="D271" s="158">
        <f>(D107-D106)/D106</f>
        <v>0.11504424778761059</v>
      </c>
      <c r="E271" s="158">
        <f>(E107-E106)/E106</f>
        <v>0.38461538461538464</v>
      </c>
      <c r="F271" s="158">
        <f>(F107-F106)/F106</f>
        <v>0.38461538461538464</v>
      </c>
      <c r="G271" s="145"/>
      <c r="H271" s="20">
        <v>2.8</v>
      </c>
      <c r="I271" s="20" t="s">
        <v>21</v>
      </c>
      <c r="J271" s="158">
        <f>(J107-J106)/J106</f>
        <v>8.5185185185185044E-2</v>
      </c>
      <c r="K271" s="158">
        <f>(K107-K106)/K106</f>
        <v>0.42500000000000004</v>
      </c>
      <c r="L271" s="158">
        <f>(L107-L106)/L106</f>
        <v>0.26612903225806456</v>
      </c>
    </row>
    <row r="272" spans="1:12" ht="15" x14ac:dyDescent="0.35">
      <c r="A272" s="145"/>
      <c r="B272" s="8"/>
      <c r="C272" s="9"/>
      <c r="D272" s="106"/>
      <c r="E272" s="106"/>
      <c r="F272" s="105"/>
      <c r="G272" s="145"/>
      <c r="H272" s="8"/>
      <c r="I272" s="8"/>
      <c r="J272" s="105"/>
      <c r="K272" s="106"/>
      <c r="L272" s="105"/>
    </row>
    <row r="273" spans="1:12" ht="15.5" x14ac:dyDescent="0.35">
      <c r="A273" s="145"/>
      <c r="B273" s="19">
        <v>2.1</v>
      </c>
      <c r="C273" s="19" t="s">
        <v>22</v>
      </c>
      <c r="D273" s="150">
        <f>(D109-D108)/D108</f>
        <v>-4.7781569965870352E-2</v>
      </c>
      <c r="E273" s="150">
        <f>(E109-E108)/E108</f>
        <v>-4.7890535917901982E-2</v>
      </c>
      <c r="F273" s="150">
        <f>(F109-F108)/F108</f>
        <v>-4.7890535917901982E-2</v>
      </c>
      <c r="G273" s="145"/>
      <c r="H273" s="19">
        <v>2.1</v>
      </c>
      <c r="I273" s="19" t="s">
        <v>22</v>
      </c>
      <c r="J273" s="150">
        <f>(J109-J108)/J108</f>
        <v>-4.2222222222222258E-2</v>
      </c>
      <c r="K273" s="150">
        <f>(K109-K108)/K108</f>
        <v>-1.6684045881126187E-2</v>
      </c>
      <c r="L273" s="150">
        <f>(L109-L108)/L108</f>
        <v>-4.3381535038932183E-2</v>
      </c>
    </row>
    <row r="274" spans="1:12" ht="15" x14ac:dyDescent="0.35">
      <c r="A274" s="145"/>
      <c r="B274" s="8"/>
      <c r="C274" s="9"/>
      <c r="D274" s="8"/>
      <c r="E274" s="8"/>
      <c r="F274" s="9"/>
      <c r="G274" s="145"/>
      <c r="H274" s="8"/>
      <c r="I274" s="8"/>
      <c r="J274" s="105"/>
      <c r="K274" s="106"/>
      <c r="L274" s="105"/>
    </row>
    <row r="275" spans="1:12" ht="15.5" x14ac:dyDescent="0.35">
      <c r="A275" s="145"/>
      <c r="B275" s="29">
        <v>2.2000000000000002</v>
      </c>
      <c r="C275" s="29" t="s">
        <v>22</v>
      </c>
      <c r="D275" s="149">
        <f>(D111-D110)/D110</f>
        <v>-2.0086083213773174E-2</v>
      </c>
      <c r="E275" s="149">
        <f>(E111-E110)/E110</f>
        <v>-2.0086083213773174E-2</v>
      </c>
      <c r="F275" s="149">
        <f>(F111-F110)/F110</f>
        <v>-2.0086083213773174E-2</v>
      </c>
      <c r="G275" s="145"/>
      <c r="H275" s="29">
        <v>2.2000000000000002</v>
      </c>
      <c r="I275" s="29" t="s">
        <v>22</v>
      </c>
      <c r="J275" s="149">
        <f>(J111-J110)/J110</f>
        <v>-2.0632737276478699E-2</v>
      </c>
      <c r="K275" s="149">
        <f>(K111-K110)/K110</f>
        <v>1.5235457063711925E-2</v>
      </c>
      <c r="L275" s="149">
        <f>(L111-L110)/L110</f>
        <v>-2.0661157024793406E-2</v>
      </c>
    </row>
    <row r="276" spans="1:12" ht="15" x14ac:dyDescent="0.35">
      <c r="A276" s="145"/>
      <c r="B276" s="8"/>
      <c r="C276" s="9"/>
      <c r="D276" s="106"/>
      <c r="E276" s="106"/>
      <c r="F276" s="105"/>
      <c r="G276" s="145"/>
      <c r="H276" s="8"/>
      <c r="I276" s="8"/>
      <c r="J276" s="105"/>
      <c r="K276" s="106"/>
      <c r="L276" s="105"/>
    </row>
    <row r="277" spans="1:12" ht="15.5" x14ac:dyDescent="0.35">
      <c r="A277" s="145"/>
      <c r="B277" s="19">
        <v>2.4</v>
      </c>
      <c r="C277" s="19" t="s">
        <v>22</v>
      </c>
      <c r="D277" s="150">
        <f>(D113-D112)/D112</f>
        <v>6.8965517241379379E-2</v>
      </c>
      <c r="E277" s="150">
        <f>(E113-E112)/E112</f>
        <v>6.9565217391304418E-2</v>
      </c>
      <c r="F277" s="150">
        <f>(F113-F112)/F112</f>
        <v>6.9565217391304418E-2</v>
      </c>
      <c r="G277" s="145"/>
      <c r="H277" s="19">
        <v>2.4</v>
      </c>
      <c r="I277" s="19" t="s">
        <v>22</v>
      </c>
      <c r="J277" s="150">
        <f>(J113-J112)/J112</f>
        <v>4.2499999999999899E-2</v>
      </c>
      <c r="K277" s="150">
        <f>(K113-K112)/K112</f>
        <v>0.16040955631399331</v>
      </c>
      <c r="L277" s="150">
        <f>(L113-L112)/L112</f>
        <v>4.2929292929292824E-2</v>
      </c>
    </row>
    <row r="278" spans="1:12" ht="15" x14ac:dyDescent="0.35">
      <c r="A278" s="145"/>
      <c r="B278" s="8"/>
      <c r="C278" s="9"/>
      <c r="D278" s="106"/>
      <c r="E278" s="106"/>
      <c r="F278" s="105"/>
      <c r="G278" s="145"/>
      <c r="H278" s="8"/>
      <c r="I278" s="8"/>
      <c r="J278" s="105"/>
      <c r="K278" s="106"/>
      <c r="L278" s="105"/>
    </row>
    <row r="279" spans="1:12" ht="15.5" x14ac:dyDescent="0.35">
      <c r="A279" s="145"/>
      <c r="B279" s="19">
        <v>2.8</v>
      </c>
      <c r="C279" s="19" t="s">
        <v>22</v>
      </c>
      <c r="D279" s="150">
        <f>(D115-D114)/D114</f>
        <v>0.20863309352517984</v>
      </c>
      <c r="E279" s="150">
        <f>(E115-E114)/E114</f>
        <v>0.21481481481481479</v>
      </c>
      <c r="F279" s="150">
        <f>(F115-F114)/F114</f>
        <v>0.21481481481481479</v>
      </c>
      <c r="G279" s="145"/>
      <c r="H279" s="19">
        <v>2.8</v>
      </c>
      <c r="I279" s="19" t="s">
        <v>22</v>
      </c>
      <c r="J279" s="150">
        <f>(J115-J114)/J114</f>
        <v>0.13978494623655913</v>
      </c>
      <c r="K279" s="150">
        <f>(K115-K114)/K114</f>
        <v>0.29999999999999988</v>
      </c>
      <c r="L279" s="150">
        <f>(L115-L114)/L114</f>
        <v>0.15083798882681562</v>
      </c>
    </row>
    <row r="280" spans="1:12" ht="15" x14ac:dyDescent="0.35">
      <c r="A280" s="145"/>
      <c r="B280" s="8"/>
      <c r="C280" s="9"/>
      <c r="D280" s="106"/>
      <c r="E280" s="106"/>
      <c r="F280" s="105"/>
      <c r="G280" s="145"/>
      <c r="H280" s="8"/>
      <c r="I280" s="8"/>
      <c r="J280" s="105"/>
      <c r="K280" s="106"/>
      <c r="L280" s="105"/>
    </row>
    <row r="281" spans="1:12" ht="15" x14ac:dyDescent="0.35">
      <c r="A281" s="145"/>
      <c r="B281" s="25">
        <v>2.1</v>
      </c>
      <c r="C281" s="26" t="s">
        <v>23</v>
      </c>
      <c r="D281" s="151">
        <f>(D117-D116)/D116</f>
        <v>-3.8502673796791474E-2</v>
      </c>
      <c r="E281" s="151">
        <f>(E117-E116)/E116</f>
        <v>-5.0167224080267601E-2</v>
      </c>
      <c r="F281" s="152">
        <f>(F117-F116)/F116</f>
        <v>-5.0167224080267601E-2</v>
      </c>
      <c r="G281" s="145"/>
      <c r="H281" s="25">
        <v>2.1</v>
      </c>
      <c r="I281" s="25" t="s">
        <v>23</v>
      </c>
      <c r="J281" s="152">
        <f>(J117-J116)/J116</f>
        <v>-2.8955532574974175E-2</v>
      </c>
      <c r="K281" s="151">
        <f>(K117-K116)/K116</f>
        <v>-1.5368852459016407E-2</v>
      </c>
      <c r="L281" s="152">
        <f>(L117-L116)/L116</f>
        <v>-3.8054968287526345E-2</v>
      </c>
    </row>
    <row r="282" spans="1:12" ht="15" x14ac:dyDescent="0.35">
      <c r="A282" s="145"/>
      <c r="B282" s="8"/>
      <c r="C282" s="9"/>
      <c r="D282" s="106"/>
      <c r="E282" s="106"/>
      <c r="F282" s="105"/>
      <c r="G282" s="145"/>
      <c r="H282" s="8"/>
      <c r="I282" s="8"/>
      <c r="J282" s="105"/>
      <c r="K282" s="106"/>
      <c r="L282" s="105"/>
    </row>
    <row r="283" spans="1:12" ht="15.5" x14ac:dyDescent="0.35">
      <c r="A283" s="145"/>
      <c r="B283" s="40">
        <v>2.2000000000000002</v>
      </c>
      <c r="C283" s="40" t="s">
        <v>23</v>
      </c>
      <c r="D283" s="146">
        <f>(D119-D118)/D118</f>
        <v>-2.7061855670103115E-2</v>
      </c>
      <c r="E283" s="146">
        <f>(E119-E118)/E118</f>
        <v>-3.2258064516129059E-2</v>
      </c>
      <c r="F283" s="146">
        <f>(F119-F118)/F118</f>
        <v>-3.2258064516129059E-2</v>
      </c>
      <c r="G283" s="145"/>
      <c r="H283" s="40">
        <v>2.2000000000000002</v>
      </c>
      <c r="I283" s="40" t="s">
        <v>23</v>
      </c>
      <c r="J283" s="146">
        <f>(J119-J118)/J118</f>
        <v>-2.8708133971291759E-2</v>
      </c>
      <c r="K283" s="146">
        <f>(K119-K118)/K118</f>
        <v>-1.2019230769230781E-3</v>
      </c>
      <c r="L283" s="146">
        <f>(L119-L118)/L118</f>
        <v>-3.11377245508981E-2</v>
      </c>
    </row>
    <row r="284" spans="1:12" ht="15" x14ac:dyDescent="0.35">
      <c r="A284" s="145"/>
      <c r="B284" s="8"/>
      <c r="C284" s="9"/>
      <c r="D284" s="106"/>
      <c r="E284" s="106"/>
      <c r="F284" s="105"/>
      <c r="G284" s="145"/>
      <c r="H284" s="8"/>
      <c r="I284" s="8"/>
      <c r="J284" s="105"/>
      <c r="K284" s="106"/>
      <c r="L284" s="105"/>
    </row>
    <row r="285" spans="1:12" ht="15" x14ac:dyDescent="0.35">
      <c r="A285" s="145"/>
      <c r="B285" s="27">
        <v>2.4</v>
      </c>
      <c r="C285" s="28" t="s">
        <v>23</v>
      </c>
      <c r="D285" s="147">
        <f>(D121-D120)/D120</f>
        <v>5.9490084985835752E-2</v>
      </c>
      <c r="E285" s="147">
        <f>(E121-E120)/E120</f>
        <v>2.8953229398663721E-2</v>
      </c>
      <c r="F285" s="148">
        <f>(F121-F120)/F120</f>
        <v>2.8953229398663721E-2</v>
      </c>
      <c r="G285" s="145"/>
      <c r="H285" s="27">
        <v>2.4</v>
      </c>
      <c r="I285" s="27" t="s">
        <v>23</v>
      </c>
      <c r="J285" s="148">
        <f>(J121-J120)/J120</f>
        <v>3.0516431924882657E-2</v>
      </c>
      <c r="K285" s="147">
        <f>(K121-K120)/K120</f>
        <v>9.9750623441396458E-2</v>
      </c>
      <c r="L285" s="148">
        <f>(L121-L120)/L120</f>
        <v>9.671179883945849E-3</v>
      </c>
    </row>
    <row r="286" spans="1:12" ht="15" x14ac:dyDescent="0.35">
      <c r="A286" s="145"/>
      <c r="B286" s="8"/>
      <c r="C286" s="9"/>
      <c r="D286" s="106"/>
      <c r="E286" s="106"/>
      <c r="F286" s="105"/>
      <c r="G286" s="145"/>
      <c r="H286" s="8"/>
      <c r="I286" s="8"/>
      <c r="J286" s="105"/>
      <c r="K286" s="106"/>
      <c r="L286" s="105"/>
    </row>
    <row r="287" spans="1:12" ht="15" x14ac:dyDescent="0.35">
      <c r="A287" s="145"/>
      <c r="B287" s="27">
        <v>2.8</v>
      </c>
      <c r="C287" s="28" t="s">
        <v>23</v>
      </c>
      <c r="D287" s="147">
        <f>(D123-D122)/D122</f>
        <v>0.268041237113402</v>
      </c>
      <c r="E287" s="147">
        <f>(E123-E122)/E122</f>
        <v>0.14204545454545467</v>
      </c>
      <c r="F287" s="148">
        <f>(F123-F122)/F122</f>
        <v>0.14204545454545467</v>
      </c>
      <c r="G287" s="145"/>
      <c r="H287" s="27">
        <v>2.8</v>
      </c>
      <c r="I287" s="27" t="s">
        <v>23</v>
      </c>
      <c r="J287" s="148">
        <f>(J123-J122)/J122</f>
        <v>0.18309859154929595</v>
      </c>
      <c r="K287" s="147">
        <f>(K123-K122)/K122</f>
        <v>0.23404255319148939</v>
      </c>
      <c r="L287" s="148">
        <f>(L123-L122)/L122</f>
        <v>9.6069868995633148E-2</v>
      </c>
    </row>
    <row r="288" spans="1:12" ht="15" x14ac:dyDescent="0.35">
      <c r="A288" s="145"/>
      <c r="B288" s="8"/>
      <c r="C288" s="9"/>
      <c r="D288" s="106"/>
      <c r="E288" s="106"/>
      <c r="F288" s="105"/>
      <c r="G288" s="145"/>
      <c r="H288" s="8"/>
      <c r="I288" s="8"/>
      <c r="J288" s="105"/>
      <c r="K288" s="106"/>
      <c r="L288" s="105"/>
    </row>
    <row r="289" spans="1:12" ht="15" x14ac:dyDescent="0.35">
      <c r="A289" s="145"/>
      <c r="B289" s="25">
        <v>2.1</v>
      </c>
      <c r="C289" s="26" t="s">
        <v>24</v>
      </c>
      <c r="D289" s="151">
        <f>(D125-D124)/D124</f>
        <v>-3.1347962382445055E-2</v>
      </c>
      <c r="E289" s="151">
        <f>(E125-E124)/E124</f>
        <v>-5.0772626931567373E-2</v>
      </c>
      <c r="F289" s="152">
        <f>(F125-F124)/F124</f>
        <v>-5.0772626931567373E-2</v>
      </c>
      <c r="G289" s="145"/>
      <c r="H289" s="25">
        <v>2.1</v>
      </c>
      <c r="I289" s="25" t="s">
        <v>24</v>
      </c>
      <c r="J289" s="152">
        <f>(J125-J124)/J124</f>
        <v>-1.8255578093306305E-2</v>
      </c>
      <c r="K289" s="151">
        <f>(K125-K124)/K124</f>
        <v>-1.4256619144602864E-2</v>
      </c>
      <c r="L289" s="152">
        <f>(L125-L124)/L124</f>
        <v>-3.5233160621761572E-2</v>
      </c>
    </row>
    <row r="290" spans="1:12" ht="15" x14ac:dyDescent="0.35">
      <c r="A290" s="145"/>
      <c r="B290" s="8"/>
      <c r="C290" s="9"/>
      <c r="D290" s="106"/>
      <c r="E290" s="106"/>
      <c r="F290" s="105"/>
      <c r="G290" s="145"/>
      <c r="H290" s="8"/>
      <c r="I290" s="8"/>
      <c r="J290" s="105"/>
      <c r="K290" s="106"/>
      <c r="L290" s="105"/>
    </row>
    <row r="291" spans="1:12" ht="15.5" x14ac:dyDescent="0.35">
      <c r="A291" s="145"/>
      <c r="B291" s="40">
        <v>2.2000000000000002</v>
      </c>
      <c r="C291" s="40" t="s">
        <v>24</v>
      </c>
      <c r="D291" s="146">
        <f>(D127-D126)/D126</f>
        <v>-2.4449877750611134E-2</v>
      </c>
      <c r="E291" s="146">
        <f>(E127-E126)/E126</f>
        <v>-3.5582822085889469E-2</v>
      </c>
      <c r="F291" s="146">
        <f>(F127-F126)/F126</f>
        <v>-3.5582822085889469E-2</v>
      </c>
      <c r="G291" s="145"/>
      <c r="H291" s="40">
        <v>2.2000000000000002</v>
      </c>
      <c r="I291" s="40" t="s">
        <v>24</v>
      </c>
      <c r="J291" s="146">
        <f>(J127-J126)/J126</f>
        <v>-2.6936026936026959E-2</v>
      </c>
      <c r="K291" s="146">
        <f>(K127-K126)/K126</f>
        <v>-7.8828828828828891E-3</v>
      </c>
      <c r="L291" s="146">
        <f>(L127-L126)/L126</f>
        <v>-3.2584269662921377E-2</v>
      </c>
    </row>
    <row r="292" spans="1:12" ht="15" x14ac:dyDescent="0.35">
      <c r="A292" s="145"/>
      <c r="B292" s="8"/>
      <c r="C292" s="9"/>
      <c r="D292" s="106"/>
      <c r="E292" s="106"/>
      <c r="F292" s="105"/>
      <c r="G292" s="145"/>
      <c r="H292" s="8"/>
      <c r="I292" s="8"/>
      <c r="J292" s="105"/>
      <c r="K292" s="106"/>
      <c r="L292" s="105"/>
    </row>
    <row r="293" spans="1:12" ht="15" x14ac:dyDescent="0.35">
      <c r="A293" s="145"/>
      <c r="B293" s="27">
        <v>2.4</v>
      </c>
      <c r="C293" s="28" t="s">
        <v>24</v>
      </c>
      <c r="D293" s="147">
        <f>(D129-D128)/D128</f>
        <v>5.0561797752809036E-2</v>
      </c>
      <c r="E293" s="147">
        <f>(E129-E128)/E128</f>
        <v>1.1385199240986727E-2</v>
      </c>
      <c r="F293" s="148">
        <f>(F129-F128)/F128</f>
        <v>1.1385199240986727E-2</v>
      </c>
      <c r="G293" s="145"/>
      <c r="H293" s="27">
        <v>2.4</v>
      </c>
      <c r="I293" s="27" t="s">
        <v>24</v>
      </c>
      <c r="J293" s="148">
        <f>(J129-J128)/J128</f>
        <v>2.7088036117381514E-2</v>
      </c>
      <c r="K293" s="147">
        <f>(K129-K128)/K128</f>
        <v>7.09939148073023E-2</v>
      </c>
      <c r="L293" s="148">
        <f>(L129-L128)/L128</f>
        <v>-4.9342105263157944E-3</v>
      </c>
    </row>
    <row r="294" spans="1:12" ht="15" x14ac:dyDescent="0.35">
      <c r="A294" s="145"/>
      <c r="B294" s="8"/>
      <c r="C294" s="9"/>
      <c r="D294" s="106"/>
      <c r="E294" s="106"/>
      <c r="F294" s="105"/>
      <c r="G294" s="145"/>
      <c r="H294" s="8"/>
      <c r="I294" s="8"/>
      <c r="J294" s="105"/>
      <c r="K294" s="106"/>
      <c r="L294" s="105"/>
    </row>
    <row r="295" spans="1:12" ht="15" x14ac:dyDescent="0.35">
      <c r="A295" s="145"/>
      <c r="B295" s="27">
        <v>2.8</v>
      </c>
      <c r="C295" s="28" t="s">
        <v>24</v>
      </c>
      <c r="D295" s="147">
        <f>(D131-D130)/D130</f>
        <v>0.30985915492957755</v>
      </c>
      <c r="E295" s="147">
        <f>(E131-E130)/E130</f>
        <v>0.10697674418604648</v>
      </c>
      <c r="F295" s="148">
        <f>(F131-F130)/F130</f>
        <v>0.10697674418604648</v>
      </c>
      <c r="G295" s="145"/>
      <c r="H295" s="27">
        <v>2.8</v>
      </c>
      <c r="I295" s="27" t="s">
        <v>24</v>
      </c>
      <c r="J295" s="148">
        <f>(J131-J130)/J130</f>
        <v>0.23214285714285723</v>
      </c>
      <c r="K295" s="147">
        <f>(K131-K130)/K130</f>
        <v>0.21052631578947353</v>
      </c>
      <c r="L295" s="148">
        <f>(L131-L130)/L130</f>
        <v>6.8840579710144775E-2</v>
      </c>
    </row>
    <row r="296" spans="1:12" ht="15" x14ac:dyDescent="0.35">
      <c r="A296" s="145"/>
      <c r="B296" s="8"/>
      <c r="C296" s="9"/>
      <c r="D296" s="106"/>
      <c r="E296" s="106"/>
      <c r="F296" s="105"/>
      <c r="G296" s="145"/>
      <c r="H296" s="8"/>
      <c r="I296" s="8"/>
      <c r="J296" s="105"/>
      <c r="K296" s="106"/>
      <c r="L296" s="105"/>
    </row>
    <row r="297" spans="1:12" ht="15" x14ac:dyDescent="0.35">
      <c r="A297" s="145"/>
      <c r="B297" s="25">
        <v>2.1</v>
      </c>
      <c r="C297" s="26" t="s">
        <v>25</v>
      </c>
      <c r="D297" s="151">
        <f>(D133-D132)/D132</f>
        <v>-3.7894736842105183E-2</v>
      </c>
      <c r="E297" s="151">
        <f>(E133-E132)/E132</f>
        <v>-1.8329938900203683E-2</v>
      </c>
      <c r="F297" s="152">
        <f>(F133-F132)/F132</f>
        <v>-1.8329938900203683E-2</v>
      </c>
      <c r="G297" s="145"/>
      <c r="H297" s="25">
        <v>2.1</v>
      </c>
      <c r="I297" s="25" t="s">
        <v>25</v>
      </c>
      <c r="J297" s="152">
        <f>(J133-J132)/J132</f>
        <v>-3.1645569620253076E-2</v>
      </c>
      <c r="K297" s="151">
        <f>(K133-K132)/K132</f>
        <v>-5.0200803212851449E-3</v>
      </c>
      <c r="L297" s="152">
        <f>(L133-L132)/L132</f>
        <v>-2.051282051282053E-2</v>
      </c>
    </row>
    <row r="298" spans="1:12" ht="15" x14ac:dyDescent="0.35">
      <c r="A298" s="145"/>
      <c r="B298" s="8"/>
      <c r="C298" s="9"/>
      <c r="D298" s="106"/>
      <c r="E298" s="106"/>
      <c r="F298" s="105"/>
      <c r="G298" s="145"/>
      <c r="H298" s="8"/>
      <c r="I298" s="8"/>
      <c r="J298" s="105"/>
      <c r="K298" s="106"/>
      <c r="L298" s="105"/>
    </row>
    <row r="299" spans="1:12" ht="15.5" x14ac:dyDescent="0.35">
      <c r="A299" s="145"/>
      <c r="B299" s="40">
        <v>2.2000000000000002</v>
      </c>
      <c r="C299" s="40" t="s">
        <v>25</v>
      </c>
      <c r="D299" s="146">
        <f>(D135-D134)/D134</f>
        <v>-2.6894865525672263E-2</v>
      </c>
      <c r="E299" s="146">
        <f>(E135-E134)/E134</f>
        <v>-2.6993865030674736E-2</v>
      </c>
      <c r="F299" s="146">
        <f>(F135-F134)/F134</f>
        <v>-2.6993865030674736E-2</v>
      </c>
      <c r="G299" s="145"/>
      <c r="H299" s="40">
        <v>2.2000000000000002</v>
      </c>
      <c r="I299" s="40" t="s">
        <v>25</v>
      </c>
      <c r="J299" s="146">
        <f>(J135-J134)/J134</f>
        <v>-1.9753086419753103E-2</v>
      </c>
      <c r="K299" s="146">
        <f>(K135-K134)/K134</f>
        <v>-1.3681592039801006E-2</v>
      </c>
      <c r="L299" s="146">
        <f>(L135-L134)/L134</f>
        <v>-2.4721878862793593E-2</v>
      </c>
    </row>
    <row r="300" spans="1:12" ht="15" x14ac:dyDescent="0.35">
      <c r="A300" s="145"/>
      <c r="B300" s="8"/>
      <c r="C300" s="9"/>
      <c r="D300" s="106"/>
      <c r="E300" s="106"/>
      <c r="F300" s="105"/>
      <c r="G300" s="145"/>
      <c r="H300" s="8"/>
      <c r="I300" s="8"/>
      <c r="J300" s="105"/>
      <c r="K300" s="106"/>
      <c r="L300" s="105"/>
    </row>
    <row r="301" spans="1:12" ht="15" x14ac:dyDescent="0.35">
      <c r="A301" s="145"/>
      <c r="B301" s="25">
        <v>2.4</v>
      </c>
      <c r="C301" s="26" t="s">
        <v>25</v>
      </c>
      <c r="D301" s="151">
        <f>(D137-D136)/D136</f>
        <v>9.5238095238095316E-3</v>
      </c>
      <c r="E301" s="151">
        <f>(E137-E136)/E136</f>
        <v>5.3333333333333378E-2</v>
      </c>
      <c r="F301" s="152">
        <f>(F137-F136)/F136</f>
        <v>5.3333333333333378E-2</v>
      </c>
      <c r="G301" s="145"/>
      <c r="H301" s="25">
        <v>2.4</v>
      </c>
      <c r="I301" s="25" t="s">
        <v>25</v>
      </c>
      <c r="J301" s="152">
        <f>(J137-J136)/J136</f>
        <v>7.2727272727272788E-3</v>
      </c>
      <c r="K301" s="151">
        <f>(K137-K136)/K136</f>
        <v>0.12258064516129025</v>
      </c>
      <c r="L301" s="152">
        <f>(L137-L136)/L136</f>
        <v>3.5629453681710249E-2</v>
      </c>
    </row>
    <row r="302" spans="1:12" ht="15" x14ac:dyDescent="0.35">
      <c r="A302" s="145"/>
      <c r="B302" s="8"/>
      <c r="C302" s="9"/>
      <c r="D302" s="106"/>
      <c r="E302" s="106"/>
      <c r="F302" s="105"/>
      <c r="G302" s="145"/>
      <c r="H302" s="8"/>
      <c r="I302" s="8"/>
      <c r="J302" s="105"/>
      <c r="K302" s="106"/>
      <c r="L302" s="105"/>
    </row>
    <row r="303" spans="1:12" ht="15" x14ac:dyDescent="0.35">
      <c r="A303" s="145"/>
      <c r="B303" s="25">
        <v>2.8</v>
      </c>
      <c r="C303" s="26" t="s">
        <v>25</v>
      </c>
      <c r="D303" s="151">
        <f>(D139-D138)/D138</f>
        <v>6.4625850340136112E-2</v>
      </c>
      <c r="E303" s="151">
        <f>(E139-E138)/E138</f>
        <v>0.21167883211678828</v>
      </c>
      <c r="F303" s="152">
        <f>(F139-F138)/F138</f>
        <v>0.21167883211678828</v>
      </c>
      <c r="G303" s="145"/>
      <c r="H303" s="25">
        <v>2.8</v>
      </c>
      <c r="I303" s="25" t="s">
        <v>25</v>
      </c>
      <c r="J303" s="152">
        <f>(J139-J138)/J138</f>
        <v>4.9853372434017475E-2</v>
      </c>
      <c r="K303" s="151">
        <f>(K139-K138)/K138</f>
        <v>0.28828828828828817</v>
      </c>
      <c r="L303" s="152">
        <f>(L139-L138)/L138</f>
        <v>0.15384615384615383</v>
      </c>
    </row>
    <row r="304" spans="1:12" ht="15" x14ac:dyDescent="0.35">
      <c r="A304" s="145"/>
      <c r="B304" s="8"/>
      <c r="C304" s="9"/>
      <c r="D304" s="106"/>
      <c r="E304" s="106"/>
      <c r="F304" s="105"/>
      <c r="G304" s="145"/>
      <c r="H304" s="8"/>
      <c r="I304" s="8"/>
      <c r="J304" s="105"/>
      <c r="K304" s="106"/>
      <c r="L304" s="105"/>
    </row>
    <row r="305" spans="1:12" ht="15" x14ac:dyDescent="0.35">
      <c r="A305" s="145"/>
      <c r="B305" s="5">
        <v>2.1</v>
      </c>
      <c r="C305" s="6" t="s">
        <v>26</v>
      </c>
      <c r="D305" s="153">
        <f>(D141-D140)/D140</f>
        <v>-1.3078470824949709E-2</v>
      </c>
      <c r="E305" s="153">
        <f>(E141-E140)/E140</f>
        <v>-1.3078470824949709E-2</v>
      </c>
      <c r="F305" s="154">
        <f>(F141-F140)/F140</f>
        <v>-1.3078470824949709E-2</v>
      </c>
      <c r="G305" s="145"/>
      <c r="H305" s="5">
        <v>2.1</v>
      </c>
      <c r="I305" s="5" t="s">
        <v>26</v>
      </c>
      <c r="J305" s="154">
        <f>(J141-J140)/J140</f>
        <v>-5.0100200400801645E-3</v>
      </c>
      <c r="K305" s="153">
        <f>(K141-K140)/K140</f>
        <v>-1.0000000000000009E-3</v>
      </c>
      <c r="L305" s="154">
        <f>(L141-L140)/L140</f>
        <v>-5.0100200400801645E-3</v>
      </c>
    </row>
    <row r="306" spans="1:12" ht="15" x14ac:dyDescent="0.35">
      <c r="A306" s="145"/>
      <c r="B306" s="8"/>
      <c r="C306" s="9"/>
      <c r="D306" s="106"/>
      <c r="E306" s="106"/>
      <c r="F306" s="105"/>
      <c r="G306" s="145"/>
      <c r="H306" s="8"/>
      <c r="I306" s="8"/>
      <c r="J306" s="105"/>
      <c r="K306" s="106"/>
      <c r="L306" s="105"/>
    </row>
    <row r="307" spans="1:12" ht="15.5" x14ac:dyDescent="0.35">
      <c r="A307" s="145"/>
      <c r="B307" s="29">
        <v>2.2000000000000002</v>
      </c>
      <c r="C307" s="29" t="s">
        <v>26</v>
      </c>
      <c r="D307" s="149">
        <f>(D143-D142)/D142</f>
        <v>-2.3379383634431358E-2</v>
      </c>
      <c r="E307" s="149">
        <f>(E143-E142)/E142</f>
        <v>-2.3379383634431358E-2</v>
      </c>
      <c r="F307" s="149">
        <f>(F143-F142)/F142</f>
        <v>-2.3379383634431358E-2</v>
      </c>
      <c r="G307" s="145"/>
      <c r="H307" s="29">
        <v>2.2000000000000002</v>
      </c>
      <c r="I307" s="29" t="s">
        <v>26</v>
      </c>
      <c r="J307" s="149">
        <f>(J143-J142)/J142</f>
        <v>-1.6632016632016647E-2</v>
      </c>
      <c r="K307" s="149">
        <f>(K143-K142)/K142</f>
        <v>-1.1446409989594184E-2</v>
      </c>
      <c r="L307" s="149">
        <f>(L143-L142)/L142</f>
        <v>-1.6632016632016647E-2</v>
      </c>
    </row>
    <row r="308" spans="1:12" ht="15" x14ac:dyDescent="0.35">
      <c r="A308" s="145"/>
      <c r="B308" s="8"/>
      <c r="C308" s="9"/>
      <c r="D308" s="106"/>
      <c r="E308" s="106"/>
      <c r="F308" s="105"/>
      <c r="G308" s="145"/>
      <c r="H308" s="8"/>
      <c r="I308" s="8"/>
      <c r="J308" s="105"/>
      <c r="K308" s="106"/>
      <c r="L308" s="105"/>
    </row>
    <row r="309" spans="1:12" ht="15" x14ac:dyDescent="0.35">
      <c r="A309" s="145"/>
      <c r="B309" s="5">
        <v>2.4</v>
      </c>
      <c r="C309" s="6" t="s">
        <v>26</v>
      </c>
      <c r="D309" s="153">
        <f>(D145-D144)/D144</f>
        <v>-3.3112582781456984E-3</v>
      </c>
      <c r="E309" s="153">
        <f>(E145-E144)/E144</f>
        <v>-4.975124378109457E-3</v>
      </c>
      <c r="F309" s="154">
        <f>(F145-F144)/F144</f>
        <v>-4.975124378109457E-3</v>
      </c>
      <c r="G309" s="145"/>
      <c r="H309" s="5">
        <v>2.4</v>
      </c>
      <c r="I309" s="5" t="s">
        <v>26</v>
      </c>
      <c r="J309" s="154">
        <f>(J145-J144)/J144</f>
        <v>-0.26666666666666666</v>
      </c>
      <c r="K309" s="153">
        <f>(K145-K144)/K144</f>
        <v>-6.8333333333333218E-2</v>
      </c>
      <c r="L309" s="154">
        <f>(L145-L144)/L144</f>
        <v>-0.26777777777777778</v>
      </c>
    </row>
    <row r="310" spans="1:12" ht="15" x14ac:dyDescent="0.35">
      <c r="A310" s="145"/>
      <c r="B310" s="8"/>
      <c r="C310" s="9"/>
      <c r="D310" s="106"/>
      <c r="E310" s="106"/>
      <c r="F310" s="105"/>
      <c r="G310" s="145"/>
      <c r="H310" s="8"/>
      <c r="I310" s="8"/>
      <c r="J310" s="105"/>
      <c r="K310" s="106"/>
      <c r="L310" s="105"/>
    </row>
    <row r="311" spans="1:12" ht="15" x14ac:dyDescent="0.35">
      <c r="A311" s="145"/>
      <c r="B311" s="5">
        <v>2.8</v>
      </c>
      <c r="C311" s="6" t="s">
        <v>26</v>
      </c>
      <c r="D311" s="153">
        <f>(D147-D146)/D146</f>
        <v>9.210526315789469E-2</v>
      </c>
      <c r="E311" s="153">
        <f>(E147-E146)/E146</f>
        <v>9.7777777777777741E-2</v>
      </c>
      <c r="F311" s="154">
        <f>(F147-F146)/F146</f>
        <v>9.7777777777777741E-2</v>
      </c>
      <c r="G311" s="145"/>
      <c r="H311" s="5">
        <v>2.8</v>
      </c>
      <c r="I311" s="5" t="s">
        <v>26</v>
      </c>
      <c r="J311" s="154">
        <f>(J147-J146)/J146</f>
        <v>6.5292096219931331E-2</v>
      </c>
      <c r="K311" s="153">
        <f>(K147-K146)/K146</f>
        <v>0.16853932584269662</v>
      </c>
      <c r="L311" s="154">
        <f>(L147-L146)/L146</f>
        <v>6.6202090592334562E-2</v>
      </c>
    </row>
    <row r="312" spans="1:12" ht="15" x14ac:dyDescent="0.35">
      <c r="A312" s="145"/>
      <c r="B312" s="8"/>
      <c r="C312" s="9"/>
      <c r="D312" s="106"/>
      <c r="E312" s="106"/>
      <c r="F312" s="105"/>
      <c r="G312" s="145"/>
      <c r="H312" s="8"/>
      <c r="I312" s="8"/>
      <c r="J312" s="105"/>
      <c r="K312" s="106"/>
      <c r="L312" s="105"/>
    </row>
    <row r="313" spans="1:12" ht="15" x14ac:dyDescent="0.35">
      <c r="A313" s="145"/>
      <c r="B313" s="25">
        <v>2.1</v>
      </c>
      <c r="C313" s="26" t="s">
        <v>27</v>
      </c>
      <c r="D313" s="151">
        <f>(D149-D148)/D148</f>
        <v>-6.0120240480961975E-3</v>
      </c>
      <c r="E313" s="151">
        <f>(E149-E148)/E148</f>
        <v>-1.104417670682732E-2</v>
      </c>
      <c r="F313" s="152">
        <f>(F149-F148)/F148</f>
        <v>-1.104417670682732E-2</v>
      </c>
      <c r="G313" s="145"/>
      <c r="H313" s="25">
        <v>2.1</v>
      </c>
      <c r="I313" s="25" t="s">
        <v>27</v>
      </c>
      <c r="J313" s="152">
        <f>(J149-J148)/J148</f>
        <v>-1.0000000000000009E-3</v>
      </c>
      <c r="K313" s="151">
        <f>(K149-K148)/K148</f>
        <v>-1.0000000000000009E-3</v>
      </c>
      <c r="L313" s="152">
        <f>(L149-L148)/L148</f>
        <v>-3.0000000000000027E-3</v>
      </c>
    </row>
    <row r="314" spans="1:12" ht="15" x14ac:dyDescent="0.35">
      <c r="A314" s="145"/>
      <c r="B314" s="8"/>
      <c r="C314" s="9"/>
      <c r="D314" s="106"/>
      <c r="E314" s="106"/>
      <c r="F314" s="105"/>
      <c r="G314" s="145"/>
      <c r="H314" s="8"/>
      <c r="I314" s="8"/>
      <c r="J314" s="105"/>
      <c r="K314" s="106"/>
      <c r="L314" s="105"/>
    </row>
    <row r="315" spans="1:12" ht="15.5" x14ac:dyDescent="0.35">
      <c r="A315" s="145"/>
      <c r="B315" s="40">
        <v>2.2000000000000002</v>
      </c>
      <c r="C315" s="40" t="s">
        <v>27</v>
      </c>
      <c r="D315" s="146">
        <f>(D151-D150)/D150</f>
        <v>-1.5447991761071075E-2</v>
      </c>
      <c r="E315" s="146">
        <f>(E151-E150)/E150</f>
        <v>-1.9567456230690027E-2</v>
      </c>
      <c r="F315" s="146">
        <f>(F151-F150)/F150</f>
        <v>-1.9567456230690027E-2</v>
      </c>
      <c r="G315" s="145"/>
      <c r="H315" s="40">
        <v>2.2000000000000002</v>
      </c>
      <c r="I315" s="40" t="s">
        <v>27</v>
      </c>
      <c r="J315" s="146">
        <f>(J151-J150)/J150</f>
        <v>-8.0889787664307454E-3</v>
      </c>
      <c r="K315" s="146">
        <f>(K151-K150)/K150</f>
        <v>-6.066734074823059E-3</v>
      </c>
      <c r="L315" s="146">
        <f>(L151-L150)/L150</f>
        <v>-8.0889787664307454E-3</v>
      </c>
    </row>
    <row r="316" spans="1:12" ht="15" x14ac:dyDescent="0.35">
      <c r="A316" s="145"/>
      <c r="B316" s="8"/>
      <c r="C316" s="9"/>
      <c r="D316" s="106"/>
      <c r="E316" s="106"/>
      <c r="F316" s="105"/>
      <c r="G316" s="145"/>
      <c r="H316" s="8"/>
      <c r="I316" s="8"/>
      <c r="J316" s="105"/>
      <c r="K316" s="106"/>
      <c r="L316" s="105"/>
    </row>
    <row r="317" spans="1:12" ht="15" x14ac:dyDescent="0.35">
      <c r="A317" s="145"/>
      <c r="B317" s="27">
        <v>2.4</v>
      </c>
      <c r="C317" s="28" t="s">
        <v>27</v>
      </c>
      <c r="D317" s="147">
        <f>(D153-D152)/D152</f>
        <v>-9.2165898617511607E-3</v>
      </c>
      <c r="E317" s="147">
        <f>(E153-E152)/E152</f>
        <v>-1.623815967523682E-2</v>
      </c>
      <c r="F317" s="148">
        <f>(F153-F152)/F152</f>
        <v>-1.623815967523682E-2</v>
      </c>
      <c r="G317" s="145"/>
      <c r="H317" s="27">
        <v>2.4</v>
      </c>
      <c r="I317" s="27" t="s">
        <v>27</v>
      </c>
      <c r="J317" s="148">
        <f>(J153-J152)/J152</f>
        <v>-1.4945652173913058E-2</v>
      </c>
      <c r="K317" s="147">
        <f>(K153-K152)/K152</f>
        <v>5.6737588652482325E-3</v>
      </c>
      <c r="L317" s="148">
        <f>(L153-L152)/L152</f>
        <v>-1.614906832298138E-2</v>
      </c>
    </row>
    <row r="318" spans="1:12" ht="15" x14ac:dyDescent="0.35">
      <c r="A318" s="145"/>
      <c r="B318" s="8"/>
      <c r="C318" s="9"/>
      <c r="D318" s="106"/>
      <c r="E318" s="106"/>
      <c r="F318" s="105"/>
      <c r="G318" s="145"/>
      <c r="H318" s="8"/>
      <c r="I318" s="8"/>
      <c r="J318" s="105"/>
      <c r="K318" s="106"/>
      <c r="L318" s="105"/>
    </row>
    <row r="319" spans="1:12" ht="15" x14ac:dyDescent="0.35">
      <c r="A319" s="145"/>
      <c r="B319" s="27">
        <v>2.8</v>
      </c>
      <c r="C319" s="28" t="s">
        <v>27</v>
      </c>
      <c r="D319" s="147">
        <f>(D155-D154)/D154</f>
        <v>0.12234042553191485</v>
      </c>
      <c r="E319" s="147">
        <f>(E155-E154)/E154</f>
        <v>5.2117263843648252E-2</v>
      </c>
      <c r="F319" s="148">
        <f>(F155-F154)/F154</f>
        <v>5.2117263843648252E-2</v>
      </c>
      <c r="G319" s="145"/>
      <c r="H319" s="27">
        <v>2.8</v>
      </c>
      <c r="I319" s="27" t="s">
        <v>27</v>
      </c>
      <c r="J319" s="148">
        <f>(J155-J154)/J154</f>
        <v>6.8702290076335937E-2</v>
      </c>
      <c r="K319" s="147">
        <f>(K155-K154)/K154</f>
        <v>0.10526315789473693</v>
      </c>
      <c r="L319" s="148">
        <f>(L155-L154)/L154</f>
        <v>2.8871391076115509E-2</v>
      </c>
    </row>
    <row r="320" spans="1:12" ht="15" x14ac:dyDescent="0.35">
      <c r="A320" s="145"/>
      <c r="B320" s="8"/>
      <c r="C320" s="9"/>
      <c r="D320" s="106"/>
      <c r="E320" s="106"/>
      <c r="F320" s="105"/>
      <c r="G320" s="145"/>
      <c r="H320" s="8"/>
      <c r="I320" s="8"/>
      <c r="J320" s="105"/>
      <c r="K320" s="106"/>
      <c r="L320" s="105"/>
    </row>
    <row r="321" spans="1:39" ht="15" x14ac:dyDescent="0.35">
      <c r="A321" s="145"/>
      <c r="B321" s="25">
        <v>2.1</v>
      </c>
      <c r="C321" s="26" t="s">
        <v>28</v>
      </c>
      <c r="D321" s="151">
        <f>(D157-D156)/D156</f>
        <v>-3.0030030030030056E-3</v>
      </c>
      <c r="E321" s="151">
        <f>(E157-E156)/E156</f>
        <v>-1.1033099297893692E-2</v>
      </c>
      <c r="F321" s="152">
        <f>(F157-F156)/F156</f>
        <v>-1.1033099297893692E-2</v>
      </c>
      <c r="G321" s="145"/>
      <c r="H321" s="25">
        <v>2.1</v>
      </c>
      <c r="I321" s="25" t="s">
        <v>28</v>
      </c>
      <c r="J321" s="152">
        <f>(J157-J156)/J156</f>
        <v>0</v>
      </c>
      <c r="K321" s="151">
        <f>(K157-K156)/K156</f>
        <v>0</v>
      </c>
      <c r="L321" s="152">
        <f>(L157-L156)/L156</f>
        <v>-1.0000000000000009E-3</v>
      </c>
    </row>
    <row r="322" spans="1:39" ht="15" x14ac:dyDescent="0.35">
      <c r="A322" s="145"/>
      <c r="B322" s="8"/>
      <c r="C322" s="9"/>
      <c r="D322" s="106"/>
      <c r="E322" s="106"/>
      <c r="F322" s="105"/>
      <c r="G322" s="145"/>
      <c r="H322" s="8"/>
      <c r="I322" s="8"/>
      <c r="J322" s="105"/>
      <c r="K322" s="106"/>
      <c r="L322" s="105"/>
    </row>
    <row r="323" spans="1:39" ht="15.5" x14ac:dyDescent="0.35">
      <c r="A323" s="145"/>
      <c r="B323" s="40">
        <v>2.2000000000000002</v>
      </c>
      <c r="C323" s="40" t="s">
        <v>28</v>
      </c>
      <c r="D323" s="146">
        <f>(D159-D158)/D158</f>
        <v>-1.120162932790225E-2</v>
      </c>
      <c r="E323" s="146">
        <f>(E159-E158)/E158</f>
        <v>-1.6293279022403274E-2</v>
      </c>
      <c r="F323" s="146">
        <f>(F159-F158)/F158</f>
        <v>-1.6293279022403274E-2</v>
      </c>
      <c r="G323" s="145"/>
      <c r="H323" s="40">
        <v>2.2000000000000002</v>
      </c>
      <c r="I323" s="40" t="s">
        <v>28</v>
      </c>
      <c r="J323" s="146">
        <f>(J159-J158)/J158</f>
        <v>-4.0160642570281164E-3</v>
      </c>
      <c r="K323" s="146">
        <f>(K159-K158)/K158</f>
        <v>-3.0120481927710871E-3</v>
      </c>
      <c r="L323" s="146">
        <f>(L159-L158)/L158</f>
        <v>-5.0200803212851449E-3</v>
      </c>
    </row>
    <row r="324" spans="1:39" ht="15" x14ac:dyDescent="0.35">
      <c r="A324" s="145"/>
      <c r="B324" s="8"/>
      <c r="C324" s="9"/>
      <c r="D324" s="106"/>
      <c r="E324" s="106"/>
      <c r="F324" s="105"/>
      <c r="G324" s="145"/>
      <c r="H324" s="8"/>
      <c r="I324" s="8"/>
      <c r="J324" s="105"/>
      <c r="K324" s="106"/>
      <c r="L324" s="105"/>
    </row>
    <row r="325" spans="1:39" ht="15" x14ac:dyDescent="0.35">
      <c r="A325" s="145"/>
      <c r="B325" s="27">
        <v>2.4</v>
      </c>
      <c r="C325" s="28" t="s">
        <v>28</v>
      </c>
      <c r="D325" s="147">
        <f>(D161-D160)/D160</f>
        <v>-1.3177159590043935E-2</v>
      </c>
      <c r="E325" s="147">
        <f>(E161-E160)/E160</f>
        <v>-1.8292682926829149E-2</v>
      </c>
      <c r="F325" s="148">
        <f>(F161-F160)/F160</f>
        <v>-1.8292682926829149E-2</v>
      </c>
      <c r="G325" s="145"/>
      <c r="H325" s="27">
        <v>2.4</v>
      </c>
      <c r="I325" s="27" t="s">
        <v>28</v>
      </c>
      <c r="J325" s="148">
        <f>(J161-J160)/J160</f>
        <v>-1.915708812260538E-2</v>
      </c>
      <c r="K325" s="147">
        <f>(K161-K160)/K160</f>
        <v>-3.6991368680641215E-3</v>
      </c>
      <c r="L325" s="148">
        <f>(L161-L160)/L160</f>
        <v>-1.5837104072398203E-2</v>
      </c>
    </row>
    <row r="326" spans="1:39" ht="15" x14ac:dyDescent="0.35">
      <c r="A326" s="145"/>
      <c r="B326" s="8"/>
      <c r="C326" s="9"/>
      <c r="D326" s="106"/>
      <c r="E326" s="106"/>
      <c r="F326" s="105"/>
      <c r="G326" s="145"/>
      <c r="H326" s="8"/>
      <c r="I326" s="8"/>
      <c r="J326" s="105"/>
      <c r="K326" s="106"/>
      <c r="L326" s="105"/>
    </row>
    <row r="327" spans="1:39" ht="15" x14ac:dyDescent="0.35">
      <c r="A327" s="145"/>
      <c r="B327" s="27">
        <v>2.8</v>
      </c>
      <c r="C327" s="28" t="s">
        <v>28</v>
      </c>
      <c r="D327" s="147">
        <f>(D163-D162)/D162</f>
        <v>0.12345679012345673</v>
      </c>
      <c r="E327" s="147">
        <f>(E163-E162)/E162</f>
        <v>2.8795811518324631E-2</v>
      </c>
      <c r="F327" s="148">
        <f>(F163-F162)/F162</f>
        <v>2.8795811518324631E-2</v>
      </c>
      <c r="G327" s="145"/>
      <c r="H327" s="27">
        <v>2.8</v>
      </c>
      <c r="I327" s="27" t="s">
        <v>28</v>
      </c>
      <c r="J327" s="148">
        <f>(J163-J162)/J162</f>
        <v>7.9831932773109321E-2</v>
      </c>
      <c r="K327" s="147">
        <f>(K163-K162)/K162</f>
        <v>8.653846153846162E-2</v>
      </c>
      <c r="L327" s="148">
        <f>(L163-L162)/L162</f>
        <v>1.5086206896551617E-2</v>
      </c>
    </row>
    <row r="329" spans="1:39" x14ac:dyDescent="0.35">
      <c r="A329" s="145"/>
      <c r="B329" s="166" t="s">
        <v>30</v>
      </c>
      <c r="C329" s="166"/>
      <c r="D329" s="166"/>
      <c r="E329" s="166"/>
      <c r="F329" s="166"/>
      <c r="G329" s="145"/>
      <c r="H329" s="167" t="s">
        <v>31</v>
      </c>
      <c r="I329" s="167"/>
      <c r="J329" s="167"/>
      <c r="K329" s="167"/>
      <c r="L329" s="167"/>
      <c r="M329" s="145"/>
      <c r="N329" s="168" t="s">
        <v>32</v>
      </c>
      <c r="O329" s="168"/>
      <c r="P329" s="168"/>
      <c r="Q329" s="168"/>
      <c r="R329" s="168"/>
      <c r="S329" s="145"/>
      <c r="T329" s="161" t="s">
        <v>33</v>
      </c>
      <c r="U329" s="161"/>
      <c r="V329" s="161"/>
      <c r="W329" s="161"/>
      <c r="X329" s="161"/>
      <c r="Y329" s="145"/>
      <c r="Z329" s="162" t="s">
        <v>34</v>
      </c>
      <c r="AA329" s="162"/>
      <c r="AB329" s="162"/>
      <c r="AC329" s="162"/>
      <c r="AD329" s="162"/>
    </row>
    <row r="330" spans="1:39" x14ac:dyDescent="0.35">
      <c r="A330" s="145"/>
      <c r="B330" s="145"/>
      <c r="C330" s="145"/>
      <c r="D330" s="145"/>
      <c r="E330" s="145"/>
      <c r="F330" s="145"/>
      <c r="G330" s="145"/>
      <c r="H330" s="69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H330" s="145"/>
      <c r="AI330" s="145"/>
      <c r="AJ330" s="145"/>
      <c r="AK330" s="145"/>
      <c r="AL330" s="145"/>
      <c r="AM330" s="145"/>
    </row>
    <row r="331" spans="1:39" x14ac:dyDescent="0.35">
      <c r="A331" s="145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45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E331" s="145"/>
    </row>
    <row r="332" spans="1:39" x14ac:dyDescent="0.35">
      <c r="A332" s="145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45"/>
      <c r="Z332" s="2" t="s">
        <v>38</v>
      </c>
      <c r="AA332" s="3"/>
      <c r="AB332" s="4"/>
      <c r="AC332" s="4"/>
      <c r="AD332" s="33"/>
      <c r="AE332" s="145"/>
    </row>
    <row r="333" spans="1:39" x14ac:dyDescent="0.35">
      <c r="A333" s="145"/>
      <c r="B333" s="51" t="s">
        <v>39</v>
      </c>
      <c r="C333" s="58" t="s">
        <v>6</v>
      </c>
      <c r="D333" s="59">
        <f>MIN($D$169,$D$189,$D$191,$D$197,$D$199)</f>
        <v>-0.62264150943396224</v>
      </c>
      <c r="E333" s="59">
        <f>MIN($J$169,$J$189,$J$191,$J$197,$J$199)</f>
        <v>0.22099447513812159</v>
      </c>
      <c r="F333" s="68">
        <f>MIN(D333:E333)</f>
        <v>-0.62264150943396224</v>
      </c>
      <c r="G333" s="69"/>
      <c r="H333" s="70" t="s">
        <v>39</v>
      </c>
      <c r="I333" s="71" t="s">
        <v>6</v>
      </c>
      <c r="J333" s="60">
        <f>MIN($D$173,$D$175,$D$185,$D$193)</f>
        <v>-7.2886297376093352E-3</v>
      </c>
      <c r="K333" s="60">
        <f>MIN($J$173,$J$175,$J$185,$J$193)</f>
        <v>-1.5027322404371598E-2</v>
      </c>
      <c r="L333" s="72">
        <f>MIN(K333:K333)</f>
        <v>-1.5027322404371598E-2</v>
      </c>
      <c r="M333" s="69"/>
      <c r="N333" s="70" t="s">
        <v>39</v>
      </c>
      <c r="O333" s="71" t="s">
        <v>6</v>
      </c>
      <c r="P333" s="42">
        <f>MIN($D$177,$D$181,$D$183)</f>
        <v>8.0321285140562318E-2</v>
      </c>
      <c r="Q333" s="42">
        <f>MIN($J$177,$J$181,$J$183)</f>
        <v>0.10398230088495572</v>
      </c>
      <c r="R333" s="73">
        <f>MIN(Q333:Q333)</f>
        <v>0.10398230088495572</v>
      </c>
      <c r="S333" s="69"/>
      <c r="T333" s="70" t="s">
        <v>39</v>
      </c>
      <c r="U333" s="71" t="s">
        <v>6</v>
      </c>
      <c r="V333" s="60">
        <f>MIN($D$171,$D$187,$D$195)</f>
        <v>7.1264367816092022E-2</v>
      </c>
      <c r="W333" s="60">
        <f>MIN($J$171,$J$187,$J$195)</f>
        <v>4.3121149897330638E-2</v>
      </c>
      <c r="X333" s="61">
        <f>MIN(W333:W333)</f>
        <v>4.3121149897330638E-2</v>
      </c>
      <c r="Y333" s="145"/>
      <c r="Z333" s="2" t="s">
        <v>39</v>
      </c>
      <c r="AA333" s="34" t="s">
        <v>6</v>
      </c>
      <c r="AB333" s="39">
        <f>$D$179</f>
        <v>0.1449704142011834</v>
      </c>
      <c r="AC333" s="39">
        <f>$J$179</f>
        <v>0.12130177514792893</v>
      </c>
      <c r="AD333" s="35">
        <f>MIN($AC333:$AC333)</f>
        <v>0.12130177514792893</v>
      </c>
      <c r="AE333" s="145"/>
    </row>
    <row r="334" spans="1:39" x14ac:dyDescent="0.35">
      <c r="A334" s="145"/>
      <c r="B334" s="51"/>
      <c r="C334" s="52" t="s">
        <v>7</v>
      </c>
      <c r="D334" s="59">
        <f>MAX($D$169,$D$189,$D$191,$D$197,$D$199)</f>
        <v>0.74193548387096775</v>
      </c>
      <c r="E334" s="59">
        <f>MAX($J$169,$J$189,$J$191,$J$197,$J$199)</f>
        <v>0.55999999999999994</v>
      </c>
      <c r="F334" s="74">
        <f>MAX(E334:E334)</f>
        <v>0.55999999999999994</v>
      </c>
      <c r="G334" s="69"/>
      <c r="H334" s="70"/>
      <c r="I334" s="75" t="s">
        <v>7</v>
      </c>
      <c r="J334" s="60">
        <f>MAX($D$173,$D$175,$D$185,$D$193)</f>
        <v>0.22330097087378648</v>
      </c>
      <c r="K334" s="60">
        <f>MAX($J$173,$J$175,$J$185,$J$193)</f>
        <v>0.1772727272727273</v>
      </c>
      <c r="L334" s="76">
        <f>MAX(K334:K334)</f>
        <v>0.1772727272727273</v>
      </c>
      <c r="M334" s="69"/>
      <c r="N334" s="70"/>
      <c r="O334" s="75" t="s">
        <v>7</v>
      </c>
      <c r="P334" s="42">
        <f>MAX($D$177,$D$181,$D$183)</f>
        <v>0.39325842696629221</v>
      </c>
      <c r="Q334" s="42">
        <f>MAX($J$177,$J$181,$J$183)</f>
        <v>0.26612903225806456</v>
      </c>
      <c r="R334" s="77">
        <f>MAX(Q334:Q334)</f>
        <v>0.26612903225806456</v>
      </c>
      <c r="S334" s="69"/>
      <c r="T334" s="70"/>
      <c r="U334" s="75" t="s">
        <v>7</v>
      </c>
      <c r="V334" s="60">
        <f>MAX($D$171,$D$187,$D$195)</f>
        <v>0.27615062761506276</v>
      </c>
      <c r="W334" s="60">
        <f>MAX($J$171,$J$187,$J$195)</f>
        <v>0.24299065420560756</v>
      </c>
      <c r="X334" s="57">
        <f>MAX(W334:W334)</f>
        <v>0.24299065420560756</v>
      </c>
      <c r="Y334" s="145"/>
      <c r="Z334" s="2" t="s">
        <v>40</v>
      </c>
      <c r="AA334" s="34" t="s">
        <v>6</v>
      </c>
      <c r="AB334" s="39">
        <f>$D$211</f>
        <v>4.6025104602510504E-2</v>
      </c>
      <c r="AC334" s="39">
        <f>$J$211</f>
        <v>3.4693877551020443E-2</v>
      </c>
      <c r="AD334" s="35">
        <f>MIN($AC334:$AC334)</f>
        <v>3.4693877551020443E-2</v>
      </c>
      <c r="AE334" s="145"/>
    </row>
    <row r="335" spans="1:39" x14ac:dyDescent="0.35">
      <c r="A335" s="145"/>
      <c r="B335" s="51" t="s">
        <v>40</v>
      </c>
      <c r="C335" s="58" t="s">
        <v>6</v>
      </c>
      <c r="D335" s="59">
        <f>MIN($D$201,$D$221,$D$223,$D$229,$D$231)</f>
        <v>0.1328502415458937</v>
      </c>
      <c r="E335" s="59">
        <f>MIN($J$201,$J$221,$J$223,$J$229,$J$231)</f>
        <v>0.11538461538461527</v>
      </c>
      <c r="F335" s="68">
        <f>MIN(D335:E335)</f>
        <v>0.11538461538461527</v>
      </c>
      <c r="G335" s="69"/>
      <c r="H335" s="70" t="s">
        <v>40</v>
      </c>
      <c r="I335" s="71" t="s">
        <v>6</v>
      </c>
      <c r="J335" s="60">
        <f>MIN($D$205,$D$207,$D$217,$D$225)</f>
        <v>-3.8461538461538367E-2</v>
      </c>
      <c r="K335" s="60">
        <f>MIN($J$205,$J$207,$J$217,$J$225)</f>
        <v>-3.9167686658506631E-2</v>
      </c>
      <c r="L335" s="72">
        <f>MIN(K335:K335)</f>
        <v>-3.9167686658506631E-2</v>
      </c>
      <c r="M335" s="69"/>
      <c r="N335" s="70" t="s">
        <v>40</v>
      </c>
      <c r="O335" s="71" t="s">
        <v>6</v>
      </c>
      <c r="P335" s="42">
        <f>MIN($D$211,$D$215,$D$217)</f>
        <v>-3.2133676092545013E-2</v>
      </c>
      <c r="Q335" s="42">
        <f>MIN($J$211,$J$215,$J$217)</f>
        <v>-3.9167686658506631E-2</v>
      </c>
      <c r="R335" s="73">
        <f>MIN(Q335:Q335)</f>
        <v>-3.9167686658506631E-2</v>
      </c>
      <c r="S335" s="69"/>
      <c r="T335" s="70" t="s">
        <v>40</v>
      </c>
      <c r="U335" s="71" t="s">
        <v>6</v>
      </c>
      <c r="V335" s="60">
        <f>MIN($D$203,$D$219,$D$227)</f>
        <v>6.6666666666666732E-3</v>
      </c>
      <c r="W335" s="60">
        <f>MIN($J$203,$J$219,$J$227)</f>
        <v>-1.0370370370370379E-2</v>
      </c>
      <c r="X335" s="61">
        <f>MIN(W335:W335)</f>
        <v>-1.0370370370370379E-2</v>
      </c>
      <c r="Y335" s="145"/>
      <c r="Z335" s="2" t="s">
        <v>41</v>
      </c>
      <c r="AA335" s="34" t="s">
        <v>6</v>
      </c>
      <c r="AB335" s="39">
        <f>$D$243</f>
        <v>0</v>
      </c>
      <c r="AC335" s="39">
        <f>$J$243</f>
        <v>-3.2206119162640932E-3</v>
      </c>
      <c r="AD335" s="35">
        <f>MIN($AC335:$AC335)</f>
        <v>-3.2206119162640932E-3</v>
      </c>
      <c r="AE335" s="145"/>
    </row>
    <row r="336" spans="1:39" x14ac:dyDescent="0.35">
      <c r="A336" s="145"/>
      <c r="B336" s="51"/>
      <c r="C336" s="52" t="s">
        <v>7</v>
      </c>
      <c r="D336" s="59">
        <f>MAX($D$201,$D$221,$D$223,$D$229,$D$231)</f>
        <v>0.51162790697674432</v>
      </c>
      <c r="E336" s="59">
        <f>MAX($J$201,$J$221,$J$223,$J$229,$J$231)</f>
        <v>0.38571428571428562</v>
      </c>
      <c r="F336" s="74">
        <f>MAX(E336:E336)</f>
        <v>0.38571428571428562</v>
      </c>
      <c r="G336" s="69"/>
      <c r="H336" s="70"/>
      <c r="I336" s="75" t="s">
        <v>7</v>
      </c>
      <c r="J336" s="60">
        <f>MAX($D$205,$D$207,$D$217,$D$225)</f>
        <v>0.15199999999999991</v>
      </c>
      <c r="K336" s="60">
        <f>MAX($J$205,$J$207,$J$217,$J$225)</f>
        <v>0.12359550561797743</v>
      </c>
      <c r="L336" s="76">
        <f>MAX(K336:K336)</f>
        <v>0.12359550561797743</v>
      </c>
      <c r="M336" s="69"/>
      <c r="N336" s="70"/>
      <c r="O336" s="75" t="s">
        <v>7</v>
      </c>
      <c r="P336" s="42">
        <f>MAX($D$211,$D$215,$D$217)</f>
        <v>0.3047619047619049</v>
      </c>
      <c r="Q336" s="42">
        <f>MAX($J$211,$J$215,$J$217)</f>
        <v>0.2237762237762238</v>
      </c>
      <c r="R336" s="77">
        <f>MAX(Q336:Q336)</f>
        <v>0.2237762237762238</v>
      </c>
      <c r="S336" s="69"/>
      <c r="T336" s="70"/>
      <c r="U336" s="75" t="s">
        <v>7</v>
      </c>
      <c r="V336" s="60">
        <f>MAX($D$203,$D$219,$D$227)</f>
        <v>0.13569321533923298</v>
      </c>
      <c r="W336" s="60">
        <f>MAX($J$203,$J$219,$J$227)</f>
        <v>0.12903225806451607</v>
      </c>
      <c r="X336" s="57">
        <f>MAX(W336:W336)</f>
        <v>0.12903225806451607</v>
      </c>
      <c r="Y336" s="145"/>
      <c r="Z336" s="2" t="s">
        <v>42</v>
      </c>
      <c r="AA336" s="34" t="s">
        <v>6</v>
      </c>
      <c r="AB336" s="39">
        <f>$D$275</f>
        <v>-2.0086083213773174E-2</v>
      </c>
      <c r="AC336" s="39">
        <f>$J$275</f>
        <v>-2.0632737276478699E-2</v>
      </c>
      <c r="AD336" s="35">
        <f>MIN($AC336:$AC336)</f>
        <v>-2.0632737276478699E-2</v>
      </c>
      <c r="AE336" s="145"/>
    </row>
    <row r="337" spans="1:31" x14ac:dyDescent="0.35">
      <c r="A337" s="145"/>
      <c r="B337" s="51" t="s">
        <v>41</v>
      </c>
      <c r="C337" s="58" t="s">
        <v>6</v>
      </c>
      <c r="D337" s="59">
        <f>MIN($D$233,$D$253,$D$255,$D$261,$D$263)</f>
        <v>2.7124773960216821E-2</v>
      </c>
      <c r="E337" s="59">
        <f>MIN($J$233,$J$253,$J$255,$J$261,$J$263)</f>
        <v>5.6657223796034051E-2</v>
      </c>
      <c r="F337" s="68">
        <f>MIN(E337:E337)</f>
        <v>5.6657223796034051E-2</v>
      </c>
      <c r="G337" s="69"/>
      <c r="H337" s="70" t="s">
        <v>41</v>
      </c>
      <c r="I337" s="71" t="s">
        <v>6</v>
      </c>
      <c r="J337" s="60">
        <f>MIN($D$237,$D$239,$D$249,$D$257)</f>
        <v>-4.4368600682593899E-2</v>
      </c>
      <c r="K337" s="60">
        <f>MIN($J$237,$J$239,$J$249,$J$257)</f>
        <v>-4.0261153427638773E-2</v>
      </c>
      <c r="L337" s="72">
        <f>MIN(K337:K337)</f>
        <v>-4.0261153427638773E-2</v>
      </c>
      <c r="M337" s="69"/>
      <c r="N337" s="70" t="s">
        <v>41</v>
      </c>
      <c r="O337" s="71" t="s">
        <v>6</v>
      </c>
      <c r="P337" s="42">
        <f>MIN($D$245,$D$249,$D$251)</f>
        <v>-4.4368600682593899E-2</v>
      </c>
      <c r="Q337" s="42">
        <f>MIN($J$245,$J$249,$J$251)</f>
        <v>-4.0261153427638773E-2</v>
      </c>
      <c r="R337" s="73">
        <f>MIN(Q337:Q337)</f>
        <v>-4.0261153427638773E-2</v>
      </c>
      <c r="S337" s="69"/>
      <c r="T337" s="70" t="s">
        <v>41</v>
      </c>
      <c r="U337" s="71" t="s">
        <v>6</v>
      </c>
      <c r="V337" s="60">
        <f>MIN($D$235,$D$251,$D$259)</f>
        <v>-1.6528925619834725E-2</v>
      </c>
      <c r="W337" s="60">
        <f>MIN($J$235,$J$251,$J$259)</f>
        <v>-2.5990099009901013E-2</v>
      </c>
      <c r="X337" s="61">
        <f>MIN(W337:W337)</f>
        <v>-2.5990099009901013E-2</v>
      </c>
      <c r="Y337" s="145"/>
      <c r="Z337" s="2" t="s">
        <v>43</v>
      </c>
      <c r="AA337" s="34" t="s">
        <v>6</v>
      </c>
      <c r="AB337" s="39">
        <f>$D$307</f>
        <v>-2.3379383634431358E-2</v>
      </c>
      <c r="AC337" s="39">
        <f>$J$307</f>
        <v>-1.6632016632016647E-2</v>
      </c>
      <c r="AD337" s="35">
        <f>MIN($AC337:$AC337)</f>
        <v>-1.6632016632016647E-2</v>
      </c>
      <c r="AE337" s="145"/>
    </row>
    <row r="338" spans="1:31" x14ac:dyDescent="0.35">
      <c r="A338" s="145"/>
      <c r="B338" s="51"/>
      <c r="C338" s="52" t="s">
        <v>7</v>
      </c>
      <c r="D338" s="59">
        <f>MAX($D$233,$D$253,$D$255,$D$261,$D$263)</f>
        <v>0.4107142857142857</v>
      </c>
      <c r="E338" s="59">
        <f>MAX($J$233,$J$253,$J$255,$J$261,$J$263)</f>
        <v>0.28571428571428581</v>
      </c>
      <c r="F338" s="74">
        <f>MAX(E338:E338)</f>
        <v>0.28571428571428581</v>
      </c>
      <c r="G338" s="69"/>
      <c r="H338" s="70"/>
      <c r="I338" s="75" t="s">
        <v>7</v>
      </c>
      <c r="J338" s="60">
        <f>MAX($D$237,$D$239,$D$249,$D$257)</f>
        <v>0.12616822429906541</v>
      </c>
      <c r="K338" s="60">
        <f>MAX($J$237,$J$239,$J$249,$J$257)</f>
        <v>9.3750000000000083E-2</v>
      </c>
      <c r="L338" s="76">
        <f>MAX(K338:K338)</f>
        <v>9.3750000000000083E-2</v>
      </c>
      <c r="M338" s="69"/>
      <c r="N338" s="70"/>
      <c r="O338" s="75" t="s">
        <v>7</v>
      </c>
      <c r="P338" s="42">
        <f>MAX($D$245,$D$249,$D$251)</f>
        <v>0.10416666666666677</v>
      </c>
      <c r="Q338" s="42">
        <f>MAX($J$245,$J$249,$J$251)</f>
        <v>7.4850299401197501E-2</v>
      </c>
      <c r="R338" s="77">
        <f>MAX(Q338:Q338)</f>
        <v>7.4850299401197501E-2</v>
      </c>
      <c r="S338" s="69"/>
      <c r="T338" s="70"/>
      <c r="U338" s="75" t="s">
        <v>7</v>
      </c>
      <c r="V338" s="60">
        <f>MAX($D$235,$D$251,$D$259)</f>
        <v>6.4367816091954078E-2</v>
      </c>
      <c r="W338" s="60">
        <f>MAX($J$235,$J$251,$J$259)</f>
        <v>6.4356435643564275E-2</v>
      </c>
      <c r="X338" s="57">
        <f>MAX(W338:W338)</f>
        <v>6.4356435643564275E-2</v>
      </c>
      <c r="Y338" s="145"/>
      <c r="Z338" s="36"/>
      <c r="AA338" s="41" t="s">
        <v>6</v>
      </c>
      <c r="AB338" s="38">
        <f>MIN(AB333:AB337)</f>
        <v>-2.3379383634431358E-2</v>
      </c>
      <c r="AC338" s="38">
        <f>MIN(AC333:AC337)</f>
        <v>-2.0632737276478699E-2</v>
      </c>
      <c r="AD338" s="38">
        <f>MIN(AD333:AD337)</f>
        <v>-2.0632737276478699E-2</v>
      </c>
      <c r="AE338" s="145"/>
    </row>
    <row r="339" spans="1:31" x14ac:dyDescent="0.35">
      <c r="A339" s="145"/>
      <c r="B339" s="51" t="s">
        <v>42</v>
      </c>
      <c r="C339" s="58" t="s">
        <v>6</v>
      </c>
      <c r="D339" s="59">
        <f>MIN($D$265,$D$285,$D$287,$D$293,$D$295)</f>
        <v>-2.0895522388059719E-2</v>
      </c>
      <c r="E339" s="59">
        <f>MIN($J$265,$J$285,$J$287,$J$293,$J$295)</f>
        <v>1.0084033613445387E-2</v>
      </c>
      <c r="F339" s="68">
        <f>MIN(E339:E339)</f>
        <v>1.0084033613445387E-2</v>
      </c>
      <c r="G339" s="69"/>
      <c r="H339" s="70" t="s">
        <v>42</v>
      </c>
      <c r="I339" s="71" t="s">
        <v>6</v>
      </c>
      <c r="J339" s="60">
        <f>MIN($D$269,$D$271,$D$281,$D$289)</f>
        <v>-3.8502673796791474E-2</v>
      </c>
      <c r="K339" s="60">
        <f>MIN($J$269,$J$271,$J$281,$J$289)</f>
        <v>-2.8955532574974175E-2</v>
      </c>
      <c r="L339" s="72">
        <f>MIN(K339:K339)</f>
        <v>-2.8955532574974175E-2</v>
      </c>
      <c r="M339" s="69"/>
      <c r="N339" s="70" t="s">
        <v>42</v>
      </c>
      <c r="O339" s="71" t="s">
        <v>6</v>
      </c>
      <c r="P339" s="42">
        <f>MIN($D$279,$D$283,$D$285)</f>
        <v>-2.7061855670103115E-2</v>
      </c>
      <c r="Q339" s="42">
        <f>MIN($J$279,$J$283,$J$285)</f>
        <v>-2.8708133971291759E-2</v>
      </c>
      <c r="R339" s="73">
        <f>MIN(Q339:Q339)</f>
        <v>-2.8708133971291759E-2</v>
      </c>
      <c r="S339" s="69"/>
      <c r="T339" s="70" t="s">
        <v>42</v>
      </c>
      <c r="U339" s="71" t="s">
        <v>6</v>
      </c>
      <c r="V339" s="60">
        <f>MIN($D$267,$D$283,$D$291)</f>
        <v>-2.7061855670103115E-2</v>
      </c>
      <c r="W339" s="60">
        <f>MIN($J$267,$J$283,$J$291)</f>
        <v>-2.8708133971291759E-2</v>
      </c>
      <c r="X339" s="61">
        <f>MIN(W339:W339)</f>
        <v>-2.8708133971291759E-2</v>
      </c>
      <c r="Y339" s="145"/>
      <c r="Z339" s="36"/>
      <c r="AA339" s="41" t="s">
        <v>7</v>
      </c>
      <c r="AB339" s="38">
        <f>MAX(AB333:AB337)</f>
        <v>0.1449704142011834</v>
      </c>
      <c r="AC339" s="38">
        <f>MAX(AC333:AC337)</f>
        <v>0.12130177514792893</v>
      </c>
      <c r="AD339" s="38">
        <f>MAX(AD333:AD337)</f>
        <v>0.12130177514792893</v>
      </c>
      <c r="AE339" s="145"/>
    </row>
    <row r="340" spans="1:31" x14ac:dyDescent="0.35">
      <c r="A340" s="145"/>
      <c r="B340" s="51"/>
      <c r="C340" s="52" t="s">
        <v>7</v>
      </c>
      <c r="D340" s="59">
        <f>MAX($D$265,$D$285,$D$287,$D$293,$D$295)</f>
        <v>0.30985915492957755</v>
      </c>
      <c r="E340" s="59">
        <f>MAX($J$265,$J$285,$J$287,$J$293,$J$295)</f>
        <v>0.23214285714285723</v>
      </c>
      <c r="F340" s="74">
        <f>MAX(E340:E340)</f>
        <v>0.23214285714285723</v>
      </c>
      <c r="G340" s="69"/>
      <c r="H340" s="70"/>
      <c r="I340" s="75" t="s">
        <v>7</v>
      </c>
      <c r="J340" s="60">
        <f>MAX($D$269,$D$271,$D$281,$D$289)</f>
        <v>0.11504424778761059</v>
      </c>
      <c r="K340" s="60">
        <f>MAX($J$269,$J$271,$J$281,$J$289)</f>
        <v>8.5185185185185044E-2</v>
      </c>
      <c r="L340" s="76">
        <f>MAX(K340:K340)</f>
        <v>8.5185185185185044E-2</v>
      </c>
      <c r="M340" s="69"/>
      <c r="N340" s="70"/>
      <c r="O340" s="75" t="s">
        <v>7</v>
      </c>
      <c r="P340" s="42">
        <f>MAX($D$279,$D$283,$D$285)</f>
        <v>0.20863309352517984</v>
      </c>
      <c r="Q340" s="42">
        <f>MAX($J$279,$J$283,$J$285)</f>
        <v>0.13978494623655913</v>
      </c>
      <c r="R340" s="77">
        <f>MAX(Q340:Q340)</f>
        <v>0.13978494623655913</v>
      </c>
      <c r="S340" s="69"/>
      <c r="T340" s="70"/>
      <c r="U340" s="75" t="s">
        <v>7</v>
      </c>
      <c r="V340" s="60">
        <f>MAX($D$267,$D$283,$D$291)</f>
        <v>2.2988505747126457E-2</v>
      </c>
      <c r="W340" s="60">
        <f>MAX($J$267,$J$283,$J$291)</f>
        <v>3.2520325203252064E-2</v>
      </c>
      <c r="X340" s="57">
        <f>MAX(W340:W340)</f>
        <v>3.2520325203252064E-2</v>
      </c>
      <c r="Y340" s="145"/>
      <c r="Z340" s="145"/>
      <c r="AA340" s="145"/>
      <c r="AB340" s="145"/>
      <c r="AC340" s="145"/>
      <c r="AD340" s="145"/>
      <c r="AE340" s="145"/>
    </row>
    <row r="341" spans="1:31" x14ac:dyDescent="0.35">
      <c r="A341" s="145"/>
      <c r="B341" s="51" t="s">
        <v>43</v>
      </c>
      <c r="C341" s="58" t="s">
        <v>6</v>
      </c>
      <c r="D341" s="59">
        <f>MIN($D$317,$D$319,$D$325,$D$327)</f>
        <v>-1.3177159590043935E-2</v>
      </c>
      <c r="E341" s="59">
        <f>MIN($J$317,$J$319,$J$325,$J$327)</f>
        <v>-1.915708812260538E-2</v>
      </c>
      <c r="F341" s="68">
        <f>MIN(E341:E341)</f>
        <v>-1.915708812260538E-2</v>
      </c>
      <c r="G341" s="69"/>
      <c r="H341" s="70" t="s">
        <v>43</v>
      </c>
      <c r="I341" s="71" t="s">
        <v>6</v>
      </c>
      <c r="J341" s="60">
        <f>MIN($D$301,$D$303,$D$313,$D$321)</f>
        <v>-6.0120240480961975E-3</v>
      </c>
      <c r="K341" s="60">
        <f>MIN($J$301,$J$303,$J$313,$J$321)</f>
        <v>-1.0000000000000009E-3</v>
      </c>
      <c r="L341" s="72">
        <f>MIN(K341:K341)</f>
        <v>-1.0000000000000009E-3</v>
      </c>
      <c r="M341" s="69"/>
      <c r="N341" s="70" t="s">
        <v>43</v>
      </c>
      <c r="O341" s="71" t="s">
        <v>6</v>
      </c>
      <c r="P341" s="42">
        <f>MIN($D$313,$D$317,$D$319)</f>
        <v>-9.2165898617511607E-3</v>
      </c>
      <c r="Q341" s="42">
        <f>MIN($J$313,$J$317,$J$319)</f>
        <v>-1.4945652173913058E-2</v>
      </c>
      <c r="R341" s="73">
        <f>MIN(Q341:Q341)</f>
        <v>-1.4945652173913058E-2</v>
      </c>
      <c r="S341" s="69"/>
      <c r="T341" s="70" t="s">
        <v>43</v>
      </c>
      <c r="U341" s="71" t="s">
        <v>6</v>
      </c>
      <c r="V341" s="60">
        <f>MIN($D$299,$D$315,$D$323)</f>
        <v>-2.6894865525672263E-2</v>
      </c>
      <c r="W341" s="60">
        <f>MIN($J$299,$J$315,$J$323)</f>
        <v>-1.9753086419753103E-2</v>
      </c>
      <c r="X341" s="61">
        <f>MIN(W341:W341)</f>
        <v>-1.9753086419753103E-2</v>
      </c>
      <c r="Y341" s="145"/>
      <c r="Z341" s="145"/>
      <c r="AA341" s="145"/>
      <c r="AB341" s="145"/>
      <c r="AC341" s="145"/>
      <c r="AD341" s="145"/>
      <c r="AE341" s="145"/>
    </row>
    <row r="342" spans="1:31" x14ac:dyDescent="0.35">
      <c r="A342" s="145"/>
      <c r="B342" s="51"/>
      <c r="C342" s="52" t="s">
        <v>7</v>
      </c>
      <c r="D342" s="59">
        <f>MAX($D$317,$D$319,$D$325,$D$327)</f>
        <v>0.12345679012345673</v>
      </c>
      <c r="E342" s="59">
        <f>MAX($J$317,$J$319,$J$325,$J$327)</f>
        <v>7.9831932773109321E-2</v>
      </c>
      <c r="F342" s="74">
        <f>MAX(E342:E342)</f>
        <v>7.9831932773109321E-2</v>
      </c>
      <c r="G342" s="69"/>
      <c r="H342" s="70"/>
      <c r="I342" s="75" t="s">
        <v>7</v>
      </c>
      <c r="J342" s="60">
        <f>MAX($D$301,$D$303,$D$313,$D$321)</f>
        <v>6.4625850340136112E-2</v>
      </c>
      <c r="K342" s="60">
        <f>MAX($J$301,$J$303,$J$313,$J$321)</f>
        <v>4.9853372434017475E-2</v>
      </c>
      <c r="L342" s="76">
        <f>MAX(K342:K342)</f>
        <v>4.9853372434017475E-2</v>
      </c>
      <c r="M342" s="69"/>
      <c r="N342" s="70"/>
      <c r="O342" s="75" t="s">
        <v>7</v>
      </c>
      <c r="P342" s="42">
        <f>MAX($D$313,$D$317,$D$319)</f>
        <v>0.12234042553191485</v>
      </c>
      <c r="Q342" s="42">
        <f>MAX($J$313,$J$317,$J$319)</f>
        <v>6.8702290076335937E-2</v>
      </c>
      <c r="R342" s="77">
        <f>MAX(Q342:Q342)</f>
        <v>6.8702290076335937E-2</v>
      </c>
      <c r="S342" s="69"/>
      <c r="T342" s="70"/>
      <c r="U342" s="75" t="s">
        <v>7</v>
      </c>
      <c r="V342" s="60">
        <f>MAX($D$299,$D$315,$D$323)</f>
        <v>-1.120162932790225E-2</v>
      </c>
      <c r="W342" s="60">
        <f>MAX($J$299,$J$315,$J$323)</f>
        <v>-4.0160642570281164E-3</v>
      </c>
      <c r="X342" s="57">
        <f>MAX(W342:W342)</f>
        <v>-4.0160642570281164E-3</v>
      </c>
      <c r="Y342" s="145"/>
      <c r="Z342" s="145"/>
      <c r="AA342" s="145"/>
      <c r="AB342" s="145"/>
      <c r="AC342" s="145"/>
      <c r="AD342" s="145"/>
      <c r="AE342" s="145"/>
    </row>
    <row r="343" spans="1:31" x14ac:dyDescent="0.35">
      <c r="A343" s="145"/>
      <c r="B343" s="62"/>
      <c r="C343" s="63" t="s">
        <v>44</v>
      </c>
      <c r="D343" s="78">
        <f>MIN(D333:D342)</f>
        <v>-0.62264150943396224</v>
      </c>
      <c r="E343" s="78">
        <f>MIN(E333:E342)</f>
        <v>-1.915708812260538E-2</v>
      </c>
      <c r="F343" s="79">
        <f>MIN(E343:E343)</f>
        <v>-1.915708812260538E-2</v>
      </c>
      <c r="G343" s="69"/>
      <c r="H343" s="80"/>
      <c r="I343" s="64" t="s">
        <v>44</v>
      </c>
      <c r="J343" s="64">
        <f>MIN(J333:J342)</f>
        <v>-4.4368600682593899E-2</v>
      </c>
      <c r="K343" s="64">
        <f>MIN(K333:K342)</f>
        <v>-4.0261153427638773E-2</v>
      </c>
      <c r="L343" s="81">
        <f>MIN(K343:K343)</f>
        <v>-4.0261153427638773E-2</v>
      </c>
      <c r="M343" s="69"/>
      <c r="N343" s="82"/>
      <c r="O343" s="83" t="s">
        <v>44</v>
      </c>
      <c r="P343" s="83">
        <f>MIN(P333:P342)</f>
        <v>-4.4368600682593899E-2</v>
      </c>
      <c r="Q343" s="83">
        <f>MIN(Q333:Q342)</f>
        <v>-4.0261153427638773E-2</v>
      </c>
      <c r="R343" s="84">
        <f>MIN(Q343:Q343)</f>
        <v>-4.0261153427638773E-2</v>
      </c>
      <c r="S343" s="69"/>
      <c r="T343" s="85"/>
      <c r="U343" s="86" t="s">
        <v>37</v>
      </c>
      <c r="V343" s="86">
        <f>MIN(V333:V342)</f>
        <v>-2.7061855670103115E-2</v>
      </c>
      <c r="W343" s="86">
        <f>MIN(W333:W342)</f>
        <v>-2.8708133971291759E-2</v>
      </c>
      <c r="X343" s="87">
        <f>MIN(W343:W343)</f>
        <v>-2.8708133971291759E-2</v>
      </c>
      <c r="Y343" s="145"/>
      <c r="Z343" s="145"/>
      <c r="AA343" s="145"/>
      <c r="AB343" s="145"/>
      <c r="AC343" s="145"/>
      <c r="AD343" s="145"/>
      <c r="AE343" s="145"/>
    </row>
    <row r="344" spans="1:31" x14ac:dyDescent="0.35">
      <c r="A344" s="145"/>
      <c r="B344" s="65"/>
      <c r="C344" s="66" t="s">
        <v>45</v>
      </c>
      <c r="D344" s="88">
        <f>MAX(D333:D342)</f>
        <v>0.74193548387096775</v>
      </c>
      <c r="E344" s="88">
        <f>MAX(E333:E342)</f>
        <v>0.55999999999999994</v>
      </c>
      <c r="F344" s="89">
        <f>MAX(E344:E344)</f>
        <v>0.55999999999999994</v>
      </c>
      <c r="G344" s="69"/>
      <c r="H344" s="90"/>
      <c r="I344" s="67" t="s">
        <v>45</v>
      </c>
      <c r="J344" s="67">
        <f>MAX(J333:J342)</f>
        <v>0.22330097087378648</v>
      </c>
      <c r="K344" s="67">
        <f>MAX(K333:K342)</f>
        <v>0.1772727272727273</v>
      </c>
      <c r="L344" s="81">
        <f>MIN(K344:K344)</f>
        <v>0.1772727272727273</v>
      </c>
      <c r="M344" s="69"/>
      <c r="N344" s="91"/>
      <c r="O344" s="92" t="s">
        <v>45</v>
      </c>
      <c r="P344" s="92">
        <f>MAX(P333:P342)</f>
        <v>0.39325842696629221</v>
      </c>
      <c r="Q344" s="92">
        <f>MAX(Q333:Q342)</f>
        <v>0.26612903225806456</v>
      </c>
      <c r="R344" s="84">
        <f>MIN(Q344:Q344)</f>
        <v>0.26612903225806456</v>
      </c>
      <c r="S344" s="69"/>
      <c r="T344" s="93"/>
      <c r="U344" s="94"/>
      <c r="V344" s="94">
        <f>MAX(V333:V342)</f>
        <v>0.27615062761506276</v>
      </c>
      <c r="W344" s="94">
        <f>MAX(W333:W342)</f>
        <v>0.24299065420560756</v>
      </c>
      <c r="X344" s="87">
        <f>MIN(W344:W344)</f>
        <v>0.24299065420560756</v>
      </c>
      <c r="Y344" s="145"/>
      <c r="Z344" s="145"/>
      <c r="AA344" s="145"/>
      <c r="AB344" s="145"/>
      <c r="AC344" s="145"/>
      <c r="AD344" s="145"/>
      <c r="AE344" s="145"/>
    </row>
    <row r="345" spans="1:31" x14ac:dyDescent="0.35">
      <c r="A345" s="145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45"/>
      <c r="AC345" s="145"/>
      <c r="AD345" s="145"/>
      <c r="AE345" s="145"/>
    </row>
    <row r="346" spans="1:31" x14ac:dyDescent="0.35">
      <c r="A346" s="145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45"/>
      <c r="Z346" s="145"/>
      <c r="AA346" s="145"/>
      <c r="AB346" s="145"/>
      <c r="AC346" s="145"/>
      <c r="AD346" s="145"/>
      <c r="AE346" s="145"/>
    </row>
    <row r="347" spans="1:31" x14ac:dyDescent="0.35">
      <c r="A347" s="145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45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E347" s="145"/>
    </row>
    <row r="348" spans="1:31" x14ac:dyDescent="0.35">
      <c r="A348" s="145"/>
      <c r="B348" s="51" t="s">
        <v>39</v>
      </c>
      <c r="C348" s="58" t="s">
        <v>6</v>
      </c>
      <c r="D348" s="97">
        <f>MIN($E$169,$E$189,$E$191,$E$197,$E$199)</f>
        <v>-0.28400954653937949</v>
      </c>
      <c r="E348" s="97">
        <f>MIN($K$169,$K$189,$K$191,$K$197,$K$199)</f>
        <v>0.19222462203023763</v>
      </c>
      <c r="F348" s="68">
        <f>MIN(E348:E348)</f>
        <v>0.19222462203023763</v>
      </c>
      <c r="G348" s="69"/>
      <c r="H348" s="70" t="s">
        <v>39</v>
      </c>
      <c r="I348" s="71" t="s">
        <v>6</v>
      </c>
      <c r="J348" s="42">
        <f>MIN($E$173,$E$175,$E$185,$E$193)</f>
        <v>7.0476190476190539E-2</v>
      </c>
      <c r="K348" s="42">
        <f>MIN($K$173,$K$175,$K$185,$K$193)</f>
        <v>8.4194977843426791E-2</v>
      </c>
      <c r="L348" s="72">
        <f>MIN(K348:K348)</f>
        <v>8.4194977843426791E-2</v>
      </c>
      <c r="M348" s="69"/>
      <c r="N348" s="70" t="s">
        <v>39</v>
      </c>
      <c r="O348" s="71" t="s">
        <v>6</v>
      </c>
      <c r="P348" s="42">
        <f>MIN($E$177,$E$181,$E$183)</f>
        <v>8.5889570552147312E-2</v>
      </c>
      <c r="Q348" s="42">
        <f>MIN($K$177,$K$181,$K$183)</f>
        <v>0.12647554806070838</v>
      </c>
      <c r="R348" s="73">
        <f>MIN(Q348:Q348)</f>
        <v>0.12647554806070838</v>
      </c>
      <c r="S348" s="69"/>
      <c r="T348" s="70" t="s">
        <v>39</v>
      </c>
      <c r="U348" s="71" t="s">
        <v>6</v>
      </c>
      <c r="V348" s="42">
        <f>MIN($E$171,$E$187,$E$195)</f>
        <v>0.11214953271028034</v>
      </c>
      <c r="W348" s="42">
        <f>MIN($K$171,$K$187,$K$195)</f>
        <v>0.1906779661016951</v>
      </c>
      <c r="X348" s="95">
        <f>MIN(W348:W348)</f>
        <v>0.1906779661016951</v>
      </c>
      <c r="Y348" s="145"/>
      <c r="Z348" s="2" t="s">
        <v>38</v>
      </c>
      <c r="AA348" s="3"/>
      <c r="AB348" s="145"/>
      <c r="AC348" s="4"/>
      <c r="AD348" s="33"/>
      <c r="AE348" s="145"/>
    </row>
    <row r="349" spans="1:31" x14ac:dyDescent="0.35">
      <c r="A349" s="145"/>
      <c r="B349" s="51"/>
      <c r="C349" s="52" t="s">
        <v>7</v>
      </c>
      <c r="D349" s="97">
        <f>MAX($E$169,$E$189,$E$191,$E$197,$E$199)</f>
        <v>0.32989690721649484</v>
      </c>
      <c r="E349" s="97">
        <f>MAX($K$169,$K$189,$K$191,$K$197,$K$199)</f>
        <v>0.44578313253012036</v>
      </c>
      <c r="F349" s="74">
        <f>MAX(E349:E349)</f>
        <v>0.44578313253012036</v>
      </c>
      <c r="G349" s="69"/>
      <c r="H349" s="70"/>
      <c r="I349" s="75" t="s">
        <v>7</v>
      </c>
      <c r="J349" s="42">
        <f>MAX($E$173,$E$175,$E$185,$E$193)</f>
        <v>0.64615384615384608</v>
      </c>
      <c r="K349" s="42">
        <f>MAX($K$173,$K$175,$K$185,$K$193)</f>
        <v>0.66315789473684206</v>
      </c>
      <c r="L349" s="76">
        <f>MAX(K349:K349)</f>
        <v>0.66315789473684206</v>
      </c>
      <c r="M349" s="69"/>
      <c r="N349" s="70"/>
      <c r="O349" s="75" t="s">
        <v>7</v>
      </c>
      <c r="P349" s="42">
        <f>MAX($E$177,$E$181,$E$183)</f>
        <v>0.42682926829268297</v>
      </c>
      <c r="Q349" s="42">
        <f>MAX($K$177,$K$181,$K$183)</f>
        <v>0.47945205479452063</v>
      </c>
      <c r="R349" s="77">
        <f>MAX(Q349:Q349)</f>
        <v>0.47945205479452063</v>
      </c>
      <c r="S349" s="69"/>
      <c r="T349" s="70"/>
      <c r="U349" s="75" t="s">
        <v>7</v>
      </c>
      <c r="V349" s="42">
        <f>MAX($E$171,$E$187,$E$195)</f>
        <v>0.23706896551724121</v>
      </c>
      <c r="W349" s="42">
        <f>MAX($K$171,$K$187,$K$195)</f>
        <v>0.44497607655502391</v>
      </c>
      <c r="X349" s="96">
        <f>MAX(W349:W349)</f>
        <v>0.44497607655502391</v>
      </c>
      <c r="Y349" s="145"/>
      <c r="Z349" s="2" t="s">
        <v>39</v>
      </c>
      <c r="AA349" s="34" t="s">
        <v>6</v>
      </c>
      <c r="AB349" s="39">
        <f>$E$179</f>
        <v>0.14243323442136493</v>
      </c>
      <c r="AC349" s="39">
        <f>$K$179</f>
        <v>0.27659574468085096</v>
      </c>
      <c r="AD349" s="35">
        <f>MIN($AC349:$AC349)</f>
        <v>0.27659574468085096</v>
      </c>
      <c r="AE349" s="145"/>
    </row>
    <row r="350" spans="1:31" x14ac:dyDescent="0.35">
      <c r="A350" s="145"/>
      <c r="B350" s="51" t="s">
        <v>40</v>
      </c>
      <c r="C350" s="58" t="s">
        <v>6</v>
      </c>
      <c r="D350" s="97">
        <f>MIN($E$201,$E$221,$E$223,$E$229,$E$231)</f>
        <v>1.1904761904761916E-2</v>
      </c>
      <c r="E350" s="97">
        <f>MIN($K$201,$K$221,$K$223,$K$229,$K$231)</f>
        <v>5.1750380517503677E-2</v>
      </c>
      <c r="F350" s="68">
        <f>MIN(E350:E350)</f>
        <v>5.1750380517503677E-2</v>
      </c>
      <c r="G350" s="69"/>
      <c r="H350" s="70" t="s">
        <v>40</v>
      </c>
      <c r="I350" s="71" t="s">
        <v>6</v>
      </c>
      <c r="J350" s="42">
        <f>MIN($E$205,$E$207,$E$217,$E$225)</f>
        <v>-2.6760563380281717E-2</v>
      </c>
      <c r="K350" s="42">
        <f>MIN($K$205,$K$207,$K$217,$K$225)</f>
        <v>-5.7870370370370419E-3</v>
      </c>
      <c r="L350" s="72">
        <f>MIN(K350:K350)</f>
        <v>-5.7870370370370419E-3</v>
      </c>
      <c r="M350" s="69"/>
      <c r="N350" s="70" t="s">
        <v>40</v>
      </c>
      <c r="O350" s="71" t="s">
        <v>6</v>
      </c>
      <c r="P350" s="42">
        <f>MIN($E$211,$E$215,$E$217)</f>
        <v>-1.8705035971222878E-2</v>
      </c>
      <c r="Q350" s="42">
        <f>MIN($K$211,$K$215,$K$217)</f>
        <v>0</v>
      </c>
      <c r="R350" s="73">
        <f>MIN(Q350:Q350)</f>
        <v>0</v>
      </c>
      <c r="S350" s="69"/>
      <c r="T350" s="70" t="s">
        <v>40</v>
      </c>
      <c r="U350" s="71" t="s">
        <v>6</v>
      </c>
      <c r="V350" s="42">
        <f>MIN($E$203,$E$219,$E$227)</f>
        <v>1.1784511784511795E-2</v>
      </c>
      <c r="W350" s="42">
        <f>MIN($K$203,$K$219,$K$227)</f>
        <v>5.8558558558558439E-2</v>
      </c>
      <c r="X350" s="95">
        <f>MIN(W350:W350)</f>
        <v>5.8558558558558439E-2</v>
      </c>
      <c r="Y350" s="145"/>
      <c r="Z350" s="2" t="s">
        <v>40</v>
      </c>
      <c r="AA350" s="34" t="s">
        <v>6</v>
      </c>
      <c r="AB350" s="39">
        <f>$E$211</f>
        <v>4.3933054393305478E-2</v>
      </c>
      <c r="AC350" s="39">
        <f>$K$211</f>
        <v>0.12240663900414948</v>
      </c>
      <c r="AD350" s="35">
        <f>MIN($AC350:$AC350)</f>
        <v>0.12240663900414948</v>
      </c>
      <c r="AE350" s="145"/>
    </row>
    <row r="351" spans="1:31" x14ac:dyDescent="0.35">
      <c r="A351" s="145"/>
      <c r="B351" s="51"/>
      <c r="C351" s="52" t="s">
        <v>7</v>
      </c>
      <c r="D351" s="97">
        <f>MAX($E$201,$E$221,$E$223,$E$229,$E$231)</f>
        <v>0.23387096774193547</v>
      </c>
      <c r="E351" s="97">
        <f>MAX($K$201,$K$221,$K$223,$K$229,$K$231)</f>
        <v>0.34313725490196095</v>
      </c>
      <c r="F351" s="74">
        <f>MAX(E351:E351)</f>
        <v>0.34313725490196095</v>
      </c>
      <c r="G351" s="69"/>
      <c r="H351" s="70"/>
      <c r="I351" s="75" t="s">
        <v>7</v>
      </c>
      <c r="J351" s="42">
        <f>MAX($E$205,$E$207,$E$217,$E$225)</f>
        <v>0.52054794520547953</v>
      </c>
      <c r="K351" s="42">
        <f>MAX($K$205,$K$207,$K$217,$K$225)</f>
        <v>0.52941176470588214</v>
      </c>
      <c r="L351" s="76">
        <f>MAX(K351:K351)</f>
        <v>0.52941176470588214</v>
      </c>
      <c r="M351" s="69"/>
      <c r="N351" s="70"/>
      <c r="O351" s="75" t="s">
        <v>7</v>
      </c>
      <c r="P351" s="42">
        <f>MAX($E$211,$E$215,$E$217)</f>
        <v>0.3232323232323232</v>
      </c>
      <c r="Q351" s="42">
        <f>MAX($K$211,$K$215,$K$217)</f>
        <v>0.41176470588235281</v>
      </c>
      <c r="R351" s="77">
        <f>MAX(Q351:Q351)</f>
        <v>0.41176470588235281</v>
      </c>
      <c r="S351" s="69"/>
      <c r="T351" s="70"/>
      <c r="U351" s="75" t="s">
        <v>7</v>
      </c>
      <c r="V351" s="42">
        <f>MAX($E$203,$E$219,$E$227)</f>
        <v>0.11746987951807222</v>
      </c>
      <c r="W351" s="42">
        <f>MAX($K$203,$K$219,$K$227)</f>
        <v>0.25082508250825086</v>
      </c>
      <c r="X351" s="96">
        <f>MAX(W351:W351)</f>
        <v>0.25082508250825086</v>
      </c>
      <c r="Y351" s="145"/>
      <c r="Z351" s="2" t="s">
        <v>41</v>
      </c>
      <c r="AA351" s="34" t="s">
        <v>6</v>
      </c>
      <c r="AB351" s="39">
        <f>$E$243</f>
        <v>0</v>
      </c>
      <c r="AC351" s="39">
        <f>$K$243</f>
        <v>5.0406504065040693E-2</v>
      </c>
      <c r="AD351" s="35">
        <f>MIN($AC351:$AC351)</f>
        <v>5.0406504065040693E-2</v>
      </c>
      <c r="AE351" s="145"/>
    </row>
    <row r="352" spans="1:31" x14ac:dyDescent="0.35">
      <c r="A352" s="145"/>
      <c r="B352" s="51" t="s">
        <v>41</v>
      </c>
      <c r="C352" s="58" t="s">
        <v>6</v>
      </c>
      <c r="D352" s="97">
        <f>MIN($E$233,$E$253,$E$255,$E$261,$E$263)</f>
        <v>-2.7855153203342645E-2</v>
      </c>
      <c r="E352" s="97">
        <f>MIN($K$233,$K$253,$K$255,$K$261,$K$263)</f>
        <v>1.256281407035177E-3</v>
      </c>
      <c r="F352" s="68">
        <f>MIN(E352:E352)</f>
        <v>1.256281407035177E-3</v>
      </c>
      <c r="G352" s="69"/>
      <c r="H352" s="70" t="s">
        <v>41</v>
      </c>
      <c r="I352" s="71" t="s">
        <v>6</v>
      </c>
      <c r="J352" s="42">
        <f>MIN($E$237,$E$239,$E$249,$E$257)</f>
        <v>-5.40216086434573E-2</v>
      </c>
      <c r="K352" s="42">
        <f>MIN($K$237,$K$239,$K$249,$K$257)</f>
        <v>-2.0021074815595265E-2</v>
      </c>
      <c r="L352" s="72">
        <f>MIN(K352:K352)</f>
        <v>-2.0021074815595265E-2</v>
      </c>
      <c r="M352" s="69"/>
      <c r="N352" s="70" t="s">
        <v>41</v>
      </c>
      <c r="O352" s="71" t="s">
        <v>6</v>
      </c>
      <c r="P352" s="42">
        <f>MIN($E$245,$E$249,$E$251)</f>
        <v>-4.9999999999999913E-2</v>
      </c>
      <c r="Q352" s="42">
        <f>MIN($K$245,$K$249,$K$251)</f>
        <v>-1.7112299465240656E-2</v>
      </c>
      <c r="R352" s="73">
        <f>MIN(Q352:Q352)</f>
        <v>-1.7112299465240656E-2</v>
      </c>
      <c r="S352" s="69"/>
      <c r="T352" s="70" t="s">
        <v>41</v>
      </c>
      <c r="U352" s="71" t="s">
        <v>6</v>
      </c>
      <c r="V352" s="42">
        <f>MIN($E$235,$E$251,$E$259)</f>
        <v>-2.3545706371191157E-2</v>
      </c>
      <c r="W352" s="42">
        <f>MIN($K$235,$K$251,$K$259)</f>
        <v>8.7281795511222025E-3</v>
      </c>
      <c r="X352" s="95">
        <f>MIN(W352:W352)</f>
        <v>8.7281795511222025E-3</v>
      </c>
      <c r="Y352" s="145"/>
      <c r="Z352" s="2" t="s">
        <v>42</v>
      </c>
      <c r="AA352" s="34" t="s">
        <v>6</v>
      </c>
      <c r="AB352" s="39">
        <f>$E$275</f>
        <v>-2.0086083213773174E-2</v>
      </c>
      <c r="AC352" s="39">
        <f>$K$275</f>
        <v>1.5235457063711925E-2</v>
      </c>
      <c r="AD352" s="35">
        <f>MIN($AC352:$AC352)</f>
        <v>1.5235457063711925E-2</v>
      </c>
      <c r="AE352" s="145"/>
    </row>
    <row r="353" spans="1:31" x14ac:dyDescent="0.35">
      <c r="A353" s="145"/>
      <c r="B353" s="51"/>
      <c r="C353" s="52" t="s">
        <v>7</v>
      </c>
      <c r="D353" s="97">
        <f>MAX($E$233,$E$253,$E$255,$E$261,$E$263)</f>
        <v>0.18120805369127516</v>
      </c>
      <c r="E353" s="97">
        <f>MAX($K$233,$K$253,$K$255,$K$261,$K$263)</f>
        <v>0.28099173553719009</v>
      </c>
      <c r="F353" s="74">
        <f>MAX(E353:E353)</f>
        <v>0.28099173553719009</v>
      </c>
      <c r="G353" s="69"/>
      <c r="H353" s="70"/>
      <c r="I353" s="75" t="s">
        <v>7</v>
      </c>
      <c r="J353" s="42">
        <f>MAX($E$237,$E$239,$E$249,$E$257)</f>
        <v>0.43902439024390233</v>
      </c>
      <c r="K353" s="42">
        <f>MAX($K$237,$K$239,$K$249,$K$257)</f>
        <v>0.47297297297297303</v>
      </c>
      <c r="L353" s="76">
        <f>MAX(K353:K353)</f>
        <v>0.47297297297297303</v>
      </c>
      <c r="M353" s="69"/>
      <c r="N353" s="70"/>
      <c r="O353" s="75" t="s">
        <v>7</v>
      </c>
      <c r="P353" s="42">
        <f>MAX($E$245,$E$249,$E$251)</f>
        <v>0.10526315789473695</v>
      </c>
      <c r="Q353" s="42">
        <f>MAX($K$245,$K$249,$K$251)</f>
        <v>0.23012552301255229</v>
      </c>
      <c r="R353" s="77">
        <f>MAX(Q353:Q353)</f>
        <v>0.23012552301255229</v>
      </c>
      <c r="S353" s="69"/>
      <c r="T353" s="70"/>
      <c r="U353" s="75" t="s">
        <v>7</v>
      </c>
      <c r="V353" s="42">
        <f>MAX($E$235,$E$251,$E$259)</f>
        <v>5.3613053613053664E-2</v>
      </c>
      <c r="W353" s="42">
        <f>MAX($K$235,$K$251,$K$259)</f>
        <v>0.14683544303797466</v>
      </c>
      <c r="X353" s="96">
        <f>MAX(W353:W353)</f>
        <v>0.14683544303797466</v>
      </c>
      <c r="Y353" s="145"/>
      <c r="Z353" s="2" t="s">
        <v>43</v>
      </c>
      <c r="AA353" s="34" t="s">
        <v>6</v>
      </c>
      <c r="AB353" s="39">
        <f>$E$307</f>
        <v>-2.3379383634431358E-2</v>
      </c>
      <c r="AC353" s="39">
        <f>$K$307</f>
        <v>-1.1446409989594184E-2</v>
      </c>
      <c r="AD353" s="35">
        <f>MIN($AC353:$AC353)</f>
        <v>-1.1446409989594184E-2</v>
      </c>
      <c r="AE353" s="145"/>
    </row>
    <row r="354" spans="1:31" x14ac:dyDescent="0.35">
      <c r="A354" s="145"/>
      <c r="B354" s="51" t="s">
        <v>42</v>
      </c>
      <c r="C354" s="58" t="s">
        <v>6</v>
      </c>
      <c r="D354" s="97">
        <f>MIN($E$265,$E$285,$E$287,$E$293,$E$295)</f>
        <v>-4.0590405904058942E-2</v>
      </c>
      <c r="E354" s="97">
        <f>MIN($K$265,$K$285,$K$287,$K$293,$K$295)</f>
        <v>-1.470588235294119E-2</v>
      </c>
      <c r="F354" s="68">
        <f>MIN(E354:E354)</f>
        <v>-1.470588235294119E-2</v>
      </c>
      <c r="G354" s="69"/>
      <c r="H354" s="70" t="s">
        <v>42</v>
      </c>
      <c r="I354" s="71" t="s">
        <v>6</v>
      </c>
      <c r="J354" s="42">
        <f>MIN($E$269,$E$271,$E$281,$E$289)</f>
        <v>-5.0772626931567373E-2</v>
      </c>
      <c r="K354" s="42">
        <f>MIN($K$269,$K$271,$K$281,$K$289)</f>
        <v>-1.5368852459016407E-2</v>
      </c>
      <c r="L354" s="72">
        <f>MIN(K354:K354)</f>
        <v>-1.5368852459016407E-2</v>
      </c>
      <c r="M354" s="69"/>
      <c r="N354" s="70" t="s">
        <v>42</v>
      </c>
      <c r="O354" s="71" t="s">
        <v>6</v>
      </c>
      <c r="P354" s="42">
        <f>MIN($E$279,$E$283,$E$285)</f>
        <v>-3.2258064516129059E-2</v>
      </c>
      <c r="Q354" s="42">
        <f>MIN($K$279,$K$283,$K$285)</f>
        <v>-1.2019230769230781E-3</v>
      </c>
      <c r="R354" s="73">
        <f>MIN(Q354:Q354)</f>
        <v>-1.2019230769230781E-3</v>
      </c>
      <c r="S354" s="69"/>
      <c r="T354" s="70" t="s">
        <v>42</v>
      </c>
      <c r="U354" s="71" t="s">
        <v>6</v>
      </c>
      <c r="V354" s="42">
        <f>MIN($E$267,$E$283,$E$291)</f>
        <v>-3.5582822085889469E-2</v>
      </c>
      <c r="W354" s="42">
        <f>MIN($K$267,$K$283,$K$291)</f>
        <v>-7.8828828828828891E-3</v>
      </c>
      <c r="X354" s="95">
        <f>MIN(W354:W354)</f>
        <v>-7.8828828828828891E-3</v>
      </c>
      <c r="Y354" s="145"/>
      <c r="Z354" s="36"/>
      <c r="AA354" s="37" t="s">
        <v>6</v>
      </c>
      <c r="AB354" s="38">
        <f>MIN(AB349:AB353)</f>
        <v>-2.3379383634431358E-2</v>
      </c>
      <c r="AC354" s="38">
        <f>MIN(AC349:AC353)</f>
        <v>-1.1446409989594184E-2</v>
      </c>
      <c r="AD354" s="38">
        <f>MIN(AC354:AC354)</f>
        <v>-1.1446409989594184E-2</v>
      </c>
      <c r="AE354" s="145"/>
    </row>
    <row r="355" spans="1:31" x14ac:dyDescent="0.35">
      <c r="A355" s="145"/>
      <c r="B355" s="51"/>
      <c r="C355" s="52" t="s">
        <v>7</v>
      </c>
      <c r="D355" s="97">
        <f>MAX($E$265,$E$285,$E$287,$E$293,$E$295)</f>
        <v>0.14204545454545467</v>
      </c>
      <c r="E355" s="97">
        <f>MAX($K$265,$K$285,$K$287,$K$293,$K$295)</f>
        <v>0.23404255319148939</v>
      </c>
      <c r="F355" s="74">
        <f>MAX(E355:E355)</f>
        <v>0.23404255319148939</v>
      </c>
      <c r="G355" s="69"/>
      <c r="H355" s="70"/>
      <c r="I355" s="75" t="s">
        <v>7</v>
      </c>
      <c r="J355" s="42">
        <f>MAX($E$269,$E$271,$E$281,$E$289)</f>
        <v>0.38461538461538464</v>
      </c>
      <c r="K355" s="42">
        <f>MAX($K$269,$K$271,$K$281,$K$289)</f>
        <v>0.42500000000000004</v>
      </c>
      <c r="L355" s="76">
        <f>MAX(K355:K355)</f>
        <v>0.42500000000000004</v>
      </c>
      <c r="M355" s="69"/>
      <c r="N355" s="70"/>
      <c r="O355" s="75" t="s">
        <v>7</v>
      </c>
      <c r="P355" s="42">
        <f>MAX($E$279,$E$283,$E$285)</f>
        <v>0.21481481481481479</v>
      </c>
      <c r="Q355" s="42">
        <f>MAX($K$279,$K$283,$K$285)</f>
        <v>0.29999999999999988</v>
      </c>
      <c r="R355" s="77">
        <f>MAX(Q355:Q355)</f>
        <v>0.29999999999999988</v>
      </c>
      <c r="S355" s="69"/>
      <c r="T355" s="70"/>
      <c r="U355" s="75" t="s">
        <v>7</v>
      </c>
      <c r="V355" s="42">
        <f>MAX($E$267,$E$283,$E$291)</f>
        <v>1.7441860465116293E-2</v>
      </c>
      <c r="W355" s="42">
        <f>MAX($K$267,$K$283,$K$291)</f>
        <v>8.2644628099173625E-2</v>
      </c>
      <c r="X355" s="96">
        <f>MAX(W355:W355)</f>
        <v>8.2644628099173625E-2</v>
      </c>
      <c r="Y355" s="145"/>
      <c r="Z355" s="36"/>
      <c r="AA355" s="37" t="s">
        <v>7</v>
      </c>
      <c r="AB355" s="38">
        <f>MAX(AB349:AB353)</f>
        <v>0.14243323442136493</v>
      </c>
      <c r="AC355" s="38">
        <f>MAX(AC349:AC353)</f>
        <v>0.27659574468085096</v>
      </c>
      <c r="AD355" s="38">
        <f>MAX(AC355:AC355)</f>
        <v>0.27659574468085096</v>
      </c>
      <c r="AE355" s="145"/>
    </row>
    <row r="356" spans="1:31" x14ac:dyDescent="0.35">
      <c r="A356" s="145"/>
      <c r="B356" s="51" t="s">
        <v>43</v>
      </c>
      <c r="C356" s="58" t="s">
        <v>6</v>
      </c>
      <c r="D356" s="97">
        <f>MIN($E$297,$E$317,$E$319,$E$325,$E$327)</f>
        <v>-1.8329938900203683E-2</v>
      </c>
      <c r="E356" s="97">
        <f>MIN($K$297,$K$317,$K$319,$K$325,$K$327)</f>
        <v>-5.0200803212851449E-3</v>
      </c>
      <c r="F356" s="68">
        <f>MIN(E356:E356)</f>
        <v>-5.0200803212851449E-3</v>
      </c>
      <c r="G356" s="69"/>
      <c r="H356" s="70" t="s">
        <v>43</v>
      </c>
      <c r="I356" s="71" t="s">
        <v>6</v>
      </c>
      <c r="J356" s="42">
        <f>MIN($E$301,$E$303,$E$313,$E$321)</f>
        <v>-1.104417670682732E-2</v>
      </c>
      <c r="K356" s="42">
        <f>MIN($K$301,$K$303,$K$313,$K$321)</f>
        <v>-1.0000000000000009E-3</v>
      </c>
      <c r="L356" s="72">
        <f>MIN(K356:K356)</f>
        <v>-1.0000000000000009E-3</v>
      </c>
      <c r="M356" s="69"/>
      <c r="N356" s="70" t="s">
        <v>43</v>
      </c>
      <c r="O356" s="71" t="s">
        <v>6</v>
      </c>
      <c r="P356" s="42">
        <f>MIN($E$313,$E$317,$E$319)</f>
        <v>-1.623815967523682E-2</v>
      </c>
      <c r="Q356" s="42">
        <f>MIN($K$313,$K$317,$K$319)</f>
        <v>-1.0000000000000009E-3</v>
      </c>
      <c r="R356" s="73">
        <f>MIN(Q356:Q356)</f>
        <v>-1.0000000000000009E-3</v>
      </c>
      <c r="S356" s="69"/>
      <c r="T356" s="70" t="s">
        <v>43</v>
      </c>
      <c r="U356" s="71" t="s">
        <v>6</v>
      </c>
      <c r="V356" s="42">
        <f>MIN($E$299,$E$315,$E$323)</f>
        <v>-2.6993865030674736E-2</v>
      </c>
      <c r="W356" s="42">
        <f>MIN($K$299,$K$315,$K$323)</f>
        <v>-1.3681592039801006E-2</v>
      </c>
      <c r="X356" s="95">
        <f>MIN(W356:W356)</f>
        <v>-1.3681592039801006E-2</v>
      </c>
      <c r="Y356" s="145"/>
      <c r="Z356" s="145"/>
      <c r="AA356" s="145"/>
      <c r="AB356" s="145"/>
      <c r="AC356" s="145"/>
      <c r="AD356" s="145"/>
      <c r="AE356" s="145"/>
    </row>
    <row r="357" spans="1:31" x14ac:dyDescent="0.35">
      <c r="A357" s="145"/>
      <c r="B357" s="51"/>
      <c r="C357" s="52" t="s">
        <v>7</v>
      </c>
      <c r="D357" s="97">
        <f>MAX($E$297,$E$317,$E$319,$E$325,$E$327)</f>
        <v>5.2117263843648252E-2</v>
      </c>
      <c r="E357" s="97">
        <f>MAX($K$297,$K$317,$K$319,$K$325,$K$327)</f>
        <v>0.10526315789473693</v>
      </c>
      <c r="F357" s="74">
        <f>MAX(E357:E357)</f>
        <v>0.10526315789473693</v>
      </c>
      <c r="G357" s="69"/>
      <c r="H357" s="70"/>
      <c r="I357" s="75" t="s">
        <v>7</v>
      </c>
      <c r="J357" s="42">
        <f>MAX($E$301,$E$303,$E$313,$E$321)</f>
        <v>0.21167883211678828</v>
      </c>
      <c r="K357" s="42">
        <f>MAX($K$301,$K$303,$K$313,$K$321)</f>
        <v>0.28828828828828817</v>
      </c>
      <c r="L357" s="76">
        <f>MAX(K357:K357)</f>
        <v>0.28828828828828817</v>
      </c>
      <c r="M357" s="69"/>
      <c r="N357" s="70"/>
      <c r="O357" s="75" t="s">
        <v>7</v>
      </c>
      <c r="P357" s="42">
        <f>MAX($E$313,$E$317,$E$319)</f>
        <v>5.2117263843648252E-2</v>
      </c>
      <c r="Q357" s="42">
        <f>MAX($K$313,$K$317,$K$319)</f>
        <v>0.10526315789473693</v>
      </c>
      <c r="R357" s="77">
        <f>MAX(Q357:Q357)</f>
        <v>0.10526315789473693</v>
      </c>
      <c r="S357" s="69"/>
      <c r="T357" s="70"/>
      <c r="U357" s="75" t="s">
        <v>7</v>
      </c>
      <c r="V357" s="42">
        <f>MAX($E$299,$E$315,$E$323)</f>
        <v>-1.6293279022403274E-2</v>
      </c>
      <c r="W357" s="42">
        <f>MAX($K$299,$K$315,$K$323)</f>
        <v>-3.0120481927710871E-3</v>
      </c>
      <c r="X357" s="96">
        <f>MAX(W357:W357)</f>
        <v>-3.0120481927710871E-3</v>
      </c>
      <c r="Y357" s="145"/>
      <c r="Z357" s="145"/>
      <c r="AA357" s="145"/>
      <c r="AB357" s="145"/>
      <c r="AC357" s="145"/>
      <c r="AD357" s="145"/>
      <c r="AE357" s="145"/>
    </row>
    <row r="358" spans="1:31" x14ac:dyDescent="0.35">
      <c r="A358" s="145"/>
      <c r="B358" s="62"/>
      <c r="C358" s="63" t="s">
        <v>44</v>
      </c>
      <c r="D358" s="78">
        <f t="shared" ref="D358" si="0">MIN(D348:D357)</f>
        <v>-0.28400954653937949</v>
      </c>
      <c r="E358" s="78">
        <f>MIN(E348:E357)</f>
        <v>-1.470588235294119E-2</v>
      </c>
      <c r="F358" s="79">
        <f>MIN(E358:E358)</f>
        <v>-1.470588235294119E-2</v>
      </c>
      <c r="G358" s="69"/>
      <c r="H358" s="80"/>
      <c r="I358" s="64" t="s">
        <v>44</v>
      </c>
      <c r="J358" s="64">
        <f>MIN(J348:J357)</f>
        <v>-5.40216086434573E-2</v>
      </c>
      <c r="K358" s="64">
        <f>MIN(K348:K357)</f>
        <v>-2.0021074815595265E-2</v>
      </c>
      <c r="L358" s="81">
        <f>MIN(K358:K358)</f>
        <v>-2.0021074815595265E-2</v>
      </c>
      <c r="M358" s="69"/>
      <c r="N358" s="82"/>
      <c r="O358" s="83" t="s">
        <v>44</v>
      </c>
      <c r="P358" s="83">
        <f t="shared" ref="P358" si="1">MIN(P348:P357)</f>
        <v>-4.9999999999999913E-2</v>
      </c>
      <c r="Q358" s="83">
        <f>MIN(Q348:Q357)</f>
        <v>-1.7112299465240656E-2</v>
      </c>
      <c r="R358" s="84">
        <f>MIN(Q358:Q358)</f>
        <v>-1.7112299465240656E-2</v>
      </c>
      <c r="S358" s="69"/>
      <c r="T358" s="85"/>
      <c r="U358" s="86" t="s">
        <v>37</v>
      </c>
      <c r="V358" s="86">
        <f t="shared" ref="V358" si="2">MIN(V348:V357)</f>
        <v>-3.5582822085889469E-2</v>
      </c>
      <c r="W358" s="86">
        <f>MIN(W348:W357)</f>
        <v>-1.3681592039801006E-2</v>
      </c>
      <c r="X358" s="87">
        <f>MIN(W358:W358)</f>
        <v>-1.3681592039801006E-2</v>
      </c>
      <c r="Y358" s="145"/>
      <c r="Z358" s="145"/>
      <c r="AA358" s="145"/>
      <c r="AB358" s="145"/>
      <c r="AC358" s="145"/>
      <c r="AD358" s="145"/>
      <c r="AE358" s="145"/>
    </row>
    <row r="359" spans="1:31" x14ac:dyDescent="0.35">
      <c r="A359" s="145"/>
      <c r="B359" s="65"/>
      <c r="C359" s="66" t="s">
        <v>45</v>
      </c>
      <c r="D359" s="88">
        <f t="shared" ref="D359" si="3">MAX(D348:D357)</f>
        <v>0.32989690721649484</v>
      </c>
      <c r="E359" s="88">
        <f>MAX(E348:E357)</f>
        <v>0.44578313253012036</v>
      </c>
      <c r="F359" s="89">
        <f>MAX(E359:E359)</f>
        <v>0.44578313253012036</v>
      </c>
      <c r="G359" s="69"/>
      <c r="H359" s="90"/>
      <c r="I359" s="67" t="s">
        <v>45</v>
      </c>
      <c r="J359" s="67">
        <f>MAX(J348:J357)</f>
        <v>0.64615384615384608</v>
      </c>
      <c r="K359" s="67">
        <f>MAX(K348:K357)</f>
        <v>0.66315789473684206</v>
      </c>
      <c r="L359" s="81">
        <f>MIN(K359:K359)</f>
        <v>0.66315789473684206</v>
      </c>
      <c r="M359" s="69"/>
      <c r="N359" s="91"/>
      <c r="O359" s="92" t="s">
        <v>45</v>
      </c>
      <c r="P359" s="92">
        <f t="shared" ref="P359" si="4">MAX(P348:P357)</f>
        <v>0.42682926829268297</v>
      </c>
      <c r="Q359" s="92">
        <f>MAX(Q348:Q357)</f>
        <v>0.47945205479452063</v>
      </c>
      <c r="R359" s="84">
        <f>MIN(Q359:Q359)</f>
        <v>0.47945205479452063</v>
      </c>
      <c r="S359" s="69"/>
      <c r="T359" s="93"/>
      <c r="U359" s="94"/>
      <c r="V359" s="94">
        <f t="shared" ref="V359" si="5">MAX(V348:V357)</f>
        <v>0.23706896551724121</v>
      </c>
      <c r="W359" s="94">
        <f>MAX(W348:W357)</f>
        <v>0.44497607655502391</v>
      </c>
      <c r="X359" s="87">
        <f>MIN(W359:W359)</f>
        <v>0.44497607655502391</v>
      </c>
      <c r="Y359" s="145"/>
      <c r="Z359" s="145"/>
      <c r="AA359" s="145"/>
      <c r="AB359" s="145"/>
      <c r="AC359" s="145"/>
      <c r="AD359" s="145"/>
      <c r="AE359" s="145"/>
    </row>
    <row r="360" spans="1:31" x14ac:dyDescent="0.35">
      <c r="A360" s="145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45"/>
      <c r="Z360" s="145"/>
      <c r="AA360" s="145"/>
      <c r="AB360" s="145"/>
      <c r="AC360" s="145"/>
      <c r="AD360" s="145"/>
      <c r="AE360" s="145"/>
    </row>
    <row r="361" spans="1:31" x14ac:dyDescent="0.35">
      <c r="A361" s="145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45"/>
      <c r="Z361" s="145"/>
      <c r="AA361" s="145"/>
      <c r="AB361" s="145"/>
      <c r="AC361" s="145"/>
      <c r="AD361" s="145"/>
      <c r="AE361" s="145"/>
    </row>
    <row r="362" spans="1:31" x14ac:dyDescent="0.35">
      <c r="A362" s="145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45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E362" s="145"/>
    </row>
    <row r="363" spans="1:31" x14ac:dyDescent="0.35">
      <c r="A363" s="145"/>
      <c r="B363" s="51" t="s">
        <v>39</v>
      </c>
      <c r="C363" s="58" t="s">
        <v>6</v>
      </c>
      <c r="D363" s="42">
        <f>MIN($F$169,$F$189,$F$191,$F$197,$F$199)</f>
        <v>-0.28400954653937949</v>
      </c>
      <c r="E363" s="42">
        <f>MIN($L$169,$L$189,$L$191,$L$197,$L$199)</f>
        <v>9.9315068493150777E-2</v>
      </c>
      <c r="F363" s="68">
        <f>MIN(E363:E363)</f>
        <v>9.9315068493150777E-2</v>
      </c>
      <c r="G363" s="69"/>
      <c r="H363" s="70" t="s">
        <v>39</v>
      </c>
      <c r="I363" s="71" t="s">
        <v>6</v>
      </c>
      <c r="J363" s="42">
        <f>MIN($F$173,$F$175,$F$185,$F$193)</f>
        <v>7.0476190476190539E-2</v>
      </c>
      <c r="K363" s="42">
        <f>MIN($L$173,$L$175,$L$185,$L$193)</f>
        <v>2.3890784982935176E-2</v>
      </c>
      <c r="L363" s="72">
        <f>MIN(K363:K363)</f>
        <v>2.3890784982935176E-2</v>
      </c>
      <c r="M363" s="69"/>
      <c r="N363" s="70" t="s">
        <v>39</v>
      </c>
      <c r="O363" s="71" t="s">
        <v>6</v>
      </c>
      <c r="P363" s="42">
        <f>MIN($F$177,$F$181,$F$183)</f>
        <v>8.5889570552147312E-2</v>
      </c>
      <c r="Q363" s="42">
        <f>MIN($L$177,$L$181,$L$183)</f>
        <v>0.1060948081264108</v>
      </c>
      <c r="R363" s="73">
        <f>MIN(Q363:Q363)</f>
        <v>0.1060948081264108</v>
      </c>
      <c r="S363" s="69"/>
      <c r="T363" s="70" t="s">
        <v>39</v>
      </c>
      <c r="U363" s="71" t="s">
        <v>6</v>
      </c>
      <c r="V363" s="42">
        <f>MIN($F$171,$F$187,$F$195)</f>
        <v>0.11214953271028034</v>
      </c>
      <c r="W363" s="42">
        <f>MIN($L$171,$L$187,$L$195)</f>
        <v>5.4054054054054106E-2</v>
      </c>
      <c r="X363" s="95">
        <f>MIN(W363:W363)</f>
        <v>5.4054054054054106E-2</v>
      </c>
      <c r="Y363" s="145"/>
      <c r="Z363" s="2" t="s">
        <v>38</v>
      </c>
      <c r="AA363" s="3"/>
      <c r="AB363" s="4"/>
      <c r="AC363" s="4"/>
      <c r="AD363" s="33"/>
      <c r="AE363" s="145"/>
    </row>
    <row r="364" spans="1:31" x14ac:dyDescent="0.35">
      <c r="A364" s="145"/>
      <c r="B364" s="51"/>
      <c r="C364" s="52" t="s">
        <v>7</v>
      </c>
      <c r="D364" s="42">
        <f>MAX($F$169,$F$189,$F$191,$F$197,$F$199)</f>
        <v>0.32989690721649484</v>
      </c>
      <c r="E364" s="42">
        <f>MAX($L$169,$L$189,$L$191,$L$197,$L$199)</f>
        <v>0.23758865248226954</v>
      </c>
      <c r="F364" s="74">
        <f>MAX(E364:E364)</f>
        <v>0.23758865248226954</v>
      </c>
      <c r="G364" s="69"/>
      <c r="H364" s="70"/>
      <c r="I364" s="75" t="s">
        <v>7</v>
      </c>
      <c r="J364" s="42">
        <f>MAX($F$173,$F$175,$F$185,$F$193)</f>
        <v>0.64615384615384608</v>
      </c>
      <c r="K364" s="42">
        <f>MAX($L$173,$L$175,$L$185,$L$193)</f>
        <v>0.48837209302325596</v>
      </c>
      <c r="L364" s="76">
        <f>MAX(K364:K364)</f>
        <v>0.48837209302325596</v>
      </c>
      <c r="M364" s="69"/>
      <c r="N364" s="70"/>
      <c r="O364" s="75" t="s">
        <v>7</v>
      </c>
      <c r="P364" s="42">
        <f>MAX($F$177,$F$181,$F$183)</f>
        <v>0.42682926829268297</v>
      </c>
      <c r="Q364" s="42">
        <f>MAX($L$177,$L$181,$L$183)</f>
        <v>0.2972972972972972</v>
      </c>
      <c r="R364" s="77">
        <f>MAX(Q364:Q364)</f>
        <v>0.2972972972972972</v>
      </c>
      <c r="S364" s="69"/>
      <c r="T364" s="70"/>
      <c r="U364" s="75" t="s">
        <v>7</v>
      </c>
      <c r="V364" s="42">
        <f>MAX($F$171,$F$187,$F$195)</f>
        <v>0.23706896551724121</v>
      </c>
      <c r="W364" s="42">
        <f>MAX($L$171,$L$187,$L$195)</f>
        <v>0.24401913875598097</v>
      </c>
      <c r="X364" s="96">
        <f>MAX(W364:W364)</f>
        <v>0.24401913875598097</v>
      </c>
      <c r="Y364" s="145"/>
      <c r="Z364" s="2" t="s">
        <v>39</v>
      </c>
      <c r="AA364" s="34" t="s">
        <v>6</v>
      </c>
      <c r="AB364" s="39">
        <f>$F$179</f>
        <v>0.14243323442136493</v>
      </c>
      <c r="AC364" s="39">
        <f>$L$179</f>
        <v>0.11607142857142851</v>
      </c>
      <c r="AD364" s="35">
        <f>MIN($AC364:$AC364)</f>
        <v>0.11607142857142851</v>
      </c>
      <c r="AE364" s="145"/>
    </row>
    <row r="365" spans="1:31" x14ac:dyDescent="0.35">
      <c r="A365" s="145"/>
      <c r="B365" s="51" t="s">
        <v>40</v>
      </c>
      <c r="C365" s="58" t="s">
        <v>6</v>
      </c>
      <c r="D365" s="42">
        <f>MIN($F$201,$F$221,$F$223,$F$229,$F$231)</f>
        <v>1.1904761904761916E-2</v>
      </c>
      <c r="E365" s="42">
        <f>MIN($L$201,$L$221,$L$223,$L$229,$L$231)</f>
        <v>3.9024390243902474E-2</v>
      </c>
      <c r="F365" s="68">
        <f>MIN(E365:E365)</f>
        <v>3.9024390243902474E-2</v>
      </c>
      <c r="G365" s="69"/>
      <c r="H365" s="70" t="s">
        <v>40</v>
      </c>
      <c r="I365" s="71" t="s">
        <v>6</v>
      </c>
      <c r="J365" s="42">
        <f>MIN($F$205,$F$207,$F$217,$F$225)</f>
        <v>-2.6760563380281717E-2</v>
      </c>
      <c r="K365" s="42">
        <f>MIN($L$205,$L$207,$L$217,$L$225)</f>
        <v>-4.2659974905897152E-2</v>
      </c>
      <c r="L365" s="72">
        <f>MIN(K365:K365)</f>
        <v>-4.2659974905897152E-2</v>
      </c>
      <c r="M365" s="69"/>
      <c r="N365" s="70" t="s">
        <v>40</v>
      </c>
      <c r="O365" s="71" t="s">
        <v>6</v>
      </c>
      <c r="P365" s="42">
        <f>MIN($F$211,$F$215,$F$217)</f>
        <v>-1.8705035971222878E-2</v>
      </c>
      <c r="Q365" s="42">
        <f>MIN($L$211,$L$215,$L$217)</f>
        <v>-3.4759358288770081E-2</v>
      </c>
      <c r="R365" s="73">
        <f>MIN(Q365:Q365)</f>
        <v>-3.4759358288770081E-2</v>
      </c>
      <c r="S365" s="69"/>
      <c r="T365" s="70" t="s">
        <v>40</v>
      </c>
      <c r="U365" s="71" t="s">
        <v>6</v>
      </c>
      <c r="V365" s="42">
        <f>MIN($F$203,$F$219,$F$227)</f>
        <v>1.1784511784511795E-2</v>
      </c>
      <c r="W365" s="42">
        <f>MIN($L$203,$L$219,$L$227)</f>
        <v>-1.043219076005962E-2</v>
      </c>
      <c r="X365" s="95">
        <f>MIN(W365:W365)</f>
        <v>-1.043219076005962E-2</v>
      </c>
      <c r="Y365" s="145"/>
      <c r="Z365" s="2" t="s">
        <v>40</v>
      </c>
      <c r="AA365" s="34" t="s">
        <v>6</v>
      </c>
      <c r="AB365" s="39">
        <f>$F$211</f>
        <v>4.3933054393305478E-2</v>
      </c>
      <c r="AC365" s="39">
        <f>$L$211</f>
        <v>3.2719836400818027E-2</v>
      </c>
      <c r="AD365" s="35">
        <f>MIN($AC365:$AC365)</f>
        <v>3.2719836400818027E-2</v>
      </c>
      <c r="AE365" s="145"/>
    </row>
    <row r="366" spans="1:31" x14ac:dyDescent="0.35">
      <c r="A366" s="145"/>
      <c r="B366" s="51"/>
      <c r="C366" s="52" t="s">
        <v>7</v>
      </c>
      <c r="D366" s="42">
        <f>MAX($F$201,$F$221,$F$223,$F$229,$F$231)</f>
        <v>0.23387096774193547</v>
      </c>
      <c r="E366" s="42">
        <f>MAX($L$201,$L$221,$L$223,$L$229,$L$231)</f>
        <v>0.16363636363636361</v>
      </c>
      <c r="F366" s="74">
        <f>MAX(E366:E366)</f>
        <v>0.16363636363636361</v>
      </c>
      <c r="G366" s="69"/>
      <c r="H366" s="70"/>
      <c r="I366" s="75" t="s">
        <v>7</v>
      </c>
      <c r="J366" s="42">
        <f>MAX($F$205,$F$207,$F$217,$F$225)</f>
        <v>0.52054794520547953</v>
      </c>
      <c r="K366" s="42">
        <f>MAX($L$205,$L$207,$L$217,$L$225)</f>
        <v>0.38383838383838387</v>
      </c>
      <c r="L366" s="76">
        <f>MAX(K366:K366)</f>
        <v>0.38383838383838387</v>
      </c>
      <c r="M366" s="69"/>
      <c r="N366" s="70"/>
      <c r="O366" s="75" t="s">
        <v>7</v>
      </c>
      <c r="P366" s="42">
        <f>MAX($F$211,$F$215,$F$217)</f>
        <v>0.3232323232323232</v>
      </c>
      <c r="Q366" s="42">
        <f>MAX($L$211,$L$215,$L$217)</f>
        <v>0.24812030075187969</v>
      </c>
      <c r="R366" s="77">
        <f>MAX(Q366:Q366)</f>
        <v>0.24812030075187969</v>
      </c>
      <c r="S366" s="69"/>
      <c r="T366" s="70"/>
      <c r="U366" s="75" t="s">
        <v>7</v>
      </c>
      <c r="V366" s="42">
        <f>MAX($F$203,$F$219,$F$227)</f>
        <v>0.11746987951807222</v>
      </c>
      <c r="W366" s="42">
        <f>MAX($L$203,$L$219,$L$227)</f>
        <v>0.13114754098360648</v>
      </c>
      <c r="X366" s="96">
        <f>MAX(W366:W366)</f>
        <v>0.13114754098360648</v>
      </c>
      <c r="Y366" s="145"/>
      <c r="Z366" s="2" t="s">
        <v>41</v>
      </c>
      <c r="AA366" s="34" t="s">
        <v>6</v>
      </c>
      <c r="AB366" s="39">
        <f>$F$243</f>
        <v>0</v>
      </c>
      <c r="AC366" s="39">
        <f>$L$243</f>
        <v>-4.8309178743961394E-3</v>
      </c>
      <c r="AD366" s="35">
        <f>MIN($AC366:$AC366)</f>
        <v>-4.8309178743961394E-3</v>
      </c>
      <c r="AE366" s="145"/>
    </row>
    <row r="367" spans="1:31" x14ac:dyDescent="0.35">
      <c r="A367" s="145"/>
      <c r="B367" s="51" t="s">
        <v>41</v>
      </c>
      <c r="C367" s="58" t="s">
        <v>6</v>
      </c>
      <c r="D367" s="42">
        <f>MIN($F$233,$F$253,$F$255,$F$261,$F$263)</f>
        <v>-2.7855153203342645E-2</v>
      </c>
      <c r="E367" s="42">
        <f>MIN($L$233,$L$253,$L$255,$L$261,$L$263)</f>
        <v>9.6899224806201636E-3</v>
      </c>
      <c r="F367" s="68">
        <f>MIN(E367:E367)</f>
        <v>9.6899224806201636E-3</v>
      </c>
      <c r="G367" s="69"/>
      <c r="H367" s="70" t="s">
        <v>41</v>
      </c>
      <c r="I367" s="71" t="s">
        <v>6</v>
      </c>
      <c r="J367" s="42">
        <f>MIN($F$237,$F$239,$F$249,$F$257)</f>
        <v>-5.40216086434573E-2</v>
      </c>
      <c r="K367" s="42">
        <f>MIN($L$237,$L$239,$L$249,$L$257)</f>
        <v>-4.8245614035087758E-2</v>
      </c>
      <c r="L367" s="72">
        <f>MIN(K367:K367)</f>
        <v>-4.8245614035087758E-2</v>
      </c>
      <c r="M367" s="69"/>
      <c r="N367" s="70" t="s">
        <v>41</v>
      </c>
      <c r="O367" s="71" t="s">
        <v>6</v>
      </c>
      <c r="P367" s="42">
        <f>MIN($F$245,$F$249,$F$251)</f>
        <v>-4.9999999999999913E-2</v>
      </c>
      <c r="Q367" s="42">
        <f>MIN($L$245,$L$249,$L$251)</f>
        <v>-4.783599088838273E-2</v>
      </c>
      <c r="R367" s="73">
        <f>MIN(Q367:Q367)</f>
        <v>-4.783599088838273E-2</v>
      </c>
      <c r="S367" s="69"/>
      <c r="T367" s="70" t="s">
        <v>41</v>
      </c>
      <c r="U367" s="71" t="s">
        <v>6</v>
      </c>
      <c r="V367" s="42">
        <f>MIN($F$235,$F$251,$F$259)</f>
        <v>-2.3545706371191157E-2</v>
      </c>
      <c r="W367" s="42">
        <f>MIN($L$235,$L$251,$L$259)</f>
        <v>-3.105590062111804E-2</v>
      </c>
      <c r="X367" s="95">
        <f>MIN(W367:W367)</f>
        <v>-3.105590062111804E-2</v>
      </c>
      <c r="Y367" s="145"/>
      <c r="Z367" s="2" t="s">
        <v>42</v>
      </c>
      <c r="AA367" s="34" t="s">
        <v>6</v>
      </c>
      <c r="AB367" s="39">
        <f>$F$275</f>
        <v>-2.0086083213773174E-2</v>
      </c>
      <c r="AC367" s="39">
        <f>$L$275</f>
        <v>-2.0661157024793406E-2</v>
      </c>
      <c r="AD367" s="35">
        <f>MIN($AC367:$AC367)</f>
        <v>-2.0661157024793406E-2</v>
      </c>
      <c r="AE367" s="145"/>
    </row>
    <row r="368" spans="1:31" x14ac:dyDescent="0.35">
      <c r="A368" s="145"/>
      <c r="B368" s="51"/>
      <c r="C368" s="52" t="s">
        <v>7</v>
      </c>
      <c r="D368" s="42">
        <f>MAX($F$233,$F$253,$F$255,$F$261,$F$263)</f>
        <v>0.18120805369127516</v>
      </c>
      <c r="E368" s="42">
        <f>MAX($L$233,$L$253,$L$255,$L$261,$L$263)</f>
        <v>0.12121212121212117</v>
      </c>
      <c r="F368" s="74">
        <f>MAX(E368:E368)</f>
        <v>0.12121212121212117</v>
      </c>
      <c r="G368" s="69"/>
      <c r="H368" s="70"/>
      <c r="I368" s="75" t="s">
        <v>7</v>
      </c>
      <c r="J368" s="42">
        <f>MAX($F$237,$F$239,$F$249,$F$257)</f>
        <v>0.43902439024390233</v>
      </c>
      <c r="K368" s="42">
        <f>MAX($L$237,$L$239,$L$249,$L$257)</f>
        <v>0.31249999999999989</v>
      </c>
      <c r="L368" s="76">
        <f>MAX(K368:K368)</f>
        <v>0.31249999999999989</v>
      </c>
      <c r="M368" s="69"/>
      <c r="N368" s="70"/>
      <c r="O368" s="75" t="s">
        <v>7</v>
      </c>
      <c r="P368" s="42">
        <f>MAX($F$245,$F$249,$F$251)</f>
        <v>0.10526315789473695</v>
      </c>
      <c r="Q368" s="42">
        <f>MAX($L$245,$L$249,$L$251)</f>
        <v>7.2727272727272627E-2</v>
      </c>
      <c r="R368" s="77">
        <f>MAX(Q368:Q368)</f>
        <v>7.2727272727272627E-2</v>
      </c>
      <c r="S368" s="69"/>
      <c r="T368" s="70"/>
      <c r="U368" s="75" t="s">
        <v>7</v>
      </c>
      <c r="V368" s="42">
        <f>MAX($F$235,$F$251,$F$259)</f>
        <v>5.3613053613053664E-2</v>
      </c>
      <c r="W368" s="42">
        <f>MAX($L$235,$L$251,$L$259)</f>
        <v>6.2499999999999917E-2</v>
      </c>
      <c r="X368" s="96">
        <f>MAX(W368:W368)</f>
        <v>6.2499999999999917E-2</v>
      </c>
      <c r="Y368" s="145"/>
      <c r="Z368" s="2"/>
      <c r="AA368" s="34"/>
      <c r="AB368" s="39"/>
      <c r="AC368" s="39"/>
      <c r="AD368" s="35"/>
      <c r="AE368" s="145"/>
    </row>
    <row r="369" spans="1:33" x14ac:dyDescent="0.35">
      <c r="A369" s="145"/>
      <c r="B369" s="51" t="s">
        <v>42</v>
      </c>
      <c r="C369" s="58" t="s">
        <v>6</v>
      </c>
      <c r="D369" s="42">
        <f>MIN($F$265,$F$285,$F$287,$F$293,$F$295)</f>
        <v>-4.0590405904058942E-2</v>
      </c>
      <c r="E369" s="42">
        <f>MIN($L$265,$L$285,$L$287,$L$293,$L$295)</f>
        <v>-2.0949720670391081E-2</v>
      </c>
      <c r="F369" s="68">
        <f>MIN(E369:E369)</f>
        <v>-2.0949720670391081E-2</v>
      </c>
      <c r="G369" s="69"/>
      <c r="H369" s="70" t="s">
        <v>42</v>
      </c>
      <c r="I369" s="71" t="s">
        <v>6</v>
      </c>
      <c r="J369" s="42">
        <f>MIN($F$269,$F$271,$F$281,$F$289)</f>
        <v>-5.0772626931567373E-2</v>
      </c>
      <c r="K369" s="42">
        <f>MIN($L$269,$L$271,$L$281,$L$289)</f>
        <v>-3.8054968287526345E-2</v>
      </c>
      <c r="L369" s="72">
        <f>MIN(K369:K369)</f>
        <v>-3.8054968287526345E-2</v>
      </c>
      <c r="M369" s="69"/>
      <c r="N369" s="70" t="s">
        <v>42</v>
      </c>
      <c r="O369" s="71" t="s">
        <v>6</v>
      </c>
      <c r="P369" s="42">
        <f>MIN($F$279,$F$283,$F$285)</f>
        <v>-3.2258064516129059E-2</v>
      </c>
      <c r="Q369" s="42">
        <f>MIN($L$279,$L$283,$L$285)</f>
        <v>-3.11377245508981E-2</v>
      </c>
      <c r="R369" s="73">
        <f>MIN(Q369:Q369)</f>
        <v>-3.11377245508981E-2</v>
      </c>
      <c r="S369" s="69"/>
      <c r="T369" s="70" t="s">
        <v>42</v>
      </c>
      <c r="U369" s="71" t="s">
        <v>6</v>
      </c>
      <c r="V369" s="42">
        <f>MIN($F$267,$F$283,$F$291)</f>
        <v>-3.5582822085889469E-2</v>
      </c>
      <c r="W369" s="42">
        <f>MIN($L$267,$L$283,$L$291)</f>
        <v>-3.2584269662921377E-2</v>
      </c>
      <c r="X369" s="95">
        <f>MIN(W369:W369)</f>
        <v>-3.2584269662921377E-2</v>
      </c>
      <c r="Y369" s="145"/>
      <c r="Z369" s="36"/>
      <c r="AA369" s="37"/>
      <c r="AB369" s="38"/>
      <c r="AC369" s="38"/>
      <c r="AD369" s="38"/>
      <c r="AE369" s="145"/>
    </row>
    <row r="370" spans="1:33" x14ac:dyDescent="0.35">
      <c r="A370" s="145"/>
      <c r="B370" s="51"/>
      <c r="C370" s="52" t="s">
        <v>7</v>
      </c>
      <c r="D370" s="42">
        <f>MAX($F$265,$F$285,$F$287,$F$293,$F$295)</f>
        <v>0.14204545454545467</v>
      </c>
      <c r="E370" s="42">
        <f>MAX($L$265,$L$285,$L$287,$L$293,$L$295)</f>
        <v>9.6069868995633148E-2</v>
      </c>
      <c r="F370" s="74">
        <f>MAX(E370:E370)</f>
        <v>9.6069868995633148E-2</v>
      </c>
      <c r="G370" s="69"/>
      <c r="H370" s="70"/>
      <c r="I370" s="75" t="s">
        <v>7</v>
      </c>
      <c r="J370" s="42">
        <f>MAX($F$269,$F$271,$F$281,$F$289)</f>
        <v>0.38461538461538464</v>
      </c>
      <c r="K370" s="42">
        <f>MAX($L$269,$L$271,$L$281,$L$289)</f>
        <v>0.26612903225806456</v>
      </c>
      <c r="L370" s="76">
        <f>MAX(K370:K370)</f>
        <v>0.26612903225806456</v>
      </c>
      <c r="M370" s="69"/>
      <c r="N370" s="70"/>
      <c r="O370" s="75" t="s">
        <v>7</v>
      </c>
      <c r="P370" s="42">
        <f>MAX($F$279,$F$283,$F$285)</f>
        <v>0.21481481481481479</v>
      </c>
      <c r="Q370" s="42">
        <f>MAX($L$279,$L$283,$L$285)</f>
        <v>0.15083798882681562</v>
      </c>
      <c r="R370" s="77">
        <f>MAX(Q370:Q370)</f>
        <v>0.15083798882681562</v>
      </c>
      <c r="S370" s="69"/>
      <c r="T370" s="70"/>
      <c r="U370" s="75" t="s">
        <v>7</v>
      </c>
      <c r="V370" s="42">
        <f>MAX($F$267,$F$283,$F$291)</f>
        <v>1.7441860465116293E-2</v>
      </c>
      <c r="W370" s="42">
        <f>MAX($L$267,$L$283,$L$291)</f>
        <v>2.8629856850715771E-2</v>
      </c>
      <c r="X370" s="96">
        <f>MAX(W370:W370)</f>
        <v>2.8629856850715771E-2</v>
      </c>
      <c r="Y370" s="145"/>
      <c r="Z370" s="36"/>
      <c r="AA370" s="37"/>
      <c r="AB370" s="38"/>
      <c r="AC370" s="38"/>
      <c r="AD370" s="38"/>
      <c r="AE370" s="145"/>
    </row>
    <row r="371" spans="1:33" x14ac:dyDescent="0.35">
      <c r="A371" s="145"/>
      <c r="B371" s="51" t="s">
        <v>43</v>
      </c>
      <c r="C371" s="58" t="s">
        <v>6</v>
      </c>
      <c r="D371" s="42">
        <f>MIN($F$297,$F$317,$F$319,$F$325,$F$327)</f>
        <v>-1.8329938900203683E-2</v>
      </c>
      <c r="E371" s="42">
        <f>MIN($L$297,$L$317,$L$319,$L$325,$L$327)</f>
        <v>-2.051282051282053E-2</v>
      </c>
      <c r="F371" s="68">
        <f>MIN(E371:E371)</f>
        <v>-2.051282051282053E-2</v>
      </c>
      <c r="G371" s="69"/>
      <c r="H371" s="70" t="s">
        <v>43</v>
      </c>
      <c r="I371" s="71" t="s">
        <v>6</v>
      </c>
      <c r="J371" s="42">
        <f>MIN($F$301,$F$303,$F$313,$F$321)</f>
        <v>-1.104417670682732E-2</v>
      </c>
      <c r="K371" s="42">
        <f>MIN($L$301,$L$303,$L$313,$L$321)</f>
        <v>-3.0000000000000027E-3</v>
      </c>
      <c r="L371" s="72">
        <f>MIN(K371:K371)</f>
        <v>-3.0000000000000027E-3</v>
      </c>
      <c r="M371" s="69"/>
      <c r="N371" s="70" t="s">
        <v>43</v>
      </c>
      <c r="O371" s="71" t="s">
        <v>6</v>
      </c>
      <c r="P371" s="42">
        <f>MIN($F$313,$F$317,$F$319)</f>
        <v>-1.623815967523682E-2</v>
      </c>
      <c r="Q371" s="42">
        <f>MIN($L$313,$L$317,$L$319)</f>
        <v>-1.614906832298138E-2</v>
      </c>
      <c r="R371" s="73">
        <f>MIN(Q371:Q371)</f>
        <v>-1.614906832298138E-2</v>
      </c>
      <c r="S371" s="69"/>
      <c r="T371" s="70" t="s">
        <v>43</v>
      </c>
      <c r="U371" s="71" t="s">
        <v>6</v>
      </c>
      <c r="V371" s="42">
        <f>MIN($F$299,$F$315,$F$323)</f>
        <v>-2.6993865030674736E-2</v>
      </c>
      <c r="W371" s="42">
        <f>MIN($L$299,$L$315,$L$323)</f>
        <v>-2.4721878862793593E-2</v>
      </c>
      <c r="X371" s="95">
        <f>MIN(W371:W371)</f>
        <v>-2.4721878862793593E-2</v>
      </c>
      <c r="Y371" s="145"/>
      <c r="Z371" s="145"/>
      <c r="AA371" s="145"/>
      <c r="AB371" s="145"/>
      <c r="AC371" s="145"/>
      <c r="AD371" s="145"/>
      <c r="AE371" s="145"/>
      <c r="AF371" s="145"/>
      <c r="AG371" s="145"/>
    </row>
    <row r="372" spans="1:33" x14ac:dyDescent="0.35">
      <c r="A372" s="145"/>
      <c r="B372" s="51"/>
      <c r="C372" s="52" t="s">
        <v>7</v>
      </c>
      <c r="D372" s="42">
        <f>MAX($F$297,$F$317,$F$319,$F$325,$F$327)</f>
        <v>5.2117263843648252E-2</v>
      </c>
      <c r="E372" s="42">
        <f>MAX($L$297,$L$317,$L$319,$L$325,$L$327)</f>
        <v>2.8871391076115509E-2</v>
      </c>
      <c r="F372" s="74">
        <f>MAX(E372:E372)</f>
        <v>2.8871391076115509E-2</v>
      </c>
      <c r="G372" s="69"/>
      <c r="H372" s="70"/>
      <c r="I372" s="75" t="s">
        <v>7</v>
      </c>
      <c r="J372" s="42">
        <f>MAX($F$301,$F$303,$F$313,$F$321)</f>
        <v>0.21167883211678828</v>
      </c>
      <c r="K372" s="42">
        <f>MAX($L$301,$L$303,$L$313,$L$321)</f>
        <v>0.15384615384615383</v>
      </c>
      <c r="L372" s="76">
        <f>MAX(K372:K372)</f>
        <v>0.15384615384615383</v>
      </c>
      <c r="M372" s="69"/>
      <c r="N372" s="70"/>
      <c r="O372" s="75" t="s">
        <v>7</v>
      </c>
      <c r="P372" s="42">
        <f>MAX($F$313,$F$317,$F$319)</f>
        <v>5.2117263843648252E-2</v>
      </c>
      <c r="Q372" s="42">
        <f>MAX($L$313,$L$317,$L$319)</f>
        <v>2.8871391076115509E-2</v>
      </c>
      <c r="R372" s="77">
        <f>MAX(Q372:Q372)</f>
        <v>2.8871391076115509E-2</v>
      </c>
      <c r="S372" s="69"/>
      <c r="T372" s="70"/>
      <c r="U372" s="75" t="s">
        <v>7</v>
      </c>
      <c r="V372" s="42">
        <f>MAX($F$299,$F$315,$F$323)</f>
        <v>-1.6293279022403274E-2</v>
      </c>
      <c r="W372" s="42">
        <f>MAX($L$299,$L$315,$L$323)</f>
        <v>-5.0200803212851449E-3</v>
      </c>
      <c r="X372" s="96">
        <f>MAX(W372:W372)</f>
        <v>-5.0200803212851449E-3</v>
      </c>
      <c r="Y372" s="145"/>
      <c r="Z372" s="145"/>
      <c r="AA372" s="145"/>
      <c r="AB372" s="145"/>
      <c r="AC372" s="145"/>
      <c r="AD372" s="145"/>
      <c r="AE372" s="145"/>
      <c r="AF372" s="145"/>
      <c r="AG372" s="145"/>
    </row>
    <row r="373" spans="1:33" x14ac:dyDescent="0.35">
      <c r="A373" s="145"/>
      <c r="B373" s="62"/>
      <c r="C373" s="63" t="s">
        <v>44</v>
      </c>
      <c r="D373" s="78">
        <f>MIN(D363:D372)</f>
        <v>-0.28400954653937949</v>
      </c>
      <c r="E373" s="78">
        <f>MIN(E363:E372)</f>
        <v>-2.0949720670391081E-2</v>
      </c>
      <c r="F373" s="79">
        <f>MIN(E373:E373)</f>
        <v>-2.0949720670391081E-2</v>
      </c>
      <c r="G373" s="69"/>
      <c r="H373" s="80"/>
      <c r="I373" s="64" t="s">
        <v>44</v>
      </c>
      <c r="J373" s="64">
        <f>MIN(J363:J372)</f>
        <v>-5.40216086434573E-2</v>
      </c>
      <c r="K373" s="64">
        <f>MIN(K363:K372)</f>
        <v>-4.8245614035087758E-2</v>
      </c>
      <c r="L373" s="81">
        <f>MIN(K373:K373)</f>
        <v>-4.8245614035087758E-2</v>
      </c>
      <c r="M373" s="69"/>
      <c r="N373" s="82"/>
      <c r="O373" s="83" t="s">
        <v>44</v>
      </c>
      <c r="P373" s="83">
        <f>MIN(P363:P372)</f>
        <v>-4.9999999999999913E-2</v>
      </c>
      <c r="Q373" s="83">
        <f>MIN(Q363:Q372)</f>
        <v>-4.783599088838273E-2</v>
      </c>
      <c r="R373" s="84">
        <f>MIN(Q373:Q373)</f>
        <v>-4.783599088838273E-2</v>
      </c>
      <c r="S373" s="69"/>
      <c r="T373" s="85"/>
      <c r="U373" s="86" t="s">
        <v>37</v>
      </c>
      <c r="V373" s="86">
        <f>MIN(V363:V372)</f>
        <v>-3.5582822085889469E-2</v>
      </c>
      <c r="W373" s="86">
        <f>MIN(W363:W372)</f>
        <v>-3.2584269662921377E-2</v>
      </c>
      <c r="X373" s="87">
        <f>MIN(W373:W373)</f>
        <v>-3.2584269662921377E-2</v>
      </c>
      <c r="Y373" s="145"/>
      <c r="Z373" s="145"/>
      <c r="AA373" s="145"/>
      <c r="AB373" s="145"/>
      <c r="AC373" s="145"/>
      <c r="AD373" s="145"/>
      <c r="AE373" s="145"/>
      <c r="AF373" s="145"/>
      <c r="AG373" s="145"/>
    </row>
    <row r="374" spans="1:33" x14ac:dyDescent="0.35">
      <c r="A374" s="145"/>
      <c r="B374" s="65"/>
      <c r="C374" s="66" t="s">
        <v>45</v>
      </c>
      <c r="D374" s="88">
        <f>MAX(D363:D372)</f>
        <v>0.32989690721649484</v>
      </c>
      <c r="E374" s="88">
        <f>MAX(E363:E372)</f>
        <v>0.23758865248226954</v>
      </c>
      <c r="F374" s="89">
        <f>MAX(E374:E374)</f>
        <v>0.23758865248226954</v>
      </c>
      <c r="G374" s="69"/>
      <c r="H374" s="90"/>
      <c r="I374" s="67" t="s">
        <v>45</v>
      </c>
      <c r="J374" s="67">
        <f>MAX(J363:J372)</f>
        <v>0.64615384615384608</v>
      </c>
      <c r="K374" s="67">
        <f>MAX(K363:K372)</f>
        <v>0.48837209302325596</v>
      </c>
      <c r="L374" s="81">
        <f>MIN(K374:K374)</f>
        <v>0.48837209302325596</v>
      </c>
      <c r="M374" s="69"/>
      <c r="N374" s="91"/>
      <c r="O374" s="92" t="s">
        <v>45</v>
      </c>
      <c r="P374" s="92">
        <f>MAX(P363:P372)</f>
        <v>0.42682926829268297</v>
      </c>
      <c r="Q374" s="92">
        <f>MAX(Q363:Q372)</f>
        <v>0.2972972972972972</v>
      </c>
      <c r="R374" s="84">
        <f>MIN(Q374:Q374)</f>
        <v>0.2972972972972972</v>
      </c>
      <c r="S374" s="69"/>
      <c r="T374" s="93"/>
      <c r="U374" s="94"/>
      <c r="V374" s="94">
        <f>MAX(V363:V372)</f>
        <v>0.23706896551724121</v>
      </c>
      <c r="W374" s="94">
        <f>MAX(W363:W372)</f>
        <v>0.24401913875598097</v>
      </c>
      <c r="X374" s="87">
        <f>MIN(W374:W374)</f>
        <v>0.24401913875598097</v>
      </c>
      <c r="Y374" s="145"/>
      <c r="Z374" s="145"/>
      <c r="AA374" s="145"/>
      <c r="AB374" s="145"/>
      <c r="AC374" s="145"/>
      <c r="AD374" s="145"/>
      <c r="AE374" s="145"/>
      <c r="AF374" s="145"/>
      <c r="AG374" s="145"/>
    </row>
  </sheetData>
  <mergeCells count="8">
    <mergeCell ref="N1:O1"/>
    <mergeCell ref="Q1:R1"/>
    <mergeCell ref="D2:F2"/>
    <mergeCell ref="B329:F329"/>
    <mergeCell ref="H329:L329"/>
    <mergeCell ref="N329:R329"/>
    <mergeCell ref="T329:X329"/>
    <mergeCell ref="Z329:AD329"/>
  </mergeCells>
  <conditionalFormatting sqref="AA368">
    <cfRule type="duplicateValues" dxfId="26" priority="27"/>
  </conditionalFormatting>
  <conditionalFormatting sqref="U341:U342">
    <cfRule type="duplicateValues" dxfId="25" priority="24"/>
  </conditionalFormatting>
  <conditionalFormatting sqref="U352:U353">
    <cfRule type="duplicateValues" dxfId="24" priority="23"/>
  </conditionalFormatting>
  <conditionalFormatting sqref="U354:U355">
    <cfRule type="duplicateValues" dxfId="23" priority="22"/>
  </conditionalFormatting>
  <conditionalFormatting sqref="U356:U357">
    <cfRule type="duplicateValues" dxfId="22" priority="21"/>
  </conditionalFormatting>
  <conditionalFormatting sqref="O352:O353">
    <cfRule type="duplicateValues" dxfId="21" priority="20"/>
  </conditionalFormatting>
  <conditionalFormatting sqref="O354:O355">
    <cfRule type="duplicateValues" dxfId="20" priority="19"/>
  </conditionalFormatting>
  <conditionalFormatting sqref="O356:O357">
    <cfRule type="duplicateValues" dxfId="19" priority="18"/>
  </conditionalFormatting>
  <conditionalFormatting sqref="U339">
    <cfRule type="duplicateValues" dxfId="18" priority="33"/>
  </conditionalFormatting>
  <conditionalFormatting sqref="U337">
    <cfRule type="duplicateValues" dxfId="17" priority="34"/>
  </conditionalFormatting>
  <conditionalFormatting sqref="U340">
    <cfRule type="duplicateValues" dxfId="16" priority="17"/>
  </conditionalFormatting>
  <conditionalFormatting sqref="U338">
    <cfRule type="duplicateValues" dxfId="15" priority="16"/>
  </conditionalFormatting>
  <conditionalFormatting sqref="U336">
    <cfRule type="duplicateValues" dxfId="14" priority="15"/>
  </conditionalFormatting>
  <conditionalFormatting sqref="U334">
    <cfRule type="duplicateValues" dxfId="13" priority="14"/>
  </conditionalFormatting>
  <conditionalFormatting sqref="U367:U368">
    <cfRule type="duplicateValues" dxfId="12" priority="13"/>
  </conditionalFormatting>
  <conditionalFormatting sqref="U369:U370">
    <cfRule type="duplicateValues" dxfId="11" priority="12"/>
  </conditionalFormatting>
  <conditionalFormatting sqref="U371:U372">
    <cfRule type="duplicateValues" dxfId="10" priority="11"/>
  </conditionalFormatting>
  <conditionalFormatting sqref="O367:O368">
    <cfRule type="duplicateValues" dxfId="9" priority="10"/>
  </conditionalFormatting>
  <conditionalFormatting sqref="O369:O370">
    <cfRule type="duplicateValues" dxfId="8" priority="9"/>
  </conditionalFormatting>
  <conditionalFormatting sqref="O371:O372">
    <cfRule type="duplicateValues" dxfId="7" priority="8"/>
  </conditionalFormatting>
  <conditionalFormatting sqref="AA335">
    <cfRule type="duplicateValues" dxfId="6" priority="6"/>
  </conditionalFormatting>
  <conditionalFormatting sqref="AA337">
    <cfRule type="duplicateValues" dxfId="5" priority="7"/>
  </conditionalFormatting>
  <conditionalFormatting sqref="AA351">
    <cfRule type="duplicateValues" dxfId="4" priority="3"/>
  </conditionalFormatting>
  <conditionalFormatting sqref="AA352">
    <cfRule type="duplicateValues" dxfId="3" priority="4"/>
  </conditionalFormatting>
  <conditionalFormatting sqref="AA353">
    <cfRule type="duplicateValues" dxfId="2" priority="5"/>
  </conditionalFormatting>
  <conditionalFormatting sqref="AA366">
    <cfRule type="duplicateValues" dxfId="1" priority="1"/>
  </conditionalFormatting>
  <conditionalFormatting sqref="AA36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Normal</vt:lpstr>
      <vt:lpstr>Doublex</vt:lpstr>
      <vt:lpstr>Doublex when sd is different</vt:lpstr>
      <vt:lpstr>Mixed</vt:lpstr>
      <vt:lpstr>Equalskew</vt:lpstr>
      <vt:lpstr>Unequalskew</vt:lpstr>
      <vt:lpstr>Chisquare and pos</vt:lpstr>
      <vt:lpstr>Chisquare and 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</dc:creator>
  <cp:lastModifiedBy>Marie</cp:lastModifiedBy>
  <dcterms:created xsi:type="dcterms:W3CDTF">2017-05-08T14:25:13Z</dcterms:created>
  <dcterms:modified xsi:type="dcterms:W3CDTF">2018-01-29T08:37:55Z</dcterms:modified>
</cp:coreProperties>
</file>