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65" yWindow="795" windowWidth="19965" windowHeight="8700"/>
  </bookViews>
  <sheets>
    <sheet name="Sheet1" sheetId="1" r:id="rId1"/>
    <sheet name="Sheet2" sheetId="2" r:id="rId2"/>
    <sheet name="Sheet3" sheetId="3" r:id="rId3"/>
    <sheet name="Sheet4" sheetId="4" r:id="rId4"/>
  </sheets>
  <calcPr calcId="145621"/>
</workbook>
</file>

<file path=xl/calcChain.xml><?xml version="1.0" encoding="utf-8"?>
<calcChain xmlns="http://schemas.openxmlformats.org/spreadsheetml/2006/main">
  <c r="H4" i="1" l="1"/>
  <c r="H3" i="1"/>
  <c r="H11" i="1"/>
  <c r="H10" i="1"/>
  <c r="H12" i="1"/>
  <c r="H9" i="1"/>
  <c r="H16" i="1"/>
  <c r="H8" i="1"/>
  <c r="H7" i="1"/>
  <c r="H6" i="1"/>
  <c r="R24" i="1"/>
  <c r="R25" i="1"/>
  <c r="R3" i="1"/>
  <c r="R4" i="1"/>
  <c r="R5" i="1"/>
  <c r="R22" i="1"/>
  <c r="R17" i="1"/>
  <c r="R18" i="1"/>
  <c r="R19" i="1"/>
  <c r="R20" i="1"/>
  <c r="R15" i="1"/>
  <c r="R16" i="1"/>
  <c r="R6" i="1"/>
  <c r="R7" i="1"/>
  <c r="R8" i="1"/>
  <c r="R9" i="1"/>
  <c r="R12" i="1"/>
  <c r="R13" i="1"/>
  <c r="R14" i="1"/>
  <c r="R10" i="1"/>
  <c r="R11" i="1"/>
  <c r="R23" i="1"/>
  <c r="H15" i="1"/>
  <c r="H20" i="1"/>
  <c r="H19" i="1"/>
  <c r="H18" i="1"/>
  <c r="H17" i="1"/>
  <c r="H22" i="1"/>
  <c r="H21" i="1"/>
  <c r="H23" i="1"/>
  <c r="O3" i="4" l="1"/>
  <c r="O2" i="4"/>
  <c r="D108" i="4"/>
  <c r="D106" i="4"/>
  <c r="D37" i="4"/>
  <c r="D36" i="4"/>
  <c r="D35" i="4"/>
  <c r="D34" i="4"/>
  <c r="D33" i="4"/>
  <c r="D32" i="4"/>
  <c r="D31" i="4"/>
  <c r="D30" i="4"/>
  <c r="D29" i="4"/>
  <c r="D28" i="4"/>
  <c r="D27" i="4"/>
  <c r="D26" i="4"/>
  <c r="D25" i="4"/>
  <c r="D24" i="4"/>
  <c r="D23" i="4"/>
  <c r="D22" i="4"/>
  <c r="D21" i="4"/>
  <c r="D20" i="4"/>
  <c r="D19" i="4"/>
  <c r="D18" i="4"/>
  <c r="D17" i="4"/>
  <c r="D15" i="4"/>
  <c r="D14" i="4"/>
  <c r="D13" i="4"/>
  <c r="D12" i="4"/>
  <c r="D11" i="4"/>
  <c r="D10" i="4"/>
  <c r="D9" i="4"/>
  <c r="D8" i="4"/>
  <c r="D7" i="4"/>
  <c r="D6" i="4"/>
  <c r="D5" i="4"/>
  <c r="D4" i="4"/>
  <c r="D3" i="4"/>
  <c r="D2" i="4"/>
</calcChain>
</file>

<file path=xl/sharedStrings.xml><?xml version="1.0" encoding="utf-8"?>
<sst xmlns="http://schemas.openxmlformats.org/spreadsheetml/2006/main" count="333" uniqueCount="214">
  <si>
    <t>study</t>
  </si>
  <si>
    <t>design</t>
  </si>
  <si>
    <t>between</t>
  </si>
  <si>
    <t>N</t>
  </si>
  <si>
    <t>Result</t>
  </si>
  <si>
    <t>F</t>
  </si>
  <si>
    <t>df1</t>
  </si>
  <si>
    <t>df2</t>
  </si>
  <si>
    <t>p</t>
  </si>
  <si>
    <t>eta squared</t>
  </si>
  <si>
    <t>4.31</t>
  </si>
  <si>
    <t>Participants exposed to an expanding entity reported less concern with satisfying extrinsic contingencies of self-esteem (M=2.74, SD=.47) than did participants exposed to a contracting entity (M=3.01, SD=.39), t(30)=2.39, p=.02, d=.83.</t>
  </si>
  <si>
    <t>t</t>
  </si>
  <si>
    <t>df</t>
  </si>
  <si>
    <t>d</t>
  </si>
  <si>
    <t>r</t>
  </si>
  <si>
    <t>comments</t>
  </si>
  <si>
    <t>between conditions</t>
  </si>
  <si>
    <t>2a</t>
  </si>
  <si>
    <t>2b</t>
  </si>
  <si>
    <t>LA RAIDERS</t>
  </si>
  <si>
    <t>Buffalo</t>
  </si>
  <si>
    <t>PITTSBURGH</t>
  </si>
  <si>
    <t>Cleveland</t>
  </si>
  <si>
    <t>Houston</t>
  </si>
  <si>
    <t>Atlanta</t>
  </si>
  <si>
    <t>CHICAGO"</t>
  </si>
  <si>
    <t>CINCINNATI</t>
  </si>
  <si>
    <t>San Diego</t>
  </si>
  <si>
    <t>Denver</t>
  </si>
  <si>
    <t>Dallas</t>
  </si>
  <si>
    <t>NEW ORLEANS</t>
  </si>
  <si>
    <t>San Francisco</t>
  </si>
  <si>
    <t>Detroit</t>
  </si>
  <si>
    <t>Seattle"</t>
  </si>
  <si>
    <t>NY Jets</t>
  </si>
  <si>
    <t>St. Louis</t>
  </si>
  <si>
    <t>Washington</t>
  </si>
  <si>
    <t>LA Rams</t>
  </si>
  <si>
    <t>New England</t>
  </si>
  <si>
    <t>Kansas City</t>
  </si>
  <si>
    <t>Indianapolis</t>
  </si>
  <si>
    <t>NY Giants</t>
  </si>
  <si>
    <t>Tampa Bay</t>
  </si>
  <si>
    <t>Philadelphia</t>
  </si>
  <si>
    <t>Green Bay</t>
  </si>
  <si>
    <t>Minnesota</t>
  </si>
  <si>
    <t>Miami</t>
  </si>
  <si>
    <t>PHILADELPHIA</t>
  </si>
  <si>
    <t>PITTSBURGH"</t>
  </si>
  <si>
    <t>VANCOUVER"</t>
  </si>
  <si>
    <t>Edmonton</t>
  </si>
  <si>
    <t>BOSTON</t>
  </si>
  <si>
    <t>Quebec</t>
  </si>
  <si>
    <t>Toronto</t>
  </si>
  <si>
    <t>Vancouver</t>
  </si>
  <si>
    <t>CHICAGO</t>
  </si>
  <si>
    <t>Si. Louis</t>
  </si>
  <si>
    <t>Los Angeles</t>
  </si>
  <si>
    <t>Winnepeg</t>
  </si>
  <si>
    <t>NY Rangers</t>
  </si>
  <si>
    <t>Pittsburgh</t>
  </si>
  <si>
    <t>Hartford</t>
  </si>
  <si>
    <t>NY Islanders</t>
  </si>
  <si>
    <t>Calgary</t>
  </si>
  <si>
    <t>Montreal</t>
  </si>
  <si>
    <t>New Jersey</t>
  </si>
  <si>
    <t>not reported in enough detail</t>
  </si>
  <si>
    <t>attenuated interaction</t>
  </si>
  <si>
    <t>Article</t>
  </si>
  <si>
    <t>Independent variable</t>
  </si>
  <si>
    <t>Dependent variable</t>
  </si>
  <si>
    <t>ppn in each condition reported?</t>
  </si>
  <si>
    <t>Robustness result</t>
  </si>
  <si>
    <t>Pairwise comparisons revealed that participants exposed to an expanding entity reported feeling more self-actualized (M=2.98, SD=.32) compared to participants exposed to a static entity (M=2.75, SD=.30; t(34)=2.06, p=.045)</t>
  </si>
  <si>
    <t>Supporting predictions, pairwise comparisons revealed that participants primed with an expanding entity exhibited less conformity (M=4.91, SD=.59) than participants exposed to a contracting entity (M=5.42, SD=.81; t(36)=2.12, p=.03)</t>
  </si>
  <si>
    <t>This main effect was qualified by the predicted interaction, F(1, 42)=4.85, p=.03, eta2=.10.</t>
  </si>
  <si>
    <t>simple effect</t>
  </si>
  <si>
    <t>As predicted, participants who touched cold packs (M = 0.46, s.d = 0.18) later invested on the average of 20 less cents in each trial than those who had touched warm packs (M = 0.66, s.d. = .16), F(1,28) = 10.52, P=0.003.</t>
  </si>
  <si>
    <t>mixed 2x2x2</t>
  </si>
  <si>
    <t>As expected, participants who recalled the experience of being socially excluded estimated lower room temperature (M = 21.44, SD = 3.09) than those who recalled being included (M = 24.02, SD = 6.61), t(63) = 2.02, prep = .882</t>
  </si>
  <si>
    <t>Participants who recalled an unethical deed generated more cleansingrelated words than those who recalled an ethical deed EF(1,58) 0 4.26, P 0 0.04</t>
  </si>
  <si>
    <t>30 vs 30</t>
  </si>
  <si>
    <t>11 vs 16</t>
  </si>
  <si>
    <t>As expected, copying the unethical story increased the desirability of cleansing products as compared to copying the ethical story EF(1,25) 0=6.99, P = 0.01^, with no differences between conditions for the noncleansing products EF(1,25) = 0.02, P = 0.89 [The interaction itself is not reported]</t>
  </si>
  <si>
    <t>Those who recalled an unethical deed were more likely to take the antiseptic wipe (67%) than were those who recalled an ethical deed (33%) (Chi = 4.57, P = 0.03)</t>
  </si>
  <si>
    <t>As predicted, physical cleansing significantly reduced volunteerism: 74% of those in the not-cleansed condition offered help, whereas only 41% of participants who had a chance to cleanse their hands offered help (c2 0 5.02, P 0 0.025).</t>
  </si>
  <si>
    <t>The attitude measure was analyzed as a 3 (vertical movement, horizontal movement, no movement) x 2 (proattitudinal message, counterattitudinal message) between-subjects analysis of variance. This produced a significant interaction, F(2,66) = 44.7, p&lt;.001 [However, the simple effects are not specified, and only means but not SD's are provided]</t>
  </si>
  <si>
    <t>linear contrast</t>
  </si>
  <si>
    <t>As expected, subjects who held the pen in their teeth at the time the cartoons were presented reported feeling more amused than those who held it in their lips, /(75) = 1.78,p &lt; .05, one-tailed. Quite the opposite pattern was evident, however, when the pen-holding procedure was used only at the time of judgment. Here, a contrast effect emerged; that is, subjects who held the pen with their teeth reported having felt less amused by the cartoons than subjects who held the pen with their lips. Although this latter effect only approached significance, t(75) = l.65,p&lt; .11, two-tailed. The interaction of procedure (lips vs. teeth) and the time the procedure was used (during stimulus presentation vs. only at the time of the rating) was highly significant, F( 1, 75) = 5.81,p&lt;.02.</t>
  </si>
  <si>
    <t xml:space="preserve">The predicted differences were confirmed by a significant linear contrast, f(89) = 1.85, p = .03 </t>
  </si>
  <si>
    <t>the linear contrast showed that participants primed with closeness reported significantly more negative affect (M = 2.31) than participants primed with distance (M = 1.75), t(39)=  2.62, prep = .94.</t>
  </si>
  <si>
    <t>the linear contrast indicated that people primed with closeness (M=3.99) liked the excerpt depicting embarrassment less than people primed with an intermediate amount of distance (M= 4.33), who in turn liked the excerpt less than people primed with distance (M = 5.35), t(67) = 2.41, prep 5 .93.</t>
  </si>
  <si>
    <t>As predicted, participants gave lower ratings after the cleanliness priming (M = 4.98, SD = 1.26) than they did after the neutral priming (M= 5.81, SD = 1.47), F(1, 38) = 3.63, prep =.90. [Actually, there was only a truly significant effect for one scenario: with a significant difference between conditions for the ‘‘Kitten’’ vignette, F(1, 38)= 5.71, prep = .95]</t>
  </si>
  <si>
    <t>Indeed, a oneway ANOVAwith condition (hand washing vs. no hand washing) as a factor found a significant difference between the conditions on the composite rating, F(1, 41) = 7.81, prep = .97</t>
  </si>
  <si>
    <t>40 each condition</t>
  </si>
  <si>
    <t>As expected, mean moral judgment varied significantly as a function of condition, F(2, 117) = 7.43, p = .001.  Post hoc tests revealed that mild-stink participants and strong-stink participants were both more severe in their average moral judgments than were control participants. [control vs. strong stink used, calculated from means in Table 1]</t>
  </si>
  <si>
    <t>None of the three main effects were significant, but as predicted, the Disgust Condition ~ PBC interaction was significant, F(1, 39) = 5.29, p &lt; .03</t>
  </si>
  <si>
    <t>There were no main effects, but as predicted, the Disgust Condition ~ PBC interaction was significant, F(1, 61) = 4.49, p &lt; .04, ƒÅp 2 = .07</t>
  </si>
  <si>
    <t>There was a marginally significant Disgust Condition *~ PBC interaction, F(2, 104) = 2.70, p &lt; .07. We merged the sadness and neutral conditions and found that participants in the disgust condition gave more severe moral judgments than did participants in the two comparison conditions, F(1, 104) = 4.11, p &lt; .05</t>
  </si>
  <si>
    <t xml:space="preserve"> Thus, hand-washing significantly reduced the need to justify one’s choice by increasing the perceived difference between alternatives [F(1, 38) = 6.74, P = 0.01, for the interaction of time and hand-washing manipulation].</t>
  </si>
  <si>
    <t>Thus, hand cleaning significantly reduced the classic postdecisional dissonance effect [F(1, 83) = 7.80, P = 0.006, for the interaction of product and handcleaning manipulation].</t>
  </si>
  <si>
    <t>As hypothesized, people who had briefly held the hot coffee cup perceived the target person as being significantly warmer (mean = 4.71; 1 = cold, 7 = warm) than did those who had briefly held the cup of iced coffee [mean = 4.25, F(1, 39) = 4.08, P = 0.05].</t>
  </si>
  <si>
    <t>We hypothesized that participants who evaluated the hot pad would be more likely to choose the interpersonally warmer option of a reward for a friend, whereas participants who evaluated the cold pad would be more likely to choose the reward for themselves. Consistent with this prediction, a significant interaction was obtained between pad temperature and framing conditions (logistic regression Â = 2.85, P &lt; 0.05), such that regardless of type of gift (Snapple or ice cream), participants primed with physical coldness were more likely to choose the gift for themselves (75%) than the gift for a friend (25%), whereas those primed with physical warmth were more likely to choose the gift for a friend (54%) than the gift for themselves (46%).</t>
  </si>
  <si>
    <t>24 vs 26</t>
  </si>
  <si>
    <t>A univariate analysis of variance revealed that participants who were placed closer to the confederates perceived a significantly higher ambient temperature (M=19.88, SD=1.75) than those placed further (M=19.33, SD=1.31), F (1, 48)=4.25, p=.045,</t>
  </si>
  <si>
    <t>A univariate analysis of variance revealed that participants who were in the many similarities-condition (M=20.62, SD=3.92) perceived a marginally significantly higher ambient temperature than participants in the few similarities-condition (M=18.05, SD=5.58), F (1, 48)=3.95, p=.052</t>
  </si>
  <si>
    <t>26 vs 23</t>
  </si>
  <si>
    <t>34 vs 36</t>
  </si>
  <si>
    <t>An analysis of variance, with the measured temperature inserted as a covariate5, revealed that participants in the many similaritiescondition (M=23.06, SD=2.92) perceived the room to be significantly warmer than participants in the few similarities-condition (M=22.06, SD=2.63), F (1, 68)=4.53, p=.037</t>
  </si>
  <si>
    <t>An independent samples t-test revealed that participants in the many differences-condition (M=19.76, SD=1.20) perceived a significantly lower ambient temperature than participants in the few differences-condition (M=21.74, SD=2.63), t (34)=2.46, p=.019, Cohen's d=.97</t>
  </si>
  <si>
    <t>attenuation of attenuated interaction</t>
  </si>
  <si>
    <t>The predicted three-way interaction of linguistic category, emotional expression, and muscle condition was significant, F(1, 156) = 4.31, prep = .92</t>
  </si>
  <si>
    <t>These data, shown in Table 3, indicate that hockey teams with black uniforms incur substantially more penalties than their opponents -Calculated from Table 3, with Vancouver and Pittsburg in the analysis (lower p-value)]</t>
  </si>
  <si>
    <t xml:space="preserve"> These data, shown in Table 2, indicate that the teams with black uniforms are penalized significantly more than their rivals with nonblack uniforms, p &lt; .02 [test statistics calculated from Table 2]</t>
  </si>
  <si>
    <t>This analysis showed the predicted main effect of uniform color to be significant, F(l, 18) = 6.43, p &lt; .05. As can be seen in the relevant segments of Figure 2, the referees were more inclined to penalize the defensive team if they saw the black versions of the two plays (Ms = 7.2 and 2.4 for Plays 1 and 2, respectively) than if they saw the white versions (Ms = 5.3 and 1.0). [Only referee data because second sample - college students - revealed weaker effects)</t>
  </si>
  <si>
    <t>The chi-square test revealed a significant relationship between event type and perceived movement, x2(1, 62) 4.24, p .039, Crame´r’s V .26.</t>
  </si>
  <si>
    <t>31 vs 31</t>
  </si>
  <si>
    <t>44 vs 43</t>
  </si>
  <si>
    <t>The task did not affect extraversion ratings, FB1, but it significantly affected anger ratings, F(1, 84) =4.64, p =.034. Participants in the egomoving condition reported higher anger (M =151.11, SD =156.42) than participants in the time-moving condition (M = 85.91, SD =121.09).</t>
  </si>
  <si>
    <t>Participants in the elderly priming condition (M = 8.28 s) had a slower walking speed compared to participants in the neutral priming condition (M= 7.30 s), t(2S) = 2.86,p&lt; .01</t>
  </si>
  <si>
    <t>Planned comparisons showed that participants who believed that animals and humans are comparable judged the moving speed as higher when they were primed with slow animal exemplars and as lower when they were primed with fast animal exemplars, F(1,102)=4.95, p&lt;.03. This pattern of results indicates a contrast effect. In the low comparability condition, the animal exemplars evoked an assimilation effect, F(1,102)=4.29, p&lt;.05.</t>
  </si>
  <si>
    <t>Planned comparisons revealed that the estimation of speed in the high comparability condition was higher when slow animal exemplars were primed and lower when fast animal exemplars were primed, F(1,160)=4.68, p&lt;.05. This pattern of results indicates a contrast effect. In the low comparability condition the type of animal exemplars evoked an assimilation effect, f(1,160)=6.07, p&lt;.02</t>
  </si>
  <si>
    <t>The only effect emerging was the predicted two-way interaction [F(1, 151)= 4.18,p = .05]. Follow-up analyses showed that the assimilation effect— a comparison between the elderly-five people condition and the young-five people condition—was reliable [t(151) = 1.75,p , .04, one-tailed]. The contrast effect—a comparison between the elderly-one person condition and the young-one person condition—failed to reach significance [t(151) = 1.15].</t>
  </si>
  <si>
    <t>reversed interaction, two simple effects</t>
  </si>
  <si>
    <t xml:space="preserve">This analysis revealed a reliable two-way interaction [F(1, 61) = 4.23, p &lt; .05. </t>
  </si>
  <si>
    <t>this effect was qualified by the predicted two-way interaction [F(1, 77) 5 12.71, p , .001]Additional analyses demonstrated that the assimilation effect—a comparison between the elderly and the young condition under load—was reliable [t(77) 5 1.96, p , .03, one tailed]. The contrast effect—a comparison between the elderly-one person condition and the young-one person condition—was also significant [t(77) 5 2.87, p &lt; .005].</t>
  </si>
  <si>
    <t>The second regression block revealed an interaction between thirst and pouring, B = 6.52, t(34) = 3.02, p &lt; .01.</t>
  </si>
  <si>
    <t>revealed only a marginally significant prime-by-thirst effect, F(2, 28) = 3.43, p = .07.</t>
  </si>
  <si>
    <t>9 (2 x 4 + control)</t>
  </si>
  <si>
    <t>This analysis revealed that subjects in the upright posture felt prouder than subjects in the slumped posture if they changed from the conventional to the manipulated position at the time they received the success feedback. As is apparent from Figure 1 (Panel A), this was true whether the achievement task was completed in a conventional (i.e., non-manipulated) position, t(90) = 2.35, p &lt; .03 (Condition 1)</t>
  </si>
  <si>
    <t>The only effect emerging was the predicted two-way interaction [F(1, 71)=4.06, p &lt;.05]</t>
  </si>
  <si>
    <t>ppn per between condition cell</t>
  </si>
  <si>
    <t>eta</t>
  </si>
  <si>
    <t xml:space="preserve">d= </t>
  </si>
  <si>
    <t>test</t>
  </si>
  <si>
    <t>Nussinson, R., Seibt, B., Häfner, M., &amp; Strack, F. (2010). Come  a bit closer: Approach motor actions lead to feeling similar  and behavioral assimilation. Social Cognition, 28, 40–58.</t>
  </si>
  <si>
    <t>Lowery, B. S., Eisenberger, N. I., Hardin, C. D., &amp; Sinclair, S.  (2007). Long-term effects of subliminal priming on academic performance. Basic and Applied Social Psychology,  29, 151–157.</t>
  </si>
  <si>
    <t>Each student was seated at a private computer terminal and randomly assigned to be exposed to words either semantically related to intelligence or semantically unrelated to intelligence.</t>
  </si>
  <si>
    <t>we analyzed actual course exam performance using an ANCOVA with gender (male vs. female), prime (intelligence vs. neutral), awareness (informed vs. uninformed), and delay (1 day, 3 days, 4 days) as the between-subject factors and previous midterm score as the covariate. There was a significant prime by awareness interaction, F(1, 60)=6.01, p&lt;.05</t>
  </si>
  <si>
    <t>As in Study 1</t>
  </si>
  <si>
    <t>To test the hypothesis that subliminally priming intelligence can produce long-lived benefits for academic performance, we analyzed actual course exam performance</t>
  </si>
  <si>
    <t>To test the hypothesis that subliminally priming intelligence improved immediate exam performance, we analyzed practice exam performance in an ANCOVA with prime (intelligent vs. neutral) and delay (1 day, 3 days, 4 days) as between-subjects variables and expected course exam performance as the covariate. Participants performed significantly better when exposed to intelligent words (M=83.30, SE=1.75) than neutral words (M=77.81,SE=1.75), F(1, 70)=4.83, p&lt;.05.</t>
  </si>
  <si>
    <t>Midterm performence: As predicted, participants performed better when exposed to intelligent words (M=85.26, SE=1.28) than neutral words (M=81.33,SE=1.28), F(1, 70)=4.68,p&lt;.05.</t>
  </si>
  <si>
    <t>Bry, C., Follenfant, A., &amp; Meyer, T. (2008). Blonde like me:  When self-construals moderate stereotype priming effects on intellectual performance. Journal of Experimental Social  Psychology, 44, 751–757.</t>
  </si>
  <si>
    <t>2 (self-construal: independence vs. interdependence) × 2 (primed  category: Blondes vs. control)between-subjects design</t>
  </si>
  <si>
    <t>atennuated interaction</t>
  </si>
  <si>
    <t>cross-over interaction predicted but not found</t>
  </si>
  <si>
    <t>We submitted the number of correct answers on the five moderately difficult  questions 1 to a 2 (self-construal: independence vs. interdependence) × 2 (primed category:  Blondes vs. control) ANOVA. We only found a significant interaction 2 , F (1, 82) = 5.77, p &lt;  .02.</t>
  </si>
  <si>
    <t>The third task was an encyclopedic knowledgetest intended to give an index of  intellectual performance (see Dijksterhuis &amp; Van Knippenberg, 1998)</t>
  </si>
  <si>
    <t xml:space="preserve">Independence-blonde primed participants (M= 2.37, SD= 0.96)  outperformed independence-control primed participants (M= 1.53, SD= 0.94; F(1, 69) =  7.50, p &lt; .01). </t>
  </si>
  <si>
    <t>Independence-control primed participants (M= 1.53, SD= 0.94)  underperformed interdependence-control primed participants (M= 2.17, SD= 0.73, F(1, 69)  = 4.53, p&lt; .04).</t>
  </si>
  <si>
    <t>The above manipulations were realized in a 3 (arm position: arm flexion versus control versus arm extension) X 2 (primed concept: intelligence versus stupidity) X 2 (standard: group versus exemplar) design. All factors were manipulated as between-participants variables.</t>
  </si>
  <si>
    <t>Behavioral effects were measured in an ostensibly unrelated task by a trivial pursuit game with 20 multiple choice general knowledge questions</t>
  </si>
  <si>
    <t>cross-over interaction predicted but not found. Attenuated interaction included in analysis.</t>
  </si>
  <si>
    <t>Replicating the results of previous studies (see Dijksterhuis &amp; Bargh, 2001), for participants who did not assume any arm position (control condition), a two-way ANOVA Primed Concept x Standard yielded the predicted interaction between concept and standard, F(l, 47) = 7.51, p = .009. Participants primed with professors performed better (M = 10.19) than thole primed with soccer players (M = 8.09), demonstrating behavioral assimilation, 1(25) = 2.10, p = .02, whereas those primed with Einstein tended to perform worse (M = 8.13) than those primed with Matthaus (M = 9.67), displaying behavioral contrast, t(22) = -1.84, p = .11.</t>
  </si>
  <si>
    <t>Participants in the arm extension condition, on the other hand, showed behavioral contrast to the prime, whether an exemplar or a group. A similar analysis for these participants also yielded the predicted main effect of concept, F(l, 52) = 8.14, p = .006, but this time participants primed with intelligence performed worse (M = 8.44) than those primed with stupidity (M = 10.25).</t>
  </si>
  <si>
    <t>As predicted, participants in the arm flexion condition showed assimilation to
the behavior of the prime. A two-way ANOVA Primed Concept x Standard for
these participants yielded the expected main effect of concept, F(l, 55) = 11.67, p &lt;
.001, TJ 2 = .18, with participants primed with intelligence performing better (M =
10.63) than those primed with stupidity (M = 8.69).</t>
  </si>
  <si>
    <t>LeBoeuf, R. A., &amp; Estes, Z. (2004). “Fortunately, I’m no Einstein”: Comparison relevance as a determinant of behavioral  assimilation and contrast. Social Cognition, 22, 607–636.</t>
  </si>
  <si>
    <t>Professor Prime, Einstein Prime, vs Control Prime</t>
  </si>
  <si>
    <t>The trivia test consisted of 20 multiple–choice questions, each with four candidate answers</t>
  </si>
  <si>
    <t>The main effect of prime type also approached significance,Fp(1,84) = 3.63,p&lt;.06</t>
  </si>
  <si>
    <t xml:space="preserve">Analyses reported over items and participants. Only analyses over participants included. Test not significant. </t>
  </si>
  <si>
    <t xml:space="preserve">Participants received one of three priming pages: a  comparison–relevant category prime (self–professor similarities), a comparison–irrelevant exemplar prime (self–Einstein differences), or a control prime. </t>
  </si>
  <si>
    <t>The main effect of prime type was reliable,Fp (2, 105) = 4.57,p&lt;.02 andFi (2, 38) = 7.39,p&lt;.01, as was the difference between priming with the comparison–irrelevant exemplar and the comparison–relevant category,tp(71) = 3.07,p&lt;.005 and ti(19) = 3.56, p&lt;.01.</t>
  </si>
  <si>
    <t>Performance after participants considered the ways in which they
were similar to the category was reliably lower than performance after the control prime, 30.7% vs. 36.6%,tp(70) = –2.16,p&lt;.04 andti(19)= –2.60,p&lt;.02</t>
  </si>
  <si>
    <t>To replicate Dijksterhuis et al. (1998), the “listing” conditions asked participants to “Think about [the prime]. On the lines that follow, please list three attributes of [the prime].” To partially replicate Experiments 1 and 2, the “comparison” conditions consisted of the low–relevance (“list three differences”) Einstein prime and the high–relevance (“list three similarities”) professor prime.</t>
  </si>
  <si>
    <t>These analyses revealed no effect of prime type, bothFs&lt;1. This main effect of instruction type was qualified by a significant prime×instruction interaction,Fp (1, 53) = 4.42,p&lt;.04</t>
  </si>
  <si>
    <t>social–comparisons condition vs control</t>
  </si>
  <si>
    <t xml:space="preserve">those who experienced many irrelevant social comparisons prior to the prime outperformed (M= 53.1%,SD=13.0%) those who did not (M= 49.0%,SD= 12.5%),ti(19) = 2.52,p= .02 and tp
(120) = 1.77,p= .08. </t>
  </si>
  <si>
    <t>effect is not significant across participants</t>
  </si>
  <si>
    <t>Hansen, J., &amp; Wänke, M. (2009). Think of capable others and  you can make it! Self-efficacy mediates the effect of stereotype activation on behavior. Social Cognition, 27, 76–88.</t>
  </si>
  <si>
    <t xml:space="preserve">Participants were first primed either with the stereotype of professors or the stereotype of secretaries. </t>
  </si>
  <si>
    <t>Then, they estimated their self-efficacy in general intellectual tasks (i.e., the game  of  Trivial  Pursuit
 and  general  knowledge  questions)</t>
  </si>
  <si>
    <t>As expected, it turned out that participants who were primed with the stereotype of professors  rated their academic self-efficacy higher (M= .21, SD= .518) than participants in the control group (M= -.22, SD= .635), F(1, 37) = 5.285, p&lt; .03.</t>
  </si>
  <si>
    <t>They were randomly assigned to a single-factor between-participants design (Priming: professors vs. cleaning ladies).</t>
  </si>
  <si>
    <t>First, we replicated the effect that priming with the stereotype of professors improves the performance in a general knowledge test (Dijksterhuis &amp; van Knippenberg, 1998). Participants who had been primed with the stereotype of professors  answered a higher proportion of the questions correctly (M= 50.34%, SD= 10.36)  than participants who were primed with the stereotype of cleaning ladies (M=  42.23%, SD= 10.96), F(1, 38) = 5.784, p&lt; .03</t>
  </si>
  <si>
    <t>Participants who had been primed with the stereotype of professors were more confident about the correctness of their answers (M= 4.81, SD= 1.07) than participants who were primed with the stereotype of cleaning ladies (M= 4.10. SD= 1.05), F(1, 38) = 4.454, p&lt; .05</t>
  </si>
  <si>
    <t>participants were asked to answer the 42 trivia questions  by  selecting  the  correct  answer  out  of  four  options.</t>
  </si>
  <si>
    <t>participants were primed with the stereotype of professors. We expected these primed participants to perform better on a general knowledge task, in line with the attributes of the stereotype of professors, such as intelligence and knowledgeability. We compared these results with two conditions, one in which participants were not primed and one in which participants were primed with secretaries</t>
  </si>
  <si>
    <t>Dijksterhuis, A., &amp; van Knippenberg, A. (1998). The relation between perception and behavior or how to win a game of trivial pursuit. Journal of Personality and Social Psychology, 74, 865–877.</t>
  </si>
  <si>
    <t>general knowledge task</t>
  </si>
  <si>
    <t xml:space="preserve"> and the no-prime control participants (M = 49.9), F(l,57) — 5.84, p &lt; .02</t>
  </si>
  <si>
    <t>As can be seen, participants primed with the stereotype of professors (M = 59.5) outperformed those who were primed with the
stereotype of secretaries (M = 46.6), F(1, 57) — 10.45, p &lt; .003.</t>
  </si>
  <si>
    <t>Participants in the two priming conditions were asked to imagine a typical professor and to list the behaviors, lifestyle, and appearance attributes of this typical professor on a blank sheet provided by the experimenter at the beginning of the experiment. Participants were either given 2 min or 9 min to complete this task. One third of the participants were not primed and started to answer the questions of the general knowledge scale immediately.</t>
  </si>
  <si>
    <t>After the priming procedure ended, participants were asked, by the computer, to complete the general knowledge scale. We used the 42 questions of the scale of Experiment 1 and added 18 new questions to the list.</t>
  </si>
  <si>
    <t>In addition, participants primed for 2 min answered more questions correctly than no-prime control participants, F ( l , 55) = 4.83,p &lt; .04.</t>
  </si>
  <si>
    <t xml:space="preserve">The percentages of correct answers were subjected to a 3 (prime: no-prime vs. 2-min prime vs. 9-min prime) betweensubjects ANOVA. This analysis yielded a significant main effect, F(2, 55) = 8.18, p &lt; .002. Simple contrasts revealed that participants primed for 9 min (M = 58.9) outperformed those who were primed for 2 min (M = 51.8), F(l, 55) = 4.09, p &lt; .05, and those who were not primed (M = 45.2), F(1, 55) = 16.36, p &lt; .001. </t>
  </si>
  <si>
    <t>As In Study 2, but with soccer hooligans</t>
  </si>
  <si>
    <t>as in study 2, but in their own pace</t>
  </si>
  <si>
    <t>As expected, performance was worse after priming. The number of correct answers was subjected to a 3 (prime: noprime vs. 2-min prime vs. 9-min prime) between-subjects ANOVA. The main effect was significant, F(2, 92) = 5.50, p &lt; .007. Simple contrasts showed that participants primed for 9 minutes performed worse than no-prime control participants (M = 51.3), F ( l , 92) = 10.58, p &lt; .003.</t>
  </si>
  <si>
    <t>participants that were primed with the stereotype of soccer hooligans for 9 min performed worse (M = 43.1) than participants who were primed for 2 min (M = 48.6), F(\, 92) = 4.22,p &lt; .05</t>
  </si>
  <si>
    <t>Participants, thus, were primed with the stereotype of professors or with the stereotype of soccer hooligans, or directly with the trait intelligent or with the trait stupid.</t>
  </si>
  <si>
    <t>These scores were subjected to a 2 (direction of prime: intelligent vs. stupid) X 2 (target: stereotype vs. trait) between-subjects ANOVA.. The only reliable effect was the expected main effect of direction of prime, F( 1, 39) = 7.12, p &lt; .02.</t>
  </si>
  <si>
    <t>Haddock, G., Macrae, C. N. &amp; Fleck, S. (2002). Syrian  science and smart supermodels: On the when and how of  perception–behavior effects. Social Cognition, 20, 461–481</t>
  </si>
  <si>
    <t>participants were given a questionnaire containing the 14 questions about its contents</t>
  </si>
  <si>
    <t>As in Dijksterhuis et al., 1998,  a 2 (direction of prime: intelligent vs. unintelligent)×2 (target: category vs. exemplar) between–subjects design.</t>
  </si>
  <si>
    <t>participants primed with Professors (M= 69% correct) performed significantly better than those primed with Supermodels
(M= 44% correct),t(22) = 3.55,p&lt;.001</t>
  </si>
  <si>
    <t>Conversely, among participants in the exemplar conditions, those primed with Claudia Schiffer (M= 63% correct) performed significantly better than those primed with Einstein (M= 49% correct),t(22) = 2.22,p&lt;.01</t>
  </si>
  <si>
    <t>misreported p-value or t-value</t>
  </si>
  <si>
    <t>In a within–subject, single–factor design, participants were shown three sets of photographs. One set of stimuli comprised pictures of four supermodels. Participants indicated how the persons depicted in the photographs were similar to each other (i.e., the similarity–focus processing condition). A second set of stimuli comprised pictures of four other supermodels. Participants indicated how the persons depicted in this set of pictures differed from one another (i.e., the difference–focus processing condition). A third set of stimuli comprised pictures of four different flowers, which participants also described (i.e., the control condition).</t>
  </si>
  <si>
    <t>Immediately after describing each individual set
of photographs, participants completed a series of questions
from the game Trivial Pursuit</t>
  </si>
  <si>
    <t>There was also a significant difference between performance in the difference–focus (M= 63%) and control conditions (M= 57%),t (26) = 1.94, p&lt;.03.</t>
  </si>
  <si>
    <t>As expected, performance in the difference–focus condition (M= 63% correct) was significantly better than that in the similarity–focus condition (M= 53%),t (26) =
3.07,p&lt;.01</t>
  </si>
  <si>
    <r>
      <t>No effects on test immediately following the prime. Only effect on midterm performence, where there is no main effect, only a primexawareness interaction, which is driven by neutral words, and therefore does not privde support for the hypothesis</t>
    </r>
    <r>
      <rPr>
        <sz val="11"/>
        <rFont val="Calibri"/>
        <family val="2"/>
        <scheme val="minor"/>
      </rPr>
      <t>. Excluded from analysis.</t>
    </r>
  </si>
  <si>
    <t>Specifically, perspective-takers who envisioned what the professor was thinking
and feeling (perspective-taking other condition) answered more LSAT questions correctly (M   11.50, SD   4.60) than did the objective participants (M   7.00, SD   3.96), t(33)   2.54, p &lt;.02, d   1.05.</t>
  </si>
  <si>
    <t>Galinsky, A. D., Wang, C. S., &amp; Ku, G. (2008). Perspectivetakers behave more stereotypically. Journal of Personality  and Social Psychology, 95, 404–419.</t>
  </si>
  <si>
    <t>We predicted that perspective-takers would perform significantly
better on the analytic task</t>
  </si>
  <si>
    <t>The study had three between-participants experimental conditions: perspective-taking self versus perspective-taking other versus objective</t>
  </si>
  <si>
    <t>The study had two experimental conditions: perspective-taking versus objective</t>
  </si>
  <si>
    <t>participants completed the LSAT task from Study 2A</t>
  </si>
  <si>
    <t>We submitted the number of questions answered correctly to an ANOVA, finding that perspective-takers (M =  7.69, SD =  2.77) performed significantly worse on the analytic task than did objective-condition participants (M  = 9.41, SD  = 1.62), F(1, 31) =  4.82, p  = .04</t>
  </si>
  <si>
    <t xml:space="preserve">Instead of simple effects (t-tests) contrasts are claculated, which inflate the df of the test, and lead to slightly lower p-values. </t>
  </si>
  <si>
    <t>Professor Priming Effects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</si>
</sst>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0"/>
      <name val="Calibri"/>
      <family val="2"/>
      <scheme val="minor"/>
    </font>
    <font>
      <b/>
      <sz val="18"/>
      <color theme="0"/>
      <name val="Calibri"/>
      <family val="2"/>
      <scheme val="minor"/>
    </font>
    <font>
      <sz val="11"/>
      <name val="Calibri"/>
      <family val="2"/>
      <scheme val="minor"/>
    </font>
    <font>
      <b/>
      <sz val="16"/>
      <color theme="0"/>
      <name val="Calibri"/>
      <family val="2"/>
      <scheme val="minor"/>
    </font>
    <font>
      <b/>
      <sz val="20"/>
      <color theme="0"/>
      <name val="Calibri"/>
      <family val="2"/>
      <scheme val="minor"/>
    </font>
    <font>
      <b/>
      <sz val="22"/>
      <color theme="0"/>
      <name val="Calibri"/>
      <family val="2"/>
      <scheme val="minor"/>
    </font>
    <font>
      <b/>
      <i/>
      <sz val="22"/>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3" applyNumberFormat="0" applyAlignment="0" applyProtection="0"/>
  </cellStyleXfs>
  <cellXfs count="41">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Border="1"/>
    <xf numFmtId="0" fontId="0" fillId="0" borderId="0" xfId="0" applyAlignment="1">
      <alignment vertical="top" wrapText="1"/>
    </xf>
    <xf numFmtId="0" fontId="0" fillId="0" borderId="0" xfId="0" applyAlignment="1">
      <alignment horizontal="center" vertical="top" wrapText="1"/>
    </xf>
    <xf numFmtId="0" fontId="0" fillId="0" borderId="0" xfId="0"/>
    <xf numFmtId="0" fontId="0" fillId="0" borderId="0" xfId="0" applyAlignment="1">
      <alignment vertical="top" wrapText="1"/>
    </xf>
    <xf numFmtId="0" fontId="0" fillId="0" borderId="0" xfId="0" applyAlignment="1">
      <alignment horizontal="center"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wrapText="1"/>
    </xf>
    <xf numFmtId="0" fontId="1" fillId="0" borderId="0"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center" wrapText="1"/>
    </xf>
    <xf numFmtId="0" fontId="1" fillId="0" borderId="0" xfId="0" applyFont="1" applyBorder="1" applyAlignment="1">
      <alignment vertical="top" wrapText="1"/>
    </xf>
    <xf numFmtId="0" fontId="3" fillId="2" borderId="3" xfId="1" applyFont="1" applyAlignment="1">
      <alignment wrapText="1"/>
    </xf>
    <xf numFmtId="0" fontId="3" fillId="2" borderId="3" xfId="1" applyFont="1" applyAlignment="1">
      <alignment horizontal="center" wrapText="1"/>
    </xf>
    <xf numFmtId="0" fontId="2" fillId="2" borderId="3" xfId="1" applyAlignment="1">
      <alignment vertical="center" wrapText="1"/>
    </xf>
    <xf numFmtId="0" fontId="2" fillId="2" borderId="3" xfId="1" applyAlignment="1">
      <alignment horizontal="center" vertical="center" wrapText="1"/>
    </xf>
    <xf numFmtId="0" fontId="3" fillId="2" borderId="3" xfId="1" applyFont="1" applyAlignment="1">
      <alignment vertical="top" wrapText="1"/>
    </xf>
    <xf numFmtId="0" fontId="4" fillId="0" borderId="0" xfId="0" applyFont="1" applyAlignment="1">
      <alignment vertical="top" wrapText="1"/>
    </xf>
    <xf numFmtId="2" fontId="2" fillId="2" borderId="3" xfId="1" applyNumberFormat="1" applyAlignment="1">
      <alignment horizontal="center" vertical="center" wrapText="1"/>
    </xf>
    <xf numFmtId="2" fontId="3" fillId="2" borderId="3" xfId="1" applyNumberFormat="1" applyFont="1" applyAlignment="1">
      <alignment horizontal="center" wrapText="1"/>
    </xf>
    <xf numFmtId="0" fontId="0" fillId="0" borderId="0" xfId="0"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2" fontId="0" fillId="0" borderId="0" xfId="0" applyNumberFormat="1" applyAlignment="1">
      <alignment horizontal="center" vertical="top" wrapText="1"/>
    </xf>
    <xf numFmtId="2" fontId="0" fillId="0" borderId="0" xfId="0" applyNumberFormat="1" applyAlignment="1">
      <alignment horizontal="center" wrapText="1"/>
    </xf>
    <xf numFmtId="0" fontId="5" fillId="2" borderId="3" xfId="1" applyFont="1" applyAlignment="1">
      <alignment horizontal="center" vertical="center" wrapText="1"/>
    </xf>
    <xf numFmtId="0" fontId="6" fillId="2" borderId="3" xfId="1" applyFont="1" applyAlignment="1">
      <alignment horizontal="center" vertical="center" wrapText="1"/>
    </xf>
    <xf numFmtId="0" fontId="7" fillId="2" borderId="3" xfId="1" applyFont="1" applyAlignment="1">
      <alignment horizontal="center" vertical="center" wrapText="1"/>
    </xf>
    <xf numFmtId="2" fontId="8" fillId="2" borderId="3" xfId="1" applyNumberFormat="1" applyFont="1" applyAlignment="1">
      <alignment horizontal="center" vertical="center" wrapText="1"/>
    </xf>
    <xf numFmtId="0" fontId="3" fillId="2" borderId="3" xfId="1" applyFont="1" applyAlignment="1">
      <alignment vertical="center" wrapText="1"/>
    </xf>
    <xf numFmtId="0" fontId="6" fillId="2" borderId="3" xfId="1" applyFont="1" applyAlignment="1">
      <alignment vertical="center" wrapText="1"/>
    </xf>
    <xf numFmtId="2" fontId="3" fillId="2" borderId="3" xfId="1" applyNumberFormat="1" applyFont="1" applyAlignment="1">
      <alignment horizontal="center" vertical="top" wrapText="1"/>
    </xf>
    <xf numFmtId="2" fontId="0" fillId="0" borderId="1" xfId="0" applyNumberFormat="1" applyBorder="1" applyAlignment="1">
      <alignment horizontal="center" vertical="top" wrapText="1"/>
    </xf>
    <xf numFmtId="2" fontId="0" fillId="0" borderId="0" xfId="0" applyNumberFormat="1" applyBorder="1" applyAlignment="1">
      <alignment horizontal="center"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abSelected="1" zoomScale="70" zoomScaleNormal="70" workbookViewId="0">
      <pane ySplit="1" topLeftCell="A2" activePane="bottomLeft" state="frozen"/>
      <selection activeCell="L1" sqref="L1"/>
      <selection pane="bottomLeft"/>
    </sheetView>
  </sheetViews>
  <sheetFormatPr defaultRowHeight="15" x14ac:dyDescent="0.25"/>
  <cols>
    <col min="1" max="1" width="48.42578125" style="1" bestFit="1" customWidth="1"/>
    <col min="2" max="2" width="9.140625" style="2"/>
    <col min="3" max="3" width="51" style="1" customWidth="1"/>
    <col min="4" max="4" width="35" style="1" customWidth="1"/>
    <col min="5" max="5" width="13" style="1" bestFit="1" customWidth="1"/>
    <col min="6" max="6" width="9.140625" style="2" customWidth="1"/>
    <col min="7" max="7" width="13.5703125" style="2" bestFit="1" customWidth="1"/>
    <col min="8" max="8" width="13.85546875" style="30" customWidth="1"/>
    <col min="9" max="10" width="44.42578125" style="1" customWidth="1"/>
    <col min="11" max="13" width="9.140625" style="2" customWidth="1"/>
    <col min="14" max="14" width="10" style="2" bestFit="1" customWidth="1"/>
    <col min="15" max="17" width="9.140625" style="2"/>
    <col min="18" max="18" width="13.42578125" style="31" bestFit="1" customWidth="1"/>
    <col min="19" max="19" width="36.7109375" style="1" customWidth="1"/>
    <col min="20" max="20" width="39.140625" style="7" bestFit="1" customWidth="1"/>
    <col min="21" max="21" width="15.85546875" style="1" customWidth="1"/>
    <col min="22" max="22" width="9.140625" style="1" hidden="1" customWidth="1"/>
    <col min="23" max="16384" width="9.140625" style="1"/>
  </cols>
  <sheetData>
    <row r="1" spans="1:20" s="21" customFormat="1" ht="81" customHeight="1" thickTop="1" thickBot="1" x14ac:dyDescent="0.3">
      <c r="A1" s="37" t="s">
        <v>69</v>
      </c>
      <c r="B1" s="32" t="s">
        <v>0</v>
      </c>
      <c r="C1" s="37" t="s">
        <v>70</v>
      </c>
      <c r="D1" s="37" t="s">
        <v>71</v>
      </c>
      <c r="E1" s="37" t="s">
        <v>135</v>
      </c>
      <c r="F1" s="33" t="s">
        <v>3</v>
      </c>
      <c r="G1" s="22" t="s">
        <v>17</v>
      </c>
      <c r="H1" s="25" t="s">
        <v>132</v>
      </c>
      <c r="I1" s="36" t="s">
        <v>4</v>
      </c>
      <c r="K1" s="34" t="s">
        <v>5</v>
      </c>
      <c r="L1" s="34" t="s">
        <v>6</v>
      </c>
      <c r="M1" s="34" t="s">
        <v>7</v>
      </c>
      <c r="N1" s="34" t="s">
        <v>8</v>
      </c>
      <c r="O1" s="22" t="s">
        <v>9</v>
      </c>
      <c r="P1" s="34" t="s">
        <v>12</v>
      </c>
      <c r="Q1" s="34" t="s">
        <v>13</v>
      </c>
      <c r="R1" s="35" t="s">
        <v>15</v>
      </c>
      <c r="S1" s="33" t="s">
        <v>73</v>
      </c>
      <c r="T1" s="34" t="s">
        <v>16</v>
      </c>
    </row>
    <row r="2" spans="1:20" s="19" customFormat="1" ht="24.75" thickTop="1" thickBot="1" x14ac:dyDescent="0.4">
      <c r="A2" s="19" t="s">
        <v>213</v>
      </c>
      <c r="B2" s="20"/>
      <c r="F2" s="20"/>
      <c r="G2" s="20"/>
      <c r="H2" s="38"/>
      <c r="K2" s="20"/>
      <c r="L2" s="20"/>
      <c r="M2" s="20"/>
      <c r="N2" s="20"/>
      <c r="O2" s="20"/>
      <c r="P2" s="20"/>
      <c r="Q2" s="20"/>
      <c r="R2" s="26"/>
      <c r="T2" s="23"/>
    </row>
    <row r="3" spans="1:20" s="7" customFormat="1" ht="111" customHeight="1" thickTop="1" x14ac:dyDescent="0.25">
      <c r="A3" s="7" t="s">
        <v>144</v>
      </c>
      <c r="B3" s="9">
        <v>1</v>
      </c>
      <c r="C3" s="7" t="s">
        <v>145</v>
      </c>
      <c r="D3" s="7" t="s">
        <v>149</v>
      </c>
      <c r="F3" s="9">
        <v>86</v>
      </c>
      <c r="G3" s="9">
        <v>4</v>
      </c>
      <c r="H3" s="30">
        <f>F3/G3</f>
        <v>21.5</v>
      </c>
      <c r="I3" s="7" t="s">
        <v>148</v>
      </c>
      <c r="J3" s="7" t="s">
        <v>146</v>
      </c>
      <c r="K3" s="9">
        <v>5.77</v>
      </c>
      <c r="L3" s="9">
        <v>1</v>
      </c>
      <c r="M3" s="9">
        <v>82</v>
      </c>
      <c r="N3" s="9">
        <v>1.9E-2</v>
      </c>
      <c r="O3" s="9">
        <v>6.6000000000000003E-2</v>
      </c>
      <c r="P3" s="9"/>
      <c r="Q3" s="9"/>
      <c r="R3" s="30">
        <f t="shared" ref="R3:R20" si="0">SQRT(O3)</f>
        <v>0.25690465157330261</v>
      </c>
      <c r="T3" s="7" t="s">
        <v>147</v>
      </c>
    </row>
    <row r="4" spans="1:20" s="16" customFormat="1" ht="60" x14ac:dyDescent="0.25">
      <c r="B4" s="13">
        <v>2</v>
      </c>
      <c r="C4" s="16" t="s">
        <v>140</v>
      </c>
      <c r="D4" s="16" t="s">
        <v>140</v>
      </c>
      <c r="F4" s="13">
        <v>73</v>
      </c>
      <c r="G4" s="13">
        <v>4</v>
      </c>
      <c r="H4" s="40">
        <f>F4/G4</f>
        <v>18.25</v>
      </c>
      <c r="I4" s="16" t="s">
        <v>150</v>
      </c>
      <c r="J4" s="16" t="s">
        <v>77</v>
      </c>
      <c r="K4" s="13">
        <v>7.5</v>
      </c>
      <c r="L4" s="13">
        <v>1</v>
      </c>
      <c r="M4" s="13">
        <v>69</v>
      </c>
      <c r="N4" s="13">
        <v>8.0000000000000002E-3</v>
      </c>
      <c r="O4" s="13">
        <v>9.8000000000000004E-2</v>
      </c>
      <c r="P4" s="13"/>
      <c r="Q4" s="13"/>
      <c r="R4" s="30">
        <f t="shared" si="0"/>
        <v>0.31304951684997057</v>
      </c>
    </row>
    <row r="5" spans="1:20" s="28" customFormat="1" ht="60.75" thickBot="1" x14ac:dyDescent="0.3">
      <c r="B5" s="29">
        <v>2</v>
      </c>
      <c r="F5" s="29"/>
      <c r="G5" s="29"/>
      <c r="H5" s="39"/>
      <c r="I5" s="28" t="s">
        <v>151</v>
      </c>
      <c r="J5" s="28" t="s">
        <v>77</v>
      </c>
      <c r="K5" s="29">
        <v>4.53</v>
      </c>
      <c r="L5" s="29">
        <v>1</v>
      </c>
      <c r="M5" s="29">
        <v>69</v>
      </c>
      <c r="N5" s="29">
        <v>3.6999999999999998E-2</v>
      </c>
      <c r="O5" s="29">
        <v>6.2E-2</v>
      </c>
      <c r="P5" s="29"/>
      <c r="Q5" s="29"/>
      <c r="R5" s="39">
        <f t="shared" si="0"/>
        <v>0.24899799195977465</v>
      </c>
    </row>
    <row r="6" spans="1:20" s="16" customFormat="1" ht="120" x14ac:dyDescent="0.25">
      <c r="A6" s="16" t="s">
        <v>180</v>
      </c>
      <c r="B6" s="13">
        <v>1</v>
      </c>
      <c r="C6" s="16" t="s">
        <v>179</v>
      </c>
      <c r="D6" s="16" t="s">
        <v>181</v>
      </c>
      <c r="F6" s="13">
        <v>60</v>
      </c>
      <c r="G6" s="13">
        <v>3</v>
      </c>
      <c r="H6" s="30">
        <f>F6/G6</f>
        <v>20</v>
      </c>
      <c r="I6" s="16" t="s">
        <v>183</v>
      </c>
      <c r="J6" s="16" t="s">
        <v>77</v>
      </c>
      <c r="K6" s="13">
        <v>10.45</v>
      </c>
      <c r="L6" s="13">
        <v>1</v>
      </c>
      <c r="M6" s="13">
        <v>57</v>
      </c>
      <c r="N6" s="13">
        <v>2E-3</v>
      </c>
      <c r="O6" s="13">
        <v>0.155</v>
      </c>
      <c r="P6" s="13"/>
      <c r="Q6" s="13"/>
      <c r="R6" s="30">
        <f>SQRT(O6)</f>
        <v>0.39370039370059057</v>
      </c>
      <c r="S6" s="16" t="s">
        <v>182</v>
      </c>
      <c r="T6" s="16" t="s">
        <v>212</v>
      </c>
    </row>
    <row r="7" spans="1:20" s="7" customFormat="1" ht="150" x14ac:dyDescent="0.25">
      <c r="B7" s="9">
        <v>2</v>
      </c>
      <c r="C7" s="7" t="s">
        <v>184</v>
      </c>
      <c r="D7" s="7" t="s">
        <v>185</v>
      </c>
      <c r="F7" s="9">
        <v>58</v>
      </c>
      <c r="G7" s="9">
        <v>3</v>
      </c>
      <c r="H7" s="30">
        <f>F7/G7</f>
        <v>19.333333333333332</v>
      </c>
      <c r="I7" s="7" t="s">
        <v>187</v>
      </c>
      <c r="J7" s="7" t="s">
        <v>77</v>
      </c>
      <c r="K7" s="9">
        <v>16.38</v>
      </c>
      <c r="L7" s="9">
        <v>1</v>
      </c>
      <c r="M7" s="9">
        <v>55</v>
      </c>
      <c r="N7" s="9">
        <v>1E-3</v>
      </c>
      <c r="O7" s="9">
        <v>0.22900000000000001</v>
      </c>
      <c r="P7" s="9"/>
      <c r="Q7" s="9"/>
      <c r="R7" s="30">
        <f>SQRT(O7)</f>
        <v>0.47853944456021597</v>
      </c>
      <c r="S7" s="7" t="s">
        <v>186</v>
      </c>
    </row>
    <row r="8" spans="1:20" s="7" customFormat="1" ht="153" customHeight="1" x14ac:dyDescent="0.25">
      <c r="B8" s="9">
        <v>3</v>
      </c>
      <c r="C8" s="7" t="s">
        <v>188</v>
      </c>
      <c r="D8" s="7" t="s">
        <v>189</v>
      </c>
      <c r="F8" s="9">
        <v>95</v>
      </c>
      <c r="G8" s="9">
        <v>3</v>
      </c>
      <c r="H8" s="30">
        <f>F8/G8</f>
        <v>31.666666666666668</v>
      </c>
      <c r="I8" s="7" t="s">
        <v>190</v>
      </c>
      <c r="J8" s="7" t="s">
        <v>77</v>
      </c>
      <c r="K8" s="9">
        <v>10.58</v>
      </c>
      <c r="L8" s="9">
        <v>1</v>
      </c>
      <c r="M8" s="9">
        <v>92</v>
      </c>
      <c r="N8" s="9">
        <v>1.5E-3</v>
      </c>
      <c r="O8" s="9">
        <v>0.10299999999999999</v>
      </c>
      <c r="P8" s="9"/>
      <c r="Q8" s="9"/>
      <c r="R8" s="30">
        <f>SQRT(O8)</f>
        <v>0.32093613071762422</v>
      </c>
      <c r="S8" s="7" t="s">
        <v>191</v>
      </c>
    </row>
    <row r="9" spans="1:20" s="28" customFormat="1" ht="90.75" thickBot="1" x14ac:dyDescent="0.3">
      <c r="B9" s="29">
        <v>4</v>
      </c>
      <c r="C9" s="28" t="s">
        <v>192</v>
      </c>
      <c r="F9" s="29">
        <v>43</v>
      </c>
      <c r="G9" s="29">
        <v>4</v>
      </c>
      <c r="H9" s="39">
        <f>F9/G9</f>
        <v>10.75</v>
      </c>
      <c r="I9" s="28" t="s">
        <v>193</v>
      </c>
      <c r="J9" s="28" t="s">
        <v>77</v>
      </c>
      <c r="K9" s="29">
        <v>7.12</v>
      </c>
      <c r="L9" s="29">
        <v>1</v>
      </c>
      <c r="M9" s="29">
        <v>39</v>
      </c>
      <c r="N9" s="29">
        <v>1.0999999999999999E-2</v>
      </c>
      <c r="O9" s="29">
        <v>0.154</v>
      </c>
      <c r="P9" s="29"/>
      <c r="Q9" s="29"/>
      <c r="R9" s="39">
        <f>SQRT(O9)</f>
        <v>0.39242833740697169</v>
      </c>
    </row>
    <row r="10" spans="1:20" s="7" customFormat="1" ht="105" x14ac:dyDescent="0.25">
      <c r="A10" s="7" t="s">
        <v>206</v>
      </c>
      <c r="B10" s="9" t="s">
        <v>18</v>
      </c>
      <c r="C10" s="7" t="s">
        <v>208</v>
      </c>
      <c r="D10" s="7" t="s">
        <v>207</v>
      </c>
      <c r="F10" s="9">
        <v>36</v>
      </c>
      <c r="G10" s="9">
        <v>3</v>
      </c>
      <c r="H10" s="30">
        <f>F10/G10</f>
        <v>12</v>
      </c>
      <c r="I10" s="7" t="s">
        <v>205</v>
      </c>
      <c r="J10" s="7" t="s">
        <v>77</v>
      </c>
      <c r="K10" s="9"/>
      <c r="L10" s="9"/>
      <c r="M10" s="9"/>
      <c r="N10" s="27">
        <v>1.6E-2</v>
      </c>
      <c r="O10" s="9">
        <v>0.16400000000000001</v>
      </c>
      <c r="P10" s="9">
        <v>2.54</v>
      </c>
      <c r="Q10" s="9">
        <v>33</v>
      </c>
      <c r="R10" s="30">
        <f>SQRT(O10)</f>
        <v>0.40496913462633177</v>
      </c>
    </row>
    <row r="11" spans="1:20" s="28" customFormat="1" ht="90.75" thickBot="1" x14ac:dyDescent="0.3">
      <c r="B11" s="29" t="s">
        <v>19</v>
      </c>
      <c r="C11" s="28" t="s">
        <v>209</v>
      </c>
      <c r="D11" s="28" t="s">
        <v>210</v>
      </c>
      <c r="F11" s="29">
        <v>33</v>
      </c>
      <c r="G11" s="29">
        <v>2</v>
      </c>
      <c r="H11" s="39">
        <f>F11/G11</f>
        <v>16.5</v>
      </c>
      <c r="I11" s="28" t="s">
        <v>211</v>
      </c>
      <c r="J11" s="28" t="s">
        <v>77</v>
      </c>
      <c r="K11" s="29">
        <v>4.82</v>
      </c>
      <c r="L11" s="29">
        <v>1</v>
      </c>
      <c r="M11" s="29">
        <v>31</v>
      </c>
      <c r="N11" s="29">
        <v>3.7999999999999999E-2</v>
      </c>
      <c r="O11" s="29">
        <v>0.13500000000000001</v>
      </c>
      <c r="P11" s="29"/>
      <c r="Q11" s="29"/>
      <c r="R11" s="39">
        <f>SQRT(O11)</f>
        <v>0.36742346141747673</v>
      </c>
    </row>
    <row r="12" spans="1:20" s="7" customFormat="1" ht="60" x14ac:dyDescent="0.25">
      <c r="A12" s="7" t="s">
        <v>194</v>
      </c>
      <c r="B12" s="9">
        <v>1</v>
      </c>
      <c r="C12" s="7" t="s">
        <v>196</v>
      </c>
      <c r="D12" s="7" t="s">
        <v>195</v>
      </c>
      <c r="F12" s="9">
        <v>48</v>
      </c>
      <c r="G12" s="9">
        <v>4</v>
      </c>
      <c r="H12" s="30">
        <f>F12/G12</f>
        <v>12</v>
      </c>
      <c r="I12" s="7" t="s">
        <v>197</v>
      </c>
      <c r="J12" s="7" t="s">
        <v>77</v>
      </c>
      <c r="K12" s="9"/>
      <c r="L12" s="9"/>
      <c r="M12" s="9"/>
      <c r="N12" s="9">
        <v>1.8E-3</v>
      </c>
      <c r="O12" s="9">
        <v>0.36399999999999999</v>
      </c>
      <c r="P12" s="9">
        <v>3.55</v>
      </c>
      <c r="Q12" s="9">
        <v>22</v>
      </c>
      <c r="R12" s="30">
        <f>SQRT(O12)</f>
        <v>0.60332412515993428</v>
      </c>
      <c r="T12" s="7" t="s">
        <v>199</v>
      </c>
    </row>
    <row r="13" spans="1:20" s="7" customFormat="1" ht="75" x14ac:dyDescent="0.25">
      <c r="B13" s="9">
        <v>1</v>
      </c>
      <c r="F13" s="9"/>
      <c r="G13" s="9"/>
      <c r="H13" s="30"/>
      <c r="I13" s="7" t="s">
        <v>198</v>
      </c>
      <c r="J13" s="7" t="s">
        <v>77</v>
      </c>
      <c r="K13" s="9"/>
      <c r="L13" s="9"/>
      <c r="M13" s="9"/>
      <c r="N13" s="9">
        <v>3.6999999999999998E-2</v>
      </c>
      <c r="O13" s="9">
        <v>0.183</v>
      </c>
      <c r="P13" s="9">
        <v>2.2200000000000002</v>
      </c>
      <c r="Q13" s="9">
        <v>22</v>
      </c>
      <c r="R13" s="30">
        <f>SQRT(O13)</f>
        <v>0.42778499272414877</v>
      </c>
      <c r="T13" s="7" t="s">
        <v>199</v>
      </c>
    </row>
    <row r="14" spans="1:20" s="28" customFormat="1" ht="195.75" thickBot="1" x14ac:dyDescent="0.3">
      <c r="B14" s="29">
        <v>2</v>
      </c>
      <c r="C14" s="28" t="s">
        <v>200</v>
      </c>
      <c r="D14" s="28" t="s">
        <v>201</v>
      </c>
      <c r="F14" s="29">
        <v>27</v>
      </c>
      <c r="G14" s="29">
        <v>0</v>
      </c>
      <c r="H14" s="39"/>
      <c r="I14" s="28" t="s">
        <v>203</v>
      </c>
      <c r="J14" s="28" t="s">
        <v>77</v>
      </c>
      <c r="K14" s="29"/>
      <c r="L14" s="29"/>
      <c r="M14" s="29"/>
      <c r="N14" s="29">
        <v>5.3E-3</v>
      </c>
      <c r="O14" s="29">
        <v>0.26600000000000001</v>
      </c>
      <c r="P14" s="29">
        <v>3.07</v>
      </c>
      <c r="Q14" s="29">
        <v>26</v>
      </c>
      <c r="R14" s="39">
        <f>SQRT(O14)</f>
        <v>0.51575187832910507</v>
      </c>
      <c r="S14" s="28" t="s">
        <v>202</v>
      </c>
    </row>
    <row r="15" spans="1:20" s="16" customFormat="1" ht="94.5" customHeight="1" x14ac:dyDescent="0.25">
      <c r="A15" s="16" t="s">
        <v>171</v>
      </c>
      <c r="B15" s="13">
        <v>1</v>
      </c>
      <c r="C15" s="16" t="s">
        <v>172</v>
      </c>
      <c r="D15" s="16" t="s">
        <v>173</v>
      </c>
      <c r="F15" s="13">
        <v>39</v>
      </c>
      <c r="G15" s="13">
        <v>2</v>
      </c>
      <c r="H15" s="30">
        <f>F15/G15</f>
        <v>19.5</v>
      </c>
      <c r="I15" s="16" t="s">
        <v>174</v>
      </c>
      <c r="J15" s="16" t="s">
        <v>77</v>
      </c>
      <c r="K15" s="13">
        <v>5.2850000000000001</v>
      </c>
      <c r="L15" s="13">
        <v>1</v>
      </c>
      <c r="M15" s="13">
        <v>37</v>
      </c>
      <c r="N15" s="13">
        <v>2.7E-2</v>
      </c>
      <c r="O15" s="13">
        <v>0.125</v>
      </c>
      <c r="P15" s="13"/>
      <c r="Q15" s="13"/>
      <c r="R15" s="30">
        <f>SQRT(O15)</f>
        <v>0.35355339059327379</v>
      </c>
    </row>
    <row r="16" spans="1:20" s="28" customFormat="1" ht="171.75" customHeight="1" thickBot="1" x14ac:dyDescent="0.3">
      <c r="B16" s="29">
        <v>2</v>
      </c>
      <c r="C16" s="28" t="s">
        <v>175</v>
      </c>
      <c r="D16" s="28" t="s">
        <v>178</v>
      </c>
      <c r="F16" s="29">
        <v>40</v>
      </c>
      <c r="G16" s="29">
        <v>2</v>
      </c>
      <c r="H16" s="39">
        <f>F16/G16</f>
        <v>20</v>
      </c>
      <c r="I16" s="28" t="s">
        <v>176</v>
      </c>
      <c r="J16" s="28" t="s">
        <v>77</v>
      </c>
      <c r="K16" s="29">
        <v>5.7839999999999998</v>
      </c>
      <c r="L16" s="29">
        <v>1</v>
      </c>
      <c r="M16" s="29">
        <v>38</v>
      </c>
      <c r="N16" s="29">
        <v>2.1000000000000001E-2</v>
      </c>
      <c r="O16" s="29">
        <v>0.13200000000000001</v>
      </c>
      <c r="P16" s="29"/>
      <c r="Q16" s="29"/>
      <c r="R16" s="39">
        <f>SQRT(O16)</f>
        <v>0.36331804249169902</v>
      </c>
      <c r="S16" s="28" t="s">
        <v>177</v>
      </c>
    </row>
    <row r="17" spans="1:20" s="7" customFormat="1" ht="60" x14ac:dyDescent="0.25">
      <c r="A17" s="7" t="s">
        <v>158</v>
      </c>
      <c r="B17" s="9">
        <v>1</v>
      </c>
      <c r="C17" s="7" t="s">
        <v>159</v>
      </c>
      <c r="D17" s="7" t="s">
        <v>160</v>
      </c>
      <c r="F17" s="9">
        <v>109</v>
      </c>
      <c r="G17" s="9">
        <v>3</v>
      </c>
      <c r="H17" s="30">
        <f t="shared" ref="H17:H20" si="1">F17/G17</f>
        <v>36.333333333333336</v>
      </c>
      <c r="I17" s="7" t="s">
        <v>161</v>
      </c>
      <c r="J17" s="7" t="s">
        <v>77</v>
      </c>
      <c r="K17" s="9">
        <v>3.63</v>
      </c>
      <c r="L17" s="9">
        <v>1</v>
      </c>
      <c r="M17" s="9">
        <v>84</v>
      </c>
      <c r="N17" s="9">
        <v>0.06</v>
      </c>
      <c r="O17" s="9">
        <v>4.1000000000000002E-2</v>
      </c>
      <c r="P17" s="9"/>
      <c r="Q17" s="9"/>
      <c r="R17" s="30">
        <f t="shared" si="0"/>
        <v>0.20248456731316589</v>
      </c>
      <c r="T17" s="7" t="s">
        <v>162</v>
      </c>
    </row>
    <row r="18" spans="1:20" s="16" customFormat="1" ht="105" x14ac:dyDescent="0.25">
      <c r="B18" s="13">
        <v>2</v>
      </c>
      <c r="C18" s="16" t="s">
        <v>163</v>
      </c>
      <c r="D18" s="16" t="s">
        <v>140</v>
      </c>
      <c r="F18" s="13">
        <v>108</v>
      </c>
      <c r="G18" s="13">
        <v>3</v>
      </c>
      <c r="H18" s="30">
        <f t="shared" si="1"/>
        <v>36</v>
      </c>
      <c r="I18" s="16" t="s">
        <v>164</v>
      </c>
      <c r="J18" s="16" t="s">
        <v>77</v>
      </c>
      <c r="K18" s="13"/>
      <c r="L18" s="13"/>
      <c r="M18" s="13"/>
      <c r="N18" s="13">
        <v>3.0000000000000001E-3</v>
      </c>
      <c r="O18" s="13">
        <v>0.11700000000000001</v>
      </c>
      <c r="P18" s="13">
        <v>3.07</v>
      </c>
      <c r="Q18" s="13">
        <v>71</v>
      </c>
      <c r="R18" s="30">
        <f t="shared" si="0"/>
        <v>0.34205262752974142</v>
      </c>
      <c r="S18" s="16" t="s">
        <v>165</v>
      </c>
    </row>
    <row r="19" spans="1:20" s="16" customFormat="1" ht="120" x14ac:dyDescent="0.25">
      <c r="B19" s="13">
        <v>3</v>
      </c>
      <c r="C19" s="16" t="s">
        <v>166</v>
      </c>
      <c r="D19" s="16" t="s">
        <v>140</v>
      </c>
      <c r="F19" s="13">
        <v>57</v>
      </c>
      <c r="G19" s="13">
        <v>4</v>
      </c>
      <c r="H19" s="30">
        <f t="shared" si="1"/>
        <v>14.25</v>
      </c>
      <c r="I19" s="16" t="s">
        <v>167</v>
      </c>
      <c r="J19" s="16" t="s">
        <v>68</v>
      </c>
      <c r="K19" s="13">
        <v>4.42</v>
      </c>
      <c r="L19" s="13">
        <v>1</v>
      </c>
      <c r="M19" s="13">
        <v>53</v>
      </c>
      <c r="N19" s="13">
        <v>0.04</v>
      </c>
      <c r="O19" s="13">
        <v>7.6999999999999999E-2</v>
      </c>
      <c r="P19" s="13"/>
      <c r="Q19" s="13"/>
      <c r="R19" s="30">
        <f t="shared" si="0"/>
        <v>0.27748873851023215</v>
      </c>
    </row>
    <row r="20" spans="1:20" s="28" customFormat="1" ht="75.75" thickBot="1" x14ac:dyDescent="0.3">
      <c r="B20" s="29">
        <v>4</v>
      </c>
      <c r="C20" s="28" t="s">
        <v>168</v>
      </c>
      <c r="D20" s="28" t="s">
        <v>140</v>
      </c>
      <c r="F20" s="29">
        <v>126</v>
      </c>
      <c r="G20" s="29">
        <v>2</v>
      </c>
      <c r="H20" s="39">
        <f t="shared" si="1"/>
        <v>63</v>
      </c>
      <c r="I20" s="28" t="s">
        <v>169</v>
      </c>
      <c r="J20" s="28" t="s">
        <v>77</v>
      </c>
      <c r="K20" s="29"/>
      <c r="L20" s="29"/>
      <c r="M20" s="29"/>
      <c r="N20" s="29">
        <v>7.9000000000000001E-2</v>
      </c>
      <c r="O20" s="29">
        <v>2.5000000000000001E-2</v>
      </c>
      <c r="P20" s="29">
        <v>1.77</v>
      </c>
      <c r="Q20" s="29">
        <v>120</v>
      </c>
      <c r="R20" s="39">
        <f t="shared" si="0"/>
        <v>0.15811388300841897</v>
      </c>
      <c r="T20" s="28" t="s">
        <v>170</v>
      </c>
    </row>
    <row r="21" spans="1:20" s="4" customFormat="1" ht="120" x14ac:dyDescent="0.25">
      <c r="A21" s="4" t="s">
        <v>137</v>
      </c>
      <c r="B21" s="5">
        <v>1</v>
      </c>
      <c r="C21" s="4" t="s">
        <v>138</v>
      </c>
      <c r="D21" s="4" t="s">
        <v>141</v>
      </c>
      <c r="F21" s="5">
        <v>69</v>
      </c>
      <c r="G21" s="5">
        <v>2</v>
      </c>
      <c r="H21" s="30">
        <f>F21/G21</f>
        <v>34.5</v>
      </c>
      <c r="I21" s="24" t="s">
        <v>139</v>
      </c>
      <c r="K21" s="5"/>
      <c r="L21" s="5"/>
      <c r="M21" s="5"/>
      <c r="N21" s="5"/>
      <c r="O21" s="5"/>
      <c r="P21" s="5"/>
      <c r="Q21" s="5"/>
      <c r="R21" s="30"/>
      <c r="T21" s="7" t="s">
        <v>204</v>
      </c>
    </row>
    <row r="22" spans="1:20" s="28" customFormat="1" ht="165.75" thickBot="1" x14ac:dyDescent="0.3">
      <c r="B22" s="29">
        <v>2</v>
      </c>
      <c r="C22" s="28" t="s">
        <v>140</v>
      </c>
      <c r="F22" s="29">
        <v>78</v>
      </c>
      <c r="G22" s="29">
        <v>2</v>
      </c>
      <c r="H22" s="39">
        <f>F22/G22</f>
        <v>39</v>
      </c>
      <c r="I22" s="28" t="s">
        <v>142</v>
      </c>
      <c r="J22" s="28" t="s">
        <v>77</v>
      </c>
      <c r="K22" s="29">
        <v>4.83</v>
      </c>
      <c r="L22" s="29">
        <v>1</v>
      </c>
      <c r="M22" s="29">
        <v>70</v>
      </c>
      <c r="N22" s="29">
        <v>3.1E-2</v>
      </c>
      <c r="O22" s="29">
        <v>6.5000000000000002E-2</v>
      </c>
      <c r="P22" s="29"/>
      <c r="Q22" s="29"/>
      <c r="R22" s="39">
        <f>SQRT(O22)</f>
        <v>0.25495097567963926</v>
      </c>
      <c r="S22" s="28" t="s">
        <v>143</v>
      </c>
    </row>
    <row r="23" spans="1:20" s="4" customFormat="1" ht="239.25" customHeight="1" x14ac:dyDescent="0.25">
      <c r="A23" s="4" t="s">
        <v>136</v>
      </c>
      <c r="B23" s="5">
        <v>3</v>
      </c>
      <c r="C23" s="4" t="s">
        <v>152</v>
      </c>
      <c r="D23" s="4" t="s">
        <v>153</v>
      </c>
      <c r="E23" s="4" t="s">
        <v>79</v>
      </c>
      <c r="F23" s="5">
        <v>166</v>
      </c>
      <c r="G23" s="5">
        <v>12</v>
      </c>
      <c r="H23" s="30">
        <f>F23/G23</f>
        <v>13.833333333333334</v>
      </c>
      <c r="I23" s="4" t="s">
        <v>155</v>
      </c>
      <c r="J23" s="4" t="s">
        <v>68</v>
      </c>
      <c r="K23" s="5">
        <v>7.51</v>
      </c>
      <c r="L23" s="5">
        <v>1</v>
      </c>
      <c r="M23" s="5">
        <v>47</v>
      </c>
      <c r="N23" s="5">
        <v>8.9999999999999993E-3</v>
      </c>
      <c r="O23" s="5">
        <v>0.13800000000000001</v>
      </c>
      <c r="P23" s="5"/>
      <c r="Q23" s="5"/>
      <c r="R23" s="30">
        <f>SQRT(O23)</f>
        <v>0.37148351242013422</v>
      </c>
      <c r="T23" s="7" t="s">
        <v>154</v>
      </c>
    </row>
    <row r="24" spans="1:20" s="4" customFormat="1" ht="150" x14ac:dyDescent="0.25">
      <c r="B24" s="5">
        <v>3</v>
      </c>
      <c r="F24" s="5"/>
      <c r="G24" s="5"/>
      <c r="H24" s="30"/>
      <c r="I24" s="16" t="s">
        <v>157</v>
      </c>
      <c r="J24" s="4" t="s">
        <v>77</v>
      </c>
      <c r="K24" s="5">
        <v>11.67</v>
      </c>
      <c r="L24" s="5">
        <v>1</v>
      </c>
      <c r="M24" s="5">
        <v>55</v>
      </c>
      <c r="N24" s="5">
        <v>1.1999999999999999E-3</v>
      </c>
      <c r="O24" s="5">
        <v>0.17499999999999999</v>
      </c>
      <c r="P24" s="5"/>
      <c r="Q24" s="5"/>
      <c r="R24" s="30">
        <f>SQRT(O24)</f>
        <v>0.41833001326703778</v>
      </c>
      <c r="T24" s="7"/>
    </row>
    <row r="25" spans="1:20" s="28" customFormat="1" ht="135.75" thickBot="1" x14ac:dyDescent="0.3">
      <c r="B25" s="29">
        <v>3</v>
      </c>
      <c r="F25" s="29"/>
      <c r="G25" s="29"/>
      <c r="H25" s="39"/>
      <c r="I25" s="28" t="s">
        <v>156</v>
      </c>
      <c r="J25" s="28" t="s">
        <v>77</v>
      </c>
      <c r="K25" s="29">
        <v>8.14</v>
      </c>
      <c r="L25" s="29">
        <v>1</v>
      </c>
      <c r="M25" s="29">
        <v>52</v>
      </c>
      <c r="N25" s="29">
        <v>6.0000000000000001E-3</v>
      </c>
      <c r="O25" s="29">
        <v>0.13500000000000001</v>
      </c>
      <c r="P25" s="29"/>
      <c r="Q25" s="29"/>
      <c r="R25" s="39">
        <f>SQRT(O25)</f>
        <v>0.36742346141747673</v>
      </c>
    </row>
    <row r="26" spans="1:20" s="7" customFormat="1" x14ac:dyDescent="0.25">
      <c r="B26" s="9"/>
      <c r="F26" s="9"/>
      <c r="G26" s="9"/>
      <c r="H26" s="30"/>
      <c r="K26" s="9"/>
      <c r="L26" s="9"/>
      <c r="M26" s="9"/>
      <c r="N26" s="9"/>
      <c r="O26" s="9"/>
      <c r="P26" s="9"/>
      <c r="Q26" s="9"/>
      <c r="R26" s="30"/>
    </row>
    <row r="27" spans="1:20" s="7" customFormat="1" x14ac:dyDescent="0.25">
      <c r="B27" s="9"/>
      <c r="F27" s="9"/>
      <c r="G27" s="9"/>
      <c r="H27" s="30"/>
      <c r="K27" s="9"/>
      <c r="L27" s="9"/>
      <c r="M27" s="9"/>
      <c r="N27" s="9"/>
      <c r="O27" s="9"/>
      <c r="P27" s="9"/>
      <c r="Q27" s="9"/>
      <c r="R27" s="30"/>
    </row>
    <row r="28" spans="1:20" s="7" customFormat="1" x14ac:dyDescent="0.25">
      <c r="B28" s="9"/>
      <c r="F28" s="9"/>
      <c r="G28" s="9"/>
      <c r="H28" s="30"/>
      <c r="K28" s="9"/>
      <c r="L28" s="9"/>
      <c r="M28" s="9"/>
      <c r="N28" s="9"/>
      <c r="O28" s="9"/>
      <c r="P28" s="9"/>
      <c r="Q28" s="9"/>
      <c r="R28" s="30"/>
    </row>
    <row r="29" spans="1:20" s="7" customFormat="1" x14ac:dyDescent="0.25">
      <c r="B29" s="9"/>
      <c r="F29" s="9"/>
      <c r="G29" s="9"/>
      <c r="H29" s="30"/>
      <c r="K29" s="9"/>
      <c r="L29" s="9"/>
      <c r="M29" s="9"/>
      <c r="N29" s="9"/>
      <c r="O29" s="9"/>
      <c r="P29" s="9"/>
      <c r="Q29" s="9"/>
      <c r="R29" s="30"/>
    </row>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 sqref="F1:F27"/>
    </sheetView>
  </sheetViews>
  <sheetFormatPr defaultRowHeight="15" x14ac:dyDescent="0.25"/>
  <sheetData>
    <row r="1" spans="1:6" x14ac:dyDescent="0.25">
      <c r="A1" t="s">
        <v>20</v>
      </c>
      <c r="B1">
        <v>1.19</v>
      </c>
      <c r="C1">
        <v>1</v>
      </c>
      <c r="F1" s="9"/>
    </row>
    <row r="2" spans="1:6" x14ac:dyDescent="0.25">
      <c r="A2" t="s">
        <v>21</v>
      </c>
      <c r="B2">
        <v>0.63</v>
      </c>
      <c r="C2">
        <v>0</v>
      </c>
      <c r="F2" s="8">
        <v>8.0000000000000002E-3</v>
      </c>
    </row>
    <row r="3" spans="1:6" ht="15.75" thickBot="1" x14ac:dyDescent="0.3">
      <c r="A3" t="s">
        <v>22</v>
      </c>
      <c r="B3">
        <v>0.48</v>
      </c>
      <c r="C3">
        <v>1</v>
      </c>
      <c r="F3" s="11">
        <v>3.9E-2</v>
      </c>
    </row>
    <row r="4" spans="1:6" x14ac:dyDescent="0.25">
      <c r="A4" t="s">
        <v>23</v>
      </c>
      <c r="B4">
        <v>0.44</v>
      </c>
      <c r="C4">
        <v>0</v>
      </c>
      <c r="F4" s="9">
        <v>2.8000000000000001E-2</v>
      </c>
    </row>
    <row r="5" spans="1:6" x14ac:dyDescent="0.25">
      <c r="A5" t="s">
        <v>24</v>
      </c>
      <c r="B5">
        <v>0.38</v>
      </c>
      <c r="C5">
        <v>0</v>
      </c>
      <c r="F5" s="9">
        <v>4.1000000000000002E-2</v>
      </c>
    </row>
    <row r="6" spans="1:6" x14ac:dyDescent="0.25">
      <c r="A6" t="s">
        <v>25</v>
      </c>
      <c r="B6">
        <v>0.3</v>
      </c>
      <c r="C6">
        <v>0</v>
      </c>
      <c r="F6" s="9">
        <v>3.2000000000000001E-2</v>
      </c>
    </row>
    <row r="7" spans="1:6" ht="15.75" thickBot="1" x14ac:dyDescent="0.3">
      <c r="A7" t="s">
        <v>26</v>
      </c>
      <c r="B7">
        <v>0.28999999999999998</v>
      </c>
      <c r="C7">
        <v>1</v>
      </c>
      <c r="F7" s="10">
        <v>1.4999999999999999E-2</v>
      </c>
    </row>
    <row r="8" spans="1:6" x14ac:dyDescent="0.25">
      <c r="A8" t="s">
        <v>27</v>
      </c>
      <c r="B8">
        <v>0.27</v>
      </c>
      <c r="C8">
        <v>1</v>
      </c>
      <c r="F8" s="9"/>
    </row>
    <row r="9" spans="1:6" x14ac:dyDescent="0.25">
      <c r="A9" t="s">
        <v>28</v>
      </c>
      <c r="B9">
        <v>0.27</v>
      </c>
      <c r="C9">
        <v>0</v>
      </c>
      <c r="F9" s="9"/>
    </row>
    <row r="10" spans="1:6" ht="15.75" thickBot="1" x14ac:dyDescent="0.3">
      <c r="A10" t="s">
        <v>29</v>
      </c>
      <c r="B10">
        <v>0.24</v>
      </c>
      <c r="C10">
        <v>0</v>
      </c>
      <c r="F10" s="10">
        <v>4.3999999999999997E-2</v>
      </c>
    </row>
    <row r="11" spans="1:6" x14ac:dyDescent="0.25">
      <c r="A11" t="s">
        <v>30</v>
      </c>
      <c r="B11">
        <v>0.23</v>
      </c>
      <c r="C11">
        <v>0</v>
      </c>
      <c r="F11" s="9">
        <v>4.0000000000000001E-3</v>
      </c>
    </row>
    <row r="12" spans="1:6" ht="15.75" thickBot="1" x14ac:dyDescent="0.3">
      <c r="A12" t="s">
        <v>31</v>
      </c>
      <c r="B12">
        <v>0.1</v>
      </c>
      <c r="C12">
        <v>1</v>
      </c>
      <c r="F12" s="10"/>
    </row>
    <row r="13" spans="1:6" x14ac:dyDescent="0.25">
      <c r="A13" t="s">
        <v>32</v>
      </c>
      <c r="B13">
        <v>0.09</v>
      </c>
      <c r="C13">
        <v>0</v>
      </c>
      <c r="F13" s="9">
        <v>1.2999999999999999E-2</v>
      </c>
    </row>
    <row r="14" spans="1:6" ht="15.75" thickBot="1" x14ac:dyDescent="0.3">
      <c r="A14" t="s">
        <v>33</v>
      </c>
      <c r="B14">
        <v>0.04</v>
      </c>
      <c r="C14">
        <v>0</v>
      </c>
      <c r="F14" s="10">
        <v>5.1999999999999998E-2</v>
      </c>
    </row>
    <row r="15" spans="1:6" x14ac:dyDescent="0.25">
      <c r="A15" t="s">
        <v>34</v>
      </c>
      <c r="B15">
        <v>0.02</v>
      </c>
      <c r="C15">
        <v>0</v>
      </c>
      <c r="F15" s="9">
        <v>2.1000000000000001E-2</v>
      </c>
    </row>
    <row r="16" spans="1:6" x14ac:dyDescent="0.25">
      <c r="A16" t="s">
        <v>35</v>
      </c>
      <c r="B16">
        <v>0.01</v>
      </c>
      <c r="C16">
        <v>0</v>
      </c>
      <c r="F16" s="9">
        <v>4.7E-2</v>
      </c>
    </row>
    <row r="17" spans="1:6" ht="15.75" thickBot="1" x14ac:dyDescent="0.3">
      <c r="A17" t="s">
        <v>36</v>
      </c>
      <c r="B17">
        <v>-0.01</v>
      </c>
      <c r="C17">
        <v>0</v>
      </c>
      <c r="F17" s="10"/>
    </row>
    <row r="18" spans="1:6" ht="15.75" thickBot="1" x14ac:dyDescent="0.3">
      <c r="A18" t="s">
        <v>37</v>
      </c>
      <c r="B18">
        <v>-7.0000000000000007E-2</v>
      </c>
      <c r="C18">
        <v>0</v>
      </c>
      <c r="F18" s="12">
        <v>5.0000000000000001E-3</v>
      </c>
    </row>
    <row r="19" spans="1:6" x14ac:dyDescent="0.25">
      <c r="A19" t="s">
        <v>38</v>
      </c>
      <c r="B19">
        <v>-0.09</v>
      </c>
      <c r="C19">
        <v>0</v>
      </c>
      <c r="F19" s="9"/>
    </row>
    <row r="20" spans="1:6" x14ac:dyDescent="0.25">
      <c r="A20" t="s">
        <v>39</v>
      </c>
      <c r="B20">
        <v>-0.18</v>
      </c>
      <c r="C20">
        <v>0</v>
      </c>
      <c r="F20" s="9">
        <v>2.9000000000000001E-2</v>
      </c>
    </row>
    <row r="21" spans="1:6" ht="15.75" thickBot="1" x14ac:dyDescent="0.3">
      <c r="A21" t="s">
        <v>40</v>
      </c>
      <c r="B21">
        <v>-0.19</v>
      </c>
      <c r="C21">
        <v>0</v>
      </c>
      <c r="F21" s="10">
        <v>3.9E-2</v>
      </c>
    </row>
    <row r="22" spans="1:6" x14ac:dyDescent="0.25">
      <c r="A22" t="s">
        <v>41</v>
      </c>
      <c r="B22">
        <v>-0.19</v>
      </c>
      <c r="C22">
        <v>0</v>
      </c>
      <c r="F22" s="9"/>
    </row>
    <row r="23" spans="1:6" ht="15.75" thickBot="1" x14ac:dyDescent="0.3">
      <c r="A23" t="s">
        <v>42</v>
      </c>
      <c r="B23">
        <v>-0.32</v>
      </c>
      <c r="C23">
        <v>0</v>
      </c>
      <c r="F23" s="10"/>
    </row>
    <row r="24" spans="1:6" x14ac:dyDescent="0.25">
      <c r="A24" t="s">
        <v>43</v>
      </c>
      <c r="B24">
        <v>-0.41</v>
      </c>
      <c r="C24">
        <v>0</v>
      </c>
      <c r="F24" s="9">
        <v>4.4999999999999998E-2</v>
      </c>
    </row>
    <row r="25" spans="1:6" ht="15.75" thickBot="1" x14ac:dyDescent="0.3">
      <c r="A25" t="s">
        <v>44</v>
      </c>
      <c r="B25">
        <v>-0.49</v>
      </c>
      <c r="C25">
        <v>0</v>
      </c>
      <c r="F25" s="11">
        <v>9.7999999999999997E-3</v>
      </c>
    </row>
    <row r="26" spans="1:6" x14ac:dyDescent="0.25">
      <c r="A26" t="s">
        <v>45</v>
      </c>
      <c r="B26">
        <v>-0.73</v>
      </c>
      <c r="C26">
        <v>0</v>
      </c>
      <c r="F26" s="8">
        <v>4.8000000000000001E-2</v>
      </c>
    </row>
    <row r="27" spans="1:6" ht="15.75" thickBot="1" x14ac:dyDescent="0.3">
      <c r="A27" t="s">
        <v>46</v>
      </c>
      <c r="B27">
        <v>-0.81</v>
      </c>
      <c r="C27">
        <v>0</v>
      </c>
      <c r="F27" s="11">
        <v>4.5999999999999999E-2</v>
      </c>
    </row>
    <row r="28" spans="1:6" x14ac:dyDescent="0.25">
      <c r="A28" t="s">
        <v>47</v>
      </c>
      <c r="B28">
        <v>-1.6</v>
      </c>
      <c r="C28">
        <v>0</v>
      </c>
    </row>
    <row r="35" spans="1:3" x14ac:dyDescent="0.25">
      <c r="A35" t="s">
        <v>48</v>
      </c>
      <c r="B35">
        <v>2.0099999999999998</v>
      </c>
      <c r="C35">
        <v>1</v>
      </c>
    </row>
    <row r="36" spans="1:3" x14ac:dyDescent="0.25">
      <c r="A36" t="s">
        <v>49</v>
      </c>
      <c r="B36">
        <v>0.88</v>
      </c>
      <c r="C36">
        <v>1</v>
      </c>
    </row>
    <row r="37" spans="1:3" x14ac:dyDescent="0.25">
      <c r="A37" t="s">
        <v>50</v>
      </c>
      <c r="B37">
        <v>0.64</v>
      </c>
      <c r="C37">
        <v>1</v>
      </c>
    </row>
    <row r="38" spans="1:3" x14ac:dyDescent="0.25">
      <c r="A38" t="s">
        <v>51</v>
      </c>
      <c r="B38">
        <v>0.57999999999999996</v>
      </c>
      <c r="C38">
        <v>0</v>
      </c>
    </row>
    <row r="39" spans="1:3" x14ac:dyDescent="0.25">
      <c r="A39" t="s">
        <v>33</v>
      </c>
      <c r="B39">
        <v>0.44</v>
      </c>
      <c r="C39">
        <v>0</v>
      </c>
    </row>
    <row r="40" spans="1:3" x14ac:dyDescent="0.25">
      <c r="A40" t="s">
        <v>52</v>
      </c>
      <c r="B40">
        <v>0.42</v>
      </c>
      <c r="C40">
        <v>1</v>
      </c>
    </row>
    <row r="41" spans="1:3" x14ac:dyDescent="0.25">
      <c r="A41" t="s">
        <v>53</v>
      </c>
      <c r="B41">
        <v>0.41</v>
      </c>
      <c r="C41">
        <v>0</v>
      </c>
    </row>
    <row r="42" spans="1:3" x14ac:dyDescent="0.25">
      <c r="A42" t="s">
        <v>54</v>
      </c>
      <c r="B42">
        <v>0.34</v>
      </c>
      <c r="C42">
        <v>0</v>
      </c>
    </row>
    <row r="43" spans="1:3" x14ac:dyDescent="0.25">
      <c r="A43" t="s">
        <v>55</v>
      </c>
      <c r="B43">
        <v>0.05</v>
      </c>
      <c r="C43">
        <v>0</v>
      </c>
    </row>
    <row r="44" spans="1:3" x14ac:dyDescent="0.25">
      <c r="A44" t="s">
        <v>56</v>
      </c>
      <c r="B44">
        <v>-0.02</v>
      </c>
      <c r="C44">
        <v>1</v>
      </c>
    </row>
    <row r="45" spans="1:3" x14ac:dyDescent="0.25">
      <c r="A45" t="s">
        <v>37</v>
      </c>
      <c r="B45">
        <v>-7.0000000000000007E-2</v>
      </c>
      <c r="C45">
        <v>0</v>
      </c>
    </row>
    <row r="46" spans="1:3" x14ac:dyDescent="0.25">
      <c r="A46" t="s">
        <v>57</v>
      </c>
      <c r="B46">
        <v>-0.09</v>
      </c>
      <c r="C46">
        <v>0</v>
      </c>
    </row>
    <row r="47" spans="1:3" x14ac:dyDescent="0.25">
      <c r="A47" t="s">
        <v>46</v>
      </c>
      <c r="B47">
        <v>-0.11</v>
      </c>
      <c r="C47">
        <v>0</v>
      </c>
    </row>
    <row r="48" spans="1:3" x14ac:dyDescent="0.25">
      <c r="A48" t="s">
        <v>58</v>
      </c>
      <c r="B48">
        <v>-0.2</v>
      </c>
      <c r="C48">
        <v>0</v>
      </c>
    </row>
    <row r="49" spans="1:3" x14ac:dyDescent="0.25">
      <c r="A49" t="s">
        <v>59</v>
      </c>
      <c r="B49">
        <v>-0.3</v>
      </c>
      <c r="C49">
        <v>0</v>
      </c>
    </row>
    <row r="50" spans="1:3" x14ac:dyDescent="0.25">
      <c r="A50" t="s">
        <v>60</v>
      </c>
      <c r="B50">
        <v>-0.31</v>
      </c>
      <c r="C50">
        <v>0</v>
      </c>
    </row>
    <row r="51" spans="1:3" x14ac:dyDescent="0.25">
      <c r="A51" t="s">
        <v>61</v>
      </c>
      <c r="B51">
        <v>-0.31</v>
      </c>
      <c r="C51">
        <v>0</v>
      </c>
    </row>
    <row r="52" spans="1:3" x14ac:dyDescent="0.25">
      <c r="A52" t="s">
        <v>62</v>
      </c>
      <c r="B52">
        <v>-0.34</v>
      </c>
      <c r="C52">
        <v>0</v>
      </c>
    </row>
    <row r="53" spans="1:3" x14ac:dyDescent="0.25">
      <c r="A53" t="s">
        <v>63</v>
      </c>
      <c r="B53">
        <v>-0.35</v>
      </c>
      <c r="C53">
        <v>0</v>
      </c>
    </row>
    <row r="54" spans="1:3" x14ac:dyDescent="0.25">
      <c r="A54" t="s">
        <v>64</v>
      </c>
      <c r="B54">
        <v>-0.4</v>
      </c>
      <c r="C54">
        <v>0</v>
      </c>
    </row>
    <row r="55" spans="1:3" x14ac:dyDescent="0.25">
      <c r="A55" t="s">
        <v>21</v>
      </c>
      <c r="B55">
        <v>-0.68</v>
      </c>
      <c r="C55">
        <v>0</v>
      </c>
    </row>
    <row r="56" spans="1:3" x14ac:dyDescent="0.25">
      <c r="A56" t="s">
        <v>65</v>
      </c>
      <c r="B56">
        <v>-0.7</v>
      </c>
      <c r="C56">
        <v>0</v>
      </c>
    </row>
    <row r="57" spans="1:3" x14ac:dyDescent="0.25">
      <c r="A57" t="s">
        <v>66</v>
      </c>
      <c r="B57">
        <v>-0.78</v>
      </c>
      <c r="C57">
        <v>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workbookViewId="0">
      <selection activeCell="A37" sqref="A1:A37"/>
    </sheetView>
  </sheetViews>
  <sheetFormatPr defaultRowHeight="15" x14ac:dyDescent="0.25"/>
  <cols>
    <col min="1" max="1" width="9.140625" style="3"/>
  </cols>
  <sheetData>
    <row r="1" spans="1:2" x14ac:dyDescent="0.25">
      <c r="A1" s="13">
        <v>7.75</v>
      </c>
      <c r="B1" s="13"/>
    </row>
    <row r="2" spans="1:2" x14ac:dyDescent="0.25">
      <c r="A2" s="13">
        <v>10</v>
      </c>
      <c r="B2" s="13"/>
    </row>
    <row r="3" spans="1:2" x14ac:dyDescent="0.25">
      <c r="A3" s="13">
        <v>10.5</v>
      </c>
      <c r="B3" s="13"/>
    </row>
    <row r="4" spans="1:2" x14ac:dyDescent="0.25">
      <c r="A4" s="13">
        <v>12</v>
      </c>
      <c r="B4" s="13"/>
    </row>
    <row r="5" spans="1:2" x14ac:dyDescent="0.25">
      <c r="A5" s="13">
        <v>12</v>
      </c>
      <c r="B5" s="13"/>
    </row>
    <row r="6" spans="1:2" x14ac:dyDescent="0.25">
      <c r="A6" s="13">
        <v>13.5</v>
      </c>
      <c r="B6" s="13"/>
    </row>
    <row r="7" spans="1:2" x14ac:dyDescent="0.25">
      <c r="A7" s="13">
        <v>13.666666666666666</v>
      </c>
      <c r="B7" s="13"/>
    </row>
    <row r="8" spans="1:2" x14ac:dyDescent="0.25">
      <c r="A8" s="13">
        <v>14</v>
      </c>
      <c r="B8" s="13"/>
    </row>
    <row r="9" spans="1:2" x14ac:dyDescent="0.25">
      <c r="A9" s="13">
        <v>14</v>
      </c>
      <c r="B9" s="13"/>
    </row>
    <row r="10" spans="1:2" x14ac:dyDescent="0.25">
      <c r="A10" s="13">
        <v>14.75</v>
      </c>
      <c r="B10" s="13"/>
    </row>
    <row r="11" spans="1:2" x14ac:dyDescent="0.25">
      <c r="A11" s="13">
        <v>15</v>
      </c>
      <c r="B11" s="13"/>
    </row>
    <row r="12" spans="1:2" x14ac:dyDescent="0.25">
      <c r="A12" s="13">
        <v>16</v>
      </c>
      <c r="B12" s="13"/>
    </row>
    <row r="13" spans="1:2" x14ac:dyDescent="0.25">
      <c r="A13" s="13">
        <v>16</v>
      </c>
      <c r="B13" s="14"/>
    </row>
    <row r="14" spans="1:2" x14ac:dyDescent="0.25">
      <c r="A14" s="13">
        <v>17.666666666666668</v>
      </c>
      <c r="B14" s="14"/>
    </row>
    <row r="15" spans="1:2" x14ac:dyDescent="0.25">
      <c r="A15" s="13">
        <v>18</v>
      </c>
      <c r="B15" s="14"/>
    </row>
    <row r="16" spans="1:2" x14ac:dyDescent="0.25">
      <c r="A16" s="13">
        <v>19.333333333333332</v>
      </c>
      <c r="B16" s="14"/>
    </row>
    <row r="17" spans="1:2" x14ac:dyDescent="0.25">
      <c r="A17" s="13">
        <v>19.5</v>
      </c>
      <c r="B17" s="14"/>
    </row>
    <row r="18" spans="1:2" x14ac:dyDescent="0.25">
      <c r="A18" s="13">
        <v>20</v>
      </c>
      <c r="B18" s="13"/>
    </row>
    <row r="19" spans="1:2" x14ac:dyDescent="0.25">
      <c r="A19" s="13">
        <v>20</v>
      </c>
      <c r="B19" s="13"/>
    </row>
    <row r="20" spans="1:2" x14ac:dyDescent="0.25">
      <c r="A20" s="13">
        <v>20.5</v>
      </c>
      <c r="B20" s="13"/>
    </row>
    <row r="21" spans="1:2" s="6" customFormat="1" x14ac:dyDescent="0.25">
      <c r="A21" s="13">
        <v>20.5</v>
      </c>
      <c r="B21" s="13"/>
    </row>
    <row r="22" spans="1:2" x14ac:dyDescent="0.25">
      <c r="A22" s="13">
        <v>20.75</v>
      </c>
      <c r="B22" s="13"/>
    </row>
    <row r="23" spans="1:2" x14ac:dyDescent="0.25">
      <c r="A23" s="13">
        <v>21</v>
      </c>
      <c r="B23" s="13"/>
    </row>
    <row r="24" spans="1:2" x14ac:dyDescent="0.25">
      <c r="A24" s="13">
        <v>21.5</v>
      </c>
      <c r="B24" s="13"/>
    </row>
    <row r="25" spans="1:2" x14ac:dyDescent="0.25">
      <c r="A25" s="13">
        <v>21.5</v>
      </c>
      <c r="B25" s="13"/>
    </row>
    <row r="26" spans="1:2" x14ac:dyDescent="0.25">
      <c r="A26" s="13">
        <v>22</v>
      </c>
      <c r="B26" s="13"/>
    </row>
    <row r="27" spans="1:2" x14ac:dyDescent="0.25">
      <c r="A27" s="13">
        <v>22.5</v>
      </c>
      <c r="B27" s="13"/>
    </row>
    <row r="28" spans="1:2" x14ac:dyDescent="0.25">
      <c r="A28" s="13">
        <v>24.333333333333332</v>
      </c>
      <c r="B28" s="13"/>
    </row>
    <row r="29" spans="1:2" x14ac:dyDescent="0.25">
      <c r="A29" s="13">
        <v>24.5</v>
      </c>
      <c r="B29" s="13"/>
    </row>
    <row r="30" spans="1:2" x14ac:dyDescent="0.25">
      <c r="A30" s="13">
        <v>25</v>
      </c>
      <c r="B30" s="13"/>
    </row>
    <row r="31" spans="1:2" x14ac:dyDescent="0.25">
      <c r="A31" s="13">
        <v>26</v>
      </c>
      <c r="B31" s="13"/>
    </row>
    <row r="32" spans="1:2" x14ac:dyDescent="0.25">
      <c r="A32" s="13">
        <v>26.5</v>
      </c>
      <c r="B32" s="13"/>
    </row>
    <row r="33" spans="1:2" x14ac:dyDescent="0.25">
      <c r="A33" s="13">
        <v>27</v>
      </c>
      <c r="B33" s="13"/>
    </row>
    <row r="34" spans="1:2" x14ac:dyDescent="0.25">
      <c r="A34" s="13">
        <v>28</v>
      </c>
      <c r="B34" s="13"/>
    </row>
    <row r="35" spans="1:2" x14ac:dyDescent="0.25">
      <c r="A35" s="13">
        <v>30</v>
      </c>
      <c r="B35" s="15"/>
    </row>
    <row r="36" spans="1:2" x14ac:dyDescent="0.25">
      <c r="A36" s="13">
        <v>30.5</v>
      </c>
      <c r="B36" s="13"/>
    </row>
    <row r="37" spans="1:2" x14ac:dyDescent="0.25">
      <c r="A37" s="13">
        <v>30.666666666666668</v>
      </c>
      <c r="B37" s="13"/>
    </row>
    <row r="38" spans="1:2" x14ac:dyDescent="0.25">
      <c r="A38" s="13">
        <v>32.5</v>
      </c>
      <c r="B38" s="13"/>
    </row>
    <row r="39" spans="1:2" x14ac:dyDescent="0.25">
      <c r="A39" s="13">
        <v>32.5</v>
      </c>
      <c r="B39" s="13"/>
    </row>
    <row r="40" spans="1:2" x14ac:dyDescent="0.25">
      <c r="A40" s="13">
        <v>32.5</v>
      </c>
      <c r="B40" s="13"/>
    </row>
    <row r="41" spans="1:2" x14ac:dyDescent="0.25">
      <c r="A41" s="13">
        <v>35</v>
      </c>
      <c r="B41" s="13"/>
    </row>
    <row r="42" spans="1:2" x14ac:dyDescent="0.25">
      <c r="A42" s="13">
        <v>36.75</v>
      </c>
      <c r="B42" s="13"/>
    </row>
    <row r="43" spans="1:2" x14ac:dyDescent="0.25">
      <c r="A43" s="13">
        <v>36.75</v>
      </c>
      <c r="B43" s="13"/>
    </row>
    <row r="44" spans="1:2" x14ac:dyDescent="0.25">
      <c r="A44" s="13">
        <v>37</v>
      </c>
      <c r="B44" s="13"/>
    </row>
    <row r="45" spans="1:2" x14ac:dyDescent="0.25">
      <c r="A45" s="13">
        <v>40</v>
      </c>
      <c r="B45" s="13"/>
    </row>
    <row r="46" spans="1:2" x14ac:dyDescent="0.25">
      <c r="A46" s="13">
        <v>41</v>
      </c>
      <c r="B46" s="13"/>
    </row>
    <row r="47" spans="1:2" x14ac:dyDescent="0.25">
      <c r="A47" s="13">
        <v>42.5</v>
      </c>
      <c r="B47" s="13"/>
    </row>
    <row r="48" spans="1:2" x14ac:dyDescent="0.25">
      <c r="A48" s="13">
        <v>43</v>
      </c>
      <c r="B48" s="13"/>
    </row>
    <row r="49" spans="1:2" x14ac:dyDescent="0.25">
      <c r="A49" s="13">
        <v>43.333333333333336</v>
      </c>
      <c r="B49" s="13"/>
    </row>
    <row r="50" spans="1:2" x14ac:dyDescent="0.25">
      <c r="A50" s="13">
        <v>49.5</v>
      </c>
      <c r="B50" s="13"/>
    </row>
    <row r="51" spans="1:2" x14ac:dyDescent="0.25">
      <c r="A51" s="13"/>
      <c r="B51" s="13"/>
    </row>
    <row r="52" spans="1:2" x14ac:dyDescent="0.25">
      <c r="B52" s="13"/>
    </row>
    <row r="53" spans="1:2" x14ac:dyDescent="0.25">
      <c r="A53" s="13"/>
      <c r="B53" s="13"/>
    </row>
    <row r="54" spans="1:2" x14ac:dyDescent="0.25">
      <c r="A54" s="13"/>
      <c r="B54" s="13"/>
    </row>
    <row r="55" spans="1:2" x14ac:dyDescent="0.25">
      <c r="A55" s="13"/>
      <c r="B55" s="13"/>
    </row>
    <row r="56" spans="1:2" x14ac:dyDescent="0.25">
      <c r="A56" s="13"/>
      <c r="B56" s="13"/>
    </row>
    <row r="57" spans="1:2" x14ac:dyDescent="0.25">
      <c r="A57" s="13"/>
      <c r="B57" s="13"/>
    </row>
    <row r="58" spans="1:2" x14ac:dyDescent="0.25">
      <c r="A58" s="13"/>
      <c r="B58" s="13"/>
    </row>
    <row r="59" spans="1:2" x14ac:dyDescent="0.25">
      <c r="A59" s="13"/>
      <c r="B59" s="13"/>
    </row>
    <row r="60" spans="1:2" x14ac:dyDescent="0.25">
      <c r="A60" s="13"/>
      <c r="B60" s="13"/>
    </row>
    <row r="61" spans="1:2" x14ac:dyDescent="0.25">
      <c r="A61" s="13"/>
      <c r="B61" s="13"/>
    </row>
    <row r="62" spans="1:2" x14ac:dyDescent="0.25">
      <c r="A62" s="13"/>
      <c r="B62" s="13"/>
    </row>
    <row r="63" spans="1:2" x14ac:dyDescent="0.25">
      <c r="A63" s="13"/>
      <c r="B63" s="13"/>
    </row>
    <row r="64" spans="1:2" x14ac:dyDescent="0.25">
      <c r="A64" s="13"/>
      <c r="B64" s="13"/>
    </row>
    <row r="65" spans="1:2" x14ac:dyDescent="0.25">
      <c r="A65" s="13"/>
      <c r="B65" s="13"/>
    </row>
    <row r="66" spans="1:2" x14ac:dyDescent="0.25">
      <c r="A66" s="13"/>
      <c r="B66" s="13"/>
    </row>
    <row r="67" spans="1:2" x14ac:dyDescent="0.25">
      <c r="A67" s="13"/>
      <c r="B67" s="13"/>
    </row>
    <row r="68" spans="1:2" x14ac:dyDescent="0.25">
      <c r="A68" s="13"/>
      <c r="B68" s="13"/>
    </row>
    <row r="69" spans="1:2" x14ac:dyDescent="0.25">
      <c r="A69" s="13"/>
      <c r="B69" s="13"/>
    </row>
    <row r="70" spans="1:2" x14ac:dyDescent="0.25">
      <c r="A70" s="13"/>
      <c r="B70" s="13"/>
    </row>
    <row r="71" spans="1:2" x14ac:dyDescent="0.25">
      <c r="A71" s="13"/>
    </row>
    <row r="73" spans="1:2" x14ac:dyDescent="0.25">
      <c r="A73" s="3" t="s">
        <v>133</v>
      </c>
    </row>
    <row r="74" spans="1:2" x14ac:dyDescent="0.25">
      <c r="A74" s="3" t="s">
        <v>15</v>
      </c>
    </row>
    <row r="75" spans="1:2" x14ac:dyDescent="0.25">
      <c r="A75" s="3" t="s">
        <v>14</v>
      </c>
    </row>
  </sheetData>
  <sortState ref="A1:A7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workbookViewId="0">
      <selection activeCell="P4" sqref="P4"/>
    </sheetView>
  </sheetViews>
  <sheetFormatPr defaultRowHeight="23.1" customHeight="1" x14ac:dyDescent="0.25"/>
  <cols>
    <col min="1" max="1" width="13" style="14" bestFit="1" customWidth="1"/>
    <col min="2" max="2" width="0" style="17" hidden="1" customWidth="1"/>
    <col min="3" max="3" width="12.85546875" style="17" hidden="1" customWidth="1"/>
    <col min="4" max="4" width="13.85546875" style="13" hidden="1" customWidth="1"/>
    <col min="5" max="5" width="12.85546875" style="14" hidden="1" customWidth="1"/>
    <col min="6" max="7" width="44.42578125" style="14" hidden="1" customWidth="1"/>
    <col min="8" max="10" width="0" style="17" hidden="1" customWidth="1"/>
    <col min="11" max="11" width="10" style="17" bestFit="1" customWidth="1"/>
    <col min="12" max="12" width="9.140625" style="17"/>
  </cols>
  <sheetData>
    <row r="1" spans="1:15" ht="23.1" customHeight="1" x14ac:dyDescent="0.25">
      <c r="A1" s="16" t="s">
        <v>1</v>
      </c>
      <c r="B1" s="13" t="s">
        <v>3</v>
      </c>
      <c r="C1" s="13" t="s">
        <v>17</v>
      </c>
      <c r="D1" s="13" t="s">
        <v>132</v>
      </c>
      <c r="E1" s="16" t="s">
        <v>72</v>
      </c>
      <c r="F1" s="16" t="s">
        <v>4</v>
      </c>
      <c r="G1" s="16"/>
      <c r="H1" s="13" t="s">
        <v>5</v>
      </c>
      <c r="I1" s="13" t="s">
        <v>6</v>
      </c>
      <c r="J1" s="13" t="s">
        <v>7</v>
      </c>
      <c r="K1" s="13" t="s">
        <v>8</v>
      </c>
      <c r="L1" s="13" t="s">
        <v>9</v>
      </c>
    </row>
    <row r="2" spans="1:15" ht="23.1" customHeight="1" x14ac:dyDescent="0.25">
      <c r="A2" s="16" t="s">
        <v>2</v>
      </c>
      <c r="B2" s="13">
        <v>164</v>
      </c>
      <c r="C2" s="13">
        <v>8</v>
      </c>
      <c r="D2" s="13">
        <f>B2/C2</f>
        <v>20.5</v>
      </c>
      <c r="E2" s="16"/>
      <c r="F2" s="16" t="s">
        <v>112</v>
      </c>
      <c r="G2" s="16" t="s">
        <v>111</v>
      </c>
      <c r="H2" s="13" t="s">
        <v>10</v>
      </c>
      <c r="I2" s="13">
        <v>1</v>
      </c>
      <c r="J2" s="13">
        <v>156</v>
      </c>
      <c r="K2" s="13">
        <v>3.95E-2</v>
      </c>
      <c r="L2" s="13">
        <v>2.6880000000000001E-2</v>
      </c>
      <c r="N2" t="s">
        <v>133</v>
      </c>
      <c r="O2">
        <f>AVERAGE(L:L)</f>
        <v>0.11809903225806451</v>
      </c>
    </row>
    <row r="3" spans="1:15" ht="23.1" customHeight="1" x14ac:dyDescent="0.25">
      <c r="A3" s="16" t="s">
        <v>2</v>
      </c>
      <c r="B3" s="13">
        <v>32</v>
      </c>
      <c r="C3" s="13">
        <v>2</v>
      </c>
      <c r="D3" s="13">
        <f>B3/C3</f>
        <v>16</v>
      </c>
      <c r="E3" s="16"/>
      <c r="F3" s="16" t="s">
        <v>11</v>
      </c>
      <c r="G3" s="16" t="s">
        <v>77</v>
      </c>
      <c r="H3" s="13"/>
      <c r="I3" s="13"/>
      <c r="J3" s="13"/>
      <c r="K3" s="13">
        <v>0.02</v>
      </c>
      <c r="L3" s="13">
        <v>0.14499999999999999</v>
      </c>
      <c r="N3" t="s">
        <v>15</v>
      </c>
      <c r="O3">
        <f>SQRT(O2)</f>
        <v>0.3436553975395476</v>
      </c>
    </row>
    <row r="4" spans="1:15" ht="23.1" customHeight="1" x14ac:dyDescent="0.25">
      <c r="A4" s="16" t="s">
        <v>2</v>
      </c>
      <c r="B4" s="13">
        <v>53</v>
      </c>
      <c r="C4" s="13">
        <v>3</v>
      </c>
      <c r="D4" s="13">
        <f>B4/C4</f>
        <v>17.666666666666668</v>
      </c>
      <c r="E4" s="16"/>
      <c r="F4" s="16" t="s">
        <v>74</v>
      </c>
      <c r="G4" s="16" t="s">
        <v>77</v>
      </c>
      <c r="H4" s="13"/>
      <c r="I4" s="13"/>
      <c r="J4" s="13"/>
      <c r="K4" s="13">
        <v>4.4999999999999998E-2</v>
      </c>
      <c r="L4" s="13">
        <v>0.11</v>
      </c>
      <c r="N4" t="s">
        <v>134</v>
      </c>
      <c r="O4">
        <v>0.73</v>
      </c>
    </row>
    <row r="5" spans="1:15" ht="23.1" customHeight="1" x14ac:dyDescent="0.25">
      <c r="A5" s="16" t="s">
        <v>2</v>
      </c>
      <c r="B5" s="13">
        <v>58</v>
      </c>
      <c r="C5" s="13">
        <v>3</v>
      </c>
      <c r="D5" s="13">
        <f>B5/C5</f>
        <v>19.333333333333332</v>
      </c>
      <c r="E5" s="16"/>
      <c r="F5" s="16" t="s">
        <v>75</v>
      </c>
      <c r="G5" s="16" t="s">
        <v>77</v>
      </c>
      <c r="H5" s="13"/>
      <c r="I5" s="13"/>
      <c r="J5" s="13"/>
      <c r="K5" s="13">
        <v>0.03</v>
      </c>
      <c r="L5" s="13">
        <v>0.11</v>
      </c>
    </row>
    <row r="6" spans="1:15" ht="23.1" customHeight="1" x14ac:dyDescent="0.25">
      <c r="A6" s="16" t="s">
        <v>2</v>
      </c>
      <c r="B6" s="13">
        <v>44</v>
      </c>
      <c r="C6" s="13">
        <v>2</v>
      </c>
      <c r="D6" s="13">
        <f>B6/C6</f>
        <v>22</v>
      </c>
      <c r="E6" s="16"/>
      <c r="F6" s="16" t="s">
        <v>76</v>
      </c>
      <c r="G6" s="16" t="s">
        <v>68</v>
      </c>
      <c r="H6" s="13">
        <v>4.8499999999999996</v>
      </c>
      <c r="I6" s="13">
        <v>1</v>
      </c>
      <c r="J6" s="13">
        <v>42</v>
      </c>
      <c r="K6" s="13">
        <v>0.03</v>
      </c>
      <c r="L6" s="13">
        <v>0.1</v>
      </c>
    </row>
    <row r="7" spans="1:15" ht="23.1" customHeight="1" x14ac:dyDescent="0.25">
      <c r="A7" s="16" t="s">
        <v>2</v>
      </c>
      <c r="B7" s="13">
        <v>60</v>
      </c>
      <c r="C7" s="13">
        <v>2</v>
      </c>
      <c r="D7" s="13">
        <f t="shared" ref="D7:D15" si="0">B7/C7</f>
        <v>30</v>
      </c>
      <c r="E7" s="16" t="s">
        <v>82</v>
      </c>
      <c r="F7" s="16" t="s">
        <v>81</v>
      </c>
      <c r="G7" s="16" t="s">
        <v>77</v>
      </c>
      <c r="H7" s="13">
        <v>4.26</v>
      </c>
      <c r="I7" s="13">
        <v>1</v>
      </c>
      <c r="J7" s="13">
        <v>58</v>
      </c>
      <c r="K7" s="13">
        <v>4.2999999999999997E-2</v>
      </c>
      <c r="L7" s="13">
        <v>6.8000000000000005E-2</v>
      </c>
    </row>
    <row r="8" spans="1:15" ht="23.1" customHeight="1" x14ac:dyDescent="0.25">
      <c r="A8" s="16" t="s">
        <v>2</v>
      </c>
      <c r="B8" s="13">
        <v>27</v>
      </c>
      <c r="C8" s="13">
        <v>2</v>
      </c>
      <c r="D8" s="13">
        <f t="shared" si="0"/>
        <v>13.5</v>
      </c>
      <c r="E8" s="16" t="s">
        <v>83</v>
      </c>
      <c r="F8" s="16" t="s">
        <v>84</v>
      </c>
      <c r="G8" s="16" t="s">
        <v>68</v>
      </c>
      <c r="H8" s="13"/>
      <c r="I8" s="13"/>
      <c r="J8" s="13"/>
      <c r="K8" s="13"/>
      <c r="L8" s="13"/>
    </row>
    <row r="9" spans="1:15" ht="23.1" customHeight="1" x14ac:dyDescent="0.25">
      <c r="A9" s="16" t="s">
        <v>2</v>
      </c>
      <c r="B9" s="13">
        <v>32</v>
      </c>
      <c r="C9" s="13">
        <v>2</v>
      </c>
      <c r="D9" s="13">
        <f t="shared" si="0"/>
        <v>16</v>
      </c>
      <c r="E9" s="16"/>
      <c r="F9" s="16" t="s">
        <v>85</v>
      </c>
      <c r="G9" s="16"/>
      <c r="H9" s="13"/>
      <c r="I9" s="13"/>
      <c r="J9" s="13"/>
      <c r="K9" s="13">
        <v>3.3000000000000002E-2</v>
      </c>
      <c r="L9" s="13"/>
    </row>
    <row r="10" spans="1:15" ht="23.1" customHeight="1" x14ac:dyDescent="0.25">
      <c r="A10" s="16" t="s">
        <v>2</v>
      </c>
      <c r="B10" s="13">
        <v>45</v>
      </c>
      <c r="C10" s="13">
        <v>2</v>
      </c>
      <c r="D10" s="13">
        <f t="shared" si="0"/>
        <v>22.5</v>
      </c>
      <c r="E10" s="16"/>
      <c r="F10" s="16" t="s">
        <v>86</v>
      </c>
      <c r="G10" s="16" t="s">
        <v>77</v>
      </c>
      <c r="H10" s="13"/>
      <c r="I10" s="13"/>
      <c r="J10" s="13"/>
      <c r="K10" s="13">
        <v>2.5000000000000001E-2</v>
      </c>
      <c r="L10" s="13"/>
    </row>
    <row r="11" spans="1:15" ht="23.1" customHeight="1" x14ac:dyDescent="0.25">
      <c r="A11" s="16" t="s">
        <v>2</v>
      </c>
      <c r="B11" s="13">
        <v>72</v>
      </c>
      <c r="C11" s="13">
        <v>6</v>
      </c>
      <c r="D11" s="13">
        <f t="shared" si="0"/>
        <v>12</v>
      </c>
      <c r="E11" s="16"/>
      <c r="F11" s="16" t="s">
        <v>87</v>
      </c>
      <c r="G11" s="16"/>
      <c r="H11" s="13"/>
      <c r="I11" s="13"/>
      <c r="J11" s="13"/>
      <c r="K11" s="13"/>
      <c r="L11" s="13"/>
    </row>
    <row r="12" spans="1:15" ht="23.1" customHeight="1" x14ac:dyDescent="0.25">
      <c r="A12" s="16" t="s">
        <v>2</v>
      </c>
      <c r="B12" s="13">
        <v>92</v>
      </c>
      <c r="C12" s="13">
        <v>3</v>
      </c>
      <c r="D12" s="13">
        <f t="shared" si="0"/>
        <v>30.666666666666668</v>
      </c>
      <c r="E12" s="16"/>
      <c r="F12" s="16" t="s">
        <v>90</v>
      </c>
      <c r="G12" s="16" t="s">
        <v>88</v>
      </c>
      <c r="H12" s="13"/>
      <c r="I12" s="13"/>
      <c r="J12" s="13"/>
      <c r="K12" s="13"/>
      <c r="L12" s="13"/>
    </row>
    <row r="13" spans="1:15" ht="23.1" customHeight="1" x14ac:dyDescent="0.25">
      <c r="A13" s="16" t="s">
        <v>2</v>
      </c>
      <c r="B13" s="13">
        <v>83</v>
      </c>
      <c r="C13" s="13">
        <v>4</v>
      </c>
      <c r="D13" s="13">
        <f t="shared" si="0"/>
        <v>20.75</v>
      </c>
      <c r="E13" s="16"/>
      <c r="F13" s="16" t="s">
        <v>89</v>
      </c>
      <c r="G13" s="16"/>
      <c r="H13" s="13"/>
      <c r="I13" s="13"/>
      <c r="J13" s="13"/>
      <c r="K13" s="13"/>
      <c r="L13" s="13"/>
    </row>
    <row r="14" spans="1:15" ht="23.1" customHeight="1" x14ac:dyDescent="0.25">
      <c r="A14" s="16" t="s">
        <v>2</v>
      </c>
      <c r="B14" s="13">
        <v>73</v>
      </c>
      <c r="C14" s="13">
        <v>3</v>
      </c>
      <c r="D14" s="13">
        <f t="shared" si="0"/>
        <v>24.333333333333332</v>
      </c>
      <c r="E14" s="16"/>
      <c r="F14" s="16" t="s">
        <v>92</v>
      </c>
      <c r="G14" s="16"/>
      <c r="H14" s="13"/>
      <c r="I14" s="13"/>
      <c r="J14" s="13"/>
      <c r="K14" s="13">
        <v>1.9E-2</v>
      </c>
      <c r="L14" s="13">
        <v>7.0999999999999994E-2</v>
      </c>
    </row>
    <row r="15" spans="1:15" ht="23.1" customHeight="1" x14ac:dyDescent="0.25">
      <c r="A15" s="16" t="s">
        <v>2</v>
      </c>
      <c r="B15" s="13">
        <v>42</v>
      </c>
      <c r="C15" s="13">
        <v>2</v>
      </c>
      <c r="D15" s="13">
        <f t="shared" si="0"/>
        <v>21</v>
      </c>
      <c r="E15" s="16"/>
      <c r="F15" s="16" t="s">
        <v>91</v>
      </c>
      <c r="G15" s="16"/>
      <c r="H15" s="13"/>
      <c r="I15" s="13"/>
      <c r="J15" s="13"/>
      <c r="K15" s="13">
        <v>1.2E-2</v>
      </c>
      <c r="L15" s="13">
        <v>1.4999999999999999E-2</v>
      </c>
    </row>
    <row r="16" spans="1:15" ht="23.1" customHeight="1" x14ac:dyDescent="0.25">
      <c r="A16" s="16" t="s">
        <v>2</v>
      </c>
      <c r="B16" s="13">
        <v>60</v>
      </c>
      <c r="C16" s="13">
        <v>2</v>
      </c>
      <c r="E16" s="16" t="s">
        <v>117</v>
      </c>
      <c r="F16" s="16" t="s">
        <v>116</v>
      </c>
      <c r="G16" s="16" t="s">
        <v>68</v>
      </c>
      <c r="H16" s="13"/>
      <c r="I16" s="13"/>
      <c r="J16" s="13"/>
      <c r="K16" s="13">
        <v>3.9E-2</v>
      </c>
      <c r="L16" s="13"/>
    </row>
    <row r="17" spans="1:12" ht="23.1" customHeight="1" x14ac:dyDescent="0.25">
      <c r="A17" s="16" t="s">
        <v>2</v>
      </c>
      <c r="B17" s="13">
        <v>86</v>
      </c>
      <c r="C17" s="13">
        <v>2</v>
      </c>
      <c r="D17" s="13">
        <f t="shared" ref="D17:D31" si="1">B17/C17</f>
        <v>43</v>
      </c>
      <c r="E17" s="16" t="s">
        <v>118</v>
      </c>
      <c r="F17" s="16" t="s">
        <v>119</v>
      </c>
      <c r="G17" s="16" t="s">
        <v>77</v>
      </c>
      <c r="H17" s="13">
        <v>4.6399999999999997</v>
      </c>
      <c r="I17" s="13">
        <v>1</v>
      </c>
      <c r="J17" s="13">
        <v>84</v>
      </c>
      <c r="K17" s="13">
        <v>3.4000000000000002E-2</v>
      </c>
      <c r="L17" s="13">
        <v>0.05</v>
      </c>
    </row>
    <row r="18" spans="1:12" ht="23.1" customHeight="1" x14ac:dyDescent="0.25">
      <c r="A18" s="16" t="s">
        <v>2</v>
      </c>
      <c r="B18" s="13">
        <v>40</v>
      </c>
      <c r="C18" s="13">
        <v>2</v>
      </c>
      <c r="D18" s="13">
        <f t="shared" si="1"/>
        <v>20</v>
      </c>
      <c r="E18" s="16"/>
      <c r="F18" s="16" t="s">
        <v>93</v>
      </c>
      <c r="G18" s="16"/>
      <c r="H18" s="13">
        <v>3.63</v>
      </c>
      <c r="I18" s="13">
        <v>1</v>
      </c>
      <c r="J18" s="13">
        <v>38</v>
      </c>
      <c r="K18" s="13">
        <v>6.4299999999999996E-2</v>
      </c>
      <c r="L18" s="13">
        <v>8.7190000000000004E-2</v>
      </c>
    </row>
    <row r="19" spans="1:12" ht="23.1" customHeight="1" x14ac:dyDescent="0.25">
      <c r="A19" s="16" t="s">
        <v>2</v>
      </c>
      <c r="B19" s="13">
        <v>43</v>
      </c>
      <c r="C19" s="13">
        <v>2</v>
      </c>
      <c r="D19" s="13">
        <f t="shared" si="1"/>
        <v>21.5</v>
      </c>
      <c r="E19" s="16"/>
      <c r="F19" s="16" t="s">
        <v>94</v>
      </c>
      <c r="G19" s="16"/>
      <c r="H19" s="13">
        <v>7.81</v>
      </c>
      <c r="I19" s="13">
        <v>1</v>
      </c>
      <c r="J19" s="13">
        <v>41</v>
      </c>
      <c r="K19" s="13">
        <v>7.0000000000000001E-3</v>
      </c>
      <c r="L19" s="13">
        <v>0.16</v>
      </c>
    </row>
    <row r="20" spans="1:12" ht="23.1" customHeight="1" x14ac:dyDescent="0.25">
      <c r="A20" s="16" t="s">
        <v>2</v>
      </c>
      <c r="B20" s="13">
        <v>120</v>
      </c>
      <c r="C20" s="13">
        <v>3</v>
      </c>
      <c r="D20" s="13">
        <f t="shared" si="1"/>
        <v>40</v>
      </c>
      <c r="E20" s="16" t="s">
        <v>95</v>
      </c>
      <c r="F20" s="16" t="s">
        <v>96</v>
      </c>
      <c r="G20" s="16" t="s">
        <v>77</v>
      </c>
      <c r="H20" s="13"/>
      <c r="I20" s="13"/>
      <c r="J20" s="13"/>
      <c r="K20" s="13">
        <v>3.0000000000000001E-3</v>
      </c>
      <c r="L20" s="13">
        <v>0.106</v>
      </c>
    </row>
    <row r="21" spans="1:12" ht="23.1" customHeight="1" x14ac:dyDescent="0.25">
      <c r="A21" s="16" t="s">
        <v>2</v>
      </c>
      <c r="B21" s="13">
        <v>43</v>
      </c>
      <c r="C21" s="13">
        <v>2</v>
      </c>
      <c r="D21" s="13">
        <f t="shared" si="1"/>
        <v>21.5</v>
      </c>
      <c r="E21" s="16"/>
      <c r="F21" s="16" t="s">
        <v>97</v>
      </c>
      <c r="G21" s="16" t="s">
        <v>68</v>
      </c>
      <c r="H21" s="13">
        <v>5.29</v>
      </c>
      <c r="I21" s="13">
        <v>1</v>
      </c>
      <c r="J21" s="13">
        <v>39</v>
      </c>
      <c r="K21" s="13">
        <v>2.7E-2</v>
      </c>
      <c r="L21" s="13">
        <v>0.12</v>
      </c>
    </row>
    <row r="22" spans="1:12" ht="23.1" customHeight="1" x14ac:dyDescent="0.25">
      <c r="A22" s="16" t="s">
        <v>2</v>
      </c>
      <c r="B22" s="13">
        <v>65</v>
      </c>
      <c r="C22" s="13">
        <v>2</v>
      </c>
      <c r="D22" s="13">
        <f t="shared" si="1"/>
        <v>32.5</v>
      </c>
      <c r="E22" s="16"/>
      <c r="F22" s="16" t="s">
        <v>98</v>
      </c>
      <c r="G22" s="16" t="s">
        <v>68</v>
      </c>
      <c r="H22" s="13">
        <v>4.49</v>
      </c>
      <c r="I22" s="13">
        <v>1</v>
      </c>
      <c r="J22" s="13">
        <v>61</v>
      </c>
      <c r="K22" s="13">
        <v>3.7999999999999999E-2</v>
      </c>
      <c r="L22" s="13">
        <v>7.0000000000000007E-2</v>
      </c>
    </row>
    <row r="23" spans="1:12" ht="23.1" customHeight="1" x14ac:dyDescent="0.25">
      <c r="A23" s="16" t="s">
        <v>2</v>
      </c>
      <c r="B23" s="13">
        <v>130</v>
      </c>
      <c r="C23" s="13">
        <v>3</v>
      </c>
      <c r="D23" s="13">
        <f t="shared" si="1"/>
        <v>43.333333333333336</v>
      </c>
      <c r="E23" s="16"/>
      <c r="F23" s="18" t="s">
        <v>99</v>
      </c>
      <c r="G23" s="18" t="s">
        <v>68</v>
      </c>
      <c r="H23" s="15">
        <v>4.1100000000000003</v>
      </c>
      <c r="I23" s="15">
        <v>1</v>
      </c>
      <c r="J23" s="15">
        <v>104</v>
      </c>
      <c r="K23" s="15">
        <v>4.4999999999999998E-2</v>
      </c>
      <c r="L23" s="15">
        <v>3.7999999999999999E-2</v>
      </c>
    </row>
    <row r="24" spans="1:12" ht="23.1" customHeight="1" x14ac:dyDescent="0.25">
      <c r="A24" s="16" t="s">
        <v>2</v>
      </c>
      <c r="B24" s="13">
        <v>40</v>
      </c>
      <c r="C24" s="13">
        <v>2</v>
      </c>
      <c r="D24" s="13">
        <f t="shared" si="1"/>
        <v>20</v>
      </c>
      <c r="E24" s="16" t="s">
        <v>2</v>
      </c>
      <c r="F24" s="16" t="s">
        <v>100</v>
      </c>
      <c r="G24" s="16"/>
      <c r="H24" s="13">
        <v>6.74</v>
      </c>
      <c r="I24" s="13">
        <v>1</v>
      </c>
      <c r="J24" s="13">
        <v>38</v>
      </c>
      <c r="K24" s="13">
        <v>1.3299999999999999E-2</v>
      </c>
      <c r="L24" s="13">
        <v>0.15</v>
      </c>
    </row>
    <row r="25" spans="1:12" ht="23.1" customHeight="1" x14ac:dyDescent="0.25">
      <c r="A25" s="16" t="s">
        <v>2</v>
      </c>
      <c r="B25" s="13">
        <v>85</v>
      </c>
      <c r="C25" s="13">
        <v>2</v>
      </c>
      <c r="D25" s="13">
        <f t="shared" si="1"/>
        <v>42.5</v>
      </c>
      <c r="E25" s="16"/>
      <c r="F25" s="16" t="s">
        <v>101</v>
      </c>
      <c r="G25" s="16"/>
      <c r="H25" s="13">
        <v>7.8</v>
      </c>
      <c r="I25" s="13">
        <v>1</v>
      </c>
      <c r="J25" s="13">
        <v>83</v>
      </c>
      <c r="K25" s="13">
        <v>6.0000000000000001E-3</v>
      </c>
      <c r="L25" s="13">
        <v>8.5000000000000006E-2</v>
      </c>
    </row>
    <row r="26" spans="1:12" ht="23.1" customHeight="1" x14ac:dyDescent="0.25">
      <c r="A26" s="16" t="s">
        <v>2</v>
      </c>
      <c r="B26" s="13">
        <v>41</v>
      </c>
      <c r="C26" s="13">
        <v>2</v>
      </c>
      <c r="D26" s="13">
        <f t="shared" si="1"/>
        <v>20.5</v>
      </c>
      <c r="E26" s="16"/>
      <c r="F26" s="16" t="s">
        <v>102</v>
      </c>
      <c r="G26" s="16" t="s">
        <v>77</v>
      </c>
      <c r="H26" s="13">
        <v>4.08</v>
      </c>
      <c r="I26" s="13">
        <v>1</v>
      </c>
      <c r="J26" s="13">
        <v>39</v>
      </c>
      <c r="K26" s="13">
        <v>5.2999999999999999E-2</v>
      </c>
      <c r="L26" s="13">
        <v>0.09</v>
      </c>
    </row>
    <row r="27" spans="1:12" ht="23.1" customHeight="1" x14ac:dyDescent="0.25">
      <c r="A27" s="16" t="s">
        <v>2</v>
      </c>
      <c r="B27" s="13">
        <v>53</v>
      </c>
      <c r="C27" s="13">
        <v>2</v>
      </c>
      <c r="D27" s="13">
        <f t="shared" si="1"/>
        <v>26.5</v>
      </c>
      <c r="E27" s="16"/>
      <c r="F27" s="16" t="s">
        <v>103</v>
      </c>
      <c r="G27" s="16" t="s">
        <v>68</v>
      </c>
      <c r="H27" s="13"/>
      <c r="I27" s="13"/>
      <c r="J27" s="13"/>
      <c r="K27" s="13">
        <v>3.7999999999999999E-2</v>
      </c>
      <c r="L27" s="13"/>
    </row>
    <row r="28" spans="1:12" ht="23.1" customHeight="1" x14ac:dyDescent="0.25">
      <c r="A28" s="16" t="s">
        <v>2</v>
      </c>
      <c r="B28" s="13">
        <v>50</v>
      </c>
      <c r="C28" s="13">
        <v>2</v>
      </c>
      <c r="D28" s="13">
        <f t="shared" si="1"/>
        <v>25</v>
      </c>
      <c r="E28" s="16" t="s">
        <v>104</v>
      </c>
      <c r="F28" s="16" t="s">
        <v>105</v>
      </c>
      <c r="G28" s="16"/>
      <c r="H28" s="13">
        <v>4.25</v>
      </c>
      <c r="I28" s="13">
        <v>1</v>
      </c>
      <c r="J28" s="13">
        <v>48</v>
      </c>
      <c r="K28" s="13">
        <v>4.3999999999999997E-2</v>
      </c>
      <c r="L28" s="13">
        <v>8.1000000000000003E-2</v>
      </c>
    </row>
    <row r="29" spans="1:12" ht="23.1" customHeight="1" x14ac:dyDescent="0.25">
      <c r="A29" s="16" t="s">
        <v>2</v>
      </c>
      <c r="B29" s="13">
        <v>49</v>
      </c>
      <c r="C29" s="13">
        <v>2</v>
      </c>
      <c r="D29" s="13">
        <f t="shared" si="1"/>
        <v>24.5</v>
      </c>
      <c r="E29" s="16" t="s">
        <v>107</v>
      </c>
      <c r="F29" s="16" t="s">
        <v>106</v>
      </c>
      <c r="G29" s="16"/>
      <c r="H29" s="13">
        <v>3.95</v>
      </c>
      <c r="I29" s="13">
        <v>1</v>
      </c>
      <c r="J29" s="13">
        <v>48</v>
      </c>
      <c r="K29" s="13">
        <v>5.1999999999999998E-2</v>
      </c>
      <c r="L29" s="13">
        <v>7.6999999999999999E-2</v>
      </c>
    </row>
    <row r="30" spans="1:12" ht="23.1" customHeight="1" x14ac:dyDescent="0.25">
      <c r="A30" s="16" t="s">
        <v>2</v>
      </c>
      <c r="B30" s="13">
        <v>70</v>
      </c>
      <c r="C30" s="13">
        <v>2</v>
      </c>
      <c r="D30" s="13">
        <f t="shared" si="1"/>
        <v>35</v>
      </c>
      <c r="E30" s="16" t="s">
        <v>108</v>
      </c>
      <c r="F30" s="16" t="s">
        <v>109</v>
      </c>
      <c r="G30" s="16"/>
      <c r="H30" s="13">
        <v>4.53</v>
      </c>
      <c r="I30" s="13">
        <v>1</v>
      </c>
      <c r="J30" s="13">
        <v>68</v>
      </c>
      <c r="K30" s="13">
        <v>3.6999999999999998E-2</v>
      </c>
      <c r="L30" s="13">
        <v>0.06</v>
      </c>
    </row>
    <row r="31" spans="1:12" ht="23.1" customHeight="1" x14ac:dyDescent="0.25">
      <c r="A31" s="16" t="s">
        <v>2</v>
      </c>
      <c r="B31" s="13">
        <v>36</v>
      </c>
      <c r="C31" s="13">
        <v>2</v>
      </c>
      <c r="D31" s="13">
        <f t="shared" si="1"/>
        <v>18</v>
      </c>
      <c r="E31" s="16"/>
      <c r="F31" s="16" t="s">
        <v>110</v>
      </c>
      <c r="G31" s="16"/>
      <c r="H31" s="13"/>
      <c r="I31" s="13"/>
      <c r="J31" s="13"/>
      <c r="K31" s="13">
        <v>1.9E-2</v>
      </c>
      <c r="L31" s="13">
        <v>0.151</v>
      </c>
    </row>
    <row r="32" spans="1:12" ht="23.1" customHeight="1" x14ac:dyDescent="0.25">
      <c r="A32" s="16" t="s">
        <v>2</v>
      </c>
      <c r="B32" s="13">
        <v>30</v>
      </c>
      <c r="C32" s="13">
        <v>2</v>
      </c>
      <c r="D32" s="13">
        <f t="shared" ref="D32:D37" si="2">B32/C32</f>
        <v>15</v>
      </c>
      <c r="E32" s="16"/>
      <c r="F32" s="16" t="s">
        <v>78</v>
      </c>
      <c r="G32" s="16" t="s">
        <v>77</v>
      </c>
      <c r="H32" s="13">
        <v>10.52</v>
      </c>
      <c r="I32" s="13">
        <v>1</v>
      </c>
      <c r="J32" s="13">
        <v>28</v>
      </c>
      <c r="K32" s="13">
        <v>3.0000000000000001E-3</v>
      </c>
      <c r="L32" s="13">
        <v>0.27300000000000002</v>
      </c>
    </row>
    <row r="33" spans="1:12" ht="23.1" customHeight="1" x14ac:dyDescent="0.25">
      <c r="A33" s="16" t="s">
        <v>2</v>
      </c>
      <c r="B33" s="13">
        <v>28</v>
      </c>
      <c r="C33" s="13">
        <v>2</v>
      </c>
      <c r="D33" s="13">
        <f t="shared" si="2"/>
        <v>14</v>
      </c>
      <c r="E33" s="16"/>
      <c r="F33" s="16" t="s">
        <v>114</v>
      </c>
      <c r="G33" s="16" t="s">
        <v>77</v>
      </c>
      <c r="H33" s="13"/>
      <c r="I33" s="13"/>
      <c r="J33" s="13"/>
      <c r="K33" s="13">
        <v>2.1999999999999999E-2</v>
      </c>
      <c r="L33" s="13">
        <v>0.186</v>
      </c>
    </row>
    <row r="34" spans="1:12" ht="23.1" customHeight="1" x14ac:dyDescent="0.25">
      <c r="A34" s="16" t="s">
        <v>2</v>
      </c>
      <c r="B34" s="13">
        <v>21</v>
      </c>
      <c r="C34" s="13">
        <v>2</v>
      </c>
      <c r="D34" s="13">
        <f t="shared" si="2"/>
        <v>10.5</v>
      </c>
      <c r="E34" s="16"/>
      <c r="F34" s="16" t="s">
        <v>113</v>
      </c>
      <c r="G34" s="16" t="s">
        <v>77</v>
      </c>
      <c r="H34" s="13"/>
      <c r="I34" s="13"/>
      <c r="J34" s="13"/>
      <c r="K34" s="13">
        <v>7.0000000000000001E-3</v>
      </c>
      <c r="L34" s="13">
        <v>0.32300000000000001</v>
      </c>
    </row>
    <row r="35" spans="1:12" ht="23.1" customHeight="1" x14ac:dyDescent="0.25">
      <c r="A35" s="16" t="s">
        <v>2</v>
      </c>
      <c r="B35" s="13">
        <v>20</v>
      </c>
      <c r="C35" s="13">
        <v>2</v>
      </c>
      <c r="D35" s="13">
        <f t="shared" si="2"/>
        <v>10</v>
      </c>
      <c r="E35" s="16"/>
      <c r="F35" s="16" t="s">
        <v>115</v>
      </c>
      <c r="G35" s="16" t="s">
        <v>77</v>
      </c>
      <c r="H35" s="13">
        <v>6.43</v>
      </c>
      <c r="I35" s="13">
        <v>1</v>
      </c>
      <c r="J35" s="13">
        <v>18</v>
      </c>
      <c r="K35" s="13">
        <v>2.07E-2</v>
      </c>
      <c r="L35" s="13">
        <v>0.26300000000000001</v>
      </c>
    </row>
    <row r="36" spans="1:12" ht="23.1" customHeight="1" x14ac:dyDescent="0.25">
      <c r="A36" s="16" t="s">
        <v>2</v>
      </c>
      <c r="B36" s="13">
        <v>65</v>
      </c>
      <c r="C36" s="13">
        <v>2</v>
      </c>
      <c r="D36" s="13">
        <f t="shared" si="2"/>
        <v>32.5</v>
      </c>
      <c r="E36" s="16"/>
      <c r="F36" s="16" t="s">
        <v>80</v>
      </c>
      <c r="G36" s="16" t="s">
        <v>77</v>
      </c>
      <c r="H36" s="13"/>
      <c r="I36" s="13"/>
      <c r="J36" s="13"/>
      <c r="K36" s="13">
        <v>4.7E-2</v>
      </c>
      <c r="L36" s="13">
        <v>6.0999999999999999E-2</v>
      </c>
    </row>
    <row r="37" spans="1:12" ht="23.1" customHeight="1" x14ac:dyDescent="0.25">
      <c r="A37" s="16" t="s">
        <v>2</v>
      </c>
      <c r="B37" s="13">
        <v>40</v>
      </c>
      <c r="C37" s="13">
        <v>2</v>
      </c>
      <c r="D37" s="13">
        <f t="shared" si="2"/>
        <v>20</v>
      </c>
      <c r="E37" s="16"/>
      <c r="F37" s="16"/>
      <c r="G37" s="16"/>
      <c r="H37" s="13"/>
      <c r="I37" s="13"/>
      <c r="J37" s="13"/>
      <c r="K37" s="13">
        <v>2.6700000000000001E-3</v>
      </c>
      <c r="L37" s="13"/>
    </row>
    <row r="38" spans="1:12" ht="23.1" customHeight="1" x14ac:dyDescent="0.25">
      <c r="A38" s="14" t="s">
        <v>2</v>
      </c>
      <c r="B38" s="17">
        <v>30</v>
      </c>
      <c r="C38" s="17">
        <v>2</v>
      </c>
      <c r="F38" s="16" t="s">
        <v>120</v>
      </c>
      <c r="G38" s="16" t="s">
        <v>77</v>
      </c>
      <c r="K38" s="17">
        <v>8.0000000000000002E-3</v>
      </c>
    </row>
    <row r="39" spans="1:12" ht="23.1" customHeight="1" x14ac:dyDescent="0.25">
      <c r="A39" s="16" t="s">
        <v>2</v>
      </c>
      <c r="B39" s="13">
        <v>106</v>
      </c>
      <c r="C39" s="13">
        <v>2</v>
      </c>
      <c r="E39" s="16"/>
      <c r="F39" s="16" t="s">
        <v>121</v>
      </c>
      <c r="G39" s="16" t="s">
        <v>77</v>
      </c>
      <c r="H39" s="13">
        <v>4.95</v>
      </c>
      <c r="I39" s="13">
        <v>1</v>
      </c>
      <c r="J39" s="13">
        <v>102</v>
      </c>
      <c r="K39" s="13">
        <v>2.8000000000000001E-2</v>
      </c>
      <c r="L39" s="13"/>
    </row>
    <row r="40" spans="1:12" ht="23.1" customHeight="1" x14ac:dyDescent="0.25">
      <c r="A40" s="16" t="s">
        <v>2</v>
      </c>
      <c r="B40" s="13">
        <v>165</v>
      </c>
      <c r="C40" s="13">
        <v>4</v>
      </c>
      <c r="E40" s="16"/>
      <c r="F40" s="16" t="s">
        <v>122</v>
      </c>
      <c r="G40" s="16" t="s">
        <v>77</v>
      </c>
      <c r="H40" s="13">
        <v>4.68</v>
      </c>
      <c r="I40" s="13">
        <v>1</v>
      </c>
      <c r="J40" s="13">
        <v>160</v>
      </c>
      <c r="K40" s="13">
        <v>3.2000000000000001E-2</v>
      </c>
      <c r="L40" s="13"/>
    </row>
    <row r="41" spans="1:12" ht="23.1" customHeight="1" x14ac:dyDescent="0.25">
      <c r="A41" s="16" t="s">
        <v>2</v>
      </c>
      <c r="B41" s="13">
        <v>155</v>
      </c>
      <c r="C41" s="13">
        <v>4</v>
      </c>
      <c r="E41" s="16"/>
      <c r="F41" s="18" t="s">
        <v>123</v>
      </c>
      <c r="G41" s="16" t="s">
        <v>124</v>
      </c>
      <c r="H41" s="13"/>
      <c r="I41" s="13"/>
      <c r="J41" s="13"/>
      <c r="K41" s="13"/>
      <c r="L41" s="13"/>
    </row>
    <row r="42" spans="1:12" ht="23.1" customHeight="1" x14ac:dyDescent="0.25">
      <c r="A42" s="16" t="s">
        <v>2</v>
      </c>
      <c r="B42" s="13">
        <v>81</v>
      </c>
      <c r="C42" s="13">
        <v>4</v>
      </c>
      <c r="E42" s="16"/>
      <c r="F42" s="18" t="s">
        <v>126</v>
      </c>
      <c r="G42" s="16" t="s">
        <v>124</v>
      </c>
      <c r="H42" s="13"/>
      <c r="I42" s="13"/>
      <c r="J42" s="13"/>
      <c r="K42" s="13"/>
      <c r="L42" s="13"/>
    </row>
    <row r="43" spans="1:12" ht="23.1" customHeight="1" x14ac:dyDescent="0.25">
      <c r="A43" s="16" t="s">
        <v>2</v>
      </c>
      <c r="B43" s="13">
        <v>65</v>
      </c>
      <c r="C43" s="13">
        <v>4</v>
      </c>
      <c r="E43" s="16"/>
      <c r="F43" s="16" t="s">
        <v>125</v>
      </c>
      <c r="G43" s="16" t="s">
        <v>68</v>
      </c>
      <c r="H43" s="13">
        <v>4.2300000000000004</v>
      </c>
      <c r="I43" s="13">
        <v>1</v>
      </c>
      <c r="J43" s="13">
        <v>61</v>
      </c>
      <c r="K43" s="13">
        <v>4.3999999999999997E-2</v>
      </c>
      <c r="L43" s="13"/>
    </row>
    <row r="44" spans="1:12" ht="23.1" customHeight="1" x14ac:dyDescent="0.25">
      <c r="A44" s="16" t="s">
        <v>2</v>
      </c>
      <c r="B44" s="13">
        <v>39</v>
      </c>
      <c r="C44" s="13">
        <v>3</v>
      </c>
      <c r="E44" s="16"/>
      <c r="F44" s="16" t="s">
        <v>127</v>
      </c>
      <c r="G44" s="16" t="s">
        <v>68</v>
      </c>
      <c r="H44" s="13"/>
      <c r="I44" s="13"/>
      <c r="J44" s="13"/>
      <c r="K44" s="13">
        <v>4.0000000000000001E-3</v>
      </c>
      <c r="L44" s="13"/>
    </row>
    <row r="45" spans="1:12" ht="23.1" customHeight="1" x14ac:dyDescent="0.25">
      <c r="A45" s="16" t="s">
        <v>2</v>
      </c>
      <c r="B45" s="13">
        <v>29</v>
      </c>
      <c r="C45" s="13">
        <v>2</v>
      </c>
      <c r="E45" s="16"/>
      <c r="F45" s="16" t="s">
        <v>128</v>
      </c>
      <c r="G45" s="16" t="s">
        <v>68</v>
      </c>
      <c r="H45" s="13"/>
      <c r="I45" s="13"/>
      <c r="J45" s="13"/>
      <c r="K45" s="13"/>
      <c r="L45" s="13"/>
    </row>
    <row r="46" spans="1:12" ht="23.1" customHeight="1" x14ac:dyDescent="0.25">
      <c r="A46" s="16" t="s">
        <v>2</v>
      </c>
      <c r="B46" s="13">
        <v>99</v>
      </c>
      <c r="C46" s="13" t="s">
        <v>129</v>
      </c>
      <c r="E46" s="16"/>
      <c r="F46" s="16" t="s">
        <v>130</v>
      </c>
      <c r="G46" s="16" t="s">
        <v>77</v>
      </c>
      <c r="H46" s="13"/>
      <c r="I46" s="13"/>
      <c r="J46" s="13"/>
      <c r="K46" s="13">
        <v>2.1000000000000001E-2</v>
      </c>
      <c r="L46" s="13"/>
    </row>
    <row r="47" spans="1:12" ht="23.1" customHeight="1" x14ac:dyDescent="0.25">
      <c r="A47" s="16" t="s">
        <v>2</v>
      </c>
      <c r="B47" s="13">
        <v>72</v>
      </c>
      <c r="C47" s="13">
        <v>8</v>
      </c>
      <c r="E47" s="16"/>
      <c r="F47" s="16"/>
      <c r="G47" s="16"/>
      <c r="H47" s="13"/>
      <c r="I47" s="13"/>
      <c r="J47" s="13"/>
      <c r="K47" s="13" t="s">
        <v>67</v>
      </c>
      <c r="L47" s="13"/>
    </row>
    <row r="48" spans="1:12" ht="23.1" customHeight="1" x14ac:dyDescent="0.25">
      <c r="A48" s="16" t="s">
        <v>2</v>
      </c>
      <c r="B48" s="13">
        <v>75</v>
      </c>
      <c r="C48" s="13">
        <v>4</v>
      </c>
      <c r="E48" s="16"/>
      <c r="F48" s="16" t="s">
        <v>131</v>
      </c>
      <c r="G48" s="16" t="s">
        <v>68</v>
      </c>
      <c r="H48" s="13">
        <v>4.0599999999999996</v>
      </c>
      <c r="I48" s="13">
        <v>1</v>
      </c>
      <c r="J48" s="13">
        <v>71</v>
      </c>
      <c r="K48" s="13">
        <v>4.8000000000000001E-2</v>
      </c>
      <c r="L48" s="13">
        <v>5.3999999999999999E-2</v>
      </c>
    </row>
    <row r="98" spans="1:12" ht="23.1" customHeight="1" x14ac:dyDescent="0.25">
      <c r="B98" s="17">
        <v>39</v>
      </c>
      <c r="C98" s="17">
        <v>3</v>
      </c>
      <c r="K98" s="17">
        <v>4.0000000000000001E-3</v>
      </c>
    </row>
    <row r="99" spans="1:12" ht="23.1" customHeight="1" x14ac:dyDescent="0.25">
      <c r="K99" s="17">
        <v>1.4E-2</v>
      </c>
    </row>
    <row r="100" spans="1:12" ht="23.1" customHeight="1" x14ac:dyDescent="0.25">
      <c r="B100" s="17">
        <v>29</v>
      </c>
      <c r="C100" s="17">
        <v>3</v>
      </c>
      <c r="H100" s="17">
        <v>4.41</v>
      </c>
      <c r="I100" s="17">
        <v>1</v>
      </c>
      <c r="J100" s="17">
        <v>28</v>
      </c>
      <c r="K100" s="17">
        <v>4.3999999999999997E-2</v>
      </c>
      <c r="L100" s="17">
        <v>0.13</v>
      </c>
    </row>
    <row r="106" spans="1:12" ht="23.1" customHeight="1" x14ac:dyDescent="0.25">
      <c r="A106" s="16" t="s">
        <v>2</v>
      </c>
      <c r="B106" s="13">
        <v>41</v>
      </c>
      <c r="C106" s="13">
        <v>2</v>
      </c>
      <c r="D106" s="13">
        <f>B106/C106</f>
        <v>20.5</v>
      </c>
      <c r="E106" s="16"/>
      <c r="F106" s="16"/>
      <c r="G106" s="16"/>
      <c r="H106" s="13">
        <v>13.09</v>
      </c>
      <c r="I106" s="13">
        <v>1</v>
      </c>
      <c r="J106" s="13">
        <v>34</v>
      </c>
      <c r="K106" s="13">
        <v>1E-3</v>
      </c>
      <c r="L106" s="13">
        <v>0.28000000000000003</v>
      </c>
    </row>
    <row r="107" spans="1:12" ht="23.1" customHeight="1" x14ac:dyDescent="0.25">
      <c r="A107" s="16"/>
      <c r="B107" s="13"/>
      <c r="C107" s="13"/>
      <c r="E107" s="16"/>
      <c r="F107" s="16"/>
      <c r="G107" s="16"/>
      <c r="H107" s="13">
        <v>4.4400000000000004</v>
      </c>
      <c r="I107" s="13">
        <v>1</v>
      </c>
      <c r="J107" s="13">
        <v>34</v>
      </c>
      <c r="K107" s="13">
        <v>4.2000000000000003E-2</v>
      </c>
      <c r="L107" s="13">
        <v>0.12</v>
      </c>
    </row>
    <row r="108" spans="1:12" ht="23.1" customHeight="1" x14ac:dyDescent="0.25">
      <c r="A108" s="16" t="s">
        <v>2</v>
      </c>
      <c r="B108" s="13">
        <v>46</v>
      </c>
      <c r="C108" s="13">
        <v>2</v>
      </c>
      <c r="D108" s="13">
        <f>B108/C108</f>
        <v>23</v>
      </c>
      <c r="E108" s="16"/>
      <c r="F108" s="16"/>
      <c r="G108" s="16"/>
      <c r="H108" s="13"/>
      <c r="I108" s="13"/>
      <c r="J108" s="13"/>
      <c r="K108" s="13">
        <v>3.4000000000000002E-2</v>
      </c>
      <c r="L108" s="13"/>
    </row>
    <row r="109" spans="1:12" ht="23.1" customHeight="1" x14ac:dyDescent="0.25">
      <c r="A109" s="16"/>
      <c r="B109" s="13"/>
      <c r="C109" s="13"/>
      <c r="E109" s="16"/>
      <c r="F109" s="16"/>
      <c r="G109" s="16"/>
      <c r="H109" s="13"/>
      <c r="I109" s="13"/>
      <c r="J109" s="13"/>
      <c r="K109" s="13">
        <v>3.1E-2</v>
      </c>
      <c r="L109"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Technische Universiteit Eindhoven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Daniel Lakens</cp:lastModifiedBy>
  <dcterms:created xsi:type="dcterms:W3CDTF">2013-12-21T09:50:30Z</dcterms:created>
  <dcterms:modified xsi:type="dcterms:W3CDTF">2014-01-19T16:01:10Z</dcterms:modified>
</cp:coreProperties>
</file>