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765" yWindow="795" windowWidth="19965" windowHeight="8700"/>
  </bookViews>
  <sheets>
    <sheet name="Sheet1" sheetId="1" r:id="rId1"/>
    <sheet name="Sheet2" sheetId="2" r:id="rId2"/>
    <sheet name="Sheet3" sheetId="3" r:id="rId3"/>
    <sheet name="Sheet4" sheetId="4" r:id="rId4"/>
  </sheets>
  <calcPr calcId="145621"/>
</workbook>
</file>

<file path=xl/calcChain.xml><?xml version="1.0" encoding="utf-8"?>
<calcChain xmlns="http://schemas.openxmlformats.org/spreadsheetml/2006/main">
  <c r="H21" i="1" l="1"/>
  <c r="H10" i="1"/>
  <c r="H9" i="1"/>
  <c r="H18" i="1"/>
  <c r="H17" i="1"/>
  <c r="H11" i="1"/>
  <c r="H19" i="1"/>
  <c r="H20" i="1"/>
  <c r="H22" i="1"/>
  <c r="R4" i="1"/>
  <c r="R5" i="1"/>
  <c r="R6" i="1"/>
  <c r="R7" i="1"/>
  <c r="R8" i="1"/>
  <c r="R12" i="1"/>
  <c r="R13" i="1"/>
  <c r="R14" i="1"/>
  <c r="R15" i="1"/>
  <c r="R16" i="1"/>
  <c r="R17" i="1"/>
  <c r="R18" i="1"/>
  <c r="R9" i="1"/>
  <c r="R10" i="1"/>
  <c r="R19" i="1"/>
  <c r="R20" i="1"/>
  <c r="R22" i="1"/>
  <c r="R3" i="1"/>
  <c r="H8" i="1" l="1"/>
  <c r="H7" i="1"/>
  <c r="H3" i="1" l="1"/>
  <c r="H5" i="1"/>
  <c r="H14" i="1"/>
  <c r="H15" i="1"/>
  <c r="H16" i="1"/>
  <c r="H12" i="1"/>
  <c r="H13" i="1"/>
  <c r="O3" i="4"/>
  <c r="O2" i="4"/>
  <c r="D108" i="4"/>
  <c r="D106" i="4"/>
  <c r="D37" i="4"/>
  <c r="D36" i="4"/>
  <c r="D35" i="4"/>
  <c r="D34" i="4"/>
  <c r="D33" i="4"/>
  <c r="D32" i="4"/>
  <c r="D31" i="4"/>
  <c r="D30" i="4"/>
  <c r="D29" i="4"/>
  <c r="D28" i="4"/>
  <c r="D27" i="4"/>
  <c r="D26" i="4"/>
  <c r="D25" i="4"/>
  <c r="D24" i="4"/>
  <c r="D23" i="4"/>
  <c r="D22" i="4"/>
  <c r="D21" i="4"/>
  <c r="D20" i="4"/>
  <c r="D19" i="4"/>
  <c r="D18" i="4"/>
  <c r="D17" i="4"/>
  <c r="D15" i="4"/>
  <c r="D14" i="4"/>
  <c r="D13" i="4"/>
  <c r="D12" i="4"/>
  <c r="D11" i="4"/>
  <c r="D10" i="4"/>
  <c r="D9" i="4"/>
  <c r="D8" i="4"/>
  <c r="D7" i="4"/>
  <c r="D6" i="4"/>
  <c r="D5" i="4"/>
  <c r="D4" i="4"/>
  <c r="D3" i="4"/>
  <c r="D2" i="4"/>
</calcChain>
</file>

<file path=xl/sharedStrings.xml><?xml version="1.0" encoding="utf-8"?>
<sst xmlns="http://schemas.openxmlformats.org/spreadsheetml/2006/main" count="338" uniqueCount="210">
  <si>
    <t>study</t>
  </si>
  <si>
    <t>design</t>
  </si>
  <si>
    <t>between</t>
  </si>
  <si>
    <t>N</t>
  </si>
  <si>
    <t>Result</t>
  </si>
  <si>
    <t>F</t>
  </si>
  <si>
    <t>df1</t>
  </si>
  <si>
    <t>df2</t>
  </si>
  <si>
    <t>p</t>
  </si>
  <si>
    <t>eta squared</t>
  </si>
  <si>
    <t>4.31</t>
  </si>
  <si>
    <t>Participants exposed to an expanding entity reported less concern with satisfying extrinsic contingencies of self-esteem (M=2.74, SD=.47) than did participants exposed to a contracting entity (M=3.01, SD=.39), t(30)=2.39, p=.02, d=.83.</t>
  </si>
  <si>
    <t>t</t>
  </si>
  <si>
    <t>df</t>
  </si>
  <si>
    <t>d</t>
  </si>
  <si>
    <t>r</t>
  </si>
  <si>
    <t>comments</t>
  </si>
  <si>
    <t>between conditions</t>
  </si>
  <si>
    <t>2a</t>
  </si>
  <si>
    <t>2b</t>
  </si>
  <si>
    <t>LA RAIDERS</t>
  </si>
  <si>
    <t>Buffalo</t>
  </si>
  <si>
    <t>PITTSBURGH</t>
  </si>
  <si>
    <t>Cleveland</t>
  </si>
  <si>
    <t>Houston</t>
  </si>
  <si>
    <t>Atlanta</t>
  </si>
  <si>
    <t>CHICAGO"</t>
  </si>
  <si>
    <t>CINCINNATI</t>
  </si>
  <si>
    <t>San Diego</t>
  </si>
  <si>
    <t>Denver</t>
  </si>
  <si>
    <t>Dallas</t>
  </si>
  <si>
    <t>NEW ORLEANS</t>
  </si>
  <si>
    <t>San Francisco</t>
  </si>
  <si>
    <t>Detroit</t>
  </si>
  <si>
    <t>Seattle"</t>
  </si>
  <si>
    <t>NY Jets</t>
  </si>
  <si>
    <t>St. Louis</t>
  </si>
  <si>
    <t>Washington</t>
  </si>
  <si>
    <t>LA Rams</t>
  </si>
  <si>
    <t>New England</t>
  </si>
  <si>
    <t>Kansas City</t>
  </si>
  <si>
    <t>Indianapolis</t>
  </si>
  <si>
    <t>NY Giants</t>
  </si>
  <si>
    <t>Tampa Bay</t>
  </si>
  <si>
    <t>Philadelphia</t>
  </si>
  <si>
    <t>Green Bay</t>
  </si>
  <si>
    <t>Minnesota</t>
  </si>
  <si>
    <t>Miami</t>
  </si>
  <si>
    <t>PHILADELPHIA</t>
  </si>
  <si>
    <t>PITTSBURGH"</t>
  </si>
  <si>
    <t>VANCOUVER"</t>
  </si>
  <si>
    <t>Edmonton</t>
  </si>
  <si>
    <t>BOSTON</t>
  </si>
  <si>
    <t>Quebec</t>
  </si>
  <si>
    <t>Toronto</t>
  </si>
  <si>
    <t>Vancouver</t>
  </si>
  <si>
    <t>CHICAGO</t>
  </si>
  <si>
    <t>Si. Louis</t>
  </si>
  <si>
    <t>Los Angeles</t>
  </si>
  <si>
    <t>Winnepeg</t>
  </si>
  <si>
    <t>NY Rangers</t>
  </si>
  <si>
    <t>Pittsburgh</t>
  </si>
  <si>
    <t>Hartford</t>
  </si>
  <si>
    <t>NY Islanders</t>
  </si>
  <si>
    <t>Calgary</t>
  </si>
  <si>
    <t>Montreal</t>
  </si>
  <si>
    <t>New Jersey</t>
  </si>
  <si>
    <t>mixed</t>
  </si>
  <si>
    <t>not reported in enough detail</t>
  </si>
  <si>
    <t>attenuated interaction</t>
  </si>
  <si>
    <t>simple effect slow animal prime</t>
  </si>
  <si>
    <t>simple effect fast animal prime</t>
  </si>
  <si>
    <t>simple effect low compatibility condition</t>
  </si>
  <si>
    <t>post-hoc attenuated interaction</t>
  </si>
  <si>
    <t>Article</t>
  </si>
  <si>
    <t>Independent variable</t>
  </si>
  <si>
    <t>Dependent variable</t>
  </si>
  <si>
    <t>ppn in each condition reported?</t>
  </si>
  <si>
    <t>Robustness result</t>
  </si>
  <si>
    <t>Pairwise comparisons revealed that participants exposed to an expanding entity reported feeling more self-actualized (M=2.98, SD=.32) compared to participants exposed to a static entity (M=2.75, SD=.30; t(34)=2.06, p=.045)</t>
  </si>
  <si>
    <t>Supporting predictions, pairwise comparisons revealed that participants primed with an expanding entity exhibited less conformity (M=4.91, SD=.59) than participants exposed to a contracting entity (M=5.42, SD=.81; t(36)=2.12, p=.03)</t>
  </si>
  <si>
    <t>This main effect was qualified by the predicted interaction, F(1, 42)=4.85, p=.03, eta2=.10.</t>
  </si>
  <si>
    <t>mixed 2x2</t>
  </si>
  <si>
    <t>simple effect</t>
  </si>
  <si>
    <t>As predicted, participants who touched cold packs (M = 0.46, s.d = 0.18) later invested on the average of 20 less cents in each trial than those who had touched warm packs (M = 0.66, s.d. = .16), F(1,28) = 10.52, P=0.003.</t>
  </si>
  <si>
    <t>As expected, participants who recalled the experience of being socially excluded estimated lower room temperature (M = 21.44, SD = 3.09) than those who recalled being included (M = 24.02, SD = 6.61), t(63) = 2.02, prep = .882</t>
  </si>
  <si>
    <t>Participants who recalled an unethical deed generated more cleansingrelated words than those who recalled an ethical deed EF(1,58) 0 4.26, P 0 0.04</t>
  </si>
  <si>
    <t>30 vs 30</t>
  </si>
  <si>
    <t>11 vs 16</t>
  </si>
  <si>
    <t>As expected, copying the unethical story increased the desirability of cleansing products as compared to copying the ethical story EF(1,25) 0=6.99, P = 0.01^, with no differences between conditions for the noncleansing products EF(1,25) = 0.02, P = 0.89 [The interaction itself is not reported]</t>
  </si>
  <si>
    <t>Those who recalled an unethical deed were more likely to take the antiseptic wipe (67%) than were those who recalled an ethical deed (33%) (Chi = 4.57, P = 0.03)</t>
  </si>
  <si>
    <t>As predicted, physical cleansing significantly reduced volunteerism: 74% of those in the not-cleansed condition offered help, whereas only 41% of participants who had a chance to cleanse their hands offered help (c2 0 5.02, P 0 0.025).</t>
  </si>
  <si>
    <t>The attitude measure was analyzed as a 3 (vertical movement, horizontal movement, no movement) x 2 (proattitudinal message, counterattitudinal message) between-subjects analysis of variance. This produced a significant interaction, F(2,66) = 44.7, p&lt;.001 [However, the simple effects are not specified, and only means but not SD's are provided]</t>
  </si>
  <si>
    <t>linear contrast</t>
  </si>
  <si>
    <t>As expected, subjects who held the pen in their teeth at the time the cartoons were presented reported feeling more amused than those who held it in their lips, /(75) = 1.78,p &lt; .05, one-tailed. Quite the opposite pattern was evident, however, when the pen-holding procedure was used only at the time of judgment. Here, a contrast effect emerged; that is, subjects who held the pen with their teeth reported having felt less amused by the cartoons than subjects who held the pen with their lips. Although this latter effect only approached significance, t(75) = l.65,p&lt; .11, two-tailed. The interaction of procedure (lips vs. teeth) and the time the procedure was used (during stimulus presentation vs. only at the time of the rating) was highly significant, F( 1, 75) = 5.81,p&lt;.02.</t>
  </si>
  <si>
    <t xml:space="preserve">The predicted differences were confirmed by a significant linear contrast, f(89) = 1.85, p = .03 </t>
  </si>
  <si>
    <t>the linear contrast showed that participants primed with closeness reported significantly more negative affect (M = 2.31) than participants primed with distance (M = 1.75), t(39)=  2.62, prep = .94.</t>
  </si>
  <si>
    <t>the linear contrast indicated that people primed with closeness (M=3.99) liked the excerpt depicting embarrassment less than people primed with an intermediate amount of distance (M= 4.33), who in turn liked the excerpt less than people primed with distance (M = 5.35), t(67) = 2.41, prep 5 .93.</t>
  </si>
  <si>
    <t>As predicted, participants gave lower ratings after the cleanliness priming (M = 4.98, SD = 1.26) than they did after the neutral priming (M= 5.81, SD = 1.47), F(1, 38) = 3.63, prep =.90. [Actually, there was only a truly significant effect for one scenario: with a significant difference between conditions for the ‘‘Kitten’’ vignette, F(1, 38)= 5.71, prep = .95]</t>
  </si>
  <si>
    <t>Indeed, a oneway ANOVAwith condition (hand washing vs. no hand washing) as a factor found a significant difference between the conditions on the composite rating, F(1, 41) = 7.81, prep = .97</t>
  </si>
  <si>
    <t>40 each condition</t>
  </si>
  <si>
    <t>As expected, mean moral judgment varied significantly as a function of condition, F(2, 117) = 7.43, p = .001.  Post hoc tests revealed that mild-stink participants and strong-stink participants were both more severe in their average moral judgments than were control participants. [control vs. strong stink used, calculated from means in Table 1]</t>
  </si>
  <si>
    <t>None of the three main effects were significant, but as predicted, the Disgust Condition ~ PBC interaction was significant, F(1, 39) = 5.29, p &lt; .03</t>
  </si>
  <si>
    <t>There were no main effects, but as predicted, the Disgust Condition ~ PBC interaction was significant, F(1, 61) = 4.49, p &lt; .04, ƒÅp 2 = .07</t>
  </si>
  <si>
    <t>There was a marginally significant Disgust Condition *~ PBC interaction, F(2, 104) = 2.70, p &lt; .07. We merged the sadness and neutral conditions and found that participants in the disgust condition gave more severe moral judgments than did participants in the two comparison conditions, F(1, 104) = 4.11, p &lt; .05</t>
  </si>
  <si>
    <t xml:space="preserve"> Thus, hand-washing significantly reduced the need to justify one’s choice by increasing the perceived difference between alternatives [F(1, 38) = 6.74, P = 0.01, for the interaction of time and hand-washing manipulation].</t>
  </si>
  <si>
    <t>Thus, hand cleaning significantly reduced the classic postdecisional dissonance effect [F(1, 83) = 7.80, P = 0.006, for the interaction of product and handcleaning manipulation].</t>
  </si>
  <si>
    <t>As hypothesized, people who had briefly held the hot coffee cup perceived the target person as being significantly warmer (mean = 4.71; 1 = cold, 7 = warm) than did those who had briefly held the cup of iced coffee [mean = 4.25, F(1, 39) = 4.08, P = 0.05].</t>
  </si>
  <si>
    <t>We hypothesized that participants who evaluated the hot pad would be more likely to choose the interpersonally warmer option of a reward for a friend, whereas participants who evaluated the cold pad would be more likely to choose the reward for themselves. Consistent with this prediction, a significant interaction was obtained between pad temperature and framing conditions (logistic regression Â = 2.85, P &lt; 0.05), such that regardless of type of gift (Snapple or ice cream), participants primed with physical coldness were more likely to choose the gift for themselves (75%) than the gift for a friend (25%), whereas those primed with physical warmth were more likely to choose the gift for a friend (54%) than the gift for themselves (46%).</t>
  </si>
  <si>
    <t>24 vs 26</t>
  </si>
  <si>
    <t>A univariate analysis of variance revealed that participants who were placed closer to the confederates perceived a significantly higher ambient temperature (M=19.88, SD=1.75) than those placed further (M=19.33, SD=1.31), F (1, 48)=4.25, p=.045,</t>
  </si>
  <si>
    <t>A univariate analysis of variance revealed that participants who were in the many similarities-condition (M=20.62, SD=3.92) perceived a marginally significantly higher ambient temperature than participants in the few similarities-condition (M=18.05, SD=5.58), F (1, 48)=3.95, p=.052</t>
  </si>
  <si>
    <t>26 vs 23</t>
  </si>
  <si>
    <t>34 vs 36</t>
  </si>
  <si>
    <t>An analysis of variance, with the measured temperature inserted as a covariate5, revealed that participants in the many similaritiescondition (M=23.06, SD=2.92) perceived the room to be significantly warmer than participants in the few similarities-condition (M=22.06, SD=2.63), F (1, 68)=4.53, p=.037</t>
  </si>
  <si>
    <t>An independent samples t-test revealed that participants in the many differences-condition (M=19.76, SD=1.20) perceived a significantly lower ambient temperature than participants in the few differences-condition (M=21.74, SD=2.63), t (34)=2.46, p=.019, Cohen's d=.97</t>
  </si>
  <si>
    <t>attenuation of attenuated interaction</t>
  </si>
  <si>
    <t>The predicted three-way interaction of linguistic category, emotional expression, and muscle condition was significant, F(1, 156) = 4.31, prep = .92</t>
  </si>
  <si>
    <t>These data, shown in Table 3, indicate that hockey teams with black uniforms incur substantially more penalties than their opponents -Calculated from Table 3, with Vancouver and Pittsburg in the analysis (lower p-value)]</t>
  </si>
  <si>
    <t xml:space="preserve"> These data, shown in Table 2, indicate that the teams with black uniforms are penalized significantly more than their rivals with nonblack uniforms, p &lt; .02 [test statistics calculated from Table 2]</t>
  </si>
  <si>
    <t>This analysis showed the predicted main effect of uniform color to be significant, F(l, 18) = 6.43, p &lt; .05. As can be seen in the relevant segments of Figure 2, the referees were more inclined to penalize the defensive team if they saw the black versions of the two plays (Ms = 7.2 and 2.4 for Plays 1 and 2, respectively) than if they saw the white versions (Ms = 5.3 and 1.0). [Only referee data because second sample - college students - revealed weaker effects)</t>
  </si>
  <si>
    <t>The chi-square test revealed a significant relationship between event type and perceived movement, x2(1, 62) 4.24, p .039, Crame´r’s V .26.</t>
  </si>
  <si>
    <t>31 vs 31</t>
  </si>
  <si>
    <t>44 vs 43</t>
  </si>
  <si>
    <t>The task did not affect extraversion ratings, FB1, but it significantly affected anger ratings, F(1, 84) =4.64, p =.034. Participants in the egomoving condition reported higher anger (M =151.11, SD =156.42) than participants in the time-moving condition (M = 85.91, SD =121.09).</t>
  </si>
  <si>
    <t>Bargh, J. A., Chen, M., &amp; Burrows, L. (1996). Automaticity of social behavior: Direct effects of trait construct and stereotype activation on action. Journal of Personality and Social Psychology, 71, 230–244.</t>
  </si>
  <si>
    <t>Dijksterhuis, A., Spears, R., &amp; Lepanasse, V. (2001). Reflecting and deflecting stereotypes: Assimilation and contrast in automatic behavior. Journal of Experimental Social Psychology, 37, 286–299.</t>
  </si>
  <si>
    <t>Dijksterhuis, A., Aarts, H., Bargh, J. A., &amp; van Knippenberg, A. (2000). On the relation between associative strength and automatic behavior. Journal of Experimental Social Psychology, 36, 531–544.</t>
  </si>
  <si>
    <t>We constructed two versions of the scrambledsentence task: one elderly prime version, which contained words related to the elderly stereotype, and another, neutral version.</t>
  </si>
  <si>
    <t>As in Study 2a</t>
  </si>
  <si>
    <t>Using a hidden stopwatch, a confederate of the experimenter, who was sitting in a chair apparently waiting to talk to a professor in a nearby office, recorded the amount of time in seconds that the participant spent walking a length of the corridor starting from the doorway of the experimental room and ending at a broad strip of silver carpet tape on the floor 9.75 maway</t>
  </si>
  <si>
    <t>Participants in the elderly priming condition (M = 8.28 s) had a slower walking speed compared to participants in the neutral priming condition (M= 7.30 s), t(2S) = 2.86,p&lt; .01</t>
  </si>
  <si>
    <t>participants in the elderly priming condition (M = 8.20 s) again had a slower walking speed compared to participants in the neutral priming condition (M = 7.23 s), t(28) = 2.16, p &lt; .05</t>
  </si>
  <si>
    <t>Aarts, H., &amp; Dijksterhuis, A. (2002). Category activation effects in judgment and behaviour: The moderating role of perceived comparability. British Journal of Social Psychology, 41(1), 123-138. [Cited as: Aarts, H., &amp; Dijksterhuis, A. (2002). Comparability is in the eye of the beholder: Contrast and assimilation effects of primed animal exemplars on person judgments. British Journal of Social Psychology, 41, 123–138.]</t>
  </si>
  <si>
    <t>Planned comparisons showed that participants who believed that animals and humans are comparable judged the moving speed as higher when they were primed with slow animal exemplars and as lower when they were primed with fast animal exemplars, F(1,102)=4.95, p&lt;.03. This pattern of results indicates a contrast effect. In the low comparability condition, the animal exemplars evoked an assimilation effect, F(1,102)=4.29, p&lt;.05.</t>
  </si>
  <si>
    <t>Accordingly, a picture of a man walking down the street was exhibited on the next page, and participants were requested to evaluate different aspects of the picture by responding to four judgmental questions accompanied by 20-point answer scales. Two of these questions implied either a low (1) or high (20) degree of perceived speed (‘How slow or fast is the man in the picture?’, ‘How much pace does the man in the picture exhibit?’).</t>
  </si>
  <si>
    <t>Participants read a story stressing high vs low comparability between humans and animals. The names of either three slow or three fast animal exemplars were listed in this description.</t>
  </si>
  <si>
    <t>Planned comparisons revealed that the estimation of speed in the high comparability condition was higher when slow animal exemplars were primed and lower when fast animal exemplars were primed, F(1,160)=4.68, p&lt;.05. This pattern of results indicates a contrast effect. In the low comparability condition the type of animal exemplars evoked an assimilation effect, f(1,160)=6.07, p&lt;.02</t>
  </si>
  <si>
    <t>Participants were randomly assigned to the cells of a 2 (age of target: old versus young) 3 2 (size of target: one person versus five people) between-subjects design</t>
  </si>
  <si>
    <t>we assessed the mean response latency for each individual</t>
  </si>
  <si>
    <t>The only effect emerging was the predicted two-way interaction [F(1, 151)= 4.18,p = .05]. Follow-up analyses showed that the assimilation effect— a comparison between the elderly-five people condition and the young-five people condition—was reliable [t(151) = 1.75,p , .04, one-tailed]. The contrast effect—a comparison between the elderly-one person condition and the young-one person condition—failed to reach significance [t(151) = 1.15].</t>
  </si>
  <si>
    <t>As in Experiment 1, we assessed reaction speed (the behavior) with a lexical decision task</t>
  </si>
  <si>
    <t>reversed interaction, two simple effects</t>
  </si>
  <si>
    <t>participants were randomly assigned to the cells of a 2 (age of target: old versus young) 3 2 (accuracy motivation: present versus absent) between-subjects design</t>
  </si>
  <si>
    <t>as in experiment 1</t>
  </si>
  <si>
    <t>Half of the participants formed an impression of an elderly person, while the remaining half formed an impression of a young person. Cognitive load was present versus absent</t>
  </si>
  <si>
    <t xml:space="preserve">This analysis revealed a reliable two-way interaction [F(1, 61) = 4.23, p &lt; .05. </t>
  </si>
  <si>
    <t>this effect was qualified by the predicted two-way interaction [F(1, 77) 5 12.71, p , .001]Additional analyses demonstrated that the assimilation effect—a comparison between the elderly and the young condition under load—was reliable [t(77) 5 1.96, p , .03, one tailed]. The contrast effect—a comparison between the elderly-one person condition and the young-one person condition—was also significant [t(77) 5 2.87, p &lt; .005].</t>
  </si>
  <si>
    <t>The second regression block revealed an interaction between thirst and pouring, B = 6.52, t(34) = 3.02, p &lt; .01.</t>
  </si>
  <si>
    <t>revealed only a marginally significant prime-by-thirst effect, F(2, 28) = 3.43, p = .07.</t>
  </si>
  <si>
    <t>9 (2 x 4 + control)</t>
  </si>
  <si>
    <t>This analysis revealed that subjects in the upright posture felt prouder than subjects in the slumped posture if they changed from the conventional to the manipulated position at the time they received the success feedback. As is apparent from Figure 1 (Panel A), this was true whether the achievement task was completed in a conventional (i.e., non-manipulated) position, t(90) = 2.35, p &lt; .03 (Condition 1)</t>
  </si>
  <si>
    <t>As a dependent variable we measure memory performance, based on the stereotype of elderly having impaired memory.</t>
  </si>
  <si>
    <t>participants are primed with the category of the elderly. we divided participants into two groups: Participants with little contact with the elderly versus participants with a lot of previous contact with the elderly.</t>
  </si>
  <si>
    <t>The only effect emerging was the predicted two-way interaction [F(1, 71)=4.06, p &lt;.05]</t>
  </si>
  <si>
    <t>The only effect emerging was the predicted two-way interaction [F(1, 36) = 4.26, p &lt; .05]</t>
  </si>
  <si>
    <t>as in Experiment 1</t>
  </si>
  <si>
    <t>The same picture as that used in the previous experiment was presented on the screen, accompanied by three questions. The first two questions were unrelated to judgment of speed, while a third question asked for an estimate of the moving speed of the man.</t>
  </si>
  <si>
    <t>Behavioral measure: interaction significant, but simple effects not: The analysis yielded a significant two-way interaction between comparability and type of prime, F(1,160)=4.58, p&lt;.04.</t>
  </si>
  <si>
    <t>ppn per between condition cell</t>
  </si>
  <si>
    <t>eta</t>
  </si>
  <si>
    <t xml:space="preserve">d= </t>
  </si>
  <si>
    <t>test</t>
  </si>
  <si>
    <t>Elderly Priming Effects</t>
  </si>
  <si>
    <t>Kawakami, K., Young, H., &amp; Dovidio, J. F. (2002). Automatic stereotyping: Category, trait, and behavioral activations. Personality and Social Psychology Bulletin, 28(1), 3-15.</t>
  </si>
  <si>
    <t>all participants were randomly assigned to either the control or the elderly prime conditions</t>
  </si>
  <si>
    <t>After completing the elderly priming or no-priming phase, all participants were asked to perform an ostensibly unrelated word perception task</t>
  </si>
  <si>
    <t>As predicted, participants who had been primed with the elderly category responded slower (M= 623, SD= 144) in deciding that country labels were words than control participants who had not been primed with the elderly (M= 547,SD= 88),t(58) = 2.46,p&lt; .05.</t>
  </si>
  <si>
    <t>More important, and as illustrated in Figure 1, the latter effect was qualified by a significant two-way Prime ×Type of Word interaction,F(1, 58) = 5.87,p&lt; .05.</t>
  </si>
  <si>
    <t>a categorization task in which they were randomly assigned to either the female or the elderly prime conditions</t>
  </si>
  <si>
    <t>After finishing the priming task, all participants completed 80 trials on a lexical decision task, which included 40 nonwords and 40 existing words.</t>
  </si>
  <si>
    <t>To examine the effects of priming on automatic social behavior, attest was performed on the lexical decision latencies related to country labels. As predicted, participants in the elderly priming condition responded more slowly (M= 552,SD= 82) than participants in the female priming condition (M= 512,SD= 63),t(64) = 2.18,p&lt; .05.</t>
  </si>
  <si>
    <t>To examine the effects of priming on the automatic activation of stereotypic traits, a 2 (prime: elderly vs. female)×2 (type of word: slow vs. dirty) mixed-factorial analysis of variance was performed on response latencies related to slow and dirty traits. the Prime×Type of Word interaction was significant, F(1, 64) = 3.83,p= .05.</t>
  </si>
  <si>
    <t>Main result is simple effect, robustness result is attenuated interaction</t>
  </si>
  <si>
    <t>Macrae, C. N., Bodenhausen, G. V., Milne, A. B., Castelli, L., Schloerscheidt, A. M., &amp; Greco, S. (1998). On activating exemplars. Journal of Experimental Social Psychology, 34(4), 330-354.</t>
  </si>
  <si>
    <t>The tests consisted of 20 words (e.g., banana, computer, elephant) that were written vertically on a sheet of paper. The words on each version of the test were identical; all that differed was the title of the test that was written across the top of the sheet of paper. For participants in the control-priming condition, the test was called ‘‘The Shimuhuru Word Reading Test.’’ For those in the exemplar-priming condition, it was called ‘‘The Schumacher Word Reading Test.’’ Finally, for those in the no-label condition, the test had no name at all.</t>
  </si>
  <si>
    <t>Of interest was the time taken by participants to produce the word lists. As Michael Schumacher is currently the world’s most famous Formula One motor-racing driver, we reasoned that if participants unintentionally activated his exemplar-based representation during the task, then this would induce them to produce the words more quickly than their counterparts in the other two conditions.</t>
  </si>
  <si>
    <t>Cesario, J., Plaks, J. E., &amp; Higgins, E. T. (2006). Automatic social behavior as motivated preparation to interact. Journal of personality and social psychology, 90(6), 893.</t>
  </si>
  <si>
    <t>The single independent variable was priming condition (gay prime, straight prime, no-prime control),</t>
  </si>
  <si>
    <t>and the dependent variable was hostility ratings following provocation</t>
  </si>
  <si>
    <t>Difference with control prime reported as p = .05, is .054, therefore difference with straight prime used for analysis.</t>
  </si>
  <si>
    <t>A one-way analysis of covariance with exit walking time as the dependent variable, prime condition (control vs. youth vs. elderly) as the independent variable, and entrance walking time as the covariate revealed a near-significant main effect of prime condition,F(2, 64) = 2.93,p =.06. Pairwise comparisons revealed, first and most important, a significant difference between the elderly prime and the youth prime conditions,F(1, 64) = 5.81,p =.02.</t>
  </si>
  <si>
    <t>The primary dependent variable was the accessibility of elderly related constructs</t>
  </si>
  <si>
    <t>Nothing is significant - study not included in analysis</t>
  </si>
  <si>
    <t>The predicted interaction was near significant,F(1, 57) = 3.54,p =.065. As predicted, the difference between the no-prime/elderly writing condition (M =30.76, SD = 87.44) and the elderly prime/elderly writing condition (M =  26.61,SD =55.95) was significant,t(26) = 1.80,p =.04 (one-tailed).</t>
  </si>
  <si>
    <t>A one-way between-participants (prime: exemplar or control or none) ANOVA confirmed our experimental prediction, F(2, 39) 54.58,p,.02. Participants primed with the exemplar ‘‘Michael Schumacher’’ performed the word-production task significantly faster than their counterparts in both the control and no-prime conditions (respectiveMs: 13.96 s; 15.77 s; &amp; 15.58 s; both p’s&lt;.05, Tukey</t>
  </si>
  <si>
    <t>The sole dependent measure was the time it took participants in the second session to walk out of the experiment room</t>
  </si>
  <si>
    <t>The purpose of this task in the second session was to expose participants to pictures of either elderly men (elderly prime condition) or teenage boys (youth prime condition) or to no pictures</t>
  </si>
  <si>
    <t>For participants in the elderly prime condition, four pictures of elderly men were subliminally presented at the beginning of each trial. For participants in the control prime condition, a blank screen was presented instead (no-prime control condition) prior to measuring their exit walking time.</t>
  </si>
  <si>
    <t>Results showed a near-significant effect of prime condition, F(2, 47) = 2.71,p =.08. Planned contrasts revealed that the control prime (M =0.43,SD =0.65) and straight prime (M =0.44,SD = 0.62) conditions did not differ from each other,t(47) &lt;1. Participants in the gay prime condition, however, had significantly higher hostility ratings (M =1.18,SD =1.59) than both the control prime, t(47) = 1.98, p = .05, and the straight prime conditions, t(47)=  2.04, p = .05.</t>
  </si>
  <si>
    <t>Ku, G., Wang, C. S., &amp; Galinsky, A. D. (2010). Perception  through a perspective-taking lens: Differential effects on  judgments and behavior.  Journal of Experimental Social  Psychology, 46, 792–798</t>
  </si>
  <si>
    <t>As in Study 1, participants first completed the narrative essay writing task, composing a story about the day in the life of an elderly man sitting on a bench. Half of the participants received Study 1’s instructions where they were asked to write about the elderly man in anobjectivemanner. The other half of the participants wrote about the elderly man withperspective-takinginstructions</t>
  </si>
  <si>
    <t>Perspective-takers (M= 5.28,SD= 1.39) expressed more conservative attitudes compared to objective participants (M= 4.22, SD= 1.42),t(29) = 2.08,p= .047,d= .75.</t>
  </si>
  <si>
    <t>We predicted that, compared to participants who were instructed to be as objective as possible, perspective-takers would express more conservative views, in line with the elderly stereotype,</t>
  </si>
  <si>
    <t>Second prediction (dependency judgment) not significant</t>
  </si>
  <si>
    <t>reversed interaction, two simple effects, only one of the simple effects is significant. Therefore, attenuated interaction included in analysis</t>
  </si>
  <si>
    <t>this effect was qualified by the predicted two-way interaction [F(1, 77) = 12.71, p &lt; .001]. Additional analyses demonstrated that the assimilation effect—a comparison between the elderly and the young condition under load—was reliable [t(77) 5 1.96, p , .03, one tailed]. The contrast effect—a comparison between the elderly-one person condition and the young-one person condition—was also significant [t(77) 5 2.87, p &lt; .005].</t>
  </si>
  <si>
    <t>simple effect high compatibility condition</t>
  </si>
  <si>
    <t>the experimenter informed participants that they needed to walk back to the main reception area. Following the procedure adapted from Bargh et al. (1996), the experimenter (who was blind to condition and hypotheses) timed participants walking from the breakout room to the exit door, which was about 10 m in length.</t>
  </si>
  <si>
    <t>Contrast analyses showed that perspective-takers (Mseconds= 10.75, SD = 1.12) walked more slowly down the hallway than suppressors (Mseconds= 9.75, SD = .97) and those in the objective condition (Mseconds = 9.86, SD = 1.1), t(27) = 2.23, p= .04, d= .86</t>
  </si>
  <si>
    <t>I expected that slow movements would activate the elderly stereotype, so that experimental participants would judge the target person as more forgetful than control participants would</t>
  </si>
  <si>
    <t>participants who were induced to engage in slow movements that
are stereotypic of the elderly judged Angelika to be more forgetful than did control participants, t(35) =2.1,p &lt;.05.</t>
  </si>
  <si>
    <t>Mussweiler, T. (2006). Doing is for thinking! Stereotype activation by stereotypic movement. Psychological Science, 17, 
17–21.</t>
  </si>
  <si>
    <t>participants in the experimental group were asked to pedal a stationary bike at a very slow speed, whereas those in the control group were asked to pedal at a normal speed.</t>
  </si>
  <si>
    <t>Participants were first shown the same photograph of the elderly individual from Study 2 and were asked to write a narrative about a day in his life underperspective-taking, objective, or suppression manipulations</t>
  </si>
  <si>
    <t>simple effects predicted, but not significant</t>
  </si>
  <si>
    <t>Data reported in insufficient detail.</t>
  </si>
  <si>
    <t xml:space="preserve">Main test (given that the goal is a replication) would be comparison control vs. elderly prime (as in Bargh et al., 1996). This test is not reported. </t>
  </si>
  <si>
    <t>incorrectly reported p-value or t-value</t>
  </si>
  <si>
    <t>In the fast animal exemplar condition three of the eight sentences contained the animal names associated with fastness (e.g. ‘pet, is, greyhound, the, allow, a’ becomes ‘the greyhound is a pet’). Five neutral sentences were included for embedding so that the activation of slow or fast animals did not become too obvious. Similarly, in the slow animal exemplar condition, three of the eight sentences contained the animal names associated with slowness. A s an important addition to pre vious studie s on e x tre me ex e mplar priming we assessed individual differe nc es regarding to the perc eived comparability betwee n
animals and humans.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</si>
</sst>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1"/>
      <color theme="0"/>
      <name val="Calibri"/>
      <family val="2"/>
      <scheme val="minor"/>
    </font>
    <font>
      <b/>
      <sz val="18"/>
      <color theme="0"/>
      <name val="Calibri"/>
      <family val="2"/>
      <scheme val="minor"/>
    </font>
    <font>
      <sz val="11"/>
      <name val="Calibri"/>
      <family val="2"/>
      <scheme val="minor"/>
    </font>
    <font>
      <b/>
      <sz val="16"/>
      <color theme="0"/>
      <name val="Calibri"/>
      <family val="2"/>
      <scheme val="minor"/>
    </font>
    <font>
      <b/>
      <sz val="20"/>
      <color theme="0"/>
      <name val="Calibri"/>
      <family val="2"/>
      <scheme val="minor"/>
    </font>
    <font>
      <b/>
      <i/>
      <sz val="20"/>
      <color theme="0"/>
      <name val="Calibri"/>
      <family val="2"/>
      <scheme val="minor"/>
    </font>
  </fonts>
  <fills count="3">
    <fill>
      <patternFill patternType="none"/>
    </fill>
    <fill>
      <patternFill patternType="gray125"/>
    </fill>
    <fill>
      <patternFill patternType="solid">
        <fgColor rgb="FFA5A5A5"/>
      </patternFill>
    </fill>
  </fills>
  <borders count="4">
    <border>
      <left/>
      <right/>
      <top/>
      <bottom/>
      <diagonal/>
    </border>
    <border>
      <left/>
      <right/>
      <top/>
      <bottom style="medium">
        <color indexed="64"/>
      </bottom>
      <diagonal/>
    </border>
    <border>
      <left/>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2" borderId="3" applyNumberFormat="0" applyAlignment="0" applyProtection="0"/>
  </cellStyleXfs>
  <cellXfs count="40">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Border="1"/>
    <xf numFmtId="0" fontId="0" fillId="0" borderId="0" xfId="0" applyAlignment="1">
      <alignment wrapText="1"/>
    </xf>
    <xf numFmtId="0" fontId="0" fillId="0" borderId="0" xfId="0" applyAlignment="1">
      <alignment vertical="top" wrapText="1"/>
    </xf>
    <xf numFmtId="0" fontId="0" fillId="0" borderId="1" xfId="0" applyBorder="1" applyAlignment="1">
      <alignment wrapText="1"/>
    </xf>
    <xf numFmtId="0" fontId="0" fillId="0" borderId="0" xfId="0" applyAlignment="1">
      <alignment horizontal="center" vertical="top" wrapText="1"/>
    </xf>
    <xf numFmtId="0" fontId="0" fillId="0" borderId="0" xfId="0"/>
    <xf numFmtId="0" fontId="0" fillId="0" borderId="0" xfId="0" applyAlignment="1">
      <alignment vertical="top" wrapText="1"/>
    </xf>
    <xf numFmtId="0" fontId="0" fillId="0" borderId="0" xfId="0" applyAlignment="1">
      <alignment horizontal="center" wrapText="1"/>
    </xf>
    <xf numFmtId="0" fontId="0" fillId="0" borderId="1" xfId="0" applyBorder="1" applyAlignment="1">
      <alignment vertical="top" wrapText="1"/>
    </xf>
    <xf numFmtId="0" fontId="0" fillId="0" borderId="0" xfId="0"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wrapText="1"/>
    </xf>
    <xf numFmtId="0" fontId="0" fillId="0" borderId="2" xfId="0" applyBorder="1" applyAlignment="1">
      <alignment horizontal="center" vertical="top" wrapText="1"/>
    </xf>
    <xf numFmtId="0" fontId="0" fillId="0" borderId="0" xfId="0" applyBorder="1" applyAlignment="1">
      <alignment horizontal="center" vertical="top" wrapText="1"/>
    </xf>
    <xf numFmtId="0" fontId="0" fillId="0" borderId="0" xfId="0" applyBorder="1" applyAlignment="1">
      <alignment wrapText="1"/>
    </xf>
    <xf numFmtId="0" fontId="1" fillId="0" borderId="0" xfId="0" applyFont="1" applyBorder="1" applyAlignment="1">
      <alignment horizontal="center" vertical="top" wrapText="1"/>
    </xf>
    <xf numFmtId="0" fontId="0" fillId="0" borderId="0" xfId="0" applyBorder="1" applyAlignment="1">
      <alignment vertical="top" wrapText="1"/>
    </xf>
    <xf numFmtId="0" fontId="0" fillId="0" borderId="0" xfId="0" applyBorder="1" applyAlignment="1">
      <alignment horizontal="center" wrapText="1"/>
    </xf>
    <xf numFmtId="0" fontId="1" fillId="0" borderId="0" xfId="0" applyFont="1" applyBorder="1" applyAlignment="1">
      <alignment vertical="top" wrapText="1"/>
    </xf>
    <xf numFmtId="0" fontId="3" fillId="2" borderId="3" xfId="1" applyFont="1" applyAlignment="1">
      <alignment wrapText="1"/>
    </xf>
    <xf numFmtId="0" fontId="3" fillId="2" borderId="3" xfId="1" applyFont="1" applyAlignment="1">
      <alignment horizontal="center" wrapText="1"/>
    </xf>
    <xf numFmtId="0" fontId="2" fillId="2" borderId="3" xfId="1" applyAlignment="1">
      <alignment vertical="center" wrapText="1"/>
    </xf>
    <xf numFmtId="0" fontId="2" fillId="2" borderId="3" xfId="1" applyAlignment="1">
      <alignment horizontal="center" vertical="center" wrapText="1"/>
    </xf>
    <xf numFmtId="0" fontId="3" fillId="2" borderId="3" xfId="1" applyFont="1" applyAlignment="1">
      <alignment vertical="top" wrapText="1"/>
    </xf>
    <xf numFmtId="0" fontId="4" fillId="0" borderId="0" xfId="0" applyFont="1" applyAlignment="1">
      <alignment vertical="top" wrapText="1"/>
    </xf>
    <xf numFmtId="2" fontId="2" fillId="2" borderId="3" xfId="1" applyNumberFormat="1" applyAlignment="1">
      <alignment horizontal="center" vertical="center" wrapText="1"/>
    </xf>
    <xf numFmtId="2" fontId="3" fillId="2" borderId="3" xfId="1" applyNumberFormat="1" applyFont="1" applyAlignment="1">
      <alignment horizontal="center" vertical="top" wrapText="1"/>
    </xf>
    <xf numFmtId="2" fontId="0" fillId="0" borderId="0" xfId="0" applyNumberFormat="1" applyAlignment="1">
      <alignment horizontal="center" vertical="top" wrapText="1"/>
    </xf>
    <xf numFmtId="2" fontId="0" fillId="0" borderId="1" xfId="0" applyNumberFormat="1" applyBorder="1" applyAlignment="1">
      <alignment horizontal="center" vertical="top" wrapText="1"/>
    </xf>
    <xf numFmtId="2" fontId="0" fillId="0" borderId="0" xfId="0" applyNumberFormat="1" applyBorder="1" applyAlignment="1">
      <alignment horizontal="center" vertical="top" wrapText="1"/>
    </xf>
    <xf numFmtId="2" fontId="3" fillId="2" borderId="3" xfId="1" applyNumberFormat="1" applyFont="1" applyAlignment="1">
      <alignment horizontal="center" wrapText="1"/>
    </xf>
    <xf numFmtId="2" fontId="0" fillId="0" borderId="0" xfId="0" applyNumberFormat="1" applyAlignment="1">
      <alignment horizontal="center" wrapText="1"/>
    </xf>
    <xf numFmtId="0" fontId="6" fillId="2" borderId="3" xfId="1" applyFont="1" applyAlignment="1">
      <alignment vertical="center" wrapText="1"/>
    </xf>
    <xf numFmtId="0" fontId="5" fillId="2" borderId="3" xfId="1" applyFont="1" applyAlignment="1">
      <alignment horizontal="center" vertical="center" wrapText="1"/>
    </xf>
    <xf numFmtId="0" fontId="6" fillId="2" borderId="3" xfId="1" applyFont="1" applyAlignment="1">
      <alignment horizontal="center" vertical="center" wrapText="1"/>
    </xf>
    <xf numFmtId="0" fontId="2" fillId="2" borderId="3" xfId="1" applyFont="1" applyAlignment="1">
      <alignment horizontal="center" vertical="center" wrapText="1"/>
    </xf>
    <xf numFmtId="2" fontId="7" fillId="2" borderId="3" xfId="1" applyNumberFormat="1" applyFont="1" applyAlignment="1">
      <alignment horizontal="center" vertical="center" wrapText="1"/>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
  <sheetViews>
    <sheetView tabSelected="1" zoomScale="70" zoomScaleNormal="70" workbookViewId="0">
      <pane ySplit="1" topLeftCell="A2" activePane="bottomLeft" state="frozen"/>
      <selection activeCell="L1" sqref="L1"/>
      <selection pane="bottomLeft"/>
    </sheetView>
  </sheetViews>
  <sheetFormatPr defaultRowHeight="15" x14ac:dyDescent="0.25"/>
  <cols>
    <col min="1" max="1" width="48.42578125" style="1" bestFit="1" customWidth="1"/>
    <col min="2" max="2" width="9.140625" style="2"/>
    <col min="3" max="3" width="48.85546875" style="1" bestFit="1" customWidth="1"/>
    <col min="4" max="4" width="43.85546875" style="1" customWidth="1"/>
    <col min="5" max="5" width="13" style="1" bestFit="1" customWidth="1"/>
    <col min="6" max="6" width="9.140625" style="2" customWidth="1"/>
    <col min="7" max="7" width="13.5703125" style="2" bestFit="1" customWidth="1"/>
    <col min="8" max="8" width="13.85546875" style="30" customWidth="1"/>
    <col min="9" max="10" width="44.42578125" style="1" customWidth="1"/>
    <col min="11" max="13" width="9.140625" style="2" customWidth="1"/>
    <col min="14" max="14" width="10" style="2" bestFit="1" customWidth="1"/>
    <col min="15" max="17" width="9.140625" style="2"/>
    <col min="18" max="18" width="13.42578125" style="34" bestFit="1" customWidth="1"/>
    <col min="19" max="19" width="36.7109375" style="1" customWidth="1"/>
    <col min="20" max="20" width="39.140625" style="9" bestFit="1" customWidth="1"/>
    <col min="21" max="21" width="15.85546875" style="1" customWidth="1"/>
    <col min="22" max="22" width="9.140625" style="1" hidden="1" customWidth="1"/>
    <col min="23" max="16384" width="9.140625" style="1"/>
  </cols>
  <sheetData>
    <row r="1" spans="1:20" s="24" customFormat="1" ht="81" customHeight="1" thickTop="1" thickBot="1" x14ac:dyDescent="0.3">
      <c r="A1" s="35" t="s">
        <v>74</v>
      </c>
      <c r="B1" s="36" t="s">
        <v>0</v>
      </c>
      <c r="C1" s="35" t="s">
        <v>75</v>
      </c>
      <c r="D1" s="35" t="s">
        <v>76</v>
      </c>
      <c r="E1" s="35" t="s">
        <v>162</v>
      </c>
      <c r="F1" s="37" t="s">
        <v>3</v>
      </c>
      <c r="G1" s="25" t="s">
        <v>17</v>
      </c>
      <c r="H1" s="28" t="s">
        <v>159</v>
      </c>
      <c r="I1" s="35" t="s">
        <v>4</v>
      </c>
      <c r="K1" s="37" t="s">
        <v>5</v>
      </c>
      <c r="L1" s="37" t="s">
        <v>6</v>
      </c>
      <c r="M1" s="37" t="s">
        <v>7</v>
      </c>
      <c r="N1" s="37" t="s">
        <v>8</v>
      </c>
      <c r="O1" s="38" t="s">
        <v>9</v>
      </c>
      <c r="P1" s="37" t="s">
        <v>12</v>
      </c>
      <c r="Q1" s="37" t="s">
        <v>13</v>
      </c>
      <c r="R1" s="39" t="s">
        <v>15</v>
      </c>
      <c r="S1" s="37" t="s">
        <v>78</v>
      </c>
      <c r="T1" s="37" t="s">
        <v>16</v>
      </c>
    </row>
    <row r="2" spans="1:20" s="22" customFormat="1" ht="24.75" thickTop="1" thickBot="1" x14ac:dyDescent="0.4">
      <c r="A2" s="22" t="s">
        <v>163</v>
      </c>
      <c r="B2" s="23"/>
      <c r="F2" s="23"/>
      <c r="G2" s="23"/>
      <c r="H2" s="29"/>
      <c r="K2" s="23"/>
      <c r="L2" s="23"/>
      <c r="M2" s="23"/>
      <c r="N2" s="23"/>
      <c r="O2" s="23"/>
      <c r="P2" s="23"/>
      <c r="Q2" s="23"/>
      <c r="R2" s="33"/>
      <c r="T2" s="26"/>
    </row>
    <row r="3" spans="1:20" s="5" customFormat="1" ht="210.75" thickTop="1" x14ac:dyDescent="0.25">
      <c r="A3" s="5" t="s">
        <v>133</v>
      </c>
      <c r="B3" s="7">
        <v>1</v>
      </c>
      <c r="C3" s="5" t="s">
        <v>209</v>
      </c>
      <c r="D3" s="5" t="s">
        <v>135</v>
      </c>
      <c r="E3" s="5" t="s">
        <v>2</v>
      </c>
      <c r="F3" s="7">
        <v>106</v>
      </c>
      <c r="G3" s="7">
        <v>4</v>
      </c>
      <c r="H3" s="30">
        <f>F3/G3</f>
        <v>26.5</v>
      </c>
      <c r="I3" s="5" t="s">
        <v>134</v>
      </c>
      <c r="J3" s="5" t="s">
        <v>83</v>
      </c>
      <c r="K3" s="7">
        <v>4.95</v>
      </c>
      <c r="L3" s="7">
        <v>1</v>
      </c>
      <c r="M3" s="7">
        <v>102</v>
      </c>
      <c r="N3" s="7">
        <v>2.8000000000000001E-2</v>
      </c>
      <c r="O3" s="7">
        <v>4.5999999999999999E-2</v>
      </c>
      <c r="P3" s="7"/>
      <c r="Q3" s="7"/>
      <c r="R3" s="30">
        <f>SQRT(O3)</f>
        <v>0.21447610589527216</v>
      </c>
      <c r="T3" s="9" t="s">
        <v>70</v>
      </c>
    </row>
    <row r="4" spans="1:20" s="5" customFormat="1" x14ac:dyDescent="0.25">
      <c r="B4" s="7">
        <v>1</v>
      </c>
      <c r="E4" s="5" t="s">
        <v>2</v>
      </c>
      <c r="F4" s="7"/>
      <c r="G4" s="7"/>
      <c r="H4" s="30"/>
      <c r="J4" s="5" t="s">
        <v>83</v>
      </c>
      <c r="K4" s="7">
        <v>4.29</v>
      </c>
      <c r="L4" s="7">
        <v>1</v>
      </c>
      <c r="M4" s="7">
        <v>102</v>
      </c>
      <c r="N4" s="7">
        <v>4.1000000000000002E-2</v>
      </c>
      <c r="O4" s="7">
        <v>0.04</v>
      </c>
      <c r="P4" s="7"/>
      <c r="Q4" s="7"/>
      <c r="R4" s="30">
        <f t="shared" ref="R4:R22" si="0">SQRT(O4)</f>
        <v>0.2</v>
      </c>
      <c r="T4" s="9" t="s">
        <v>71</v>
      </c>
    </row>
    <row r="5" spans="1:20" s="5" customFormat="1" ht="135" x14ac:dyDescent="0.25">
      <c r="B5" s="7">
        <v>2</v>
      </c>
      <c r="C5" s="5" t="s">
        <v>136</v>
      </c>
      <c r="D5" s="5" t="s">
        <v>157</v>
      </c>
      <c r="E5" s="5" t="s">
        <v>2</v>
      </c>
      <c r="F5" s="7">
        <v>165</v>
      </c>
      <c r="G5" s="7">
        <v>4</v>
      </c>
      <c r="H5" s="30">
        <f>F5/G5</f>
        <v>41.25</v>
      </c>
      <c r="I5" s="5" t="s">
        <v>137</v>
      </c>
      <c r="J5" s="5" t="s">
        <v>83</v>
      </c>
      <c r="K5" s="7">
        <v>4.68</v>
      </c>
      <c r="L5" s="7">
        <v>1</v>
      </c>
      <c r="M5" s="7">
        <v>160</v>
      </c>
      <c r="N5" s="7">
        <v>3.2000000000000001E-2</v>
      </c>
      <c r="O5" s="7">
        <v>2.8000000000000001E-2</v>
      </c>
      <c r="P5" s="7"/>
      <c r="Q5" s="7"/>
      <c r="R5" s="30">
        <f t="shared" si="0"/>
        <v>0.16733200530681511</v>
      </c>
      <c r="S5" s="5" t="s">
        <v>158</v>
      </c>
      <c r="T5" s="9" t="s">
        <v>197</v>
      </c>
    </row>
    <row r="6" spans="1:20" s="11" customFormat="1" ht="15.75" thickBot="1" x14ac:dyDescent="0.3">
      <c r="B6" s="13">
        <v>2</v>
      </c>
      <c r="E6" s="11" t="s">
        <v>2</v>
      </c>
      <c r="F6" s="13"/>
      <c r="G6" s="13"/>
      <c r="H6" s="31"/>
      <c r="J6" s="11" t="s">
        <v>83</v>
      </c>
      <c r="K6" s="13">
        <v>6.07</v>
      </c>
      <c r="L6" s="13">
        <v>1</v>
      </c>
      <c r="M6" s="13">
        <v>160</v>
      </c>
      <c r="N6" s="13">
        <v>1.4999999999999999E-2</v>
      </c>
      <c r="O6" s="13">
        <v>3.6999999999999998E-2</v>
      </c>
      <c r="P6" s="13"/>
      <c r="Q6" s="13"/>
      <c r="R6" s="31">
        <f t="shared" si="0"/>
        <v>0.19235384061671346</v>
      </c>
      <c r="T6" s="11" t="s">
        <v>72</v>
      </c>
    </row>
    <row r="7" spans="1:20" s="4" customFormat="1" ht="135" x14ac:dyDescent="0.25">
      <c r="A7" s="5" t="s">
        <v>125</v>
      </c>
      <c r="B7" s="10" t="s">
        <v>18</v>
      </c>
      <c r="C7" s="4" t="s">
        <v>128</v>
      </c>
      <c r="D7" s="4" t="s">
        <v>130</v>
      </c>
      <c r="E7" s="4" t="s">
        <v>2</v>
      </c>
      <c r="F7" s="10">
        <v>30</v>
      </c>
      <c r="G7" s="10">
        <v>2</v>
      </c>
      <c r="H7" s="30">
        <f t="shared" ref="H7:H8" si="1">F7/G7</f>
        <v>15</v>
      </c>
      <c r="I7" s="9" t="s">
        <v>131</v>
      </c>
      <c r="J7" s="9" t="s">
        <v>83</v>
      </c>
      <c r="K7" s="10"/>
      <c r="L7" s="10"/>
      <c r="M7" s="10"/>
      <c r="N7" s="10">
        <v>8.0000000000000002E-3</v>
      </c>
      <c r="O7" s="10">
        <v>0.22600000000000001</v>
      </c>
      <c r="P7" s="10">
        <v>2.86</v>
      </c>
      <c r="Q7" s="10">
        <v>28</v>
      </c>
      <c r="R7" s="30">
        <f t="shared" si="0"/>
        <v>0.4753945729601885</v>
      </c>
      <c r="T7" s="9"/>
    </row>
    <row r="8" spans="1:20" s="6" customFormat="1" ht="60.75" thickBot="1" x14ac:dyDescent="0.3">
      <c r="B8" s="14" t="s">
        <v>19</v>
      </c>
      <c r="C8" s="6" t="s">
        <v>129</v>
      </c>
      <c r="D8" s="6" t="s">
        <v>129</v>
      </c>
      <c r="E8" s="6" t="s">
        <v>2</v>
      </c>
      <c r="F8" s="14">
        <v>30</v>
      </c>
      <c r="G8" s="14">
        <v>2</v>
      </c>
      <c r="H8" s="31">
        <f t="shared" si="1"/>
        <v>15</v>
      </c>
      <c r="I8" s="11" t="s">
        <v>132</v>
      </c>
      <c r="J8" s="11" t="s">
        <v>83</v>
      </c>
      <c r="K8" s="14"/>
      <c r="L8" s="14"/>
      <c r="M8" s="14"/>
      <c r="N8" s="14">
        <v>3.9E-2</v>
      </c>
      <c r="O8" s="14">
        <v>0.14299999999999999</v>
      </c>
      <c r="P8" s="14">
        <v>2.16</v>
      </c>
      <c r="Q8" s="14">
        <v>28</v>
      </c>
      <c r="R8" s="31">
        <f t="shared" si="0"/>
        <v>0.37815340802378072</v>
      </c>
      <c r="T8" s="11"/>
    </row>
    <row r="9" spans="1:20" s="9" customFormat="1" ht="169.5" customHeight="1" x14ac:dyDescent="0.25">
      <c r="A9" s="9" t="s">
        <v>177</v>
      </c>
      <c r="B9" s="12">
        <v>1</v>
      </c>
      <c r="C9" s="9" t="s">
        <v>178</v>
      </c>
      <c r="D9" s="9" t="s">
        <v>179</v>
      </c>
      <c r="E9" s="9" t="s">
        <v>2</v>
      </c>
      <c r="F9" s="12">
        <v>71</v>
      </c>
      <c r="G9" s="12">
        <v>3</v>
      </c>
      <c r="H9" s="30">
        <f>F9/G9</f>
        <v>23.666666666666668</v>
      </c>
      <c r="I9" s="9" t="s">
        <v>189</v>
      </c>
      <c r="K9" s="12"/>
      <c r="L9" s="12"/>
      <c r="M9" s="12"/>
      <c r="N9" s="12">
        <v>4.7E-2</v>
      </c>
      <c r="O9" s="12">
        <v>8.1000000000000003E-2</v>
      </c>
      <c r="P9" s="12">
        <v>2.04</v>
      </c>
      <c r="Q9" s="12">
        <v>47</v>
      </c>
      <c r="R9" s="30">
        <f>SQRT(O9)</f>
        <v>0.28460498941515416</v>
      </c>
      <c r="T9" s="9" t="s">
        <v>180</v>
      </c>
    </row>
    <row r="10" spans="1:20" s="9" customFormat="1" ht="150" x14ac:dyDescent="0.25">
      <c r="B10" s="12">
        <v>2</v>
      </c>
      <c r="C10" s="9" t="s">
        <v>187</v>
      </c>
      <c r="D10" s="9" t="s">
        <v>186</v>
      </c>
      <c r="E10" s="9" t="s">
        <v>2</v>
      </c>
      <c r="F10" s="12">
        <v>69</v>
      </c>
      <c r="G10" s="12">
        <v>3</v>
      </c>
      <c r="H10" s="30">
        <f>F10/G10</f>
        <v>23</v>
      </c>
      <c r="I10" s="9" t="s">
        <v>181</v>
      </c>
      <c r="K10" s="12">
        <v>5.81</v>
      </c>
      <c r="L10" s="12">
        <v>1</v>
      </c>
      <c r="M10" s="12">
        <v>64</v>
      </c>
      <c r="N10" s="12">
        <v>1.9E-2</v>
      </c>
      <c r="O10" s="12">
        <v>8.3000000000000004E-2</v>
      </c>
      <c r="P10" s="12"/>
      <c r="Q10" s="12"/>
      <c r="R10" s="30">
        <f>SQRT(O10)</f>
        <v>0.28809720581775866</v>
      </c>
      <c r="T10" s="9" t="s">
        <v>207</v>
      </c>
    </row>
    <row r="11" spans="1:20" s="11" customFormat="1" ht="105.75" thickBot="1" x14ac:dyDescent="0.3">
      <c r="B11" s="13">
        <v>3</v>
      </c>
      <c r="C11" s="11" t="s">
        <v>188</v>
      </c>
      <c r="D11" s="11" t="s">
        <v>182</v>
      </c>
      <c r="E11" s="11" t="s">
        <v>2</v>
      </c>
      <c r="F11" s="13">
        <v>61</v>
      </c>
      <c r="G11" s="13">
        <v>2</v>
      </c>
      <c r="H11" s="31">
        <f>F11/G11</f>
        <v>30.5</v>
      </c>
      <c r="I11" s="11" t="s">
        <v>184</v>
      </c>
      <c r="K11" s="13"/>
      <c r="L11" s="13"/>
      <c r="M11" s="13"/>
      <c r="N11" s="13"/>
      <c r="O11" s="13"/>
      <c r="P11" s="13"/>
      <c r="Q11" s="13"/>
      <c r="R11" s="31"/>
      <c r="T11" s="11" t="s">
        <v>183</v>
      </c>
    </row>
    <row r="12" spans="1:20" s="9" customFormat="1" ht="75" x14ac:dyDescent="0.25">
      <c r="A12" s="9" t="s">
        <v>127</v>
      </c>
      <c r="B12" s="12">
        <v>1</v>
      </c>
      <c r="C12" s="9" t="s">
        <v>153</v>
      </c>
      <c r="D12" s="9" t="s">
        <v>152</v>
      </c>
      <c r="E12" s="9" t="s">
        <v>2</v>
      </c>
      <c r="F12" s="12">
        <v>75</v>
      </c>
      <c r="G12" s="12">
        <v>4</v>
      </c>
      <c r="H12" s="30">
        <f>F12/G12</f>
        <v>18.75</v>
      </c>
      <c r="I12" s="9" t="s">
        <v>154</v>
      </c>
      <c r="J12" s="9" t="s">
        <v>69</v>
      </c>
      <c r="K12" s="12">
        <v>4.0599999999999996</v>
      </c>
      <c r="L12" s="12">
        <v>1</v>
      </c>
      <c r="M12" s="12">
        <v>71</v>
      </c>
      <c r="N12" s="12">
        <v>4.8000000000000001E-2</v>
      </c>
      <c r="O12" s="12">
        <v>5.3999999999999999E-2</v>
      </c>
      <c r="P12" s="12"/>
      <c r="Q12" s="12"/>
      <c r="R12" s="30">
        <f t="shared" si="0"/>
        <v>0.232379000772445</v>
      </c>
    </row>
    <row r="13" spans="1:20" s="11" customFormat="1" ht="30.75" thickBot="1" x14ac:dyDescent="0.3">
      <c r="B13" s="13">
        <v>2</v>
      </c>
      <c r="C13" s="11" t="s">
        <v>156</v>
      </c>
      <c r="D13" s="11" t="s">
        <v>156</v>
      </c>
      <c r="E13" s="11" t="s">
        <v>2</v>
      </c>
      <c r="F13" s="13">
        <v>40</v>
      </c>
      <c r="G13" s="13">
        <v>4</v>
      </c>
      <c r="H13" s="31">
        <f>F13/G13</f>
        <v>10</v>
      </c>
      <c r="I13" s="11" t="s">
        <v>155</v>
      </c>
      <c r="J13" s="11" t="s">
        <v>69</v>
      </c>
      <c r="K13" s="13">
        <v>4.26</v>
      </c>
      <c r="L13" s="13">
        <v>1</v>
      </c>
      <c r="M13" s="13">
        <v>36</v>
      </c>
      <c r="N13" s="13">
        <v>4.5999999999999999E-2</v>
      </c>
      <c r="O13" s="13">
        <v>0.11</v>
      </c>
      <c r="P13" s="13"/>
      <c r="Q13" s="13"/>
      <c r="R13" s="31">
        <f t="shared" si="0"/>
        <v>0.33166247903553997</v>
      </c>
    </row>
    <row r="14" spans="1:20" s="5" customFormat="1" ht="167.25" customHeight="1" x14ac:dyDescent="0.25">
      <c r="A14" s="5" t="s">
        <v>126</v>
      </c>
      <c r="B14" s="7">
        <v>1</v>
      </c>
      <c r="C14" s="5" t="s">
        <v>138</v>
      </c>
      <c r="D14" s="5" t="s">
        <v>139</v>
      </c>
      <c r="E14" s="5" t="s">
        <v>2</v>
      </c>
      <c r="F14" s="7">
        <v>155</v>
      </c>
      <c r="G14" s="7">
        <v>4</v>
      </c>
      <c r="H14" s="30">
        <f t="shared" ref="H14:H16" si="2">F14/G14</f>
        <v>38.75</v>
      </c>
      <c r="I14" s="27" t="s">
        <v>140</v>
      </c>
      <c r="J14" s="5" t="s">
        <v>142</v>
      </c>
      <c r="K14" s="7">
        <v>4.18</v>
      </c>
      <c r="L14" s="7">
        <v>1</v>
      </c>
      <c r="M14" s="7">
        <v>151</v>
      </c>
      <c r="N14" s="7">
        <v>4.2000000000000003E-2</v>
      </c>
      <c r="O14" s="7">
        <v>2.7E-2</v>
      </c>
      <c r="P14" s="7"/>
      <c r="Q14" s="7"/>
      <c r="R14" s="30">
        <f t="shared" si="0"/>
        <v>0.16431676725154984</v>
      </c>
      <c r="T14" s="9" t="s">
        <v>205</v>
      </c>
    </row>
    <row r="15" spans="1:20" s="5" customFormat="1" ht="150" x14ac:dyDescent="0.25">
      <c r="B15" s="7">
        <v>2</v>
      </c>
      <c r="C15" s="5" t="s">
        <v>145</v>
      </c>
      <c r="D15" s="5" t="s">
        <v>141</v>
      </c>
      <c r="E15" s="5" t="s">
        <v>2</v>
      </c>
      <c r="F15" s="7">
        <v>81</v>
      </c>
      <c r="G15" s="7">
        <v>4</v>
      </c>
      <c r="H15" s="30">
        <f t="shared" si="2"/>
        <v>20.25</v>
      </c>
      <c r="I15" s="27" t="s">
        <v>196</v>
      </c>
      <c r="J15" s="19" t="s">
        <v>69</v>
      </c>
      <c r="K15" s="7">
        <v>12.71</v>
      </c>
      <c r="L15" s="7">
        <v>1</v>
      </c>
      <c r="M15" s="7">
        <v>77</v>
      </c>
      <c r="N15" s="7">
        <v>5.9999999999999995E-4</v>
      </c>
      <c r="O15" s="7">
        <v>0.14199999999999999</v>
      </c>
      <c r="P15" s="7"/>
      <c r="Q15" s="7"/>
      <c r="R15" s="30">
        <f t="shared" si="0"/>
        <v>0.37682887362833545</v>
      </c>
      <c r="T15" s="9" t="s">
        <v>195</v>
      </c>
    </row>
    <row r="16" spans="1:20" s="11" customFormat="1" ht="60.75" thickBot="1" x14ac:dyDescent="0.3">
      <c r="B16" s="13">
        <v>3</v>
      </c>
      <c r="C16" s="11" t="s">
        <v>143</v>
      </c>
      <c r="D16" s="11" t="s">
        <v>144</v>
      </c>
      <c r="E16" s="11" t="s">
        <v>2</v>
      </c>
      <c r="F16" s="13">
        <v>65</v>
      </c>
      <c r="G16" s="13">
        <v>4</v>
      </c>
      <c r="H16" s="31">
        <f t="shared" si="2"/>
        <v>16.25</v>
      </c>
      <c r="I16" s="11" t="s">
        <v>146</v>
      </c>
      <c r="J16" s="11" t="s">
        <v>69</v>
      </c>
      <c r="K16" s="13">
        <v>4.2300000000000004</v>
      </c>
      <c r="L16" s="13">
        <v>1</v>
      </c>
      <c r="M16" s="13">
        <v>61</v>
      </c>
      <c r="N16" s="13">
        <v>4.3999999999999997E-2</v>
      </c>
      <c r="O16" s="13">
        <v>6.5000000000000002E-2</v>
      </c>
      <c r="P16" s="13"/>
      <c r="Q16" s="13"/>
      <c r="R16" s="31">
        <f t="shared" si="0"/>
        <v>0.25495097567963926</v>
      </c>
      <c r="T16" s="11" t="s">
        <v>73</v>
      </c>
    </row>
    <row r="17" spans="1:20" s="9" customFormat="1" ht="90" x14ac:dyDescent="0.25">
      <c r="A17" s="9" t="s">
        <v>164</v>
      </c>
      <c r="B17" s="12">
        <v>1</v>
      </c>
      <c r="C17" s="9" t="s">
        <v>165</v>
      </c>
      <c r="D17" s="9" t="s">
        <v>166</v>
      </c>
      <c r="E17" s="9" t="s">
        <v>82</v>
      </c>
      <c r="F17" s="12">
        <v>60</v>
      </c>
      <c r="G17" s="12">
        <v>2</v>
      </c>
      <c r="H17" s="30">
        <f t="shared" ref="H17:H22" si="3">F17/G17</f>
        <v>30</v>
      </c>
      <c r="I17" s="9" t="s">
        <v>167</v>
      </c>
      <c r="K17" s="12"/>
      <c r="L17" s="12"/>
      <c r="M17" s="12"/>
      <c r="N17" s="12">
        <v>1.7000000000000001E-2</v>
      </c>
      <c r="O17" s="12">
        <v>9.5000000000000001E-2</v>
      </c>
      <c r="P17" s="12">
        <v>2.46</v>
      </c>
      <c r="Q17" s="12">
        <v>58</v>
      </c>
      <c r="R17" s="30">
        <f t="shared" si="0"/>
        <v>0.30822070014844882</v>
      </c>
      <c r="S17" s="9" t="s">
        <v>168</v>
      </c>
      <c r="T17" s="9" t="s">
        <v>173</v>
      </c>
    </row>
    <row r="18" spans="1:20" s="11" customFormat="1" ht="135.75" thickBot="1" x14ac:dyDescent="0.3">
      <c r="B18" s="13">
        <v>2</v>
      </c>
      <c r="C18" s="11" t="s">
        <v>169</v>
      </c>
      <c r="D18" s="11" t="s">
        <v>170</v>
      </c>
      <c r="E18" s="11" t="s">
        <v>67</v>
      </c>
      <c r="F18" s="13">
        <v>66</v>
      </c>
      <c r="G18" s="13">
        <v>2</v>
      </c>
      <c r="H18" s="31">
        <f t="shared" si="3"/>
        <v>33</v>
      </c>
      <c r="I18" s="11" t="s">
        <v>171</v>
      </c>
      <c r="K18" s="13"/>
      <c r="L18" s="13"/>
      <c r="M18" s="13"/>
      <c r="N18" s="13">
        <v>3.3000000000000002E-2</v>
      </c>
      <c r="O18" s="13">
        <v>6.9000000000000006E-2</v>
      </c>
      <c r="P18" s="13">
        <v>2.1800000000000002</v>
      </c>
      <c r="Q18" s="13">
        <v>64</v>
      </c>
      <c r="R18" s="31">
        <f t="shared" si="0"/>
        <v>0.26267851073127396</v>
      </c>
      <c r="S18" s="11" t="s">
        <v>172</v>
      </c>
      <c r="T18" s="11" t="s">
        <v>173</v>
      </c>
    </row>
    <row r="19" spans="1:20" s="19" customFormat="1" ht="120" x14ac:dyDescent="0.25">
      <c r="A19" s="19" t="s">
        <v>190</v>
      </c>
      <c r="B19" s="16">
        <v>2</v>
      </c>
      <c r="C19" s="19" t="s">
        <v>191</v>
      </c>
      <c r="D19" s="19" t="s">
        <v>193</v>
      </c>
      <c r="E19" s="19" t="s">
        <v>82</v>
      </c>
      <c r="F19" s="16">
        <v>31</v>
      </c>
      <c r="G19" s="16">
        <v>2</v>
      </c>
      <c r="H19" s="32">
        <f t="shared" si="3"/>
        <v>15.5</v>
      </c>
      <c r="I19" s="19" t="s">
        <v>192</v>
      </c>
      <c r="K19" s="16"/>
      <c r="L19" s="16"/>
      <c r="M19" s="16"/>
      <c r="N19" s="16">
        <v>4.5999999999999999E-2</v>
      </c>
      <c r="O19" s="16">
        <v>0.13</v>
      </c>
      <c r="P19" s="16">
        <v>2.08</v>
      </c>
      <c r="Q19" s="16">
        <v>29</v>
      </c>
      <c r="R19" s="30">
        <f t="shared" si="0"/>
        <v>0.36055512754639896</v>
      </c>
      <c r="T19" s="19" t="s">
        <v>194</v>
      </c>
    </row>
    <row r="20" spans="1:20" s="11" customFormat="1" ht="120.75" thickBot="1" x14ac:dyDescent="0.3">
      <c r="B20" s="13">
        <v>3</v>
      </c>
      <c r="C20" s="11" t="s">
        <v>204</v>
      </c>
      <c r="D20" s="11" t="s">
        <v>198</v>
      </c>
      <c r="F20" s="13">
        <v>30</v>
      </c>
      <c r="G20" s="13">
        <v>3</v>
      </c>
      <c r="H20" s="31">
        <f t="shared" si="3"/>
        <v>10</v>
      </c>
      <c r="I20" s="11" t="s">
        <v>199</v>
      </c>
      <c r="K20" s="13"/>
      <c r="L20" s="13"/>
      <c r="M20" s="13"/>
      <c r="N20" s="13">
        <v>3.4000000000000002E-2</v>
      </c>
      <c r="O20" s="13">
        <v>0.151</v>
      </c>
      <c r="P20" s="13">
        <v>2.23</v>
      </c>
      <c r="Q20" s="13">
        <v>27</v>
      </c>
      <c r="R20" s="31">
        <f t="shared" si="0"/>
        <v>0.38858718455450897</v>
      </c>
      <c r="T20" s="11" t="s">
        <v>208</v>
      </c>
    </row>
    <row r="21" spans="1:20" s="11" customFormat="1" ht="165.75" thickBot="1" x14ac:dyDescent="0.3">
      <c r="A21" s="11" t="s">
        <v>174</v>
      </c>
      <c r="B21" s="13">
        <v>4</v>
      </c>
      <c r="C21" s="11" t="s">
        <v>175</v>
      </c>
      <c r="D21" s="11" t="s">
        <v>176</v>
      </c>
      <c r="E21" s="11" t="s">
        <v>2</v>
      </c>
      <c r="F21" s="13">
        <v>42</v>
      </c>
      <c r="G21" s="13">
        <v>3</v>
      </c>
      <c r="H21" s="31">
        <f>F21/G21</f>
        <v>14</v>
      </c>
      <c r="I21" s="11" t="s">
        <v>185</v>
      </c>
      <c r="K21" s="13"/>
      <c r="L21" s="13"/>
      <c r="M21" s="13"/>
      <c r="N21" s="13"/>
      <c r="O21" s="13"/>
      <c r="P21" s="13"/>
      <c r="Q21" s="13"/>
      <c r="R21" s="31"/>
      <c r="T21" s="11" t="s">
        <v>206</v>
      </c>
    </row>
    <row r="22" spans="1:20" s="11" customFormat="1" ht="75.75" thickBot="1" x14ac:dyDescent="0.3">
      <c r="A22" s="11" t="s">
        <v>202</v>
      </c>
      <c r="B22" s="13">
        <v>2</v>
      </c>
      <c r="C22" s="11" t="s">
        <v>203</v>
      </c>
      <c r="D22" s="11" t="s">
        <v>200</v>
      </c>
      <c r="F22" s="13">
        <v>37</v>
      </c>
      <c r="G22" s="13">
        <v>2</v>
      </c>
      <c r="H22" s="31">
        <f t="shared" si="3"/>
        <v>18.5</v>
      </c>
      <c r="I22" s="11" t="s">
        <v>201</v>
      </c>
      <c r="K22" s="13"/>
      <c r="L22" s="13"/>
      <c r="M22" s="13"/>
      <c r="N22" s="13">
        <v>4.2999999999999997E-2</v>
      </c>
      <c r="O22" s="13">
        <v>0.112</v>
      </c>
      <c r="P22" s="13">
        <v>2.1</v>
      </c>
      <c r="Q22" s="13">
        <v>35</v>
      </c>
      <c r="R22" s="31">
        <f t="shared" si="0"/>
        <v>0.33466401061363021</v>
      </c>
    </row>
    <row r="23" spans="1:20" s="9" customFormat="1" x14ac:dyDescent="0.25">
      <c r="B23" s="12"/>
      <c r="F23" s="12"/>
      <c r="G23" s="12"/>
      <c r="H23" s="30"/>
      <c r="K23" s="12"/>
      <c r="L23" s="12"/>
      <c r="M23" s="12"/>
      <c r="N23" s="12"/>
      <c r="O23" s="12"/>
      <c r="P23" s="12"/>
      <c r="Q23" s="12"/>
      <c r="R23" s="30"/>
    </row>
    <row r="24" spans="1:20" s="9" customFormat="1" x14ac:dyDescent="0.25">
      <c r="B24" s="12"/>
      <c r="F24" s="12"/>
      <c r="G24" s="12"/>
      <c r="H24" s="30"/>
      <c r="K24" s="12"/>
      <c r="L24" s="12"/>
      <c r="M24" s="12"/>
      <c r="N24" s="12"/>
      <c r="O24" s="12"/>
      <c r="P24" s="12"/>
      <c r="Q24" s="12"/>
      <c r="R24" s="30"/>
    </row>
    <row r="25" spans="1:20" s="9" customFormat="1" x14ac:dyDescent="0.25">
      <c r="B25" s="12"/>
      <c r="F25" s="12"/>
      <c r="G25" s="12"/>
      <c r="H25" s="30"/>
      <c r="K25" s="12"/>
      <c r="L25" s="12"/>
      <c r="M25" s="12"/>
      <c r="N25" s="12"/>
      <c r="O25" s="12"/>
      <c r="P25" s="12"/>
      <c r="Q25" s="12"/>
      <c r="R25" s="30"/>
    </row>
    <row r="26" spans="1:20" s="9" customFormat="1" x14ac:dyDescent="0.25">
      <c r="B26" s="12"/>
      <c r="F26" s="12"/>
      <c r="G26" s="12"/>
      <c r="H26" s="30"/>
      <c r="K26" s="12"/>
      <c r="L26" s="12"/>
      <c r="M26" s="12"/>
      <c r="N26" s="12"/>
      <c r="O26" s="12"/>
      <c r="P26" s="12"/>
      <c r="Q26" s="12"/>
      <c r="R26" s="30"/>
    </row>
  </sheetData>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selection activeCell="F1" sqref="F1:F27"/>
    </sheetView>
  </sheetViews>
  <sheetFormatPr defaultRowHeight="15" x14ac:dyDescent="0.25"/>
  <sheetData>
    <row r="1" spans="1:6" x14ac:dyDescent="0.25">
      <c r="A1" t="s">
        <v>20</v>
      </c>
      <c r="B1">
        <v>1.19</v>
      </c>
      <c r="C1">
        <v>1</v>
      </c>
      <c r="F1" s="12"/>
    </row>
    <row r="2" spans="1:6" x14ac:dyDescent="0.25">
      <c r="A2" t="s">
        <v>21</v>
      </c>
      <c r="B2">
        <v>0.63</v>
      </c>
      <c r="C2">
        <v>0</v>
      </c>
      <c r="F2" s="10">
        <v>8.0000000000000002E-3</v>
      </c>
    </row>
    <row r="3" spans="1:6" ht="15.75" thickBot="1" x14ac:dyDescent="0.3">
      <c r="A3" t="s">
        <v>22</v>
      </c>
      <c r="B3">
        <v>0.48</v>
      </c>
      <c r="C3">
        <v>1</v>
      </c>
      <c r="F3" s="14">
        <v>3.9E-2</v>
      </c>
    </row>
    <row r="4" spans="1:6" x14ac:dyDescent="0.25">
      <c r="A4" t="s">
        <v>23</v>
      </c>
      <c r="B4">
        <v>0.44</v>
      </c>
      <c r="C4">
        <v>0</v>
      </c>
      <c r="F4" s="12">
        <v>2.8000000000000001E-2</v>
      </c>
    </row>
    <row r="5" spans="1:6" x14ac:dyDescent="0.25">
      <c r="A5" t="s">
        <v>24</v>
      </c>
      <c r="B5">
        <v>0.38</v>
      </c>
      <c r="C5">
        <v>0</v>
      </c>
      <c r="F5" s="12">
        <v>4.1000000000000002E-2</v>
      </c>
    </row>
    <row r="6" spans="1:6" x14ac:dyDescent="0.25">
      <c r="A6" t="s">
        <v>25</v>
      </c>
      <c r="B6">
        <v>0.3</v>
      </c>
      <c r="C6">
        <v>0</v>
      </c>
      <c r="F6" s="12">
        <v>3.2000000000000001E-2</v>
      </c>
    </row>
    <row r="7" spans="1:6" ht="15.75" thickBot="1" x14ac:dyDescent="0.3">
      <c r="A7" t="s">
        <v>26</v>
      </c>
      <c r="B7">
        <v>0.28999999999999998</v>
      </c>
      <c r="C7">
        <v>1</v>
      </c>
      <c r="F7" s="13">
        <v>1.4999999999999999E-2</v>
      </c>
    </row>
    <row r="8" spans="1:6" x14ac:dyDescent="0.25">
      <c r="A8" t="s">
        <v>27</v>
      </c>
      <c r="B8">
        <v>0.27</v>
      </c>
      <c r="C8">
        <v>1</v>
      </c>
      <c r="F8" s="12"/>
    </row>
    <row r="9" spans="1:6" x14ac:dyDescent="0.25">
      <c r="A9" t="s">
        <v>28</v>
      </c>
      <c r="B9">
        <v>0.27</v>
      </c>
      <c r="C9">
        <v>0</v>
      </c>
      <c r="F9" s="12"/>
    </row>
    <row r="10" spans="1:6" ht="15.75" thickBot="1" x14ac:dyDescent="0.3">
      <c r="A10" t="s">
        <v>29</v>
      </c>
      <c r="B10">
        <v>0.24</v>
      </c>
      <c r="C10">
        <v>0</v>
      </c>
      <c r="F10" s="13">
        <v>4.3999999999999997E-2</v>
      </c>
    </row>
    <row r="11" spans="1:6" x14ac:dyDescent="0.25">
      <c r="A11" t="s">
        <v>30</v>
      </c>
      <c r="B11">
        <v>0.23</v>
      </c>
      <c r="C11">
        <v>0</v>
      </c>
      <c r="F11" s="12">
        <v>4.0000000000000001E-3</v>
      </c>
    </row>
    <row r="12" spans="1:6" ht="15.75" thickBot="1" x14ac:dyDescent="0.3">
      <c r="A12" t="s">
        <v>31</v>
      </c>
      <c r="B12">
        <v>0.1</v>
      </c>
      <c r="C12">
        <v>1</v>
      </c>
      <c r="F12" s="13"/>
    </row>
    <row r="13" spans="1:6" x14ac:dyDescent="0.25">
      <c r="A13" t="s">
        <v>32</v>
      </c>
      <c r="B13">
        <v>0.09</v>
      </c>
      <c r="C13">
        <v>0</v>
      </c>
      <c r="F13" s="12">
        <v>1.2999999999999999E-2</v>
      </c>
    </row>
    <row r="14" spans="1:6" ht="15.75" thickBot="1" x14ac:dyDescent="0.3">
      <c r="A14" t="s">
        <v>33</v>
      </c>
      <c r="B14">
        <v>0.04</v>
      </c>
      <c r="C14">
        <v>0</v>
      </c>
      <c r="F14" s="13">
        <v>5.1999999999999998E-2</v>
      </c>
    </row>
    <row r="15" spans="1:6" x14ac:dyDescent="0.25">
      <c r="A15" t="s">
        <v>34</v>
      </c>
      <c r="B15">
        <v>0.02</v>
      </c>
      <c r="C15">
        <v>0</v>
      </c>
      <c r="F15" s="12">
        <v>2.1000000000000001E-2</v>
      </c>
    </row>
    <row r="16" spans="1:6" x14ac:dyDescent="0.25">
      <c r="A16" t="s">
        <v>35</v>
      </c>
      <c r="B16">
        <v>0.01</v>
      </c>
      <c r="C16">
        <v>0</v>
      </c>
      <c r="F16" s="12">
        <v>4.7E-2</v>
      </c>
    </row>
    <row r="17" spans="1:6" ht="15.75" thickBot="1" x14ac:dyDescent="0.3">
      <c r="A17" t="s">
        <v>36</v>
      </c>
      <c r="B17">
        <v>-0.01</v>
      </c>
      <c r="C17">
        <v>0</v>
      </c>
      <c r="F17" s="13"/>
    </row>
    <row r="18" spans="1:6" ht="15.75" thickBot="1" x14ac:dyDescent="0.3">
      <c r="A18" t="s">
        <v>37</v>
      </c>
      <c r="B18">
        <v>-7.0000000000000007E-2</v>
      </c>
      <c r="C18">
        <v>0</v>
      </c>
      <c r="F18" s="15">
        <v>5.0000000000000001E-3</v>
      </c>
    </row>
    <row r="19" spans="1:6" x14ac:dyDescent="0.25">
      <c r="A19" t="s">
        <v>38</v>
      </c>
      <c r="B19">
        <v>-0.09</v>
      </c>
      <c r="C19">
        <v>0</v>
      </c>
      <c r="F19" s="12"/>
    </row>
    <row r="20" spans="1:6" x14ac:dyDescent="0.25">
      <c r="A20" t="s">
        <v>39</v>
      </c>
      <c r="B20">
        <v>-0.18</v>
      </c>
      <c r="C20">
        <v>0</v>
      </c>
      <c r="F20" s="12">
        <v>2.9000000000000001E-2</v>
      </c>
    </row>
    <row r="21" spans="1:6" ht="15.75" thickBot="1" x14ac:dyDescent="0.3">
      <c r="A21" t="s">
        <v>40</v>
      </c>
      <c r="B21">
        <v>-0.19</v>
      </c>
      <c r="C21">
        <v>0</v>
      </c>
      <c r="F21" s="13">
        <v>3.9E-2</v>
      </c>
    </row>
    <row r="22" spans="1:6" x14ac:dyDescent="0.25">
      <c r="A22" t="s">
        <v>41</v>
      </c>
      <c r="B22">
        <v>-0.19</v>
      </c>
      <c r="C22">
        <v>0</v>
      </c>
      <c r="F22" s="12"/>
    </row>
    <row r="23" spans="1:6" ht="15.75" thickBot="1" x14ac:dyDescent="0.3">
      <c r="A23" t="s">
        <v>42</v>
      </c>
      <c r="B23">
        <v>-0.32</v>
      </c>
      <c r="C23">
        <v>0</v>
      </c>
      <c r="F23" s="13"/>
    </row>
    <row r="24" spans="1:6" x14ac:dyDescent="0.25">
      <c r="A24" t="s">
        <v>43</v>
      </c>
      <c r="B24">
        <v>-0.41</v>
      </c>
      <c r="C24">
        <v>0</v>
      </c>
      <c r="F24" s="12">
        <v>4.4999999999999998E-2</v>
      </c>
    </row>
    <row r="25" spans="1:6" ht="15.75" thickBot="1" x14ac:dyDescent="0.3">
      <c r="A25" t="s">
        <v>44</v>
      </c>
      <c r="B25">
        <v>-0.49</v>
      </c>
      <c r="C25">
        <v>0</v>
      </c>
      <c r="F25" s="14">
        <v>9.7999999999999997E-3</v>
      </c>
    </row>
    <row r="26" spans="1:6" x14ac:dyDescent="0.25">
      <c r="A26" t="s">
        <v>45</v>
      </c>
      <c r="B26">
        <v>-0.73</v>
      </c>
      <c r="C26">
        <v>0</v>
      </c>
      <c r="F26" s="10">
        <v>4.8000000000000001E-2</v>
      </c>
    </row>
    <row r="27" spans="1:6" ht="15.75" thickBot="1" x14ac:dyDescent="0.3">
      <c r="A27" t="s">
        <v>46</v>
      </c>
      <c r="B27">
        <v>-0.81</v>
      </c>
      <c r="C27">
        <v>0</v>
      </c>
      <c r="F27" s="14">
        <v>4.5999999999999999E-2</v>
      </c>
    </row>
    <row r="28" spans="1:6" x14ac:dyDescent="0.25">
      <c r="A28" t="s">
        <v>47</v>
      </c>
      <c r="B28">
        <v>-1.6</v>
      </c>
      <c r="C28">
        <v>0</v>
      </c>
    </row>
    <row r="35" spans="1:3" x14ac:dyDescent="0.25">
      <c r="A35" t="s">
        <v>48</v>
      </c>
      <c r="B35">
        <v>2.0099999999999998</v>
      </c>
      <c r="C35">
        <v>1</v>
      </c>
    </row>
    <row r="36" spans="1:3" x14ac:dyDescent="0.25">
      <c r="A36" t="s">
        <v>49</v>
      </c>
      <c r="B36">
        <v>0.88</v>
      </c>
      <c r="C36">
        <v>1</v>
      </c>
    </row>
    <row r="37" spans="1:3" x14ac:dyDescent="0.25">
      <c r="A37" t="s">
        <v>50</v>
      </c>
      <c r="B37">
        <v>0.64</v>
      </c>
      <c r="C37">
        <v>1</v>
      </c>
    </row>
    <row r="38" spans="1:3" x14ac:dyDescent="0.25">
      <c r="A38" t="s">
        <v>51</v>
      </c>
      <c r="B38">
        <v>0.57999999999999996</v>
      </c>
      <c r="C38">
        <v>0</v>
      </c>
    </row>
    <row r="39" spans="1:3" x14ac:dyDescent="0.25">
      <c r="A39" t="s">
        <v>33</v>
      </c>
      <c r="B39">
        <v>0.44</v>
      </c>
      <c r="C39">
        <v>0</v>
      </c>
    </row>
    <row r="40" spans="1:3" x14ac:dyDescent="0.25">
      <c r="A40" t="s">
        <v>52</v>
      </c>
      <c r="B40">
        <v>0.42</v>
      </c>
      <c r="C40">
        <v>1</v>
      </c>
    </row>
    <row r="41" spans="1:3" x14ac:dyDescent="0.25">
      <c r="A41" t="s">
        <v>53</v>
      </c>
      <c r="B41">
        <v>0.41</v>
      </c>
      <c r="C41">
        <v>0</v>
      </c>
    </row>
    <row r="42" spans="1:3" x14ac:dyDescent="0.25">
      <c r="A42" t="s">
        <v>54</v>
      </c>
      <c r="B42">
        <v>0.34</v>
      </c>
      <c r="C42">
        <v>0</v>
      </c>
    </row>
    <row r="43" spans="1:3" x14ac:dyDescent="0.25">
      <c r="A43" t="s">
        <v>55</v>
      </c>
      <c r="B43">
        <v>0.05</v>
      </c>
      <c r="C43">
        <v>0</v>
      </c>
    </row>
    <row r="44" spans="1:3" x14ac:dyDescent="0.25">
      <c r="A44" t="s">
        <v>56</v>
      </c>
      <c r="B44">
        <v>-0.02</v>
      </c>
      <c r="C44">
        <v>1</v>
      </c>
    </row>
    <row r="45" spans="1:3" x14ac:dyDescent="0.25">
      <c r="A45" t="s">
        <v>37</v>
      </c>
      <c r="B45">
        <v>-7.0000000000000007E-2</v>
      </c>
      <c r="C45">
        <v>0</v>
      </c>
    </row>
    <row r="46" spans="1:3" x14ac:dyDescent="0.25">
      <c r="A46" t="s">
        <v>57</v>
      </c>
      <c r="B46">
        <v>-0.09</v>
      </c>
      <c r="C46">
        <v>0</v>
      </c>
    </row>
    <row r="47" spans="1:3" x14ac:dyDescent="0.25">
      <c r="A47" t="s">
        <v>46</v>
      </c>
      <c r="B47">
        <v>-0.11</v>
      </c>
      <c r="C47">
        <v>0</v>
      </c>
    </row>
    <row r="48" spans="1:3" x14ac:dyDescent="0.25">
      <c r="A48" t="s">
        <v>58</v>
      </c>
      <c r="B48">
        <v>-0.2</v>
      </c>
      <c r="C48">
        <v>0</v>
      </c>
    </row>
    <row r="49" spans="1:3" x14ac:dyDescent="0.25">
      <c r="A49" t="s">
        <v>59</v>
      </c>
      <c r="B49">
        <v>-0.3</v>
      </c>
      <c r="C49">
        <v>0</v>
      </c>
    </row>
    <row r="50" spans="1:3" x14ac:dyDescent="0.25">
      <c r="A50" t="s">
        <v>60</v>
      </c>
      <c r="B50">
        <v>-0.31</v>
      </c>
      <c r="C50">
        <v>0</v>
      </c>
    </row>
    <row r="51" spans="1:3" x14ac:dyDescent="0.25">
      <c r="A51" t="s">
        <v>61</v>
      </c>
      <c r="B51">
        <v>-0.31</v>
      </c>
      <c r="C51">
        <v>0</v>
      </c>
    </row>
    <row r="52" spans="1:3" x14ac:dyDescent="0.25">
      <c r="A52" t="s">
        <v>62</v>
      </c>
      <c r="B52">
        <v>-0.34</v>
      </c>
      <c r="C52">
        <v>0</v>
      </c>
    </row>
    <row r="53" spans="1:3" x14ac:dyDescent="0.25">
      <c r="A53" t="s">
        <v>63</v>
      </c>
      <c r="B53">
        <v>-0.35</v>
      </c>
      <c r="C53">
        <v>0</v>
      </c>
    </row>
    <row r="54" spans="1:3" x14ac:dyDescent="0.25">
      <c r="A54" t="s">
        <v>64</v>
      </c>
      <c r="B54">
        <v>-0.4</v>
      </c>
      <c r="C54">
        <v>0</v>
      </c>
    </row>
    <row r="55" spans="1:3" x14ac:dyDescent="0.25">
      <c r="A55" t="s">
        <v>21</v>
      </c>
      <c r="B55">
        <v>-0.68</v>
      </c>
      <c r="C55">
        <v>0</v>
      </c>
    </row>
    <row r="56" spans="1:3" x14ac:dyDescent="0.25">
      <c r="A56" t="s">
        <v>65</v>
      </c>
      <c r="B56">
        <v>-0.7</v>
      </c>
      <c r="C56">
        <v>0</v>
      </c>
    </row>
    <row r="57" spans="1:3" x14ac:dyDescent="0.25">
      <c r="A57" t="s">
        <v>66</v>
      </c>
      <c r="B57">
        <v>-0.78</v>
      </c>
      <c r="C57">
        <v>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5"/>
  <sheetViews>
    <sheetView workbookViewId="0">
      <selection activeCell="A37" sqref="A1:A37"/>
    </sheetView>
  </sheetViews>
  <sheetFormatPr defaultRowHeight="15" x14ac:dyDescent="0.25"/>
  <cols>
    <col min="1" max="1" width="9.140625" style="3"/>
  </cols>
  <sheetData>
    <row r="1" spans="1:2" x14ac:dyDescent="0.25">
      <c r="A1" s="16">
        <v>7.75</v>
      </c>
      <c r="B1" s="16"/>
    </row>
    <row r="2" spans="1:2" x14ac:dyDescent="0.25">
      <c r="A2" s="16">
        <v>10</v>
      </c>
      <c r="B2" s="16"/>
    </row>
    <row r="3" spans="1:2" x14ac:dyDescent="0.25">
      <c r="A3" s="16">
        <v>10.5</v>
      </c>
      <c r="B3" s="16"/>
    </row>
    <row r="4" spans="1:2" x14ac:dyDescent="0.25">
      <c r="A4" s="16">
        <v>12</v>
      </c>
      <c r="B4" s="16"/>
    </row>
    <row r="5" spans="1:2" x14ac:dyDescent="0.25">
      <c r="A5" s="16">
        <v>12</v>
      </c>
      <c r="B5" s="16"/>
    </row>
    <row r="6" spans="1:2" x14ac:dyDescent="0.25">
      <c r="A6" s="16">
        <v>13.5</v>
      </c>
      <c r="B6" s="16"/>
    </row>
    <row r="7" spans="1:2" x14ac:dyDescent="0.25">
      <c r="A7" s="16">
        <v>13.666666666666666</v>
      </c>
      <c r="B7" s="16"/>
    </row>
    <row r="8" spans="1:2" x14ac:dyDescent="0.25">
      <c r="A8" s="16">
        <v>14</v>
      </c>
      <c r="B8" s="16"/>
    </row>
    <row r="9" spans="1:2" x14ac:dyDescent="0.25">
      <c r="A9" s="16">
        <v>14</v>
      </c>
      <c r="B9" s="16"/>
    </row>
    <row r="10" spans="1:2" x14ac:dyDescent="0.25">
      <c r="A10" s="16">
        <v>14.75</v>
      </c>
      <c r="B10" s="16"/>
    </row>
    <row r="11" spans="1:2" x14ac:dyDescent="0.25">
      <c r="A11" s="16">
        <v>15</v>
      </c>
      <c r="B11" s="16"/>
    </row>
    <row r="12" spans="1:2" x14ac:dyDescent="0.25">
      <c r="A12" s="16">
        <v>16</v>
      </c>
      <c r="B12" s="16"/>
    </row>
    <row r="13" spans="1:2" x14ac:dyDescent="0.25">
      <c r="A13" s="16">
        <v>16</v>
      </c>
      <c r="B13" s="17"/>
    </row>
    <row r="14" spans="1:2" x14ac:dyDescent="0.25">
      <c r="A14" s="16">
        <v>17.666666666666668</v>
      </c>
      <c r="B14" s="17"/>
    </row>
    <row r="15" spans="1:2" x14ac:dyDescent="0.25">
      <c r="A15" s="16">
        <v>18</v>
      </c>
      <c r="B15" s="17"/>
    </row>
    <row r="16" spans="1:2" x14ac:dyDescent="0.25">
      <c r="A16" s="16">
        <v>19.333333333333332</v>
      </c>
      <c r="B16" s="17"/>
    </row>
    <row r="17" spans="1:2" x14ac:dyDescent="0.25">
      <c r="A17" s="16">
        <v>19.5</v>
      </c>
      <c r="B17" s="17"/>
    </row>
    <row r="18" spans="1:2" x14ac:dyDescent="0.25">
      <c r="A18" s="16">
        <v>20</v>
      </c>
      <c r="B18" s="16"/>
    </row>
    <row r="19" spans="1:2" x14ac:dyDescent="0.25">
      <c r="A19" s="16">
        <v>20</v>
      </c>
      <c r="B19" s="16"/>
    </row>
    <row r="20" spans="1:2" x14ac:dyDescent="0.25">
      <c r="A20" s="16">
        <v>20.5</v>
      </c>
      <c r="B20" s="16"/>
    </row>
    <row r="21" spans="1:2" s="8" customFormat="1" x14ac:dyDescent="0.25">
      <c r="A21" s="16">
        <v>20.5</v>
      </c>
      <c r="B21" s="16"/>
    </row>
    <row r="22" spans="1:2" x14ac:dyDescent="0.25">
      <c r="A22" s="16">
        <v>20.75</v>
      </c>
      <c r="B22" s="16"/>
    </row>
    <row r="23" spans="1:2" x14ac:dyDescent="0.25">
      <c r="A23" s="16">
        <v>21</v>
      </c>
      <c r="B23" s="16"/>
    </row>
    <row r="24" spans="1:2" x14ac:dyDescent="0.25">
      <c r="A24" s="16">
        <v>21.5</v>
      </c>
      <c r="B24" s="16"/>
    </row>
    <row r="25" spans="1:2" x14ac:dyDescent="0.25">
      <c r="A25" s="16">
        <v>21.5</v>
      </c>
      <c r="B25" s="16"/>
    </row>
    <row r="26" spans="1:2" x14ac:dyDescent="0.25">
      <c r="A26" s="16">
        <v>22</v>
      </c>
      <c r="B26" s="16"/>
    </row>
    <row r="27" spans="1:2" x14ac:dyDescent="0.25">
      <c r="A27" s="16">
        <v>22.5</v>
      </c>
      <c r="B27" s="16"/>
    </row>
    <row r="28" spans="1:2" x14ac:dyDescent="0.25">
      <c r="A28" s="16">
        <v>24.333333333333332</v>
      </c>
      <c r="B28" s="16"/>
    </row>
    <row r="29" spans="1:2" x14ac:dyDescent="0.25">
      <c r="A29" s="16">
        <v>24.5</v>
      </c>
      <c r="B29" s="16"/>
    </row>
    <row r="30" spans="1:2" x14ac:dyDescent="0.25">
      <c r="A30" s="16">
        <v>25</v>
      </c>
      <c r="B30" s="16"/>
    </row>
    <row r="31" spans="1:2" x14ac:dyDescent="0.25">
      <c r="A31" s="16">
        <v>26</v>
      </c>
      <c r="B31" s="16"/>
    </row>
    <row r="32" spans="1:2" x14ac:dyDescent="0.25">
      <c r="A32" s="16">
        <v>26.5</v>
      </c>
      <c r="B32" s="16"/>
    </row>
    <row r="33" spans="1:2" x14ac:dyDescent="0.25">
      <c r="A33" s="16">
        <v>27</v>
      </c>
      <c r="B33" s="16"/>
    </row>
    <row r="34" spans="1:2" x14ac:dyDescent="0.25">
      <c r="A34" s="16">
        <v>28</v>
      </c>
      <c r="B34" s="16"/>
    </row>
    <row r="35" spans="1:2" x14ac:dyDescent="0.25">
      <c r="A35" s="16">
        <v>30</v>
      </c>
      <c r="B35" s="18"/>
    </row>
    <row r="36" spans="1:2" x14ac:dyDescent="0.25">
      <c r="A36" s="16">
        <v>30.5</v>
      </c>
      <c r="B36" s="16"/>
    </row>
    <row r="37" spans="1:2" x14ac:dyDescent="0.25">
      <c r="A37" s="16">
        <v>30.666666666666668</v>
      </c>
      <c r="B37" s="16"/>
    </row>
    <row r="38" spans="1:2" x14ac:dyDescent="0.25">
      <c r="A38" s="16">
        <v>32.5</v>
      </c>
      <c r="B38" s="16"/>
    </row>
    <row r="39" spans="1:2" x14ac:dyDescent="0.25">
      <c r="A39" s="16">
        <v>32.5</v>
      </c>
      <c r="B39" s="16"/>
    </row>
    <row r="40" spans="1:2" x14ac:dyDescent="0.25">
      <c r="A40" s="16">
        <v>32.5</v>
      </c>
      <c r="B40" s="16"/>
    </row>
    <row r="41" spans="1:2" x14ac:dyDescent="0.25">
      <c r="A41" s="16">
        <v>35</v>
      </c>
      <c r="B41" s="16"/>
    </row>
    <row r="42" spans="1:2" x14ac:dyDescent="0.25">
      <c r="A42" s="16">
        <v>36.75</v>
      </c>
      <c r="B42" s="16"/>
    </row>
    <row r="43" spans="1:2" x14ac:dyDescent="0.25">
      <c r="A43" s="16">
        <v>36.75</v>
      </c>
      <c r="B43" s="16"/>
    </row>
    <row r="44" spans="1:2" x14ac:dyDescent="0.25">
      <c r="A44" s="16">
        <v>37</v>
      </c>
      <c r="B44" s="16"/>
    </row>
    <row r="45" spans="1:2" x14ac:dyDescent="0.25">
      <c r="A45" s="16">
        <v>40</v>
      </c>
      <c r="B45" s="16"/>
    </row>
    <row r="46" spans="1:2" x14ac:dyDescent="0.25">
      <c r="A46" s="16">
        <v>41</v>
      </c>
      <c r="B46" s="16"/>
    </row>
    <row r="47" spans="1:2" x14ac:dyDescent="0.25">
      <c r="A47" s="16">
        <v>42.5</v>
      </c>
      <c r="B47" s="16"/>
    </row>
    <row r="48" spans="1:2" x14ac:dyDescent="0.25">
      <c r="A48" s="16">
        <v>43</v>
      </c>
      <c r="B48" s="16"/>
    </row>
    <row r="49" spans="1:2" x14ac:dyDescent="0.25">
      <c r="A49" s="16">
        <v>43.333333333333336</v>
      </c>
      <c r="B49" s="16"/>
    </row>
    <row r="50" spans="1:2" x14ac:dyDescent="0.25">
      <c r="A50" s="16">
        <v>49.5</v>
      </c>
      <c r="B50" s="16"/>
    </row>
    <row r="51" spans="1:2" x14ac:dyDescent="0.25">
      <c r="A51" s="16"/>
      <c r="B51" s="16"/>
    </row>
    <row r="52" spans="1:2" x14ac:dyDescent="0.25">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row>
    <row r="73" spans="1:2" x14ac:dyDescent="0.25">
      <c r="A73" s="3" t="s">
        <v>160</v>
      </c>
    </row>
    <row r="74" spans="1:2" x14ac:dyDescent="0.25">
      <c r="A74" s="3" t="s">
        <v>15</v>
      </c>
    </row>
    <row r="75" spans="1:2" x14ac:dyDescent="0.25">
      <c r="A75" s="3" t="s">
        <v>14</v>
      </c>
    </row>
  </sheetData>
  <sortState ref="A1:A71">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workbookViewId="0">
      <selection activeCell="P4" sqref="P4"/>
    </sheetView>
  </sheetViews>
  <sheetFormatPr defaultRowHeight="23.1" customHeight="1" x14ac:dyDescent="0.25"/>
  <cols>
    <col min="1" max="1" width="13" style="17" bestFit="1" customWidth="1"/>
    <col min="2" max="2" width="0" style="20" hidden="1" customWidth="1"/>
    <col min="3" max="3" width="12.85546875" style="20" hidden="1" customWidth="1"/>
    <col min="4" max="4" width="13.85546875" style="16" hidden="1" customWidth="1"/>
    <col min="5" max="5" width="12.85546875" style="17" hidden="1" customWidth="1"/>
    <col min="6" max="7" width="44.42578125" style="17" hidden="1" customWidth="1"/>
    <col min="8" max="10" width="0" style="20" hidden="1" customWidth="1"/>
    <col min="11" max="11" width="10" style="20" bestFit="1" customWidth="1"/>
    <col min="12" max="12" width="9.140625" style="20"/>
  </cols>
  <sheetData>
    <row r="1" spans="1:15" ht="23.1" customHeight="1" x14ac:dyDescent="0.25">
      <c r="A1" s="19" t="s">
        <v>1</v>
      </c>
      <c r="B1" s="16" t="s">
        <v>3</v>
      </c>
      <c r="C1" s="16" t="s">
        <v>17</v>
      </c>
      <c r="D1" s="16" t="s">
        <v>159</v>
      </c>
      <c r="E1" s="19" t="s">
        <v>77</v>
      </c>
      <c r="F1" s="19" t="s">
        <v>4</v>
      </c>
      <c r="G1" s="19"/>
      <c r="H1" s="16" t="s">
        <v>5</v>
      </c>
      <c r="I1" s="16" t="s">
        <v>6</v>
      </c>
      <c r="J1" s="16" t="s">
        <v>7</v>
      </c>
      <c r="K1" s="16" t="s">
        <v>8</v>
      </c>
      <c r="L1" s="16" t="s">
        <v>9</v>
      </c>
    </row>
    <row r="2" spans="1:15" ht="23.1" customHeight="1" x14ac:dyDescent="0.25">
      <c r="A2" s="19" t="s">
        <v>2</v>
      </c>
      <c r="B2" s="16">
        <v>164</v>
      </c>
      <c r="C2" s="16">
        <v>8</v>
      </c>
      <c r="D2" s="16">
        <f>B2/C2</f>
        <v>20.5</v>
      </c>
      <c r="E2" s="19"/>
      <c r="F2" s="19" t="s">
        <v>117</v>
      </c>
      <c r="G2" s="19" t="s">
        <v>116</v>
      </c>
      <c r="H2" s="16" t="s">
        <v>10</v>
      </c>
      <c r="I2" s="16">
        <v>1</v>
      </c>
      <c r="J2" s="16">
        <v>156</v>
      </c>
      <c r="K2" s="16">
        <v>3.95E-2</v>
      </c>
      <c r="L2" s="16">
        <v>2.6880000000000001E-2</v>
      </c>
      <c r="N2" t="s">
        <v>160</v>
      </c>
      <c r="O2">
        <f>AVERAGE(L:L)</f>
        <v>0.11809903225806451</v>
      </c>
    </row>
    <row r="3" spans="1:15" ht="23.1" customHeight="1" x14ac:dyDescent="0.25">
      <c r="A3" s="19" t="s">
        <v>2</v>
      </c>
      <c r="B3" s="16">
        <v>32</v>
      </c>
      <c r="C3" s="16">
        <v>2</v>
      </c>
      <c r="D3" s="16">
        <f>B3/C3</f>
        <v>16</v>
      </c>
      <c r="E3" s="19"/>
      <c r="F3" s="19" t="s">
        <v>11</v>
      </c>
      <c r="G3" s="19" t="s">
        <v>83</v>
      </c>
      <c r="H3" s="16"/>
      <c r="I3" s="16"/>
      <c r="J3" s="16"/>
      <c r="K3" s="16">
        <v>0.02</v>
      </c>
      <c r="L3" s="16">
        <v>0.14499999999999999</v>
      </c>
      <c r="N3" t="s">
        <v>15</v>
      </c>
      <c r="O3">
        <f>SQRT(O2)</f>
        <v>0.3436553975395476</v>
      </c>
    </row>
    <row r="4" spans="1:15" ht="23.1" customHeight="1" x14ac:dyDescent="0.25">
      <c r="A4" s="19" t="s">
        <v>2</v>
      </c>
      <c r="B4" s="16">
        <v>53</v>
      </c>
      <c r="C4" s="16">
        <v>3</v>
      </c>
      <c r="D4" s="16">
        <f>B4/C4</f>
        <v>17.666666666666668</v>
      </c>
      <c r="E4" s="19"/>
      <c r="F4" s="19" t="s">
        <v>79</v>
      </c>
      <c r="G4" s="19" t="s">
        <v>83</v>
      </c>
      <c r="H4" s="16"/>
      <c r="I4" s="16"/>
      <c r="J4" s="16"/>
      <c r="K4" s="16">
        <v>4.4999999999999998E-2</v>
      </c>
      <c r="L4" s="16">
        <v>0.11</v>
      </c>
      <c r="N4" t="s">
        <v>161</v>
      </c>
      <c r="O4">
        <v>0.73</v>
      </c>
    </row>
    <row r="5" spans="1:15" ht="23.1" customHeight="1" x14ac:dyDescent="0.25">
      <c r="A5" s="19" t="s">
        <v>2</v>
      </c>
      <c r="B5" s="16">
        <v>58</v>
      </c>
      <c r="C5" s="16">
        <v>3</v>
      </c>
      <c r="D5" s="16">
        <f>B5/C5</f>
        <v>19.333333333333332</v>
      </c>
      <c r="E5" s="19"/>
      <c r="F5" s="19" t="s">
        <v>80</v>
      </c>
      <c r="G5" s="19" t="s">
        <v>83</v>
      </c>
      <c r="H5" s="16"/>
      <c r="I5" s="16"/>
      <c r="J5" s="16"/>
      <c r="K5" s="16">
        <v>0.03</v>
      </c>
      <c r="L5" s="16">
        <v>0.11</v>
      </c>
    </row>
    <row r="6" spans="1:15" ht="23.1" customHeight="1" x14ac:dyDescent="0.25">
      <c r="A6" s="19" t="s">
        <v>2</v>
      </c>
      <c r="B6" s="16">
        <v>44</v>
      </c>
      <c r="C6" s="16">
        <v>2</v>
      </c>
      <c r="D6" s="16">
        <f>B6/C6</f>
        <v>22</v>
      </c>
      <c r="E6" s="19"/>
      <c r="F6" s="19" t="s">
        <v>81</v>
      </c>
      <c r="G6" s="19" t="s">
        <v>69</v>
      </c>
      <c r="H6" s="16">
        <v>4.8499999999999996</v>
      </c>
      <c r="I6" s="16">
        <v>1</v>
      </c>
      <c r="J6" s="16">
        <v>42</v>
      </c>
      <c r="K6" s="16">
        <v>0.03</v>
      </c>
      <c r="L6" s="16">
        <v>0.1</v>
      </c>
    </row>
    <row r="7" spans="1:15" ht="23.1" customHeight="1" x14ac:dyDescent="0.25">
      <c r="A7" s="19" t="s">
        <v>2</v>
      </c>
      <c r="B7" s="16">
        <v>60</v>
      </c>
      <c r="C7" s="16">
        <v>2</v>
      </c>
      <c r="D7" s="16">
        <f t="shared" ref="D7:D15" si="0">B7/C7</f>
        <v>30</v>
      </c>
      <c r="E7" s="19" t="s">
        <v>87</v>
      </c>
      <c r="F7" s="19" t="s">
        <v>86</v>
      </c>
      <c r="G7" s="19" t="s">
        <v>83</v>
      </c>
      <c r="H7" s="16">
        <v>4.26</v>
      </c>
      <c r="I7" s="16">
        <v>1</v>
      </c>
      <c r="J7" s="16">
        <v>58</v>
      </c>
      <c r="K7" s="16">
        <v>4.2999999999999997E-2</v>
      </c>
      <c r="L7" s="16">
        <v>6.8000000000000005E-2</v>
      </c>
    </row>
    <row r="8" spans="1:15" ht="23.1" customHeight="1" x14ac:dyDescent="0.25">
      <c r="A8" s="19" t="s">
        <v>2</v>
      </c>
      <c r="B8" s="16">
        <v>27</v>
      </c>
      <c r="C8" s="16">
        <v>2</v>
      </c>
      <c r="D8" s="16">
        <f t="shared" si="0"/>
        <v>13.5</v>
      </c>
      <c r="E8" s="19" t="s">
        <v>88</v>
      </c>
      <c r="F8" s="19" t="s">
        <v>89</v>
      </c>
      <c r="G8" s="19" t="s">
        <v>69</v>
      </c>
      <c r="H8" s="16"/>
      <c r="I8" s="16"/>
      <c r="J8" s="16"/>
      <c r="K8" s="16"/>
      <c r="L8" s="16"/>
    </row>
    <row r="9" spans="1:15" ht="23.1" customHeight="1" x14ac:dyDescent="0.25">
      <c r="A9" s="19" t="s">
        <v>2</v>
      </c>
      <c r="B9" s="16">
        <v>32</v>
      </c>
      <c r="C9" s="16">
        <v>2</v>
      </c>
      <c r="D9" s="16">
        <f t="shared" si="0"/>
        <v>16</v>
      </c>
      <c r="E9" s="19"/>
      <c r="F9" s="19" t="s">
        <v>90</v>
      </c>
      <c r="G9" s="19"/>
      <c r="H9" s="16"/>
      <c r="I9" s="16"/>
      <c r="J9" s="16"/>
      <c r="K9" s="16">
        <v>3.3000000000000002E-2</v>
      </c>
      <c r="L9" s="16"/>
    </row>
    <row r="10" spans="1:15" ht="23.1" customHeight="1" x14ac:dyDescent="0.25">
      <c r="A10" s="19" t="s">
        <v>2</v>
      </c>
      <c r="B10" s="16">
        <v>45</v>
      </c>
      <c r="C10" s="16">
        <v>2</v>
      </c>
      <c r="D10" s="16">
        <f t="shared" si="0"/>
        <v>22.5</v>
      </c>
      <c r="E10" s="19"/>
      <c r="F10" s="19" t="s">
        <v>91</v>
      </c>
      <c r="G10" s="19" t="s">
        <v>83</v>
      </c>
      <c r="H10" s="16"/>
      <c r="I10" s="16"/>
      <c r="J10" s="16"/>
      <c r="K10" s="16">
        <v>2.5000000000000001E-2</v>
      </c>
      <c r="L10" s="16"/>
    </row>
    <row r="11" spans="1:15" ht="23.1" customHeight="1" x14ac:dyDescent="0.25">
      <c r="A11" s="19" t="s">
        <v>2</v>
      </c>
      <c r="B11" s="16">
        <v>72</v>
      </c>
      <c r="C11" s="16">
        <v>6</v>
      </c>
      <c r="D11" s="16">
        <f t="shared" si="0"/>
        <v>12</v>
      </c>
      <c r="E11" s="19"/>
      <c r="F11" s="19" t="s">
        <v>92</v>
      </c>
      <c r="G11" s="19"/>
      <c r="H11" s="16"/>
      <c r="I11" s="16"/>
      <c r="J11" s="16"/>
      <c r="K11" s="16"/>
      <c r="L11" s="16"/>
    </row>
    <row r="12" spans="1:15" ht="23.1" customHeight="1" x14ac:dyDescent="0.25">
      <c r="A12" s="19" t="s">
        <v>2</v>
      </c>
      <c r="B12" s="16">
        <v>92</v>
      </c>
      <c r="C12" s="16">
        <v>3</v>
      </c>
      <c r="D12" s="16">
        <f t="shared" si="0"/>
        <v>30.666666666666668</v>
      </c>
      <c r="E12" s="19"/>
      <c r="F12" s="19" t="s">
        <v>95</v>
      </c>
      <c r="G12" s="19" t="s">
        <v>93</v>
      </c>
      <c r="H12" s="16"/>
      <c r="I12" s="16"/>
      <c r="J12" s="16"/>
      <c r="K12" s="16"/>
      <c r="L12" s="16"/>
    </row>
    <row r="13" spans="1:15" ht="23.1" customHeight="1" x14ac:dyDescent="0.25">
      <c r="A13" s="19" t="s">
        <v>2</v>
      </c>
      <c r="B13" s="16">
        <v>83</v>
      </c>
      <c r="C13" s="16">
        <v>4</v>
      </c>
      <c r="D13" s="16">
        <f t="shared" si="0"/>
        <v>20.75</v>
      </c>
      <c r="E13" s="19"/>
      <c r="F13" s="19" t="s">
        <v>94</v>
      </c>
      <c r="G13" s="19"/>
      <c r="H13" s="16"/>
      <c r="I13" s="16"/>
      <c r="J13" s="16"/>
      <c r="K13" s="16"/>
      <c r="L13" s="16"/>
    </row>
    <row r="14" spans="1:15" ht="23.1" customHeight="1" x14ac:dyDescent="0.25">
      <c r="A14" s="19" t="s">
        <v>2</v>
      </c>
      <c r="B14" s="16">
        <v>73</v>
      </c>
      <c r="C14" s="16">
        <v>3</v>
      </c>
      <c r="D14" s="16">
        <f t="shared" si="0"/>
        <v>24.333333333333332</v>
      </c>
      <c r="E14" s="19"/>
      <c r="F14" s="19" t="s">
        <v>97</v>
      </c>
      <c r="G14" s="19"/>
      <c r="H14" s="16"/>
      <c r="I14" s="16"/>
      <c r="J14" s="16"/>
      <c r="K14" s="16">
        <v>1.9E-2</v>
      </c>
      <c r="L14" s="16">
        <v>7.0999999999999994E-2</v>
      </c>
    </row>
    <row r="15" spans="1:15" ht="23.1" customHeight="1" x14ac:dyDescent="0.25">
      <c r="A15" s="19" t="s">
        <v>2</v>
      </c>
      <c r="B15" s="16">
        <v>42</v>
      </c>
      <c r="C15" s="16">
        <v>2</v>
      </c>
      <c r="D15" s="16">
        <f t="shared" si="0"/>
        <v>21</v>
      </c>
      <c r="E15" s="19"/>
      <c r="F15" s="19" t="s">
        <v>96</v>
      </c>
      <c r="G15" s="19"/>
      <c r="H15" s="16"/>
      <c r="I15" s="16"/>
      <c r="J15" s="16"/>
      <c r="K15" s="16">
        <v>1.2E-2</v>
      </c>
      <c r="L15" s="16">
        <v>1.4999999999999999E-2</v>
      </c>
    </row>
    <row r="16" spans="1:15" ht="23.1" customHeight="1" x14ac:dyDescent="0.25">
      <c r="A16" s="19" t="s">
        <v>2</v>
      </c>
      <c r="B16" s="16">
        <v>60</v>
      </c>
      <c r="C16" s="16">
        <v>2</v>
      </c>
      <c r="E16" s="19" t="s">
        <v>122</v>
      </c>
      <c r="F16" s="19" t="s">
        <v>121</v>
      </c>
      <c r="G16" s="19" t="s">
        <v>69</v>
      </c>
      <c r="H16" s="16"/>
      <c r="I16" s="16"/>
      <c r="J16" s="16"/>
      <c r="K16" s="16">
        <v>3.9E-2</v>
      </c>
      <c r="L16" s="16"/>
    </row>
    <row r="17" spans="1:12" ht="23.1" customHeight="1" x14ac:dyDescent="0.25">
      <c r="A17" s="19" t="s">
        <v>2</v>
      </c>
      <c r="B17" s="16">
        <v>86</v>
      </c>
      <c r="C17" s="16">
        <v>2</v>
      </c>
      <c r="D17" s="16">
        <f t="shared" ref="D17:D31" si="1">B17/C17</f>
        <v>43</v>
      </c>
      <c r="E17" s="19" t="s">
        <v>123</v>
      </c>
      <c r="F17" s="19" t="s">
        <v>124</v>
      </c>
      <c r="G17" s="19" t="s">
        <v>83</v>
      </c>
      <c r="H17" s="16">
        <v>4.6399999999999997</v>
      </c>
      <c r="I17" s="16">
        <v>1</v>
      </c>
      <c r="J17" s="16">
        <v>84</v>
      </c>
      <c r="K17" s="16">
        <v>3.4000000000000002E-2</v>
      </c>
      <c r="L17" s="16">
        <v>0.05</v>
      </c>
    </row>
    <row r="18" spans="1:12" ht="23.1" customHeight="1" x14ac:dyDescent="0.25">
      <c r="A18" s="19" t="s">
        <v>2</v>
      </c>
      <c r="B18" s="16">
        <v>40</v>
      </c>
      <c r="C18" s="16">
        <v>2</v>
      </c>
      <c r="D18" s="16">
        <f t="shared" si="1"/>
        <v>20</v>
      </c>
      <c r="E18" s="19"/>
      <c r="F18" s="19" t="s">
        <v>98</v>
      </c>
      <c r="G18" s="19"/>
      <c r="H18" s="16">
        <v>3.63</v>
      </c>
      <c r="I18" s="16">
        <v>1</v>
      </c>
      <c r="J18" s="16">
        <v>38</v>
      </c>
      <c r="K18" s="16">
        <v>6.4299999999999996E-2</v>
      </c>
      <c r="L18" s="16">
        <v>8.7190000000000004E-2</v>
      </c>
    </row>
    <row r="19" spans="1:12" ht="23.1" customHeight="1" x14ac:dyDescent="0.25">
      <c r="A19" s="19" t="s">
        <v>2</v>
      </c>
      <c r="B19" s="16">
        <v>43</v>
      </c>
      <c r="C19" s="16">
        <v>2</v>
      </c>
      <c r="D19" s="16">
        <f t="shared" si="1"/>
        <v>21.5</v>
      </c>
      <c r="E19" s="19"/>
      <c r="F19" s="19" t="s">
        <v>99</v>
      </c>
      <c r="G19" s="19"/>
      <c r="H19" s="16">
        <v>7.81</v>
      </c>
      <c r="I19" s="16">
        <v>1</v>
      </c>
      <c r="J19" s="16">
        <v>41</v>
      </c>
      <c r="K19" s="16">
        <v>7.0000000000000001E-3</v>
      </c>
      <c r="L19" s="16">
        <v>0.16</v>
      </c>
    </row>
    <row r="20" spans="1:12" ht="23.1" customHeight="1" x14ac:dyDescent="0.25">
      <c r="A20" s="19" t="s">
        <v>2</v>
      </c>
      <c r="B20" s="16">
        <v>120</v>
      </c>
      <c r="C20" s="16">
        <v>3</v>
      </c>
      <c r="D20" s="16">
        <f t="shared" si="1"/>
        <v>40</v>
      </c>
      <c r="E20" s="19" t="s">
        <v>100</v>
      </c>
      <c r="F20" s="19" t="s">
        <v>101</v>
      </c>
      <c r="G20" s="19" t="s">
        <v>83</v>
      </c>
      <c r="H20" s="16"/>
      <c r="I20" s="16"/>
      <c r="J20" s="16"/>
      <c r="K20" s="16">
        <v>3.0000000000000001E-3</v>
      </c>
      <c r="L20" s="16">
        <v>0.106</v>
      </c>
    </row>
    <row r="21" spans="1:12" ht="23.1" customHeight="1" x14ac:dyDescent="0.25">
      <c r="A21" s="19" t="s">
        <v>2</v>
      </c>
      <c r="B21" s="16">
        <v>43</v>
      </c>
      <c r="C21" s="16">
        <v>2</v>
      </c>
      <c r="D21" s="16">
        <f t="shared" si="1"/>
        <v>21.5</v>
      </c>
      <c r="E21" s="19"/>
      <c r="F21" s="19" t="s">
        <v>102</v>
      </c>
      <c r="G21" s="19" t="s">
        <v>69</v>
      </c>
      <c r="H21" s="16">
        <v>5.29</v>
      </c>
      <c r="I21" s="16">
        <v>1</v>
      </c>
      <c r="J21" s="16">
        <v>39</v>
      </c>
      <c r="K21" s="16">
        <v>2.7E-2</v>
      </c>
      <c r="L21" s="16">
        <v>0.12</v>
      </c>
    </row>
    <row r="22" spans="1:12" ht="23.1" customHeight="1" x14ac:dyDescent="0.25">
      <c r="A22" s="19" t="s">
        <v>2</v>
      </c>
      <c r="B22" s="16">
        <v>65</v>
      </c>
      <c r="C22" s="16">
        <v>2</v>
      </c>
      <c r="D22" s="16">
        <f t="shared" si="1"/>
        <v>32.5</v>
      </c>
      <c r="E22" s="19"/>
      <c r="F22" s="19" t="s">
        <v>103</v>
      </c>
      <c r="G22" s="19" t="s">
        <v>69</v>
      </c>
      <c r="H22" s="16">
        <v>4.49</v>
      </c>
      <c r="I22" s="16">
        <v>1</v>
      </c>
      <c r="J22" s="16">
        <v>61</v>
      </c>
      <c r="K22" s="16">
        <v>3.7999999999999999E-2</v>
      </c>
      <c r="L22" s="16">
        <v>7.0000000000000007E-2</v>
      </c>
    </row>
    <row r="23" spans="1:12" ht="23.1" customHeight="1" x14ac:dyDescent="0.25">
      <c r="A23" s="19" t="s">
        <v>2</v>
      </c>
      <c r="B23" s="16">
        <v>130</v>
      </c>
      <c r="C23" s="16">
        <v>3</v>
      </c>
      <c r="D23" s="16">
        <f t="shared" si="1"/>
        <v>43.333333333333336</v>
      </c>
      <c r="E23" s="19"/>
      <c r="F23" s="21" t="s">
        <v>104</v>
      </c>
      <c r="G23" s="21" t="s">
        <v>69</v>
      </c>
      <c r="H23" s="18">
        <v>4.1100000000000003</v>
      </c>
      <c r="I23" s="18">
        <v>1</v>
      </c>
      <c r="J23" s="18">
        <v>104</v>
      </c>
      <c r="K23" s="18">
        <v>4.4999999999999998E-2</v>
      </c>
      <c r="L23" s="18">
        <v>3.7999999999999999E-2</v>
      </c>
    </row>
    <row r="24" spans="1:12" ht="23.1" customHeight="1" x14ac:dyDescent="0.25">
      <c r="A24" s="19" t="s">
        <v>2</v>
      </c>
      <c r="B24" s="16">
        <v>40</v>
      </c>
      <c r="C24" s="16">
        <v>2</v>
      </c>
      <c r="D24" s="16">
        <f t="shared" si="1"/>
        <v>20</v>
      </c>
      <c r="E24" s="19" t="s">
        <v>2</v>
      </c>
      <c r="F24" s="19" t="s">
        <v>105</v>
      </c>
      <c r="G24" s="19"/>
      <c r="H24" s="16">
        <v>6.74</v>
      </c>
      <c r="I24" s="16">
        <v>1</v>
      </c>
      <c r="J24" s="16">
        <v>38</v>
      </c>
      <c r="K24" s="16">
        <v>1.3299999999999999E-2</v>
      </c>
      <c r="L24" s="16">
        <v>0.15</v>
      </c>
    </row>
    <row r="25" spans="1:12" ht="23.1" customHeight="1" x14ac:dyDescent="0.25">
      <c r="A25" s="19" t="s">
        <v>2</v>
      </c>
      <c r="B25" s="16">
        <v>85</v>
      </c>
      <c r="C25" s="16">
        <v>2</v>
      </c>
      <c r="D25" s="16">
        <f t="shared" si="1"/>
        <v>42.5</v>
      </c>
      <c r="E25" s="19"/>
      <c r="F25" s="19" t="s">
        <v>106</v>
      </c>
      <c r="G25" s="19"/>
      <c r="H25" s="16">
        <v>7.8</v>
      </c>
      <c r="I25" s="16">
        <v>1</v>
      </c>
      <c r="J25" s="16">
        <v>83</v>
      </c>
      <c r="K25" s="16">
        <v>6.0000000000000001E-3</v>
      </c>
      <c r="L25" s="16">
        <v>8.5000000000000006E-2</v>
      </c>
    </row>
    <row r="26" spans="1:12" ht="23.1" customHeight="1" x14ac:dyDescent="0.25">
      <c r="A26" s="19" t="s">
        <v>2</v>
      </c>
      <c r="B26" s="16">
        <v>41</v>
      </c>
      <c r="C26" s="16">
        <v>2</v>
      </c>
      <c r="D26" s="16">
        <f t="shared" si="1"/>
        <v>20.5</v>
      </c>
      <c r="E26" s="19"/>
      <c r="F26" s="19" t="s">
        <v>107</v>
      </c>
      <c r="G26" s="19" t="s">
        <v>83</v>
      </c>
      <c r="H26" s="16">
        <v>4.08</v>
      </c>
      <c r="I26" s="16">
        <v>1</v>
      </c>
      <c r="J26" s="16">
        <v>39</v>
      </c>
      <c r="K26" s="16">
        <v>5.2999999999999999E-2</v>
      </c>
      <c r="L26" s="16">
        <v>0.09</v>
      </c>
    </row>
    <row r="27" spans="1:12" ht="23.1" customHeight="1" x14ac:dyDescent="0.25">
      <c r="A27" s="19" t="s">
        <v>2</v>
      </c>
      <c r="B27" s="16">
        <v>53</v>
      </c>
      <c r="C27" s="16">
        <v>2</v>
      </c>
      <c r="D27" s="16">
        <f t="shared" si="1"/>
        <v>26.5</v>
      </c>
      <c r="E27" s="19"/>
      <c r="F27" s="19" t="s">
        <v>108</v>
      </c>
      <c r="G27" s="19" t="s">
        <v>69</v>
      </c>
      <c r="H27" s="16"/>
      <c r="I27" s="16"/>
      <c r="J27" s="16"/>
      <c r="K27" s="16">
        <v>3.7999999999999999E-2</v>
      </c>
      <c r="L27" s="16"/>
    </row>
    <row r="28" spans="1:12" ht="23.1" customHeight="1" x14ac:dyDescent="0.25">
      <c r="A28" s="19" t="s">
        <v>2</v>
      </c>
      <c r="B28" s="16">
        <v>50</v>
      </c>
      <c r="C28" s="16">
        <v>2</v>
      </c>
      <c r="D28" s="16">
        <f t="shared" si="1"/>
        <v>25</v>
      </c>
      <c r="E28" s="19" t="s">
        <v>109</v>
      </c>
      <c r="F28" s="19" t="s">
        <v>110</v>
      </c>
      <c r="G28" s="19"/>
      <c r="H28" s="16">
        <v>4.25</v>
      </c>
      <c r="I28" s="16">
        <v>1</v>
      </c>
      <c r="J28" s="16">
        <v>48</v>
      </c>
      <c r="K28" s="16">
        <v>4.3999999999999997E-2</v>
      </c>
      <c r="L28" s="16">
        <v>8.1000000000000003E-2</v>
      </c>
    </row>
    <row r="29" spans="1:12" ht="23.1" customHeight="1" x14ac:dyDescent="0.25">
      <c r="A29" s="19" t="s">
        <v>2</v>
      </c>
      <c r="B29" s="16">
        <v>49</v>
      </c>
      <c r="C29" s="16">
        <v>2</v>
      </c>
      <c r="D29" s="16">
        <f t="shared" si="1"/>
        <v>24.5</v>
      </c>
      <c r="E29" s="19" t="s">
        <v>112</v>
      </c>
      <c r="F29" s="19" t="s">
        <v>111</v>
      </c>
      <c r="G29" s="19"/>
      <c r="H29" s="16">
        <v>3.95</v>
      </c>
      <c r="I29" s="16">
        <v>1</v>
      </c>
      <c r="J29" s="16">
        <v>48</v>
      </c>
      <c r="K29" s="16">
        <v>5.1999999999999998E-2</v>
      </c>
      <c r="L29" s="16">
        <v>7.6999999999999999E-2</v>
      </c>
    </row>
    <row r="30" spans="1:12" ht="23.1" customHeight="1" x14ac:dyDescent="0.25">
      <c r="A30" s="19" t="s">
        <v>2</v>
      </c>
      <c r="B30" s="16">
        <v>70</v>
      </c>
      <c r="C30" s="16">
        <v>2</v>
      </c>
      <c r="D30" s="16">
        <f t="shared" si="1"/>
        <v>35</v>
      </c>
      <c r="E30" s="19" t="s">
        <v>113</v>
      </c>
      <c r="F30" s="19" t="s">
        <v>114</v>
      </c>
      <c r="G30" s="19"/>
      <c r="H30" s="16">
        <v>4.53</v>
      </c>
      <c r="I30" s="16">
        <v>1</v>
      </c>
      <c r="J30" s="16">
        <v>68</v>
      </c>
      <c r="K30" s="16">
        <v>3.6999999999999998E-2</v>
      </c>
      <c r="L30" s="16">
        <v>0.06</v>
      </c>
    </row>
    <row r="31" spans="1:12" ht="23.1" customHeight="1" x14ac:dyDescent="0.25">
      <c r="A31" s="19" t="s">
        <v>2</v>
      </c>
      <c r="B31" s="16">
        <v>36</v>
      </c>
      <c r="C31" s="16">
        <v>2</v>
      </c>
      <c r="D31" s="16">
        <f t="shared" si="1"/>
        <v>18</v>
      </c>
      <c r="E31" s="19"/>
      <c r="F31" s="19" t="s">
        <v>115</v>
      </c>
      <c r="G31" s="19"/>
      <c r="H31" s="16"/>
      <c r="I31" s="16"/>
      <c r="J31" s="16"/>
      <c r="K31" s="16">
        <v>1.9E-2</v>
      </c>
      <c r="L31" s="16">
        <v>0.151</v>
      </c>
    </row>
    <row r="32" spans="1:12" ht="23.1" customHeight="1" x14ac:dyDescent="0.25">
      <c r="A32" s="19" t="s">
        <v>2</v>
      </c>
      <c r="B32" s="16">
        <v>30</v>
      </c>
      <c r="C32" s="16">
        <v>2</v>
      </c>
      <c r="D32" s="16">
        <f t="shared" ref="D32:D37" si="2">B32/C32</f>
        <v>15</v>
      </c>
      <c r="E32" s="19"/>
      <c r="F32" s="19" t="s">
        <v>84</v>
      </c>
      <c r="G32" s="19" t="s">
        <v>83</v>
      </c>
      <c r="H32" s="16">
        <v>10.52</v>
      </c>
      <c r="I32" s="16">
        <v>1</v>
      </c>
      <c r="J32" s="16">
        <v>28</v>
      </c>
      <c r="K32" s="16">
        <v>3.0000000000000001E-3</v>
      </c>
      <c r="L32" s="16">
        <v>0.27300000000000002</v>
      </c>
    </row>
    <row r="33" spans="1:12" ht="23.1" customHeight="1" x14ac:dyDescent="0.25">
      <c r="A33" s="19" t="s">
        <v>2</v>
      </c>
      <c r="B33" s="16">
        <v>28</v>
      </c>
      <c r="C33" s="16">
        <v>2</v>
      </c>
      <c r="D33" s="16">
        <f t="shared" si="2"/>
        <v>14</v>
      </c>
      <c r="E33" s="19"/>
      <c r="F33" s="19" t="s">
        <v>119</v>
      </c>
      <c r="G33" s="19" t="s">
        <v>83</v>
      </c>
      <c r="H33" s="16"/>
      <c r="I33" s="16"/>
      <c r="J33" s="16"/>
      <c r="K33" s="16">
        <v>2.1999999999999999E-2</v>
      </c>
      <c r="L33" s="16">
        <v>0.186</v>
      </c>
    </row>
    <row r="34" spans="1:12" ht="23.1" customHeight="1" x14ac:dyDescent="0.25">
      <c r="A34" s="19" t="s">
        <v>2</v>
      </c>
      <c r="B34" s="16">
        <v>21</v>
      </c>
      <c r="C34" s="16">
        <v>2</v>
      </c>
      <c r="D34" s="16">
        <f t="shared" si="2"/>
        <v>10.5</v>
      </c>
      <c r="E34" s="19"/>
      <c r="F34" s="19" t="s">
        <v>118</v>
      </c>
      <c r="G34" s="19" t="s">
        <v>83</v>
      </c>
      <c r="H34" s="16"/>
      <c r="I34" s="16"/>
      <c r="J34" s="16"/>
      <c r="K34" s="16">
        <v>7.0000000000000001E-3</v>
      </c>
      <c r="L34" s="16">
        <v>0.32300000000000001</v>
      </c>
    </row>
    <row r="35" spans="1:12" ht="23.1" customHeight="1" x14ac:dyDescent="0.25">
      <c r="A35" s="19" t="s">
        <v>2</v>
      </c>
      <c r="B35" s="16">
        <v>20</v>
      </c>
      <c r="C35" s="16">
        <v>2</v>
      </c>
      <c r="D35" s="16">
        <f t="shared" si="2"/>
        <v>10</v>
      </c>
      <c r="E35" s="19"/>
      <c r="F35" s="19" t="s">
        <v>120</v>
      </c>
      <c r="G35" s="19" t="s">
        <v>83</v>
      </c>
      <c r="H35" s="16">
        <v>6.43</v>
      </c>
      <c r="I35" s="16">
        <v>1</v>
      </c>
      <c r="J35" s="16">
        <v>18</v>
      </c>
      <c r="K35" s="16">
        <v>2.07E-2</v>
      </c>
      <c r="L35" s="16">
        <v>0.26300000000000001</v>
      </c>
    </row>
    <row r="36" spans="1:12" ht="23.1" customHeight="1" x14ac:dyDescent="0.25">
      <c r="A36" s="19" t="s">
        <v>2</v>
      </c>
      <c r="B36" s="16">
        <v>65</v>
      </c>
      <c r="C36" s="16">
        <v>2</v>
      </c>
      <c r="D36" s="16">
        <f t="shared" si="2"/>
        <v>32.5</v>
      </c>
      <c r="E36" s="19"/>
      <c r="F36" s="19" t="s">
        <v>85</v>
      </c>
      <c r="G36" s="19" t="s">
        <v>83</v>
      </c>
      <c r="H36" s="16"/>
      <c r="I36" s="16"/>
      <c r="J36" s="16"/>
      <c r="K36" s="16">
        <v>4.7E-2</v>
      </c>
      <c r="L36" s="16">
        <v>6.0999999999999999E-2</v>
      </c>
    </row>
    <row r="37" spans="1:12" ht="23.1" customHeight="1" x14ac:dyDescent="0.25">
      <c r="A37" s="19" t="s">
        <v>2</v>
      </c>
      <c r="B37" s="16">
        <v>40</v>
      </c>
      <c r="C37" s="16">
        <v>2</v>
      </c>
      <c r="D37" s="16">
        <f t="shared" si="2"/>
        <v>20</v>
      </c>
      <c r="E37" s="19"/>
      <c r="F37" s="19"/>
      <c r="G37" s="19"/>
      <c r="H37" s="16"/>
      <c r="I37" s="16"/>
      <c r="J37" s="16"/>
      <c r="K37" s="16">
        <v>2.6700000000000001E-3</v>
      </c>
      <c r="L37" s="16"/>
    </row>
    <row r="38" spans="1:12" ht="23.1" customHeight="1" x14ac:dyDescent="0.25">
      <c r="A38" s="17" t="s">
        <v>2</v>
      </c>
      <c r="B38" s="20">
        <v>30</v>
      </c>
      <c r="C38" s="20">
        <v>2</v>
      </c>
      <c r="F38" s="19" t="s">
        <v>131</v>
      </c>
      <c r="G38" s="19" t="s">
        <v>83</v>
      </c>
      <c r="K38" s="20">
        <v>8.0000000000000002E-3</v>
      </c>
    </row>
    <row r="39" spans="1:12" ht="23.1" customHeight="1" x14ac:dyDescent="0.25">
      <c r="A39" s="19" t="s">
        <v>2</v>
      </c>
      <c r="B39" s="16">
        <v>106</v>
      </c>
      <c r="C39" s="16">
        <v>2</v>
      </c>
      <c r="E39" s="19"/>
      <c r="F39" s="19" t="s">
        <v>134</v>
      </c>
      <c r="G39" s="19" t="s">
        <v>83</v>
      </c>
      <c r="H39" s="16">
        <v>4.95</v>
      </c>
      <c r="I39" s="16">
        <v>1</v>
      </c>
      <c r="J39" s="16">
        <v>102</v>
      </c>
      <c r="K39" s="16">
        <v>2.8000000000000001E-2</v>
      </c>
      <c r="L39" s="16"/>
    </row>
    <row r="40" spans="1:12" ht="23.1" customHeight="1" x14ac:dyDescent="0.25">
      <c r="A40" s="19" t="s">
        <v>2</v>
      </c>
      <c r="B40" s="16">
        <v>165</v>
      </c>
      <c r="C40" s="16">
        <v>4</v>
      </c>
      <c r="E40" s="19"/>
      <c r="F40" s="19" t="s">
        <v>137</v>
      </c>
      <c r="G40" s="19" t="s">
        <v>83</v>
      </c>
      <c r="H40" s="16">
        <v>4.68</v>
      </c>
      <c r="I40" s="16">
        <v>1</v>
      </c>
      <c r="J40" s="16">
        <v>160</v>
      </c>
      <c r="K40" s="16">
        <v>3.2000000000000001E-2</v>
      </c>
      <c r="L40" s="16"/>
    </row>
    <row r="41" spans="1:12" ht="23.1" customHeight="1" x14ac:dyDescent="0.25">
      <c r="A41" s="19" t="s">
        <v>2</v>
      </c>
      <c r="B41" s="16">
        <v>155</v>
      </c>
      <c r="C41" s="16">
        <v>4</v>
      </c>
      <c r="E41" s="19"/>
      <c r="F41" s="21" t="s">
        <v>140</v>
      </c>
      <c r="G41" s="19" t="s">
        <v>142</v>
      </c>
      <c r="H41" s="16"/>
      <c r="I41" s="16"/>
      <c r="J41" s="16"/>
      <c r="K41" s="16"/>
      <c r="L41" s="16"/>
    </row>
    <row r="42" spans="1:12" ht="23.1" customHeight="1" x14ac:dyDescent="0.25">
      <c r="A42" s="19" t="s">
        <v>2</v>
      </c>
      <c r="B42" s="16">
        <v>81</v>
      </c>
      <c r="C42" s="16">
        <v>4</v>
      </c>
      <c r="E42" s="19"/>
      <c r="F42" s="21" t="s">
        <v>147</v>
      </c>
      <c r="G42" s="19" t="s">
        <v>142</v>
      </c>
      <c r="H42" s="16"/>
      <c r="I42" s="16"/>
      <c r="J42" s="16"/>
      <c r="K42" s="16"/>
      <c r="L42" s="16"/>
    </row>
    <row r="43" spans="1:12" ht="23.1" customHeight="1" x14ac:dyDescent="0.25">
      <c r="A43" s="19" t="s">
        <v>2</v>
      </c>
      <c r="B43" s="16">
        <v>65</v>
      </c>
      <c r="C43" s="16">
        <v>4</v>
      </c>
      <c r="E43" s="19"/>
      <c r="F43" s="19" t="s">
        <v>146</v>
      </c>
      <c r="G43" s="19" t="s">
        <v>69</v>
      </c>
      <c r="H43" s="16">
        <v>4.2300000000000004</v>
      </c>
      <c r="I43" s="16">
        <v>1</v>
      </c>
      <c r="J43" s="16">
        <v>61</v>
      </c>
      <c r="K43" s="16">
        <v>4.3999999999999997E-2</v>
      </c>
      <c r="L43" s="16"/>
    </row>
    <row r="44" spans="1:12" ht="23.1" customHeight="1" x14ac:dyDescent="0.25">
      <c r="A44" s="19" t="s">
        <v>2</v>
      </c>
      <c r="B44" s="16">
        <v>39</v>
      </c>
      <c r="C44" s="16">
        <v>3</v>
      </c>
      <c r="E44" s="19"/>
      <c r="F44" s="19" t="s">
        <v>148</v>
      </c>
      <c r="G44" s="19" t="s">
        <v>69</v>
      </c>
      <c r="H44" s="16"/>
      <c r="I44" s="16"/>
      <c r="J44" s="16"/>
      <c r="K44" s="16">
        <v>4.0000000000000001E-3</v>
      </c>
      <c r="L44" s="16"/>
    </row>
    <row r="45" spans="1:12" ht="23.1" customHeight="1" x14ac:dyDescent="0.25">
      <c r="A45" s="19" t="s">
        <v>2</v>
      </c>
      <c r="B45" s="16">
        <v>29</v>
      </c>
      <c r="C45" s="16">
        <v>2</v>
      </c>
      <c r="E45" s="19"/>
      <c r="F45" s="19" t="s">
        <v>149</v>
      </c>
      <c r="G45" s="19" t="s">
        <v>69</v>
      </c>
      <c r="H45" s="16"/>
      <c r="I45" s="16"/>
      <c r="J45" s="16"/>
      <c r="K45" s="16"/>
      <c r="L45" s="16"/>
    </row>
    <row r="46" spans="1:12" ht="23.1" customHeight="1" x14ac:dyDescent="0.25">
      <c r="A46" s="19" t="s">
        <v>2</v>
      </c>
      <c r="B46" s="16">
        <v>99</v>
      </c>
      <c r="C46" s="16" t="s">
        <v>150</v>
      </c>
      <c r="E46" s="19"/>
      <c r="F46" s="19" t="s">
        <v>151</v>
      </c>
      <c r="G46" s="19" t="s">
        <v>83</v>
      </c>
      <c r="H46" s="16"/>
      <c r="I46" s="16"/>
      <c r="J46" s="16"/>
      <c r="K46" s="16">
        <v>2.1000000000000001E-2</v>
      </c>
      <c r="L46" s="16"/>
    </row>
    <row r="47" spans="1:12" ht="23.1" customHeight="1" x14ac:dyDescent="0.25">
      <c r="A47" s="19" t="s">
        <v>2</v>
      </c>
      <c r="B47" s="16">
        <v>72</v>
      </c>
      <c r="C47" s="16">
        <v>8</v>
      </c>
      <c r="E47" s="19"/>
      <c r="F47" s="19"/>
      <c r="G47" s="19"/>
      <c r="H47" s="16"/>
      <c r="I47" s="16"/>
      <c r="J47" s="16"/>
      <c r="K47" s="16" t="s">
        <v>68</v>
      </c>
      <c r="L47" s="16"/>
    </row>
    <row r="48" spans="1:12" ht="23.1" customHeight="1" x14ac:dyDescent="0.25">
      <c r="A48" s="19" t="s">
        <v>2</v>
      </c>
      <c r="B48" s="16">
        <v>75</v>
      </c>
      <c r="C48" s="16">
        <v>4</v>
      </c>
      <c r="E48" s="19"/>
      <c r="F48" s="19" t="s">
        <v>154</v>
      </c>
      <c r="G48" s="19" t="s">
        <v>69</v>
      </c>
      <c r="H48" s="16">
        <v>4.0599999999999996</v>
      </c>
      <c r="I48" s="16">
        <v>1</v>
      </c>
      <c r="J48" s="16">
        <v>71</v>
      </c>
      <c r="K48" s="16">
        <v>4.8000000000000001E-2</v>
      </c>
      <c r="L48" s="16">
        <v>5.3999999999999999E-2</v>
      </c>
    </row>
    <row r="98" spans="1:12" ht="23.1" customHeight="1" x14ac:dyDescent="0.25">
      <c r="B98" s="20">
        <v>39</v>
      </c>
      <c r="C98" s="20">
        <v>3</v>
      </c>
      <c r="K98" s="20">
        <v>4.0000000000000001E-3</v>
      </c>
    </row>
    <row r="99" spans="1:12" ht="23.1" customHeight="1" x14ac:dyDescent="0.25">
      <c r="K99" s="20">
        <v>1.4E-2</v>
      </c>
    </row>
    <row r="100" spans="1:12" ht="23.1" customHeight="1" x14ac:dyDescent="0.25">
      <c r="B100" s="20">
        <v>29</v>
      </c>
      <c r="C100" s="20">
        <v>3</v>
      </c>
      <c r="H100" s="20">
        <v>4.41</v>
      </c>
      <c r="I100" s="20">
        <v>1</v>
      </c>
      <c r="J100" s="20">
        <v>28</v>
      </c>
      <c r="K100" s="20">
        <v>4.3999999999999997E-2</v>
      </c>
      <c r="L100" s="20">
        <v>0.13</v>
      </c>
    </row>
    <row r="106" spans="1:12" ht="23.1" customHeight="1" x14ac:dyDescent="0.25">
      <c r="A106" s="19" t="s">
        <v>2</v>
      </c>
      <c r="B106" s="16">
        <v>41</v>
      </c>
      <c r="C106" s="16">
        <v>2</v>
      </c>
      <c r="D106" s="16">
        <f>B106/C106</f>
        <v>20.5</v>
      </c>
      <c r="E106" s="19"/>
      <c r="F106" s="19"/>
      <c r="G106" s="19"/>
      <c r="H106" s="16">
        <v>13.09</v>
      </c>
      <c r="I106" s="16">
        <v>1</v>
      </c>
      <c r="J106" s="16">
        <v>34</v>
      </c>
      <c r="K106" s="16">
        <v>1E-3</v>
      </c>
      <c r="L106" s="16">
        <v>0.28000000000000003</v>
      </c>
    </row>
    <row r="107" spans="1:12" ht="23.1" customHeight="1" x14ac:dyDescent="0.25">
      <c r="A107" s="19"/>
      <c r="B107" s="16"/>
      <c r="C107" s="16"/>
      <c r="E107" s="19"/>
      <c r="F107" s="19"/>
      <c r="G107" s="19"/>
      <c r="H107" s="16">
        <v>4.4400000000000004</v>
      </c>
      <c r="I107" s="16">
        <v>1</v>
      </c>
      <c r="J107" s="16">
        <v>34</v>
      </c>
      <c r="K107" s="16">
        <v>4.2000000000000003E-2</v>
      </c>
      <c r="L107" s="16">
        <v>0.12</v>
      </c>
    </row>
    <row r="108" spans="1:12" ht="23.1" customHeight="1" x14ac:dyDescent="0.25">
      <c r="A108" s="19" t="s">
        <v>2</v>
      </c>
      <c r="B108" s="16">
        <v>46</v>
      </c>
      <c r="C108" s="16">
        <v>2</v>
      </c>
      <c r="D108" s="16">
        <f>B108/C108</f>
        <v>23</v>
      </c>
      <c r="E108" s="19"/>
      <c r="F108" s="19"/>
      <c r="G108" s="19"/>
      <c r="H108" s="16"/>
      <c r="I108" s="16"/>
      <c r="J108" s="16"/>
      <c r="K108" s="16">
        <v>3.4000000000000002E-2</v>
      </c>
      <c r="L108" s="16"/>
    </row>
    <row r="109" spans="1:12" ht="23.1" customHeight="1" x14ac:dyDescent="0.25">
      <c r="A109" s="19"/>
      <c r="B109" s="16"/>
      <c r="C109" s="16"/>
      <c r="E109" s="19"/>
      <c r="F109" s="19"/>
      <c r="G109" s="19"/>
      <c r="H109" s="16"/>
      <c r="I109" s="16"/>
      <c r="J109" s="16"/>
      <c r="K109" s="16">
        <v>3.1E-2</v>
      </c>
      <c r="L109"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Technische Universiteit Eindhoven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Daniel Lakens</cp:lastModifiedBy>
  <dcterms:created xsi:type="dcterms:W3CDTF">2013-12-21T09:50:30Z</dcterms:created>
  <dcterms:modified xsi:type="dcterms:W3CDTF">2014-01-19T16:02:06Z</dcterms:modified>
</cp:coreProperties>
</file>