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ptimus-2022\ControllerCal\Steady states calculation SLOW\"/>
    </mc:Choice>
  </mc:AlternateContent>
  <xr:revisionPtr revIDLastSave="0" documentId="13_ncr:1_{04A13CEC-515C-434B-AF17-5BADCA095936}" xr6:coauthVersionLast="47" xr6:coauthVersionMax="47" xr10:uidLastSave="{00000000-0000-0000-0000-000000000000}"/>
  <bookViews>
    <workbookView xWindow="-28920" yWindow="-120" windowWidth="29040" windowHeight="15840" xr2:uid="{54F2F4CB-6433-4C74-BEC1-0D40A83789B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7" i="1"/>
  <c r="B2" i="1"/>
</calcChain>
</file>

<file path=xl/sharedStrings.xml><?xml version="1.0" encoding="utf-8"?>
<sst xmlns="http://schemas.openxmlformats.org/spreadsheetml/2006/main" count="37" uniqueCount="27">
  <si>
    <t>Rotor radius</t>
  </si>
  <si>
    <t>Rotor diameter</t>
  </si>
  <si>
    <t>Hub height</t>
  </si>
  <si>
    <t>Hub inertia around LSS</t>
  </si>
  <si>
    <t>Generator inertia around HSS</t>
  </si>
  <si>
    <t>i</t>
  </si>
  <si>
    <t>Mass tower</t>
  </si>
  <si>
    <t>Mass nacelle</t>
  </si>
  <si>
    <t>Mass hub</t>
  </si>
  <si>
    <t>Mass blade</t>
  </si>
  <si>
    <t>Natural frequency of first tower fore-aft bending</t>
  </si>
  <si>
    <t>Static tower top displacement</t>
  </si>
  <si>
    <t>Rotor inertia around LSS</t>
  </si>
  <si>
    <t>Obtained from ED sum</t>
  </si>
  <si>
    <t>kg/m^2</t>
  </si>
  <si>
    <t>included in nacelle mass</t>
  </si>
  <si>
    <t>kg</t>
  </si>
  <si>
    <t>-</t>
  </si>
  <si>
    <t>NA</t>
  </si>
  <si>
    <t>m</t>
  </si>
  <si>
    <t>guess</t>
  </si>
  <si>
    <t>Structural damping ratio</t>
  </si>
  <si>
    <t>Hz</t>
  </si>
  <si>
    <t>MeT</t>
  </si>
  <si>
    <t>keT</t>
  </si>
  <si>
    <t>ceT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</si>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</sst>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7ABA-4C32-4E51-8D90-3E8048031CBF}">
  <dimension ref="A1:D18"/>
  <sheetViews>
    <sheetView tabSelected="1" workbookViewId="0">
      <selection activeCell="B5" sqref="B5"/>
    </sheetView>
  </sheetViews>
  <sheetFormatPr defaultRowHeight="14.4" x14ac:dyDescent="0.3"/>
  <cols>
    <col min="1" max="1" width="41.33203125" bestFit="1" customWidth="1"/>
    <col min="2" max="2" width="11" bestFit="1" customWidth="1"/>
    <col min="3" max="3" width="7.109375" bestFit="1" customWidth="1"/>
    <col min="4" max="4" width="19.5546875" bestFit="1" customWidth="1"/>
  </cols>
  <sheetData>
    <row r="1" spans="1:4" x14ac:dyDescent="0.3">
      <c r="A1" t="s">
        <v>0</v>
      </c>
      <c r="B1" s="1">
        <v>127.5</v>
      </c>
      <c r="C1" s="1"/>
      <c r="D1" s="1"/>
    </row>
    <row r="2" spans="1:4" x14ac:dyDescent="0.3">
      <c r="A2" t="s">
        <v>1</v>
      </c>
      <c r="B2" s="1">
        <f>B1*2</f>
        <v>255</v>
      </c>
      <c r="C2" s="1"/>
      <c r="D2" s="1"/>
    </row>
    <row r="3" spans="1:4" x14ac:dyDescent="0.3">
      <c r="A3" t="s">
        <v>2</v>
      </c>
      <c r="B3" s="1">
        <v>150</v>
      </c>
      <c r="C3" s="1"/>
      <c r="D3" s="1"/>
    </row>
    <row r="4" spans="1:4" x14ac:dyDescent="0.3">
      <c r="A4" t="s">
        <v>3</v>
      </c>
      <c r="B4" s="1">
        <v>200000</v>
      </c>
      <c r="C4" s="1" t="s">
        <v>14</v>
      </c>
      <c r="D4" s="1" t="s">
        <v>20</v>
      </c>
    </row>
    <row r="5" spans="1:4" x14ac:dyDescent="0.3">
      <c r="A5" t="s">
        <v>12</v>
      </c>
      <c r="B5" s="1">
        <v>491425312</v>
      </c>
      <c r="C5" s="1" t="s">
        <v>14</v>
      </c>
      <c r="D5" s="1" t="s">
        <v>13</v>
      </c>
    </row>
    <row r="6" spans="1:4" x14ac:dyDescent="0.3">
      <c r="A6" t="s">
        <v>4</v>
      </c>
      <c r="B6" s="1">
        <v>800000</v>
      </c>
      <c r="C6" s="1" t="s">
        <v>14</v>
      </c>
      <c r="D6" s="1" t="s">
        <v>20</v>
      </c>
    </row>
    <row r="7" spans="1:4" x14ac:dyDescent="0.3">
      <c r="A7" t="s">
        <v>5</v>
      </c>
      <c r="B7" s="1">
        <f>1/57.35</f>
        <v>1.7436791630340016E-2</v>
      </c>
      <c r="C7" s="1" t="s">
        <v>17</v>
      </c>
      <c r="D7" s="1"/>
    </row>
    <row r="8" spans="1:4" x14ac:dyDescent="0.3">
      <c r="A8" t="s">
        <v>6</v>
      </c>
      <c r="B8" s="1">
        <v>1575980.75</v>
      </c>
      <c r="C8" s="1" t="s">
        <v>16</v>
      </c>
      <c r="D8" s="1" t="s">
        <v>13</v>
      </c>
    </row>
    <row r="9" spans="1:4" x14ac:dyDescent="0.3">
      <c r="A9" t="s">
        <v>7</v>
      </c>
      <c r="B9" s="1">
        <v>1002508.562</v>
      </c>
      <c r="C9" s="1" t="s">
        <v>16</v>
      </c>
      <c r="D9" s="1" t="s">
        <v>13</v>
      </c>
    </row>
    <row r="10" spans="1:4" x14ac:dyDescent="0.3">
      <c r="A10" t="s">
        <v>8</v>
      </c>
      <c r="B10" s="1" t="s">
        <v>18</v>
      </c>
      <c r="C10" s="1"/>
      <c r="D10" s="1" t="s">
        <v>15</v>
      </c>
    </row>
    <row r="11" spans="1:4" x14ac:dyDescent="0.3">
      <c r="A11" t="s">
        <v>9</v>
      </c>
      <c r="B11" s="1" t="s">
        <v>18</v>
      </c>
      <c r="C11" s="1"/>
      <c r="D11" s="1" t="s">
        <v>15</v>
      </c>
    </row>
    <row r="12" spans="1:4" x14ac:dyDescent="0.3">
      <c r="A12" t="s">
        <v>10</v>
      </c>
      <c r="B12" s="1">
        <v>0.2</v>
      </c>
      <c r="C12" s="1" t="s">
        <v>22</v>
      </c>
      <c r="D12" s="1" t="s">
        <v>20</v>
      </c>
    </row>
    <row r="13" spans="1:4" x14ac:dyDescent="0.3">
      <c r="A13" t="s">
        <v>11</v>
      </c>
      <c r="B13" s="1">
        <v>-2.8000000000000001E-2</v>
      </c>
      <c r="C13" s="1" t="s">
        <v>19</v>
      </c>
      <c r="D13" s="1" t="s">
        <v>20</v>
      </c>
    </row>
    <row r="14" spans="1:4" x14ac:dyDescent="0.3">
      <c r="A14" t="s">
        <v>21</v>
      </c>
      <c r="B14">
        <v>1</v>
      </c>
    </row>
    <row r="15" spans="1:4" x14ac:dyDescent="0.3">
      <c r="A15" t="s">
        <v>23</v>
      </c>
      <c r="B15">
        <f>B8/4 + B9</f>
        <v>1396503.7494999999</v>
      </c>
    </row>
    <row r="16" spans="1:4" x14ac:dyDescent="0.3">
      <c r="A16" t="s">
        <v>24</v>
      </c>
      <c r="B16">
        <f xml:space="preserve"> B15*(2*PI()*B12)^2</f>
        <v>2205270.3283524783</v>
      </c>
    </row>
    <row r="17" spans="1:2" x14ac:dyDescent="0.3">
      <c r="A17" t="s">
        <v>25</v>
      </c>
      <c r="B17">
        <f>B14*B16/(PI()*B12)</f>
        <v>3509796.7361118402</v>
      </c>
    </row>
    <row r="18" spans="1:2" x14ac:dyDescent="0.3">
      <c r="A18" t="s">
        <v>26</v>
      </c>
      <c r="B18">
        <f>B4+B5+(B6/B7^2)</f>
        <v>3122843312.0000005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Reis</dc:creator>
  <cp:lastModifiedBy>Guilherme Reis</cp:lastModifiedBy>
  <dcterms:created xsi:type="dcterms:W3CDTF">2022-12-17T18:28:33Z</dcterms:created>
  <dcterms:modified xsi:type="dcterms:W3CDTF">2022-12-17T19:26:34Z</dcterms:modified>
</cp:coreProperties>
</file>