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do Projeto" sheetId="1" r:id="rId4"/>
    <sheet state="visible" name="Requisitos" sheetId="2" r:id="rId5"/>
    <sheet state="visible" name="Sprint #1" sheetId="3" r:id="rId6"/>
    <sheet state="visible" name="Sprint #2" sheetId="4" r:id="rId7"/>
    <sheet state="visible" name="Sprint #3" sheetId="5" r:id="rId8"/>
    <sheet state="visible" name="Sprint #4" sheetId="6" r:id="rId9"/>
    <sheet state="visible" name="Sprint #5" sheetId="7" r:id="rId10"/>
    <sheet state="visible" name="Sprint #6" sheetId="8" r:id="rId11"/>
  </sheets>
  <definedNames>
    <definedName hidden="1" localSheetId="2" name="_xlnm._FilterDatabase">'Sprint #1'!$B$10:$J$68</definedName>
    <definedName hidden="1" localSheetId="6" name="_xlnm._FilterDatabase">'Sprint #5'!$B$10:$J$60</definedName>
    <definedName hidden="1" localSheetId="7" name="_xlnm._FilterDatabase">'Sprint #6'!$B$10:$J$60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9">
      <text>
        <t xml:space="preserve">======
ID#AAAAEJHs_WI
    (2019-08-02 12:46:53)
Selecione a distribuição de responsabilidades.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8">
      <text>
        <t xml:space="preserve">======
ID#AAAAEJHs_V8
    (2019-08-02 12:46:53)
"Tarefas Criadas": Tarefas geradas e distribuídas nas sprints.
"Tarefas Concluídas": Todas tarefas concluídas.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ID#AAAAEJHs_WQ
    (2019-08-02 12:46:53)
Informações dos integrantes do grupo para serem discutidas em reunião diárias ou de final de Sprint.</t>
      </text>
    </comment>
    <comment authorId="0" ref="B71">
      <text>
        <t xml:space="preserve">======
ID#AAAAEJHs_WE
    (2019-08-02 12:46:53)
Distribuição de tarefas e esforço por aluno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ID#AAAAEJHs_WM
    (2019-08-02 12:46:53)
Informações dos integrantes do grupo para serem discutidas em reunião diárias ou de final de Sprint.</t>
      </text>
    </comment>
    <comment authorId="0" ref="B72">
      <text>
        <t xml:space="preserve">======
ID#AAAAEJHs_Wc
    (2019-08-02 12:46:53)
Distribuição de tarefas e esforço por aluno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ID#AAAAEJHs_WM
    (2019-08-02 12:46:53)
Informações dos integrantes do grupo para serem discutidas em reunião diárias ou de final de Sprint.</t>
      </text>
    </comment>
    <comment authorId="0" ref="B72">
      <text>
        <t xml:space="preserve">======
ID#AAAAEJHs_Wc
    (2019-08-02 12:46:53)
Distribuição de tarefas e esforço por aluno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ID#AAAAEJHs_WM
    (2019-08-02 12:46:53)
Informações dos integrantes do grupo para serem discutidas em reunião diárias ou de final de Sprint.</t>
      </text>
    </comment>
    <comment authorId="0" ref="B72">
      <text>
        <t xml:space="preserve">======
ID#AAAAEJHs_Wc
    (2019-08-02 12:46:53)
Distribuição de tarefas e esforço por aluno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ID#AAAAEJHs_V4
    (2019-08-02 12:46:53)
Informações dos integrantes do grupo para serem discutidas em reunião diárias ou de final de Sprint.</t>
      </text>
    </comment>
    <comment authorId="0" ref="B63">
      <text>
        <t xml:space="preserve">======
ID#AAAAEJHs_Wg
    (2019-08-02 12:46:53)
Distribuição de tarefas e esforço por aluno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ID#AAAAEJHs_V4
    (2019-08-02 12:46:53)
Informações dos integrantes do grupo para serem discutidas em reunião diárias ou de final de Sprint.</t>
      </text>
    </comment>
    <comment authorId="0" ref="B63">
      <text>
        <t xml:space="preserve">======
ID#AAAAEJHs_Wg
    (2019-08-02 12:46:53)
Distribuição de tarefas e esforço por aluno</t>
      </text>
    </comment>
  </commentList>
</comments>
</file>

<file path=xl/sharedStrings.xml><?xml version="1.0" encoding="utf-8"?>
<sst xmlns="http://schemas.openxmlformats.org/spreadsheetml/2006/main" count="436" uniqueCount="149">
  <si>
    <t>PONTIFÍCIA UNIVERSIDADE CATÓLICA DE MINAS GERAIS</t>
  </si>
  <si>
    <t>Instituto de Ciências Exatas e Informática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</si>
  <si>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</si>
  <si>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</si>
  <si>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Trabalho Interdisciplinar: Aplicações para Cenários Reais</t>
  </si>
  <si>
    <t>Posto Ipiranga</t>
  </si>
  <si>
    <t>INTEGRANTES</t>
  </si>
  <si>
    <t>PAPEL PRINCIPAL</t>
  </si>
  <si>
    <t>Guilherme Augusto Costa Barros</t>
  </si>
  <si>
    <t>Analista de Requisitos</t>
  </si>
  <si>
    <t>Lucas Perlatto Lotti Garcia</t>
  </si>
  <si>
    <t>Arquiteto de Software</t>
  </si>
  <si>
    <t>Marcus Viniccius Souza de Freitas</t>
  </si>
  <si>
    <t>Gerente de Projeto</t>
  </si>
  <si>
    <t>Pablo Guilherme Amancio Pereira Magela Benevenuto</t>
  </si>
  <si>
    <t>Programador</t>
  </si>
  <si>
    <t>Raquel Inez de Almeida Calazans</t>
  </si>
  <si>
    <t>Tiago Vitor Pereira Saraiva</t>
  </si>
  <si>
    <t>Testador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</si>
  <si>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</si>
  <si>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</si>
  <si>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</si>
  <si>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</si>
  <si>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</si>
  <si>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</si>
  <si>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</si>
  <si>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</si>
  <si>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Ativo</t>
  </si>
  <si>
    <t>Sprint #1</t>
  </si>
  <si>
    <t>Planejado</t>
  </si>
  <si>
    <t>Adiantado</t>
  </si>
  <si>
    <t>Inativo</t>
  </si>
  <si>
    <t>Sprint #2</t>
  </si>
  <si>
    <t>Executando</t>
  </si>
  <si>
    <t>Normal</t>
  </si>
  <si>
    <t>Sprint #3</t>
  </si>
  <si>
    <t>Atrasado</t>
  </si>
  <si>
    <t>Sprint #4</t>
  </si>
  <si>
    <t>Concluído</t>
  </si>
  <si>
    <t>Sprint #5</t>
  </si>
  <si>
    <t>Sprint #6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</si>
  <si>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</si>
  <si>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</si>
  <si>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SPRINTS</t>
  </si>
  <si>
    <t>Nº</t>
  </si>
  <si>
    <t>Início</t>
  </si>
  <si>
    <t>Fim</t>
  </si>
  <si>
    <t>Observações Auxiliares</t>
  </si>
  <si>
    <t>Progresso</t>
  </si>
  <si>
    <t>Possibilitar o gerenciamento de usuários</t>
  </si>
  <si>
    <t xml:space="preserve">6 ENTIDADES DE BANCO DE DADOS </t>
  </si>
  <si>
    <t>LISTA DE REQUISITOS</t>
  </si>
  <si>
    <t>STATUS</t>
  </si>
  <si>
    <t>Selecionar</t>
  </si>
  <si>
    <t>Usuário realiza cadastro</t>
  </si>
  <si>
    <t>Tarefas Criadas</t>
  </si>
  <si>
    <t>Administrador gerencia usuário</t>
  </si>
  <si>
    <t>Usuario faz login</t>
  </si>
  <si>
    <t>Usuário gerencia despesas</t>
  </si>
  <si>
    <t>Usuário gerencia produto</t>
  </si>
  <si>
    <t xml:space="preserve">Usuário gera relatório de controle de estoque </t>
  </si>
  <si>
    <t>Cliente abastece</t>
  </si>
  <si>
    <t>Usuário gera relatório de despesas</t>
  </si>
  <si>
    <t>Usuário gera relatório de receitas</t>
  </si>
  <si>
    <t>Usabilidade: O sistema será projetado com uma interface intuitiva e amigável, garantindo que os usuários possam realizar tarefas com facilidade em uma única tela.</t>
  </si>
  <si>
    <t>Pendente</t>
  </si>
  <si>
    <t>Manutenibilidade: O código-fonte será estruturado de forma modular e documentada, facilitando a manutenção futura do sistema.</t>
  </si>
  <si>
    <t>Disponibilidade:O sistema estará disponível 24 horas por dia, 7 dias por semana, com um tempo de inatividade planejado mínimo para manutenção regular.</t>
  </si>
  <si>
    <t>Segurança:O sistema implementa medidas de segurança robustas, como autenticação de dois fatores e criptografia de dados, para proteger as informações dos usuários.</t>
  </si>
  <si>
    <t>Confiabilidade:O sistema será altamente confiável, com backups regulares diários de dados e redundância de servidores para minimizar a possibilidade de falhas.</t>
  </si>
  <si>
    <t>PROGRESSO</t>
  </si>
  <si>
    <t>Tarefas Concluídas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</si>
  <si>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</si>
  <si>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</si>
  <si>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</si>
  <si>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</si>
  <si>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</si>
  <si>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</si>
  <si>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</si>
  <si>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</si>
  <si>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</si>
  <si>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</si>
  <si>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</si>
  <si>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</si>
  <si>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 xml:space="preserve"> Validar requisitos levantados pela equipe com cliente </t>
  </si>
  <si>
    <t>RF01, RF02</t>
  </si>
  <si>
    <t>Desenhar arquitetura do sistema</t>
  </si>
  <si>
    <t>Desenhar Interface de Usuário da tela Cadastro de Usuário</t>
  </si>
  <si>
    <t>RF01</t>
  </si>
  <si>
    <t>Desenhar Interface de Usuário da tela Listagem de Usuários</t>
  </si>
  <si>
    <t>RF02</t>
  </si>
  <si>
    <t xml:space="preserve">Desenhar Interface de Usuário da tela Dados do Usuário </t>
  </si>
  <si>
    <t>[FRONT] Implementar tela de Cadastro de Usuários</t>
  </si>
  <si>
    <t>[FRONT] Implementar tela de Listagem de Usuários</t>
  </si>
  <si>
    <t>[FRONT] Implementar tela de Dados do Usuário</t>
  </si>
  <si>
    <t xml:space="preserve">[FRONT] Permitir que o cadastro de um usuário seja editado pelo administrador na tela de Dados do Usuário (inclusive bloquear) </t>
  </si>
  <si>
    <t>[BACK] CRUD de Usuarios</t>
  </si>
  <si>
    <t>Todo novo usuário é criado como bloqueado (cabe ao Administrador desbloqueá-lo na tela de Dados do Usuário)</t>
  </si>
  <si>
    <t>[BACK] Criação de entidades</t>
  </si>
  <si>
    <t>Pablo Benevenuto</t>
  </si>
  <si>
    <t>[TESTE] Teste da tela Cadastro de Usuário</t>
  </si>
  <si>
    <t>[TESTE] Teste da tela Listagem de Usuários</t>
  </si>
  <si>
    <t>[TESTE] Teste da Dados do Usuário</t>
  </si>
  <si>
    <t>[BACK] Criação de endpoint de login</t>
  </si>
  <si>
    <t>Desenhar Interface de Usuário da tela Login</t>
  </si>
  <si>
    <t>RF03</t>
  </si>
  <si>
    <t>[FRONT] Implementar tela de Login</t>
  </si>
  <si>
    <t>[TESTE] Teste da tela Login</t>
  </si>
  <si>
    <t>Total:</t>
  </si>
  <si>
    <t>Distribuição de Tarefas</t>
  </si>
  <si>
    <t>Nome do Aluno</t>
  </si>
  <si>
    <t>Tempo Estimado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</si>
  <si>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</si>
  <si>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</si>
  <si>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 xml:space="preserve">SPRINT #2 </t>
  </si>
  <si>
    <t>Desenhar diagrama de caso de uso</t>
  </si>
  <si>
    <t>Criar modelagem do banco de dados</t>
  </si>
  <si>
    <t>Criar diagrama de Classes (UML)</t>
  </si>
  <si>
    <t>Criar as entidades do banco de dados no código</t>
  </si>
  <si>
    <t>RNF02</t>
  </si>
  <si>
    <t>Criar classes a serem utilizados no código</t>
  </si>
  <si>
    <t>Verificar documentação e andamento do projeto</t>
  </si>
  <si>
    <t>RFN05</t>
  </si>
  <si>
    <t>Criar API de Cadastro de Usuarios</t>
  </si>
  <si>
    <t xml:space="preserve">Criar API de Login </t>
  </si>
  <si>
    <t>API Cadastro de Despesas (Financeiro)</t>
  </si>
  <si>
    <t>RF04, RF05</t>
  </si>
  <si>
    <t>API Cadastro de Produtos (Financeiro)</t>
  </si>
  <si>
    <t>RF06</t>
  </si>
  <si>
    <t>Gerar Relatorio de Controle de Estoque (Financeiro)</t>
  </si>
  <si>
    <t>RF07</t>
  </si>
  <si>
    <t>API Cadastro de Venda de Produto (Vendedor)</t>
  </si>
  <si>
    <t>RF08</t>
  </si>
  <si>
    <t>Gerar Relatorio de Despesas (Financeiro)</t>
  </si>
  <si>
    <t>RF09</t>
  </si>
  <si>
    <t>Gerar Relatorio de Receitas (Financeiro)</t>
  </si>
  <si>
    <t>RF10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</si>
  <si>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</si>
  <si>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</si>
  <si>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#3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</si>
  <si>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</si>
  <si>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</si>
  <si>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#4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</si>
  <si>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</si>
  <si>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</si>
  <si>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#5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</si>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</sst>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m&quot;/&quot;yyyy&quot; &quot;"/>
    <numFmt numFmtId="165" formatCode="dd&quot;/&quot;mmm"/>
  </numFmts>
  <fonts count="23">
    <font>
      <sz val="10.0"/>
      <color rgb="FF000000"/>
      <name val="Arial"/>
      <scheme val="minor"/>
    </font>
    <font>
      <sz val="10.0"/>
      <color rgb="FF000000"/>
      <name val="Arial"/>
    </font>
    <font>
      <b/>
      <sz val="16.0"/>
      <color rgb="FFFFFFFF"/>
      <name val="Arial"/>
    </font>
    <font/>
    <font>
      <sz val="14.0"/>
      <color rgb="FFFFFFFF"/>
      <name val="Arial"/>
    </font>
    <font>
      <sz val="11.0"/>
      <color rgb="FFFFFFFF"/>
      <name val="Arial"/>
    </font>
    <font>
      <b/>
      <sz val="20.0"/>
      <color rgb="FF000000"/>
      <name val="Arial"/>
    </font>
    <font>
      <b/>
      <sz val="15.0"/>
      <color rgb="FF000000"/>
      <name val="Arial"/>
    </font>
    <font>
      <sz val="10.0"/>
      <color theme="1"/>
      <name val="Arial"/>
    </font>
    <font>
      <sz val="10.0"/>
      <color rgb="FFFFFFFF"/>
      <name val="Arial"/>
    </font>
    <font>
      <b/>
      <sz val="11.0"/>
      <color rgb="FF000000"/>
      <name val="Arial"/>
    </font>
    <font>
      <b/>
      <sz val="10.0"/>
      <color rgb="FF000000"/>
      <name val="Arial"/>
    </font>
    <font>
      <b/>
      <sz val="10.0"/>
      <color rgb="FFFFFFFF"/>
      <name val="Arial"/>
    </font>
    <font>
      <sz val="11.0"/>
      <color rgb="FF000000"/>
      <name val="Arial"/>
    </font>
    <font>
      <b/>
      <sz val="14.0"/>
      <color rgb="FF000000"/>
      <name val="Arial"/>
    </font>
    <font>
      <b/>
      <sz val="10.0"/>
      <color theme="1"/>
      <name val="Arial"/>
    </font>
    <font>
      <b/>
      <sz val="10.0"/>
      <color rgb="FFFF0000"/>
      <name val="Arial"/>
    </font>
    <font>
      <color theme="1"/>
      <name val="Arial"/>
      <scheme val="minor"/>
    </font>
    <font>
      <b/>
      <i/>
      <sz val="10.0"/>
      <color rgb="FFFF0000"/>
      <name val="Arial"/>
    </font>
    <font>
      <sz val="11.0"/>
      <color rgb="FF000000"/>
      <name val="Calibri"/>
    </font>
    <font>
      <b/>
      <sz val="14.0"/>
      <color theme="1"/>
      <name val="Arial"/>
    </font>
    <font>
      <b/>
      <sz val="12.0"/>
      <color theme="1"/>
      <name val="Arial"/>
    </font>
    <font>
      <sz val="11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A1CAFF"/>
        <bgColor rgb="FFA1CAFF"/>
      </patternFill>
    </fill>
  </fills>
  <borders count="23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center"/>
    </xf>
    <xf borderId="5" fillId="0" fontId="3" numFmtId="0" xfId="0" applyBorder="1" applyFont="1"/>
    <xf borderId="6" fillId="0" fontId="3" numFmtId="0" xfId="0" applyBorder="1" applyFont="1"/>
    <xf borderId="4" fillId="2" fontId="5" numFmtId="0" xfId="0" applyAlignment="1" applyBorder="1" applyFont="1">
      <alignment horizontal="center"/>
    </xf>
    <xf borderId="7" fillId="2" fontId="5" numFmtId="0" xfId="0" applyAlignment="1" applyBorder="1" applyFont="1">
      <alignment horizontal="center"/>
    </xf>
    <xf borderId="8" fillId="0" fontId="3" numFmtId="0" xfId="0" applyBorder="1" applyFont="1"/>
    <xf borderId="9" fillId="0" fontId="3" numFmtId="0" xfId="0" applyBorder="1" applyFont="1"/>
    <xf borderId="10" fillId="3" fontId="6" numFmtId="0" xfId="0" applyAlignment="1" applyBorder="1" applyFill="1" applyFont="1">
      <alignment horizontal="center" readingOrder="0"/>
    </xf>
    <xf borderId="11" fillId="0" fontId="3" numFmtId="0" xfId="0" applyBorder="1" applyFont="1"/>
    <xf borderId="12" fillId="0" fontId="3" numFmtId="0" xfId="0" applyBorder="1" applyFont="1"/>
    <xf borderId="10" fillId="4" fontId="7" numFmtId="0" xfId="0" applyAlignment="1" applyBorder="1" applyFill="1" applyFont="1">
      <alignment horizontal="center"/>
    </xf>
    <xf borderId="10" fillId="3" fontId="8" numFmtId="0" xfId="0" applyAlignment="1" applyBorder="1" applyFont="1">
      <alignment horizontal="center" readingOrder="0"/>
    </xf>
    <xf borderId="10" fillId="3" fontId="1" numFmtId="0" xfId="0" applyAlignment="1" applyBorder="1" applyFont="1">
      <alignment horizontal="center" readingOrder="0"/>
    </xf>
    <xf borderId="7" fillId="3" fontId="8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0" fillId="0" fontId="8" numFmtId="0" xfId="0" applyFont="1"/>
    <xf borderId="0" fillId="0" fontId="8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13" fillId="5" fontId="9" numFmtId="0" xfId="0" applyBorder="1" applyFill="1" applyFont="1"/>
    <xf borderId="14" fillId="5" fontId="10" numFmtId="0" xfId="0" applyAlignment="1" applyBorder="1" applyFont="1">
      <alignment horizontal="center"/>
    </xf>
    <xf borderId="15" fillId="0" fontId="3" numFmtId="0" xfId="0" applyBorder="1" applyFont="1"/>
    <xf borderId="14" fillId="5" fontId="10" numFmtId="0" xfId="0" applyBorder="1" applyFont="1"/>
    <xf borderId="13" fillId="5" fontId="11" numFmtId="0" xfId="0" applyBorder="1" applyFont="1"/>
    <xf borderId="13" fillId="5" fontId="11" numFmtId="0" xfId="0" applyAlignment="1" applyBorder="1" applyFont="1">
      <alignment horizontal="center"/>
    </xf>
    <xf borderId="13" fillId="5" fontId="1" numFmtId="0" xfId="0" applyBorder="1" applyFont="1"/>
    <xf borderId="13" fillId="5" fontId="1" numFmtId="0" xfId="0" applyAlignment="1" applyBorder="1" applyFont="1">
      <alignment horizontal="center"/>
    </xf>
    <xf borderId="0" fillId="0" fontId="12" numFmtId="0" xfId="0" applyFont="1"/>
    <xf borderId="0" fillId="0" fontId="9" numFmtId="0" xfId="0" applyFont="1"/>
    <xf borderId="14" fillId="5" fontId="13" numFmtId="0" xfId="0" applyAlignment="1" applyBorder="1" applyFont="1">
      <alignment horizontal="left"/>
    </xf>
    <xf borderId="14" fillId="5" fontId="13" numFmtId="0" xfId="0" applyBorder="1" applyFont="1"/>
    <xf borderId="13" fillId="5" fontId="11" numFmtId="1" xfId="0" applyAlignment="1" applyBorder="1" applyFont="1" applyNumberFormat="1">
      <alignment horizontal="center"/>
    </xf>
    <xf borderId="13" fillId="5" fontId="13" numFmtId="0" xfId="0" applyBorder="1" applyFont="1"/>
    <xf borderId="0" fillId="0" fontId="1" numFmtId="0" xfId="0" applyAlignment="1" applyFont="1">
      <alignment vertical="center"/>
    </xf>
    <xf borderId="10" fillId="3" fontId="6" numFmtId="0" xfId="0" applyAlignment="1" applyBorder="1" applyFont="1">
      <alignment horizontal="center" vertical="center"/>
    </xf>
    <xf borderId="10" fillId="6" fontId="14" numFmtId="0" xfId="0" applyAlignment="1" applyBorder="1" applyFill="1" applyFont="1">
      <alignment horizontal="center" vertical="center"/>
    </xf>
    <xf borderId="16" fillId="7" fontId="15" numFmtId="0" xfId="0" applyAlignment="1" applyBorder="1" applyFill="1" applyFont="1">
      <alignment horizontal="center" vertical="center"/>
    </xf>
    <xf borderId="10" fillId="7" fontId="15" numFmtId="0" xfId="0" applyAlignment="1" applyBorder="1" applyFont="1">
      <alignment horizontal="center" vertical="center"/>
    </xf>
    <xf borderId="16" fillId="5" fontId="8" numFmtId="0" xfId="0" applyAlignment="1" applyBorder="1" applyFont="1">
      <alignment horizontal="center" vertical="center"/>
    </xf>
    <xf borderId="16" fillId="5" fontId="8" numFmtId="164" xfId="0" applyAlignment="1" applyBorder="1" applyFont="1" applyNumberFormat="1">
      <alignment horizontal="center" vertical="center"/>
    </xf>
    <xf borderId="10" fillId="5" fontId="8" numFmtId="0" xfId="0" applyAlignment="1" applyBorder="1" applyFont="1">
      <alignment horizontal="center" readingOrder="0" vertical="center"/>
    </xf>
    <xf borderId="16" fillId="5" fontId="15" numFmtId="0" xfId="0" applyAlignment="1" applyBorder="1" applyFont="1">
      <alignment horizontal="center" vertical="center"/>
    </xf>
    <xf borderId="10" fillId="5" fontId="8" numFmtId="0" xfId="0" applyAlignment="1" applyBorder="1" applyFont="1">
      <alignment horizontal="center" vertical="center"/>
    </xf>
    <xf borderId="17" fillId="0" fontId="3" numFmtId="0" xfId="0" applyBorder="1" applyFont="1"/>
    <xf borderId="10" fillId="5" fontId="16" numFmtId="0" xfId="0" applyAlignment="1" applyBorder="1" applyFont="1">
      <alignment horizontal="center" vertical="center"/>
    </xf>
    <xf borderId="18" fillId="5" fontId="16" numFmtId="0" xfId="0" applyAlignment="1" applyBorder="1" applyFont="1">
      <alignment horizontal="center" vertical="center"/>
    </xf>
    <xf borderId="11" fillId="0" fontId="8" numFmtId="0" xfId="0" applyBorder="1" applyFont="1"/>
    <xf borderId="0" fillId="0" fontId="17" numFmtId="0" xfId="0" applyAlignment="1" applyFont="1">
      <alignment readingOrder="0"/>
    </xf>
    <xf borderId="16" fillId="8" fontId="8" numFmtId="0" xfId="0" applyAlignment="1" applyBorder="1" applyFill="1" applyFont="1">
      <alignment vertical="center"/>
    </xf>
    <xf borderId="19" fillId="4" fontId="7" numFmtId="0" xfId="0" applyAlignment="1" applyBorder="1" applyFont="1">
      <alignment horizontal="center" vertical="center"/>
    </xf>
    <xf borderId="20" fillId="4" fontId="7" numFmtId="0" xfId="0" applyAlignment="1" applyBorder="1" applyFont="1">
      <alignment horizontal="center" vertical="center"/>
    </xf>
    <xf borderId="16" fillId="0" fontId="11" numFmtId="0" xfId="0" applyAlignment="1" applyBorder="1" applyFont="1">
      <alignment horizontal="center" vertical="center"/>
    </xf>
    <xf borderId="10" fillId="5" fontId="18" numFmtId="0" xfId="0" applyAlignment="1" applyBorder="1" applyFont="1">
      <alignment horizontal="center" vertical="center"/>
    </xf>
    <xf borderId="16" fillId="5" fontId="18" numFmtId="0" xfId="0" applyAlignment="1" applyBorder="1" applyFont="1">
      <alignment horizontal="center" vertical="center"/>
    </xf>
    <xf borderId="21" fillId="0" fontId="8" numFmtId="0" xfId="0" applyBorder="1" applyFont="1"/>
    <xf borderId="20" fillId="8" fontId="8" numFmtId="0" xfId="0" applyAlignment="1" applyBorder="1" applyFont="1">
      <alignment horizontal="center" vertical="center"/>
    </xf>
    <xf borderId="19" fillId="8" fontId="15" numFmtId="0" xfId="0" applyAlignment="1" applyBorder="1" applyFont="1">
      <alignment horizontal="center" vertical="center"/>
    </xf>
    <xf borderId="16" fillId="8" fontId="8" numFmtId="0" xfId="0" applyBorder="1" applyFont="1"/>
    <xf borderId="16" fillId="0" fontId="8" numFmtId="0" xfId="0" applyAlignment="1" applyBorder="1" applyFont="1">
      <alignment horizontal="center" vertical="center"/>
    </xf>
    <xf borderId="10" fillId="3" fontId="8" numFmtId="0" xfId="0" applyAlignment="1" applyBorder="1" applyFont="1">
      <alignment readingOrder="0" vertical="center"/>
    </xf>
    <xf borderId="16" fillId="3" fontId="8" numFmtId="0" xfId="0" applyAlignment="1" applyBorder="1" applyFont="1">
      <alignment horizontal="center" readingOrder="0" vertical="center"/>
    </xf>
    <xf borderId="10" fillId="3" fontId="8" numFmtId="0" xfId="0" applyAlignment="1" applyBorder="1" applyFont="1">
      <alignment readingOrder="0" vertical="center"/>
    </xf>
    <xf borderId="10" fillId="3" fontId="8" numFmtId="0" xfId="0" applyAlignment="1" applyBorder="1" applyFont="1">
      <alignment readingOrder="0" shrinkToFit="0" vertical="center" wrapText="1"/>
    </xf>
    <xf borderId="0" fillId="0" fontId="19" numFmtId="0" xfId="0" applyAlignment="1" applyFont="1">
      <alignment readingOrder="0"/>
    </xf>
    <xf borderId="11" fillId="3" fontId="8" numFmtId="0" xfId="0" applyAlignment="1" applyBorder="1" applyFont="1">
      <alignment readingOrder="0" vertical="center"/>
    </xf>
    <xf borderId="12" fillId="3" fontId="8" numFmtId="0" xfId="0" applyAlignment="1" applyBorder="1" applyFont="1">
      <alignment readingOrder="0" vertical="center"/>
    </xf>
    <xf borderId="16" fillId="3" fontId="8" numFmtId="0" xfId="0" applyAlignment="1" applyBorder="1" applyFont="1">
      <alignment horizontal="center" vertical="center"/>
    </xf>
    <xf borderId="10" fillId="3" fontId="8" numFmtId="0" xfId="0" applyAlignment="1" applyBorder="1" applyFont="1">
      <alignment vertical="center"/>
    </xf>
    <xf borderId="0" fillId="0" fontId="9" numFmtId="0" xfId="0" applyAlignment="1" applyFont="1">
      <alignment vertical="center"/>
    </xf>
    <xf borderId="0" fillId="0" fontId="15" numFmtId="0" xfId="0" applyFont="1"/>
    <xf borderId="0" fillId="0" fontId="1" numFmtId="165" xfId="0" applyFont="1" applyNumberFormat="1"/>
    <xf borderId="0" fillId="0" fontId="1" numFmtId="49" xfId="0" applyFont="1" applyNumberFormat="1"/>
    <xf borderId="0" fillId="0" fontId="1" numFmtId="0" xfId="0" applyAlignment="1" applyFont="1">
      <alignment horizontal="center" vertical="center"/>
    </xf>
    <xf borderId="10" fillId="3" fontId="6" numFmtId="0" xfId="0" applyAlignment="1" applyBorder="1" applyFont="1">
      <alignment horizontal="center"/>
    </xf>
    <xf borderId="10" fillId="4" fontId="14" numFmtId="0" xfId="0" applyAlignment="1" applyBorder="1" applyFont="1">
      <alignment horizontal="center"/>
    </xf>
    <xf borderId="13" fillId="9" fontId="20" numFmtId="0" xfId="0" applyAlignment="1" applyBorder="1" applyFill="1" applyFont="1">
      <alignment horizontal="center" vertical="center"/>
    </xf>
    <xf borderId="16" fillId="10" fontId="15" numFmtId="0" xfId="0" applyAlignment="1" applyBorder="1" applyFill="1" applyFont="1">
      <alignment horizontal="center"/>
    </xf>
    <xf borderId="16" fillId="10" fontId="15" numFmtId="49" xfId="0" applyAlignment="1" applyBorder="1" applyFont="1" applyNumberFormat="1">
      <alignment horizontal="center"/>
    </xf>
    <xf borderId="16" fillId="3" fontId="8" numFmtId="165" xfId="0" applyAlignment="1" applyBorder="1" applyFont="1" applyNumberFormat="1">
      <alignment horizontal="center" readingOrder="0" shrinkToFit="0" vertical="center" wrapText="1"/>
    </xf>
    <xf borderId="16" fillId="3" fontId="8" numFmtId="0" xfId="0" applyAlignment="1" applyBorder="1" applyFont="1">
      <alignment horizontal="center" readingOrder="0" shrinkToFit="0" vertical="center" wrapText="1"/>
    </xf>
    <xf borderId="16" fillId="3" fontId="8" numFmtId="49" xfId="0" applyAlignment="1" applyBorder="1" applyFont="1" applyNumberFormat="1">
      <alignment horizontal="center" readingOrder="0" vertical="center"/>
    </xf>
    <xf borderId="16" fillId="3" fontId="8" numFmtId="1" xfId="0" applyAlignment="1" applyBorder="1" applyFont="1" applyNumberFormat="1">
      <alignment horizontal="center" readingOrder="0" vertical="center"/>
    </xf>
    <xf borderId="16" fillId="3" fontId="8" numFmtId="0" xfId="0" applyAlignment="1" applyBorder="1" applyFont="1">
      <alignment horizontal="center" shrinkToFit="0" vertical="center" wrapText="1"/>
    </xf>
    <xf borderId="16" fillId="3" fontId="8" numFmtId="1" xfId="0" applyAlignment="1" applyBorder="1" applyFont="1" applyNumberFormat="1">
      <alignment horizontal="center" vertical="center"/>
    </xf>
    <xf borderId="16" fillId="3" fontId="21" numFmtId="0" xfId="0" applyAlignment="1" applyBorder="1" applyFont="1">
      <alignment horizontal="center" shrinkToFit="0" vertical="center" wrapText="1"/>
    </xf>
    <xf borderId="16" fillId="11" fontId="8" numFmtId="0" xfId="0" applyAlignment="1" applyBorder="1" applyFill="1" applyFont="1">
      <alignment horizontal="center" readingOrder="0" vertical="center"/>
    </xf>
    <xf borderId="16" fillId="3" fontId="8" numFmtId="0" xfId="0" applyAlignment="1" applyBorder="1" applyFont="1">
      <alignment readingOrder="0" shrinkToFit="0" vertical="center" wrapText="1"/>
    </xf>
    <xf borderId="16" fillId="3" fontId="8" numFmtId="0" xfId="0" applyAlignment="1" applyBorder="1" applyFont="1">
      <alignment shrinkToFit="0" vertical="center" wrapText="1"/>
    </xf>
    <xf borderId="16" fillId="3" fontId="8" numFmtId="49" xfId="0" applyAlignment="1" applyBorder="1" applyFont="1" applyNumberFormat="1">
      <alignment horizontal="center" vertical="center"/>
    </xf>
    <xf borderId="16" fillId="3" fontId="8" numFmtId="165" xfId="0" applyAlignment="1" applyBorder="1" applyFont="1" applyNumberFormat="1">
      <alignment horizontal="center" shrinkToFit="0" vertical="center" wrapText="1"/>
    </xf>
    <xf borderId="16" fillId="3" fontId="15" numFmtId="49" xfId="0" applyBorder="1" applyFont="1" applyNumberFormat="1"/>
    <xf borderId="16" fillId="3" fontId="15" numFmtId="1" xfId="0" applyBorder="1" applyFont="1" applyNumberFormat="1"/>
    <xf borderId="0" fillId="0" fontId="9" numFmtId="49" xfId="0" applyFont="1" applyNumberFormat="1"/>
    <xf borderId="10" fillId="10" fontId="15" numFmtId="0" xfId="0" applyAlignment="1" applyBorder="1" applyFont="1">
      <alignment horizontal="center"/>
    </xf>
    <xf borderId="10" fillId="0" fontId="8" numFmtId="0" xfId="0" applyAlignment="1" applyBorder="1" applyFont="1">
      <alignment horizontal="center"/>
    </xf>
    <xf borderId="16" fillId="5" fontId="22" numFmtId="0" xfId="0" applyAlignment="1" applyBorder="1" applyFont="1">
      <alignment horizontal="center"/>
    </xf>
    <xf borderId="0" fillId="0" fontId="1" numFmtId="0" xfId="0" applyAlignment="1" applyFont="1">
      <alignment readingOrder="0"/>
    </xf>
    <xf borderId="0" fillId="0" fontId="8" numFmtId="49" xfId="0" applyFont="1" applyNumberFormat="1"/>
    <xf borderId="16" fillId="3" fontId="15" numFmtId="0" xfId="0" applyBorder="1" applyFont="1"/>
    <xf borderId="13" fillId="9" fontId="20" numFmtId="0" xfId="0" applyAlignment="1" applyBorder="1" applyFont="1">
      <alignment horizontal="center"/>
    </xf>
    <xf borderId="16" fillId="7" fontId="15" numFmtId="0" xfId="0" applyAlignment="1" applyBorder="1" applyFont="1">
      <alignment horizontal="center"/>
    </xf>
    <xf borderId="16" fillId="3" fontId="1" numFmtId="0" xfId="0" applyAlignment="1" applyBorder="1" applyFont="1">
      <alignment horizontal="center" vertical="center"/>
    </xf>
    <xf borderId="22" fillId="3" fontId="8" numFmtId="0" xfId="0" applyAlignment="1" applyBorder="1" applyFont="1">
      <alignment horizontal="center" vertical="center"/>
    </xf>
    <xf borderId="16" fillId="3" fontId="8" numFmtId="0" xfId="0" applyAlignment="1" applyBorder="1" applyFont="1">
      <alignment shrinkToFit="0" wrapText="1"/>
    </xf>
  </cellXfs>
  <cellStyles count="1">
    <cellStyle xfId="0" name="Normal" builtinId="0"/>
  </cellStyles>
  <dxfs count="7">
    <dxf>
      <font/>
      <fill>
        <patternFill patternType="solid">
          <fgColor rgb="FFFCE5CD"/>
          <bgColor rgb="FFFCE5CD"/>
        </patternFill>
      </fill>
      <alignment shrinkToFit="0" wrapText="0"/>
      <border/>
    </dxf>
    <dxf>
      <font/>
      <fill>
        <patternFill patternType="solid">
          <fgColor rgb="FFB7E1CD"/>
          <bgColor rgb="FFB7E1CD"/>
        </patternFill>
      </fill>
      <alignment shrinkToFit="0" wrapText="0"/>
      <border/>
    </dxf>
    <dxf>
      <font/>
      <fill>
        <patternFill patternType="solid">
          <fgColor rgb="FFC9DAF8"/>
          <bgColor rgb="FFC9DAF8"/>
        </patternFill>
      </fill>
      <alignment shrinkToFit="0" wrapText="0"/>
      <border/>
    </dxf>
    <dxf>
      <font/>
      <fill>
        <patternFill patternType="solid">
          <fgColor rgb="FFEAD1DC"/>
          <bgColor rgb="FFEAD1DC"/>
        </patternFill>
      </fill>
      <alignment shrinkToFit="0" wrapText="0"/>
      <border/>
    </dxf>
    <dxf>
      <font/>
      <fill>
        <patternFill patternType="solid">
          <fgColor rgb="FFFFA1A1"/>
          <bgColor rgb="FFFFA1A1"/>
        </patternFill>
      </fill>
      <alignment shrinkToFit="0" wrapText="0"/>
      <border/>
    </dxf>
    <dxf>
      <font/>
      <fill>
        <patternFill patternType="solid">
          <fgColor rgb="FFF3F3F3"/>
          <bgColor rgb="FFF3F3F3"/>
        </patternFill>
      </fill>
      <alignment shrinkToFit="0" wrapText="0"/>
      <border/>
    </dxf>
    <dxf>
      <font/>
      <fill>
        <patternFill patternType="solid">
          <fgColor rgb="FFE69138"/>
          <bgColor rgb="FFE69138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Calibri"/>
              </a:defRPr>
            </a:pPr>
            <a:r>
              <a:rPr b="1" i="0" sz="1600">
                <a:solidFill>
                  <a:srgbClr val="000000"/>
                </a:solidFill>
                <a:latin typeface="Calibri"/>
              </a:rPr>
              <a:t>Tempo Previsto x Tempo Gasto</a:t>
            </a:r>
          </a:p>
        </c:rich>
      </c:tx>
      <c:overlay val="0"/>
    </c:title>
    <c:plotArea>
      <c:layout>
        <c:manualLayout>
          <c:xMode val="edge"/>
          <c:yMode val="edge"/>
          <c:x val="0.152442339635082"/>
          <c:y val="0.156639026965205"/>
          <c:w val="0.723659832376025"/>
          <c:h val="0.670901772753266"/>
        </c:manualLayout>
      </c:layout>
      <c:areaChart>
        <c:ser>
          <c:idx val="0"/>
          <c:order val="0"/>
          <c:tx>
            <c:v>Tempo Previsto</c:v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>
                  <a:alpha val="100000"/>
                </a:srgbClr>
              </a:solidFill>
              <a:prstDash val="solid"/>
            </a:ln>
          </c:spPr>
          <c:cat>
            <c:strRef>
              <c:f>'Dados do Projeto'!$G$100:$G$105</c:f>
            </c:strRef>
          </c:cat>
          <c:val>
            <c:numRef>
              <c:f>'Dados do Projeto'!$H$100:$H$105</c:f>
              <c:numCache/>
            </c:numRef>
          </c:val>
        </c:ser>
        <c:ser>
          <c:idx val="1"/>
          <c:order val="1"/>
          <c:tx>
            <c:v>Tempo Gasto</c:v>
          </c:tx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>
                  <a:alpha val="100000"/>
                </a:srgbClr>
              </a:solidFill>
              <a:prstDash val="solid"/>
            </a:ln>
          </c:spPr>
          <c:cat>
            <c:strRef>
              <c:f>'Dados do Projeto'!$G$100:$G$105</c:f>
            </c:strRef>
          </c:cat>
          <c:val>
            <c:numRef>
              <c:f>'Dados do Projeto'!$I$100:$I$105</c:f>
              <c:numCache/>
            </c:numRef>
          </c:val>
        </c:ser>
        <c:axId val="300788265"/>
        <c:axId val="406276245"/>
      </c:areaChart>
      <c:catAx>
        <c:axId val="300788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</a:p>
        </c:txPr>
        <c:crossAx val="406276245"/>
      </c:catAx>
      <c:valAx>
        <c:axId val="4062762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 i="0" sz="1200">
                <a:solidFill>
                  <a:srgbClr val="000000"/>
                </a:solidFill>
                <a:latin typeface="Calibri"/>
              </a:defRPr>
            </a:pPr>
          </a:p>
        </c:txPr>
        <c:crossAx val="300788265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rgbClr val="CFE2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15</xdr:row>
      <xdr:rowOff>123825</xdr:rowOff>
    </xdr:from>
    <xdr:ext cx="7886700" cy="4543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7" width="14.5"/>
    <col customWidth="1" min="8" max="8" width="16.88"/>
    <col customWidth="1" min="9" max="26" width="14.5"/>
  </cols>
  <sheetData>
    <row r="1" ht="24.0" customHeight="1">
      <c r="A1" s="1"/>
      <c r="B1" s="2" t="s">
        <v>0</v>
      </c>
      <c r="C1" s="3"/>
      <c r="D1" s="3"/>
      <c r="E1" s="3"/>
      <c r="F1" s="3"/>
      <c r="G1" s="3"/>
      <c r="H1" s="4"/>
      <c r="I1" s="1"/>
      <c r="J1" s="1"/>
      <c r="K1" s="1"/>
      <c r="L1" s="1"/>
    </row>
    <row r="2">
      <c r="A2" s="1"/>
      <c r="B2" s="5" t="s">
        <v>1</v>
      </c>
      <c r="C2" s="6"/>
      <c r="D2" s="6"/>
      <c r="E2" s="6"/>
      <c r="F2" s="6"/>
      <c r="G2" s="6"/>
      <c r="H2" s="7"/>
      <c r="I2" s="1"/>
      <c r="J2" s="1"/>
      <c r="K2" s="1"/>
      <c r="L2" s="1"/>
    </row>
    <row r="3">
      <c r="A3" s="1"/>
      <c r="B3" s="8" t="s">
        <v>2</v>
      </c>
      <c r="C3" s="6"/>
      <c r="D3" s="6"/>
      <c r="E3" s="6"/>
      <c r="F3" s="6"/>
      <c r="G3" s="6"/>
      <c r="H3" s="7"/>
      <c r="I3" s="1"/>
      <c r="J3" s="1"/>
      <c r="K3" s="1"/>
      <c r="L3" s="1"/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1"/>
      <c r="I4" s="1"/>
      <c r="J4" s="1"/>
      <c r="K4" s="1"/>
      <c r="L4" s="1"/>
    </row>
    <row r="5" ht="15.75" customHeight="1">
      <c r="A5" s="1"/>
      <c r="B5" s="9" t="s">
        <v>4</v>
      </c>
      <c r="C5" s="10"/>
      <c r="D5" s="10"/>
      <c r="E5" s="10"/>
      <c r="F5" s="10"/>
      <c r="G5" s="10"/>
      <c r="H5" s="11"/>
      <c r="I5" s="1"/>
      <c r="J5" s="1"/>
      <c r="K5" s="1"/>
      <c r="L5" s="1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>
      <c r="A7" s="1"/>
      <c r="B7" s="12" t="s">
        <v>5</v>
      </c>
      <c r="C7" s="13"/>
      <c r="D7" s="13"/>
      <c r="E7" s="13"/>
      <c r="F7" s="13"/>
      <c r="G7" s="13"/>
      <c r="H7" s="14"/>
      <c r="I7" s="1"/>
      <c r="J7" s="1"/>
      <c r="K7" s="1"/>
      <c r="L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>
      <c r="A9" s="1"/>
      <c r="B9" s="15" t="s">
        <v>6</v>
      </c>
      <c r="C9" s="13"/>
      <c r="D9" s="13"/>
      <c r="E9" s="14"/>
      <c r="F9" s="15" t="s">
        <v>7</v>
      </c>
      <c r="G9" s="13"/>
      <c r="H9" s="14"/>
      <c r="I9" s="1"/>
      <c r="J9" s="1"/>
      <c r="K9" s="1"/>
      <c r="L9" s="1"/>
      <c r="M9" s="1"/>
      <c r="N9" s="1"/>
    </row>
    <row r="10" ht="15.75" customHeight="1">
      <c r="A10" s="1"/>
      <c r="B10" s="16" t="s">
        <v>8</v>
      </c>
      <c r="C10" s="13"/>
      <c r="D10" s="13"/>
      <c r="E10" s="14"/>
      <c r="F10" s="17" t="s">
        <v>9</v>
      </c>
      <c r="G10" s="13"/>
      <c r="H10" s="14"/>
      <c r="I10" s="1"/>
      <c r="J10" s="1"/>
      <c r="K10" s="1"/>
      <c r="L10" s="1"/>
      <c r="M10" s="1"/>
      <c r="N10" s="1"/>
    </row>
    <row r="11" ht="15.75" customHeight="1">
      <c r="A11" s="1"/>
      <c r="B11" s="18" t="s">
        <v>10</v>
      </c>
      <c r="C11" s="10"/>
      <c r="D11" s="10"/>
      <c r="E11" s="11"/>
      <c r="F11" s="17" t="s">
        <v>11</v>
      </c>
      <c r="G11" s="13"/>
      <c r="H11" s="14"/>
      <c r="I11" s="1"/>
      <c r="J11" s="1"/>
      <c r="K11" s="1"/>
      <c r="L11" s="1"/>
      <c r="M11" s="1"/>
      <c r="N11" s="1"/>
    </row>
    <row r="12" ht="15.75" customHeight="1">
      <c r="A12" s="1"/>
      <c r="B12" s="18" t="s">
        <v>12</v>
      </c>
      <c r="C12" s="10"/>
      <c r="D12" s="10"/>
      <c r="E12" s="11"/>
      <c r="F12" s="17" t="s">
        <v>13</v>
      </c>
      <c r="G12" s="13"/>
      <c r="H12" s="14"/>
      <c r="I12" s="1"/>
      <c r="J12" s="1"/>
      <c r="K12" s="1"/>
      <c r="L12" s="1"/>
      <c r="M12" s="1"/>
      <c r="N12" s="1"/>
    </row>
    <row r="13" ht="15.75" customHeight="1">
      <c r="A13" s="1"/>
      <c r="B13" s="18" t="s">
        <v>14</v>
      </c>
      <c r="C13" s="10"/>
      <c r="D13" s="10"/>
      <c r="E13" s="11"/>
      <c r="F13" s="17" t="s">
        <v>15</v>
      </c>
      <c r="G13" s="13"/>
      <c r="H13" s="14"/>
      <c r="I13" s="19"/>
      <c r="J13" s="1"/>
      <c r="K13" s="1"/>
      <c r="L13" s="1"/>
      <c r="M13" s="1"/>
      <c r="N13" s="1"/>
    </row>
    <row r="14" ht="15.75" customHeight="1">
      <c r="A14" s="1"/>
      <c r="B14" s="17" t="s">
        <v>16</v>
      </c>
      <c r="C14" s="13"/>
      <c r="D14" s="13"/>
      <c r="E14" s="14"/>
      <c r="F14" s="17" t="s">
        <v>15</v>
      </c>
      <c r="G14" s="13"/>
      <c r="H14" s="14"/>
      <c r="I14" s="1"/>
      <c r="J14" s="1"/>
      <c r="K14" s="1"/>
      <c r="L14" s="1"/>
      <c r="M14" s="1"/>
      <c r="N14" s="1"/>
    </row>
    <row r="15" ht="15.75" customHeight="1">
      <c r="A15" s="1"/>
      <c r="B15" s="17" t="s">
        <v>17</v>
      </c>
      <c r="C15" s="13"/>
      <c r="D15" s="13"/>
      <c r="E15" s="14"/>
      <c r="F15" s="17" t="s">
        <v>18</v>
      </c>
      <c r="G15" s="13"/>
      <c r="H15" s="14"/>
      <c r="I15" s="1"/>
      <c r="J15" s="1"/>
      <c r="K15" s="1"/>
      <c r="L15" s="1"/>
      <c r="M15" s="1"/>
      <c r="N15" s="1"/>
      <c r="O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20" t="s">
        <v>19</v>
      </c>
      <c r="K21" s="1"/>
      <c r="L21" s="1"/>
      <c r="M21" s="1"/>
      <c r="N21" s="1"/>
      <c r="O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5.75" customHeight="1">
      <c r="A36" s="1"/>
      <c r="B36" s="2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20"/>
      <c r="K43" s="1"/>
      <c r="L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20"/>
      <c r="K44" s="1"/>
      <c r="L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22"/>
      <c r="K48" s="1"/>
      <c r="L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ht="15.75" customHeight="1">
      <c r="A99" s="23"/>
      <c r="B99" s="24"/>
      <c r="C99" s="25"/>
      <c r="D99" s="26" t="s">
        <v>20</v>
      </c>
      <c r="E99" s="25"/>
      <c r="F99" s="26" t="s">
        <v>21</v>
      </c>
      <c r="G99" s="25"/>
      <c r="H99" s="27" t="s">
        <v>22</v>
      </c>
      <c r="I99" s="28" t="s">
        <v>23</v>
      </c>
      <c r="J99" s="29"/>
      <c r="K99" s="30"/>
      <c r="L99" s="30" t="s">
        <v>24</v>
      </c>
      <c r="M99" s="27" t="s">
        <v>25</v>
      </c>
      <c r="N99" s="31" t="s">
        <v>26</v>
      </c>
      <c r="O99" s="32"/>
    </row>
    <row r="100" ht="15.75" customHeight="1">
      <c r="A100" s="23"/>
      <c r="B100" s="33"/>
      <c r="C100" s="25"/>
      <c r="D100" s="34" t="s">
        <v>13</v>
      </c>
      <c r="E100" s="25"/>
      <c r="F100" s="29" t="s">
        <v>27</v>
      </c>
      <c r="G100" s="30" t="s">
        <v>28</v>
      </c>
      <c r="H100" s="35">
        <f>'Sprint #1'!H$69</f>
        <v>180</v>
      </c>
      <c r="I100" s="35">
        <f>'Sprint #1'!I$69</f>
        <v>0</v>
      </c>
      <c r="J100" s="29"/>
      <c r="K100" s="30" t="str">
        <f t="shared" ref="K100:K105" si="1">B10</f>
        <v>Guilherme Augusto Costa Barros</v>
      </c>
      <c r="L100" s="30" t="str">
        <f> SUM('Sprint #1'!$I73, 'Sprint #2'!$I74,#REF!,#REF!)</f>
        <v>#REF!</v>
      </c>
      <c r="M100" s="29" t="s">
        <v>29</v>
      </c>
      <c r="N100" s="32" t="s">
        <v>30</v>
      </c>
      <c r="O100" s="32"/>
    </row>
    <row r="101" ht="15.75" customHeight="1">
      <c r="A101" s="23"/>
      <c r="B101" s="33"/>
      <c r="C101" s="25"/>
      <c r="D101" s="34" t="s">
        <v>9</v>
      </c>
      <c r="E101" s="25"/>
      <c r="F101" s="29" t="s">
        <v>31</v>
      </c>
      <c r="G101" s="30" t="s">
        <v>32</v>
      </c>
      <c r="H101" s="35">
        <f>'Sprint #2'!H$70</f>
        <v>0</v>
      </c>
      <c r="I101" s="35">
        <f>'Sprint #2'!I$70</f>
        <v>0</v>
      </c>
      <c r="J101" s="29"/>
      <c r="K101" s="30" t="str">
        <f t="shared" si="1"/>
        <v>Lucas Perlatto Lotti Garcia</v>
      </c>
      <c r="L101" s="30" t="str">
        <f> SUM('Sprint #1'!$I74, 'Sprint #2'!$I75,#REF!,#REF!)</f>
        <v>#REF!</v>
      </c>
      <c r="M101" s="29" t="s">
        <v>33</v>
      </c>
      <c r="N101" s="32" t="s">
        <v>34</v>
      </c>
      <c r="O101" s="32"/>
    </row>
    <row r="102" ht="15.75" customHeight="1">
      <c r="A102" s="23"/>
      <c r="B102" s="33"/>
      <c r="C102" s="25"/>
      <c r="D102" s="34" t="s">
        <v>11</v>
      </c>
      <c r="E102" s="25"/>
      <c r="F102" s="29"/>
      <c r="G102" s="30" t="s">
        <v>35</v>
      </c>
      <c r="H102" s="35">
        <f>'Sprint #3'!H$70</f>
        <v>0</v>
      </c>
      <c r="I102" s="35">
        <f>'Sprint #3'!I$70</f>
        <v>0</v>
      </c>
      <c r="J102" s="29"/>
      <c r="K102" s="30" t="str">
        <f t="shared" si="1"/>
        <v>Marcus Viniccius Souza de Freitas</v>
      </c>
      <c r="L102" s="30" t="str">
        <f> SUM('Sprint #1'!$I75, 'Sprint #2'!$I76,#REF!,#REF!)</f>
        <v>#REF!</v>
      </c>
      <c r="M102" s="29" t="s">
        <v>36</v>
      </c>
      <c r="N102" s="32" t="s">
        <v>36</v>
      </c>
      <c r="O102" s="32"/>
    </row>
    <row r="103" ht="15.75" customHeight="1">
      <c r="A103" s="23"/>
      <c r="B103" s="33"/>
      <c r="C103" s="25"/>
      <c r="D103" s="34" t="s">
        <v>15</v>
      </c>
      <c r="E103" s="25"/>
      <c r="F103" s="29"/>
      <c r="G103" s="30" t="s">
        <v>37</v>
      </c>
      <c r="H103" s="35">
        <f>'Sprint #4'!H$70</f>
        <v>0</v>
      </c>
      <c r="I103" s="35">
        <f>'Sprint #4'!I$70</f>
        <v>0</v>
      </c>
      <c r="J103" s="29"/>
      <c r="K103" s="30" t="str">
        <f t="shared" si="1"/>
        <v>Pablo Guilherme Amancio Pereira Magela Benevenuto</v>
      </c>
      <c r="L103" s="30" t="str">
        <f> SUM('Sprint #1'!$I76, 'Sprint #2'!$I77,#REF!,#REF!)</f>
        <v>#REF!</v>
      </c>
      <c r="M103" s="29" t="s">
        <v>38</v>
      </c>
      <c r="N103" s="32"/>
      <c r="O103" s="32"/>
    </row>
    <row r="104" ht="15.75" customHeight="1">
      <c r="A104" s="23"/>
      <c r="B104" s="33"/>
      <c r="C104" s="25"/>
      <c r="D104" s="34" t="s">
        <v>18</v>
      </c>
      <c r="E104" s="25"/>
      <c r="F104" s="29"/>
      <c r="G104" s="30" t="s">
        <v>39</v>
      </c>
      <c r="H104" s="35">
        <f>'Sprint #5'!H$61</f>
        <v>0</v>
      </c>
      <c r="I104" s="35">
        <f>'Sprint #5'!I$61</f>
        <v>0</v>
      </c>
      <c r="J104" s="29"/>
      <c r="K104" s="30" t="str">
        <f t="shared" si="1"/>
        <v>Raquel Inez de Almeida Calazans</v>
      </c>
      <c r="L104" s="30" t="str">
        <f> SUM('Sprint #1'!$I77, 'Sprint #2'!$I78,#REF!,#REF!)</f>
        <v>#REF!</v>
      </c>
    </row>
    <row r="105" ht="15.75" customHeight="1">
      <c r="A105" s="23"/>
      <c r="B105" s="33"/>
      <c r="C105" s="25"/>
      <c r="F105" s="29"/>
      <c r="G105" s="30" t="s">
        <v>40</v>
      </c>
      <c r="H105" s="35">
        <f>'Sprint #5'!H$61</f>
        <v>0</v>
      </c>
      <c r="I105" s="35">
        <f>'Sprint #6'!I$61</f>
        <v>0</v>
      </c>
      <c r="J105" s="29"/>
      <c r="K105" s="30" t="str">
        <f t="shared" si="1"/>
        <v>Tiago Vitor Pereira Saraiva</v>
      </c>
      <c r="L105" s="30" t="str">
        <f> SUM('Sprint #1'!$I78, 'Sprint #2'!$I79,#REF!,#REF!)</f>
        <v>#REF!</v>
      </c>
    </row>
    <row r="106" ht="15.75" customHeight="1">
      <c r="A106" s="23"/>
      <c r="B106" s="33"/>
      <c r="C106" s="25"/>
      <c r="D106" s="36"/>
      <c r="E106" s="29"/>
      <c r="F106" s="29"/>
      <c r="G106" s="29"/>
      <c r="H106" s="29"/>
      <c r="I106" s="29"/>
      <c r="J106" s="29"/>
      <c r="K106" s="32"/>
      <c r="L106" s="32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32"/>
      <c r="L107" s="32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32"/>
      <c r="L108" s="32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32"/>
      <c r="L109" s="32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B1:H1"/>
    <mergeCell ref="B2:H2"/>
    <mergeCell ref="B3:H3"/>
    <mergeCell ref="B4:H4"/>
    <mergeCell ref="B5:H5"/>
    <mergeCell ref="B7:H7"/>
    <mergeCell ref="F9:H9"/>
    <mergeCell ref="B9:E9"/>
    <mergeCell ref="B10:E10"/>
    <mergeCell ref="F10:H10"/>
    <mergeCell ref="B11:E11"/>
    <mergeCell ref="F11:H11"/>
    <mergeCell ref="B12:E12"/>
    <mergeCell ref="F12:H12"/>
    <mergeCell ref="D99:E99"/>
    <mergeCell ref="F99:G99"/>
    <mergeCell ref="B13:E13"/>
    <mergeCell ref="F13:H13"/>
    <mergeCell ref="B14:E14"/>
    <mergeCell ref="F14:H14"/>
    <mergeCell ref="B15:E15"/>
    <mergeCell ref="F15:H15"/>
    <mergeCell ref="B99:C99"/>
    <mergeCell ref="B103:C103"/>
    <mergeCell ref="B104:C104"/>
    <mergeCell ref="B105:C105"/>
    <mergeCell ref="B106:C106"/>
    <mergeCell ref="B100:C100"/>
    <mergeCell ref="D100:E100"/>
    <mergeCell ref="B101:C101"/>
    <mergeCell ref="D101:E101"/>
    <mergeCell ref="B102:C102"/>
    <mergeCell ref="D102:E102"/>
    <mergeCell ref="D103:E103"/>
    <mergeCell ref="D104:E104"/>
  </mergeCells>
  <dataValidations>
    <dataValidation type="list" allowBlank="1" sqref="F10:F15">
      <formula1>$D$100:$E$104</formula1>
    </dataValidation>
  </dataValidations>
  <printOptions/>
  <pageMargins bottom="1.0" footer="0.0" header="0.0" left="0.75" right="0.75" top="1.0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pageSetUpPr/>
  </sheetPr>
  <sheetViews>
    <sheetView workbookViewId="0"/>
  </sheetViews>
  <sheetFormatPr customHeight="1" defaultColWidth="12.63" defaultRowHeight="15.0"/>
  <cols>
    <col customWidth="1" min="1" max="1" width="1.13"/>
    <col customWidth="1" min="2" max="2" width="5.13"/>
    <col customWidth="1" min="3" max="3" width="13.5"/>
    <col customWidth="1" min="4" max="4" width="13.88"/>
    <col customWidth="1" min="5" max="6" width="14.5"/>
    <col customWidth="1" min="7" max="7" width="19.13"/>
    <col customWidth="1" min="8" max="8" width="16.88"/>
    <col customWidth="1" min="9" max="9" width="3.0"/>
    <col customWidth="1" min="10" max="26" width="14.5"/>
  </cols>
  <sheetData>
    <row r="1" ht="25.5" customHeight="1">
      <c r="A1" s="1"/>
      <c r="B1" s="2" t="s">
        <v>0</v>
      </c>
      <c r="C1" s="3"/>
      <c r="D1" s="3"/>
      <c r="E1" s="3"/>
      <c r="F1" s="3"/>
      <c r="G1" s="3"/>
      <c r="H1" s="4"/>
      <c r="I1" s="1"/>
    </row>
    <row r="2" ht="18.75" customHeight="1">
      <c r="A2" s="1"/>
      <c r="B2" s="5" t="s">
        <v>1</v>
      </c>
      <c r="C2" s="6"/>
      <c r="D2" s="6"/>
      <c r="E2" s="6"/>
      <c r="F2" s="6"/>
      <c r="G2" s="6"/>
      <c r="H2" s="7"/>
      <c r="I2" s="1"/>
    </row>
    <row r="3">
      <c r="A3" s="1"/>
      <c r="B3" s="8" t="s">
        <v>41</v>
      </c>
      <c r="C3" s="6"/>
      <c r="D3" s="6"/>
      <c r="E3" s="6"/>
      <c r="F3" s="6"/>
      <c r="G3" s="6"/>
      <c r="H3" s="7"/>
      <c r="I3" s="1"/>
    </row>
    <row r="4">
      <c r="A4" s="1"/>
      <c r="B4" s="9" t="s">
        <v>42</v>
      </c>
      <c r="C4" s="10"/>
      <c r="D4" s="10"/>
      <c r="E4" s="10"/>
      <c r="F4" s="10"/>
      <c r="G4" s="10"/>
      <c r="H4" s="11"/>
      <c r="I4" s="1"/>
    </row>
    <row r="5" ht="15.75" customHeight="1">
      <c r="A5" s="1"/>
      <c r="B5" s="9" t="s">
        <v>4</v>
      </c>
      <c r="C5" s="10"/>
      <c r="D5" s="10"/>
      <c r="E5" s="10"/>
      <c r="F5" s="10"/>
      <c r="G5" s="10"/>
      <c r="H5" s="11"/>
      <c r="I5" s="1"/>
    </row>
    <row r="6" ht="15.75" customHeight="1">
      <c r="A6" s="1"/>
      <c r="B6" s="21"/>
      <c r="C6" s="37"/>
      <c r="D6" s="37"/>
      <c r="E6" s="37"/>
      <c r="F6" s="37"/>
      <c r="G6" s="37"/>
      <c r="H6" s="21"/>
      <c r="I6" s="1"/>
    </row>
    <row r="7">
      <c r="A7" s="1"/>
      <c r="B7" s="38" t="str">
        <f>'Dados do Projeto'!B7</f>
        <v>Posto Ipiranga</v>
      </c>
      <c r="C7" s="13"/>
      <c r="D7" s="13"/>
      <c r="E7" s="13"/>
      <c r="F7" s="13"/>
      <c r="G7" s="13"/>
      <c r="H7" s="14"/>
      <c r="I7" s="1"/>
    </row>
    <row r="8" ht="15.75" customHeight="1">
      <c r="A8" s="1"/>
      <c r="B8" s="21"/>
      <c r="C8" s="37"/>
      <c r="D8" s="37"/>
      <c r="E8" s="37"/>
      <c r="F8" s="37"/>
      <c r="G8" s="37"/>
      <c r="H8" s="21"/>
      <c r="I8" s="1"/>
    </row>
    <row r="9" ht="14.25" customHeight="1">
      <c r="A9" s="1"/>
      <c r="B9" s="39" t="s">
        <v>43</v>
      </c>
      <c r="C9" s="13"/>
      <c r="D9" s="13"/>
      <c r="E9" s="13"/>
      <c r="F9" s="13"/>
      <c r="G9" s="13"/>
      <c r="H9" s="14"/>
      <c r="I9" s="1"/>
    </row>
    <row r="10" ht="21.0" customHeight="1">
      <c r="A10" s="1"/>
      <c r="B10" s="40" t="s">
        <v>44</v>
      </c>
      <c r="C10" s="40" t="s">
        <v>45</v>
      </c>
      <c r="D10" s="40" t="s">
        <v>46</v>
      </c>
      <c r="E10" s="41" t="s">
        <v>47</v>
      </c>
      <c r="F10" s="13"/>
      <c r="G10" s="14"/>
      <c r="H10" s="40" t="s">
        <v>48</v>
      </c>
      <c r="I10" s="1"/>
    </row>
    <row r="11" ht="15.75" customHeight="1">
      <c r="A11" s="1"/>
      <c r="B11" s="42">
        <v>1.0</v>
      </c>
      <c r="C11" s="43">
        <v>45168.0</v>
      </c>
      <c r="D11" s="43">
        <f t="shared" ref="D11:D15" si="1">C11+13</f>
        <v>45181</v>
      </c>
      <c r="E11" s="44" t="s">
        <v>49</v>
      </c>
      <c r="F11" s="13"/>
      <c r="G11" s="14"/>
      <c r="H11" s="45"/>
      <c r="I11" s="1"/>
    </row>
    <row r="12" ht="15.75" customHeight="1">
      <c r="A12" s="1"/>
      <c r="B12" s="42">
        <v>2.0</v>
      </c>
      <c r="C12" s="43">
        <f>D11+1</f>
        <v>45182</v>
      </c>
      <c r="D12" s="43">
        <f t="shared" si="1"/>
        <v>45195</v>
      </c>
      <c r="E12" s="46"/>
      <c r="F12" s="13"/>
      <c r="G12" s="47"/>
      <c r="H12" s="45"/>
      <c r="I12" s="1"/>
    </row>
    <row r="13" ht="15.75" customHeight="1">
      <c r="A13" s="1"/>
      <c r="B13" s="42">
        <v>3.0</v>
      </c>
      <c r="C13" s="43">
        <f>C12+14</f>
        <v>45196</v>
      </c>
      <c r="D13" s="43">
        <f t="shared" si="1"/>
        <v>45209</v>
      </c>
      <c r="E13" s="46"/>
      <c r="F13" s="13"/>
      <c r="G13" s="14"/>
      <c r="H13" s="45"/>
      <c r="I13" s="1"/>
    </row>
    <row r="14" ht="15.75" customHeight="1">
      <c r="A14" s="1"/>
      <c r="B14" s="42">
        <v>4.0</v>
      </c>
      <c r="C14" s="43">
        <f t="shared" ref="C14:C16" si="2">D13+1</f>
        <v>45210</v>
      </c>
      <c r="D14" s="43">
        <f t="shared" si="1"/>
        <v>45223</v>
      </c>
      <c r="E14" s="48"/>
      <c r="F14" s="13"/>
      <c r="G14" s="47"/>
      <c r="H14" s="45"/>
      <c r="I14" s="1"/>
    </row>
    <row r="15" ht="15.75" customHeight="1">
      <c r="A15" s="1"/>
      <c r="B15" s="42">
        <v>5.0</v>
      </c>
      <c r="C15" s="43">
        <f t="shared" si="2"/>
        <v>45224</v>
      </c>
      <c r="D15" s="43">
        <f t="shared" si="1"/>
        <v>45237</v>
      </c>
      <c r="E15" s="49"/>
      <c r="F15" s="50"/>
      <c r="G15" s="50"/>
      <c r="H15" s="45"/>
      <c r="I15" s="1"/>
      <c r="K15" s="51" t="s">
        <v>50</v>
      </c>
    </row>
    <row r="16" ht="15.75" customHeight="1">
      <c r="A16" s="1"/>
      <c r="B16" s="42">
        <v>5.0</v>
      </c>
      <c r="C16" s="43">
        <f t="shared" si="2"/>
        <v>45238</v>
      </c>
      <c r="D16" s="43">
        <f>C16+20</f>
        <v>45258</v>
      </c>
      <c r="E16" s="49"/>
      <c r="F16" s="50"/>
      <c r="G16" s="50"/>
      <c r="H16" s="45"/>
      <c r="I16" s="1"/>
    </row>
    <row r="17" ht="15.75" customHeight="1">
      <c r="A17" s="1"/>
      <c r="B17" s="21"/>
      <c r="C17" s="37"/>
      <c r="D17" s="37"/>
      <c r="E17" s="37"/>
      <c r="F17" s="37"/>
      <c r="G17" s="37"/>
      <c r="H17" s="21"/>
      <c r="I17" s="1"/>
    </row>
    <row r="18" ht="15.75" customHeight="1">
      <c r="A18" s="1"/>
      <c r="B18" s="52"/>
      <c r="C18" s="53" t="s">
        <v>51</v>
      </c>
      <c r="D18" s="13"/>
      <c r="E18" s="13"/>
      <c r="F18" s="13"/>
      <c r="G18" s="47"/>
      <c r="H18" s="54" t="s">
        <v>52</v>
      </c>
      <c r="I18" s="1"/>
    </row>
    <row r="19" ht="15.75" customHeight="1">
      <c r="A19" s="1"/>
      <c r="B19" s="55" t="s">
        <v>44</v>
      </c>
      <c r="C19" s="56"/>
      <c r="D19" s="13"/>
      <c r="E19" s="13"/>
      <c r="F19" s="13"/>
      <c r="G19" s="14"/>
      <c r="H19" s="57" t="s">
        <v>53</v>
      </c>
      <c r="I19" s="1"/>
    </row>
    <row r="20" ht="20.25" customHeight="1">
      <c r="A20" s="58"/>
      <c r="B20" s="59">
        <v>0.0</v>
      </c>
      <c r="C20" s="60"/>
      <c r="D20" s="13"/>
      <c r="E20" s="13"/>
      <c r="F20" s="13"/>
      <c r="G20" s="14"/>
      <c r="H20" s="61"/>
      <c r="I20" s="20"/>
      <c r="J20" s="20"/>
      <c r="K20" s="20"/>
      <c r="L20" s="20"/>
      <c r="M20" s="20"/>
      <c r="N20" s="20"/>
      <c r="O20" s="20"/>
      <c r="P20" s="20"/>
      <c r="Q20" s="20"/>
      <c r="R20" s="20"/>
    </row>
    <row r="21" ht="15.75" customHeight="1">
      <c r="A21" s="1"/>
      <c r="B21" s="62">
        <v>1.0</v>
      </c>
      <c r="C21" s="63" t="s">
        <v>54</v>
      </c>
      <c r="D21" s="13"/>
      <c r="E21" s="13"/>
      <c r="F21" s="13"/>
      <c r="G21" s="14"/>
      <c r="H21" s="64" t="s">
        <v>55</v>
      </c>
      <c r="I21" s="1"/>
    </row>
    <row r="22" ht="15.75" customHeight="1">
      <c r="A22" s="1"/>
      <c r="B22" s="59">
        <v>2.0</v>
      </c>
      <c r="C22" s="63" t="s">
        <v>56</v>
      </c>
      <c r="D22" s="13"/>
      <c r="E22" s="13"/>
      <c r="F22" s="13"/>
      <c r="G22" s="14"/>
      <c r="H22" s="64" t="s">
        <v>55</v>
      </c>
      <c r="I22" s="1"/>
    </row>
    <row r="23" ht="15.75" customHeight="1">
      <c r="A23" s="1"/>
      <c r="B23" s="62">
        <v>3.0</v>
      </c>
      <c r="C23" s="63" t="s">
        <v>57</v>
      </c>
      <c r="D23" s="13"/>
      <c r="E23" s="13"/>
      <c r="F23" s="13"/>
      <c r="G23" s="14"/>
      <c r="H23" s="64" t="s">
        <v>55</v>
      </c>
      <c r="I23" s="1"/>
    </row>
    <row r="24" ht="15.75" customHeight="1">
      <c r="A24" s="1"/>
      <c r="B24" s="59">
        <v>4.0</v>
      </c>
      <c r="C24" s="65" t="s">
        <v>58</v>
      </c>
      <c r="D24" s="13"/>
      <c r="E24" s="13"/>
      <c r="F24" s="13"/>
      <c r="G24" s="14"/>
      <c r="H24" s="64" t="s">
        <v>55</v>
      </c>
      <c r="I24" s="1"/>
    </row>
    <row r="25" ht="15.75" customHeight="1">
      <c r="A25" s="1"/>
      <c r="B25" s="62">
        <v>5.0</v>
      </c>
      <c r="C25" s="65" t="s">
        <v>59</v>
      </c>
      <c r="D25" s="13"/>
      <c r="E25" s="13"/>
      <c r="F25" s="13"/>
      <c r="G25" s="14"/>
      <c r="H25" s="64" t="s">
        <v>55</v>
      </c>
      <c r="I25" s="1"/>
    </row>
    <row r="26" ht="15.75" customHeight="1">
      <c r="A26" s="1"/>
      <c r="B26" s="59">
        <v>6.0</v>
      </c>
      <c r="C26" s="63" t="s">
        <v>60</v>
      </c>
      <c r="D26" s="13"/>
      <c r="E26" s="13"/>
      <c r="F26" s="13"/>
      <c r="G26" s="14"/>
      <c r="H26" s="64" t="s">
        <v>55</v>
      </c>
      <c r="I26" s="1"/>
    </row>
    <row r="27" ht="15.75" customHeight="1">
      <c r="A27" s="1"/>
      <c r="B27" s="62">
        <v>7.0</v>
      </c>
      <c r="C27" s="63" t="s">
        <v>61</v>
      </c>
      <c r="D27" s="13"/>
      <c r="E27" s="13"/>
      <c r="F27" s="13"/>
      <c r="G27" s="14"/>
      <c r="H27" s="64" t="s">
        <v>55</v>
      </c>
      <c r="I27" s="1"/>
    </row>
    <row r="28" ht="15.75" customHeight="1">
      <c r="A28" s="1"/>
      <c r="B28" s="59">
        <v>8.0</v>
      </c>
      <c r="C28" s="63" t="s">
        <v>62</v>
      </c>
      <c r="D28" s="13"/>
      <c r="E28" s="13"/>
      <c r="F28" s="13"/>
      <c r="G28" s="14"/>
      <c r="H28" s="64" t="s">
        <v>55</v>
      </c>
      <c r="I28" s="1"/>
    </row>
    <row r="29" ht="15.75" customHeight="1">
      <c r="A29" s="1"/>
      <c r="B29" s="62">
        <v>9.0</v>
      </c>
      <c r="C29" s="63" t="s">
        <v>63</v>
      </c>
      <c r="D29" s="13"/>
      <c r="E29" s="13"/>
      <c r="F29" s="13"/>
      <c r="G29" s="14"/>
      <c r="H29" s="64" t="s">
        <v>55</v>
      </c>
      <c r="I29" s="1"/>
    </row>
    <row r="30" ht="15.75" customHeight="1">
      <c r="A30" s="1"/>
      <c r="B30" s="59">
        <v>10.0</v>
      </c>
      <c r="C30" s="63" t="s">
        <v>64</v>
      </c>
      <c r="D30" s="13"/>
      <c r="E30" s="13"/>
      <c r="F30" s="13"/>
      <c r="G30" s="14"/>
      <c r="H30" s="64" t="s">
        <v>65</v>
      </c>
      <c r="I30" s="1"/>
    </row>
    <row r="31" ht="15.75" customHeight="1">
      <c r="A31" s="1"/>
      <c r="B31" s="62">
        <v>11.0</v>
      </c>
      <c r="C31" s="66" t="s">
        <v>66</v>
      </c>
      <c r="D31" s="13"/>
      <c r="E31" s="13"/>
      <c r="F31" s="13"/>
      <c r="G31" s="14"/>
      <c r="H31" s="64" t="s">
        <v>65</v>
      </c>
      <c r="I31" s="1"/>
    </row>
    <row r="32" ht="15.75" customHeight="1">
      <c r="A32" s="1"/>
      <c r="B32" s="59">
        <v>12.0</v>
      </c>
      <c r="C32" s="67" t="s">
        <v>67</v>
      </c>
      <c r="D32" s="68"/>
      <c r="E32" s="68"/>
      <c r="F32" s="68"/>
      <c r="G32" s="69"/>
      <c r="H32" s="70" t="s">
        <v>65</v>
      </c>
      <c r="I32" s="1"/>
    </row>
    <row r="33" ht="15.75" customHeight="1">
      <c r="A33" s="1"/>
      <c r="B33" s="62">
        <v>13.0</v>
      </c>
      <c r="C33" s="63" t="s">
        <v>68</v>
      </c>
      <c r="D33" s="13"/>
      <c r="E33" s="13"/>
      <c r="F33" s="13"/>
      <c r="G33" s="14"/>
      <c r="H33" s="70" t="s">
        <v>65</v>
      </c>
      <c r="I33" s="1"/>
    </row>
    <row r="34" ht="18.0" customHeight="1">
      <c r="A34" s="1"/>
      <c r="B34" s="59">
        <v>14.0</v>
      </c>
      <c r="C34" s="63" t="s">
        <v>69</v>
      </c>
      <c r="D34" s="13"/>
      <c r="E34" s="13"/>
      <c r="F34" s="13"/>
      <c r="G34" s="14"/>
      <c r="H34" s="70" t="s">
        <v>65</v>
      </c>
      <c r="I34" s="1"/>
    </row>
    <row r="35" ht="18.0" customHeight="1">
      <c r="A35" s="1"/>
      <c r="B35" s="62">
        <v>15.0</v>
      </c>
      <c r="C35" s="63"/>
      <c r="D35" s="13"/>
      <c r="E35" s="13"/>
      <c r="F35" s="13"/>
      <c r="G35" s="14"/>
      <c r="H35" s="70" t="s">
        <v>65</v>
      </c>
      <c r="I35" s="1"/>
    </row>
    <row r="36" ht="18.0" customHeight="1">
      <c r="A36" s="1"/>
      <c r="B36" s="59">
        <v>16.0</v>
      </c>
      <c r="C36" s="63"/>
      <c r="D36" s="13"/>
      <c r="E36" s="13"/>
      <c r="F36" s="13"/>
      <c r="G36" s="14"/>
      <c r="H36" s="70" t="s">
        <v>65</v>
      </c>
      <c r="I36" s="1"/>
    </row>
    <row r="37" ht="18.0" customHeight="1">
      <c r="A37" s="1"/>
      <c r="B37" s="62">
        <v>17.0</v>
      </c>
      <c r="C37" s="63"/>
      <c r="D37" s="13"/>
      <c r="E37" s="13"/>
      <c r="F37" s="13"/>
      <c r="G37" s="14"/>
      <c r="H37" s="70" t="s">
        <v>65</v>
      </c>
      <c r="I37" s="1"/>
    </row>
    <row r="38" ht="18.0" customHeight="1">
      <c r="A38" s="1"/>
      <c r="B38" s="59">
        <v>18.0</v>
      </c>
      <c r="C38" s="63"/>
      <c r="D38" s="13"/>
      <c r="E38" s="13"/>
      <c r="F38" s="13"/>
      <c r="G38" s="14"/>
      <c r="H38" s="70" t="s">
        <v>65</v>
      </c>
      <c r="I38" s="1"/>
    </row>
    <row r="39" ht="18.0" customHeight="1">
      <c r="A39" s="1"/>
      <c r="B39" s="62">
        <v>19.0</v>
      </c>
      <c r="C39" s="71"/>
      <c r="D39" s="13"/>
      <c r="E39" s="13"/>
      <c r="F39" s="13"/>
      <c r="G39" s="14"/>
      <c r="H39" s="70" t="s">
        <v>65</v>
      </c>
      <c r="I39" s="1"/>
    </row>
    <row r="40" ht="18.0" customHeight="1">
      <c r="A40" s="1"/>
      <c r="B40" s="59">
        <v>20.0</v>
      </c>
      <c r="C40" s="71"/>
      <c r="D40" s="13"/>
      <c r="E40" s="13"/>
      <c r="F40" s="13"/>
      <c r="G40" s="14"/>
      <c r="H40" s="70" t="s">
        <v>65</v>
      </c>
      <c r="I40" s="1"/>
    </row>
    <row r="41" ht="18.0" customHeight="1">
      <c r="A41" s="1"/>
      <c r="B41" s="62">
        <v>21.0</v>
      </c>
      <c r="C41" s="71"/>
      <c r="D41" s="13"/>
      <c r="E41" s="13"/>
      <c r="F41" s="13"/>
      <c r="G41" s="14"/>
      <c r="H41" s="70" t="s">
        <v>65</v>
      </c>
      <c r="I41" s="1"/>
    </row>
    <row r="42" ht="18.0" customHeight="1">
      <c r="A42" s="1"/>
      <c r="B42" s="59">
        <v>22.0</v>
      </c>
      <c r="C42" s="71"/>
      <c r="D42" s="13"/>
      <c r="E42" s="13"/>
      <c r="F42" s="13"/>
      <c r="G42" s="14"/>
      <c r="H42" s="70" t="s">
        <v>65</v>
      </c>
      <c r="I42" s="1"/>
    </row>
    <row r="43" ht="18.0" customHeight="1">
      <c r="A43" s="1"/>
      <c r="B43" s="62">
        <v>23.0</v>
      </c>
      <c r="C43" s="71"/>
      <c r="D43" s="13"/>
      <c r="E43" s="13"/>
      <c r="F43" s="13"/>
      <c r="G43" s="14"/>
      <c r="H43" s="70" t="s">
        <v>65</v>
      </c>
      <c r="I43" s="1"/>
    </row>
    <row r="44" ht="18.0" customHeight="1">
      <c r="A44" s="1"/>
      <c r="B44" s="59">
        <v>24.0</v>
      </c>
      <c r="C44" s="71"/>
      <c r="D44" s="13"/>
      <c r="E44" s="13"/>
      <c r="F44" s="13"/>
      <c r="G44" s="14"/>
      <c r="H44" s="70" t="s">
        <v>65</v>
      </c>
      <c r="I44" s="1"/>
    </row>
    <row r="45" ht="18.0" customHeight="1">
      <c r="A45" s="1"/>
      <c r="B45" s="62">
        <v>25.0</v>
      </c>
      <c r="C45" s="71"/>
      <c r="D45" s="13"/>
      <c r="E45" s="13"/>
      <c r="F45" s="13"/>
      <c r="G45" s="14"/>
      <c r="H45" s="70" t="s">
        <v>65</v>
      </c>
      <c r="I45" s="1"/>
    </row>
    <row r="46" ht="18.0" customHeight="1">
      <c r="A46" s="1"/>
      <c r="B46" s="59">
        <v>26.0</v>
      </c>
      <c r="C46" s="71"/>
      <c r="D46" s="13"/>
      <c r="E46" s="13"/>
      <c r="F46" s="13"/>
      <c r="G46" s="14"/>
      <c r="H46" s="70" t="s">
        <v>65</v>
      </c>
      <c r="I46" s="1"/>
    </row>
    <row r="47" ht="15.75" customHeight="1">
      <c r="A47" s="1"/>
      <c r="B47" s="62">
        <v>27.0</v>
      </c>
      <c r="C47" s="71"/>
      <c r="D47" s="13"/>
      <c r="E47" s="13"/>
      <c r="F47" s="13"/>
      <c r="G47" s="14"/>
      <c r="H47" s="70" t="s">
        <v>65</v>
      </c>
      <c r="I47" s="1"/>
    </row>
    <row r="48" ht="15.75" customHeight="1">
      <c r="A48" s="1"/>
      <c r="B48" s="59">
        <v>28.0</v>
      </c>
      <c r="C48" s="71"/>
      <c r="D48" s="13"/>
      <c r="E48" s="13"/>
      <c r="F48" s="13"/>
      <c r="G48" s="14"/>
      <c r="H48" s="70" t="s">
        <v>65</v>
      </c>
      <c r="I48" s="1"/>
    </row>
    <row r="49" ht="15.75" customHeight="1">
      <c r="A49" s="1"/>
      <c r="B49" s="62">
        <v>29.0</v>
      </c>
      <c r="C49" s="71"/>
      <c r="D49" s="13"/>
      <c r="E49" s="13"/>
      <c r="F49" s="13"/>
      <c r="G49" s="14"/>
      <c r="H49" s="70" t="s">
        <v>65</v>
      </c>
      <c r="I49" s="1"/>
    </row>
    <row r="50" ht="15.75" customHeight="1">
      <c r="A50" s="1"/>
      <c r="B50" s="59">
        <v>30.0</v>
      </c>
      <c r="C50" s="71"/>
      <c r="D50" s="13"/>
      <c r="E50" s="13"/>
      <c r="F50" s="13"/>
      <c r="G50" s="14"/>
      <c r="H50" s="70" t="s">
        <v>65</v>
      </c>
      <c r="I50" s="1"/>
    </row>
    <row r="51" ht="15.75" customHeight="1">
      <c r="A51" s="1"/>
      <c r="B51" s="62">
        <v>31.0</v>
      </c>
      <c r="C51" s="71"/>
      <c r="D51" s="13"/>
      <c r="E51" s="13"/>
      <c r="F51" s="13"/>
      <c r="G51" s="14"/>
      <c r="H51" s="70" t="s">
        <v>65</v>
      </c>
      <c r="I51" s="1"/>
    </row>
    <row r="52" ht="15.75" customHeight="1">
      <c r="A52" s="1"/>
      <c r="B52" s="59">
        <v>32.0</v>
      </c>
      <c r="C52" s="71"/>
      <c r="D52" s="13"/>
      <c r="E52" s="13"/>
      <c r="F52" s="13"/>
      <c r="G52" s="14"/>
      <c r="H52" s="70" t="s">
        <v>65</v>
      </c>
      <c r="I52" s="1"/>
    </row>
    <row r="53" ht="15.75" customHeight="1">
      <c r="A53" s="1"/>
      <c r="B53" s="62">
        <v>33.0</v>
      </c>
      <c r="C53" s="71"/>
      <c r="D53" s="13"/>
      <c r="E53" s="13"/>
      <c r="F53" s="13"/>
      <c r="G53" s="14"/>
      <c r="H53" s="70" t="s">
        <v>65</v>
      </c>
      <c r="I53" s="1"/>
    </row>
    <row r="54" ht="15.75" customHeight="1">
      <c r="A54" s="1"/>
      <c r="B54" s="59">
        <v>34.0</v>
      </c>
      <c r="C54" s="71"/>
      <c r="D54" s="13"/>
      <c r="E54" s="13"/>
      <c r="F54" s="13"/>
      <c r="G54" s="14"/>
      <c r="H54" s="70" t="s">
        <v>65</v>
      </c>
      <c r="I54" s="1"/>
    </row>
    <row r="55" ht="15.75" customHeight="1">
      <c r="A55" s="1"/>
      <c r="B55" s="62">
        <v>35.0</v>
      </c>
      <c r="C55" s="71"/>
      <c r="D55" s="13"/>
      <c r="E55" s="13"/>
      <c r="F55" s="13"/>
      <c r="G55" s="14"/>
      <c r="H55" s="70" t="s">
        <v>65</v>
      </c>
      <c r="I55" s="1"/>
    </row>
    <row r="56" ht="15.75" customHeight="1">
      <c r="A56" s="1"/>
      <c r="B56" s="59">
        <v>36.0</v>
      </c>
      <c r="C56" s="71"/>
      <c r="D56" s="13"/>
      <c r="E56" s="13"/>
      <c r="F56" s="13"/>
      <c r="G56" s="14"/>
      <c r="H56" s="70" t="s">
        <v>65</v>
      </c>
      <c r="I56" s="1"/>
    </row>
    <row r="57" ht="15.75" customHeight="1">
      <c r="A57" s="1"/>
      <c r="B57" s="62">
        <v>37.0</v>
      </c>
      <c r="C57" s="71"/>
      <c r="D57" s="13"/>
      <c r="E57" s="13"/>
      <c r="F57" s="13"/>
      <c r="G57" s="14"/>
      <c r="H57" s="70" t="s">
        <v>65</v>
      </c>
      <c r="I57" s="1"/>
    </row>
    <row r="58" ht="15.75" customHeight="1">
      <c r="A58" s="1"/>
      <c r="B58" s="59">
        <v>38.0</v>
      </c>
      <c r="C58" s="71"/>
      <c r="D58" s="13"/>
      <c r="E58" s="13"/>
      <c r="F58" s="13"/>
      <c r="G58" s="14"/>
      <c r="H58" s="70" t="s">
        <v>65</v>
      </c>
      <c r="I58" s="1"/>
    </row>
    <row r="59" ht="15.75" customHeight="1">
      <c r="A59" s="1"/>
      <c r="B59" s="62">
        <v>39.0</v>
      </c>
      <c r="C59" s="71"/>
      <c r="D59" s="13"/>
      <c r="E59" s="13"/>
      <c r="F59" s="13"/>
      <c r="G59" s="14"/>
      <c r="H59" s="70" t="s">
        <v>65</v>
      </c>
      <c r="I59" s="1"/>
    </row>
    <row r="60" ht="15.75" customHeight="1">
      <c r="A60" s="1"/>
      <c r="B60" s="59">
        <v>40.0</v>
      </c>
      <c r="C60" s="71"/>
      <c r="D60" s="13"/>
      <c r="E60" s="13"/>
      <c r="F60" s="13"/>
      <c r="G60" s="14"/>
      <c r="H60" s="70" t="s">
        <v>65</v>
      </c>
      <c r="I60" s="1"/>
    </row>
    <row r="61" ht="15.75" customHeight="1">
      <c r="A61" s="1"/>
      <c r="B61" s="62">
        <v>41.0</v>
      </c>
      <c r="C61" s="71"/>
      <c r="D61" s="13"/>
      <c r="E61" s="13"/>
      <c r="F61" s="13"/>
      <c r="G61" s="14"/>
      <c r="H61" s="70" t="s">
        <v>65</v>
      </c>
      <c r="I61" s="1"/>
    </row>
    <row r="62" ht="15.75" customHeight="1">
      <c r="A62" s="1"/>
      <c r="B62" s="59">
        <v>42.0</v>
      </c>
      <c r="C62" s="71"/>
      <c r="D62" s="13"/>
      <c r="E62" s="13"/>
      <c r="F62" s="13"/>
      <c r="G62" s="14"/>
      <c r="H62" s="70" t="s">
        <v>65</v>
      </c>
      <c r="I62" s="1"/>
    </row>
    <row r="63" ht="15.75" customHeight="1">
      <c r="A63" s="1"/>
      <c r="B63" s="62">
        <v>43.0</v>
      </c>
      <c r="C63" s="71"/>
      <c r="D63" s="13"/>
      <c r="E63" s="13"/>
      <c r="F63" s="13"/>
      <c r="G63" s="14"/>
      <c r="H63" s="70" t="s">
        <v>65</v>
      </c>
      <c r="I63" s="1"/>
    </row>
    <row r="64" ht="15.75" customHeight="1">
      <c r="A64" s="1"/>
      <c r="B64" s="59">
        <v>44.0</v>
      </c>
      <c r="C64" s="71"/>
      <c r="D64" s="13"/>
      <c r="E64" s="13"/>
      <c r="F64" s="13"/>
      <c r="G64" s="14"/>
      <c r="H64" s="70" t="s">
        <v>65</v>
      </c>
      <c r="I64" s="1"/>
    </row>
    <row r="65" ht="15.75" customHeight="1">
      <c r="A65" s="1"/>
      <c r="B65" s="62">
        <v>45.0</v>
      </c>
      <c r="C65" s="71"/>
      <c r="D65" s="13"/>
      <c r="E65" s="13"/>
      <c r="F65" s="13"/>
      <c r="G65" s="14"/>
      <c r="H65" s="70" t="s">
        <v>65</v>
      </c>
      <c r="I65" s="1"/>
    </row>
    <row r="66" ht="15.75" customHeight="1">
      <c r="A66" s="1"/>
      <c r="B66" s="59">
        <v>46.0</v>
      </c>
      <c r="C66" s="71"/>
      <c r="D66" s="13"/>
      <c r="E66" s="13"/>
      <c r="F66" s="13"/>
      <c r="G66" s="14"/>
      <c r="H66" s="70" t="s">
        <v>65</v>
      </c>
      <c r="I66" s="1"/>
    </row>
    <row r="67" ht="15.75" customHeight="1">
      <c r="A67" s="1"/>
      <c r="B67" s="62">
        <v>47.0</v>
      </c>
      <c r="C67" s="71"/>
      <c r="D67" s="13"/>
      <c r="E67" s="13"/>
      <c r="F67" s="13"/>
      <c r="G67" s="14"/>
      <c r="H67" s="70" t="s">
        <v>65</v>
      </c>
      <c r="I67" s="1"/>
    </row>
    <row r="68" ht="15.75" customHeight="1">
      <c r="A68" s="1"/>
      <c r="B68" s="59">
        <v>48.0</v>
      </c>
      <c r="C68" s="71"/>
      <c r="D68" s="13"/>
      <c r="E68" s="13"/>
      <c r="F68" s="13"/>
      <c r="G68" s="14"/>
      <c r="H68" s="70" t="s">
        <v>65</v>
      </c>
      <c r="I68" s="1"/>
    </row>
    <row r="69" ht="15.75" customHeight="1">
      <c r="A69" s="1"/>
      <c r="B69" s="62">
        <v>49.0</v>
      </c>
      <c r="C69" s="71"/>
      <c r="D69" s="13"/>
      <c r="E69" s="13"/>
      <c r="F69" s="13"/>
      <c r="G69" s="14"/>
      <c r="H69" s="70" t="s">
        <v>65</v>
      </c>
      <c r="I69" s="1"/>
    </row>
    <row r="70" ht="15.75" customHeight="1">
      <c r="A70" s="1"/>
      <c r="B70" s="59">
        <v>50.0</v>
      </c>
      <c r="C70" s="71"/>
      <c r="D70" s="13"/>
      <c r="E70" s="13"/>
      <c r="F70" s="13"/>
      <c r="G70" s="14"/>
      <c r="H70" s="70" t="s">
        <v>65</v>
      </c>
      <c r="I70" s="1"/>
    </row>
    <row r="71" ht="15.75" customHeight="1">
      <c r="A71" s="1"/>
      <c r="B71" s="62">
        <v>51.0</v>
      </c>
      <c r="C71" s="71"/>
      <c r="D71" s="13"/>
      <c r="E71" s="13"/>
      <c r="F71" s="13"/>
      <c r="G71" s="14"/>
      <c r="H71" s="70" t="s">
        <v>65</v>
      </c>
      <c r="I71" s="1"/>
    </row>
    <row r="72" ht="15.75" customHeight="1">
      <c r="A72" s="1"/>
      <c r="B72" s="59">
        <v>52.0</v>
      </c>
      <c r="C72" s="71"/>
      <c r="D72" s="13"/>
      <c r="E72" s="13"/>
      <c r="F72" s="13"/>
      <c r="G72" s="14"/>
      <c r="H72" s="70" t="s">
        <v>65</v>
      </c>
      <c r="I72" s="1"/>
    </row>
    <row r="73" ht="15.75" customHeight="1">
      <c r="A73" s="1"/>
      <c r="B73" s="62">
        <v>53.0</v>
      </c>
      <c r="C73" s="71"/>
      <c r="D73" s="13"/>
      <c r="E73" s="13"/>
      <c r="F73" s="13"/>
      <c r="G73" s="14"/>
      <c r="H73" s="70" t="s">
        <v>65</v>
      </c>
      <c r="I73" s="1"/>
    </row>
    <row r="74" ht="15.75" customHeight="1">
      <c r="A74" s="1"/>
      <c r="B74" s="59">
        <v>54.0</v>
      </c>
      <c r="C74" s="71"/>
      <c r="D74" s="13"/>
      <c r="E74" s="13"/>
      <c r="F74" s="13"/>
      <c r="G74" s="14"/>
      <c r="H74" s="70" t="s">
        <v>65</v>
      </c>
      <c r="I74" s="1"/>
    </row>
    <row r="75" ht="15.75" customHeight="1">
      <c r="A75" s="1"/>
      <c r="B75" s="62">
        <v>55.0</v>
      </c>
      <c r="C75" s="71"/>
      <c r="D75" s="13"/>
      <c r="E75" s="13"/>
      <c r="F75" s="13"/>
      <c r="G75" s="14"/>
      <c r="H75" s="70" t="s">
        <v>65</v>
      </c>
      <c r="I75" s="1"/>
    </row>
    <row r="76" ht="15.75" customHeight="1">
      <c r="A76" s="1"/>
      <c r="B76" s="59">
        <v>56.0</v>
      </c>
      <c r="C76" s="71"/>
      <c r="D76" s="13"/>
      <c r="E76" s="13"/>
      <c r="F76" s="13"/>
      <c r="G76" s="14"/>
      <c r="H76" s="70" t="s">
        <v>65</v>
      </c>
      <c r="I76" s="1"/>
    </row>
    <row r="77" ht="15.75" customHeight="1">
      <c r="A77" s="1"/>
      <c r="B77" s="62">
        <v>57.0</v>
      </c>
      <c r="C77" s="71"/>
      <c r="D77" s="13"/>
      <c r="E77" s="13"/>
      <c r="F77" s="13"/>
      <c r="G77" s="14"/>
      <c r="H77" s="70" t="s">
        <v>65</v>
      </c>
      <c r="I77" s="1"/>
    </row>
    <row r="78" ht="15.75" customHeight="1">
      <c r="A78" s="1"/>
      <c r="B78" s="59">
        <v>58.0</v>
      </c>
      <c r="C78" s="71"/>
      <c r="D78" s="13"/>
      <c r="E78" s="13"/>
      <c r="F78" s="13"/>
      <c r="G78" s="14"/>
      <c r="H78" s="70" t="s">
        <v>65</v>
      </c>
      <c r="I78" s="1"/>
    </row>
    <row r="79" ht="15.75" customHeight="1">
      <c r="A79" s="1"/>
      <c r="B79" s="62">
        <v>59.0</v>
      </c>
      <c r="C79" s="71"/>
      <c r="D79" s="13"/>
      <c r="E79" s="13"/>
      <c r="F79" s="13"/>
      <c r="G79" s="14"/>
      <c r="H79" s="70" t="s">
        <v>65</v>
      </c>
      <c r="I79" s="1"/>
    </row>
    <row r="80" ht="15.75" customHeight="1">
      <c r="A80" s="1"/>
      <c r="B80" s="59">
        <v>60.0</v>
      </c>
      <c r="C80" s="71"/>
      <c r="D80" s="13"/>
      <c r="E80" s="13"/>
      <c r="F80" s="13"/>
      <c r="G80" s="14"/>
      <c r="H80" s="70" t="s">
        <v>65</v>
      </c>
      <c r="I80" s="1"/>
    </row>
    <row r="81" ht="15.75" customHeight="1">
      <c r="A81" s="1"/>
      <c r="B81" s="62">
        <v>61.0</v>
      </c>
      <c r="C81" s="71"/>
      <c r="D81" s="13"/>
      <c r="E81" s="13"/>
      <c r="F81" s="13"/>
      <c r="G81" s="14"/>
      <c r="H81" s="70" t="s">
        <v>65</v>
      </c>
      <c r="I81" s="1"/>
    </row>
    <row r="82" ht="15.75" customHeight="1">
      <c r="A82" s="1"/>
      <c r="B82" s="59">
        <v>62.0</v>
      </c>
      <c r="C82" s="71"/>
      <c r="D82" s="13"/>
      <c r="E82" s="13"/>
      <c r="F82" s="13"/>
      <c r="G82" s="14"/>
      <c r="H82" s="70" t="s">
        <v>65</v>
      </c>
      <c r="I82" s="1"/>
    </row>
    <row r="83" ht="15.75" customHeight="1">
      <c r="A83" s="1"/>
      <c r="B83" s="62">
        <v>63.0</v>
      </c>
      <c r="C83" s="71"/>
      <c r="D83" s="13"/>
      <c r="E83" s="13"/>
      <c r="F83" s="13"/>
      <c r="G83" s="14"/>
      <c r="H83" s="70" t="s">
        <v>65</v>
      </c>
      <c r="I83" s="1"/>
    </row>
    <row r="84" ht="15.75" customHeight="1">
      <c r="A84" s="1"/>
      <c r="B84" s="59">
        <v>64.0</v>
      </c>
      <c r="C84" s="71"/>
      <c r="D84" s="13"/>
      <c r="E84" s="13"/>
      <c r="F84" s="13"/>
      <c r="G84" s="14"/>
      <c r="H84" s="70" t="s">
        <v>65</v>
      </c>
      <c r="I84" s="1"/>
    </row>
    <row r="85" ht="15.75" customHeight="1">
      <c r="A85" s="1"/>
      <c r="B85" s="62">
        <v>65.0</v>
      </c>
      <c r="C85" s="71"/>
      <c r="D85" s="13"/>
      <c r="E85" s="13"/>
      <c r="F85" s="13"/>
      <c r="G85" s="14"/>
      <c r="H85" s="70" t="s">
        <v>65</v>
      </c>
      <c r="I85" s="1"/>
    </row>
    <row r="86" ht="15.75" customHeight="1">
      <c r="A86" s="1"/>
      <c r="B86" s="59">
        <v>66.0</v>
      </c>
      <c r="C86" s="71"/>
      <c r="D86" s="13"/>
      <c r="E86" s="13"/>
      <c r="F86" s="13"/>
      <c r="G86" s="14"/>
      <c r="H86" s="70" t="s">
        <v>65</v>
      </c>
      <c r="I86" s="1"/>
    </row>
    <row r="87" ht="15.75" customHeight="1">
      <c r="A87" s="1"/>
      <c r="B87" s="62">
        <v>67.0</v>
      </c>
      <c r="C87" s="71"/>
      <c r="D87" s="13"/>
      <c r="E87" s="13"/>
      <c r="F87" s="13"/>
      <c r="G87" s="14"/>
      <c r="H87" s="70" t="s">
        <v>65</v>
      </c>
      <c r="I87" s="1"/>
    </row>
    <row r="88" ht="15.75" customHeight="1">
      <c r="A88" s="1"/>
      <c r="B88" s="59">
        <v>68.0</v>
      </c>
      <c r="C88" s="71"/>
      <c r="D88" s="13"/>
      <c r="E88" s="13"/>
      <c r="F88" s="13"/>
      <c r="G88" s="14"/>
      <c r="H88" s="70" t="s">
        <v>65</v>
      </c>
      <c r="I88" s="1"/>
    </row>
    <row r="89" ht="15.75" customHeight="1">
      <c r="A89" s="1"/>
      <c r="B89" s="62">
        <v>69.0</v>
      </c>
      <c r="C89" s="71"/>
      <c r="D89" s="13"/>
      <c r="E89" s="13"/>
      <c r="F89" s="13"/>
      <c r="G89" s="14"/>
      <c r="H89" s="70" t="s">
        <v>65</v>
      </c>
      <c r="I89" s="1"/>
    </row>
    <row r="90" ht="15.75" customHeight="1">
      <c r="A90" s="1"/>
      <c r="B90" s="59">
        <v>70.0</v>
      </c>
      <c r="C90" s="71"/>
      <c r="D90" s="13"/>
      <c r="E90" s="13"/>
      <c r="F90" s="13"/>
      <c r="G90" s="14"/>
      <c r="H90" s="70" t="s">
        <v>65</v>
      </c>
      <c r="I90" s="1"/>
    </row>
    <row r="91" ht="15.75" customHeight="1">
      <c r="A91" s="1"/>
      <c r="B91" s="62">
        <v>71.0</v>
      </c>
      <c r="C91" s="71"/>
      <c r="D91" s="13"/>
      <c r="E91" s="13"/>
      <c r="F91" s="13"/>
      <c r="G91" s="14"/>
      <c r="H91" s="70" t="s">
        <v>65</v>
      </c>
      <c r="I91" s="1"/>
    </row>
    <row r="92" ht="15.75" customHeight="1">
      <c r="A92" s="1"/>
      <c r="B92" s="59">
        <v>72.0</v>
      </c>
      <c r="C92" s="71"/>
      <c r="D92" s="13"/>
      <c r="E92" s="13"/>
      <c r="F92" s="13"/>
      <c r="G92" s="14"/>
      <c r="H92" s="70" t="s">
        <v>65</v>
      </c>
      <c r="I92" s="1"/>
    </row>
    <row r="93" ht="15.75" customHeight="1">
      <c r="A93" s="1"/>
      <c r="B93" s="62">
        <v>73.0</v>
      </c>
      <c r="C93" s="71"/>
      <c r="D93" s="13"/>
      <c r="E93" s="13"/>
      <c r="F93" s="13"/>
      <c r="G93" s="14"/>
      <c r="H93" s="70" t="s">
        <v>65</v>
      </c>
      <c r="I93" s="1"/>
    </row>
    <row r="94" ht="15.75" customHeight="1">
      <c r="A94" s="1"/>
      <c r="B94" s="59">
        <v>74.0</v>
      </c>
      <c r="C94" s="71"/>
      <c r="D94" s="13"/>
      <c r="E94" s="13"/>
      <c r="F94" s="13"/>
      <c r="G94" s="14"/>
      <c r="H94" s="70" t="s">
        <v>65</v>
      </c>
      <c r="I94" s="1"/>
    </row>
    <row r="95" ht="15.75" customHeight="1">
      <c r="A95" s="1"/>
      <c r="B95" s="62">
        <v>75.0</v>
      </c>
      <c r="C95" s="71"/>
      <c r="D95" s="13"/>
      <c r="E95" s="13"/>
      <c r="F95" s="13"/>
      <c r="G95" s="14"/>
      <c r="H95" s="70" t="s">
        <v>65</v>
      </c>
      <c r="I95" s="1"/>
    </row>
    <row r="96" ht="15.75" customHeight="1">
      <c r="A96" s="1"/>
      <c r="B96" s="59">
        <v>76.0</v>
      </c>
      <c r="C96" s="71"/>
      <c r="D96" s="13"/>
      <c r="E96" s="13"/>
      <c r="F96" s="13"/>
      <c r="G96" s="14"/>
      <c r="H96" s="70" t="s">
        <v>65</v>
      </c>
      <c r="I96" s="1"/>
    </row>
    <row r="97" ht="15.75" customHeight="1">
      <c r="A97" s="1"/>
      <c r="B97" s="62">
        <v>77.0</v>
      </c>
      <c r="C97" s="71"/>
      <c r="D97" s="13"/>
      <c r="E97" s="13"/>
      <c r="F97" s="13"/>
      <c r="G97" s="14"/>
      <c r="H97" s="70" t="s">
        <v>65</v>
      </c>
      <c r="I97" s="1"/>
    </row>
    <row r="98" ht="15.75" customHeight="1">
      <c r="A98" s="1"/>
      <c r="B98" s="59">
        <v>78.0</v>
      </c>
      <c r="C98" s="71"/>
      <c r="D98" s="13"/>
      <c r="E98" s="13"/>
      <c r="F98" s="13"/>
      <c r="G98" s="14"/>
      <c r="H98" s="70" t="s">
        <v>65</v>
      </c>
      <c r="I98" s="1"/>
    </row>
    <row r="99" ht="15.75" customHeight="1">
      <c r="A99" s="1"/>
      <c r="B99" s="62">
        <v>79.0</v>
      </c>
      <c r="C99" s="71"/>
      <c r="D99" s="13"/>
      <c r="E99" s="13"/>
      <c r="F99" s="13"/>
      <c r="G99" s="14"/>
      <c r="H99" s="70" t="s">
        <v>65</v>
      </c>
      <c r="I99" s="1"/>
    </row>
    <row r="100" ht="15.75" customHeight="1">
      <c r="A100" s="1"/>
      <c r="B100" s="59">
        <v>80.0</v>
      </c>
      <c r="C100" s="71"/>
      <c r="D100" s="13"/>
      <c r="E100" s="13"/>
      <c r="F100" s="13"/>
      <c r="G100" s="14"/>
      <c r="H100" s="70" t="s">
        <v>65</v>
      </c>
      <c r="I100" s="1"/>
    </row>
    <row r="101" ht="15.75" customHeight="1">
      <c r="A101" s="1"/>
      <c r="B101" s="62">
        <v>81.0</v>
      </c>
      <c r="C101" s="71"/>
      <c r="D101" s="13"/>
      <c r="E101" s="13"/>
      <c r="F101" s="13"/>
      <c r="G101" s="14"/>
      <c r="H101" s="70" t="s">
        <v>65</v>
      </c>
      <c r="I101" s="1"/>
    </row>
    <row r="102" ht="15.75" customHeight="1">
      <c r="A102" s="1"/>
      <c r="B102" s="59">
        <v>82.0</v>
      </c>
      <c r="C102" s="71"/>
      <c r="D102" s="13"/>
      <c r="E102" s="13"/>
      <c r="F102" s="13"/>
      <c r="G102" s="14"/>
      <c r="H102" s="70" t="s">
        <v>65</v>
      </c>
      <c r="I102" s="1"/>
    </row>
    <row r="103" ht="15.75" customHeight="1">
      <c r="A103" s="1"/>
      <c r="B103" s="62">
        <v>83.0</v>
      </c>
      <c r="C103" s="71"/>
      <c r="D103" s="13"/>
      <c r="E103" s="13"/>
      <c r="F103" s="13"/>
      <c r="G103" s="14"/>
      <c r="H103" s="70" t="s">
        <v>65</v>
      </c>
      <c r="I103" s="1"/>
    </row>
    <row r="104" ht="15.75" customHeight="1">
      <c r="A104" s="1"/>
      <c r="B104" s="59">
        <v>84.0</v>
      </c>
      <c r="C104" s="71"/>
      <c r="D104" s="13"/>
      <c r="E104" s="13"/>
      <c r="F104" s="13"/>
      <c r="G104" s="14"/>
      <c r="H104" s="70" t="s">
        <v>65</v>
      </c>
      <c r="I104" s="1"/>
    </row>
    <row r="105" ht="15.75" customHeight="1">
      <c r="A105" s="1"/>
      <c r="B105" s="62">
        <v>85.0</v>
      </c>
      <c r="C105" s="71"/>
      <c r="D105" s="13"/>
      <c r="E105" s="13"/>
      <c r="F105" s="13"/>
      <c r="G105" s="14"/>
      <c r="H105" s="70" t="s">
        <v>65</v>
      </c>
      <c r="I105" s="1"/>
    </row>
    <row r="106" ht="15.75" customHeight="1">
      <c r="A106" s="1"/>
      <c r="B106" s="59">
        <v>86.0</v>
      </c>
      <c r="C106" s="71"/>
      <c r="D106" s="13"/>
      <c r="E106" s="13"/>
      <c r="F106" s="13"/>
      <c r="G106" s="14"/>
      <c r="H106" s="70" t="s">
        <v>65</v>
      </c>
      <c r="I106" s="1"/>
    </row>
    <row r="107" ht="15.75" customHeight="1">
      <c r="A107" s="1"/>
      <c r="B107" s="62">
        <v>87.0</v>
      </c>
      <c r="C107" s="71"/>
      <c r="D107" s="13"/>
      <c r="E107" s="13"/>
      <c r="F107" s="13"/>
      <c r="G107" s="14"/>
      <c r="H107" s="70" t="s">
        <v>65</v>
      </c>
      <c r="I107" s="1"/>
    </row>
    <row r="108" ht="15.75" customHeight="1">
      <c r="A108" s="1"/>
      <c r="B108" s="59">
        <v>88.0</v>
      </c>
      <c r="C108" s="71"/>
      <c r="D108" s="13"/>
      <c r="E108" s="13"/>
      <c r="F108" s="13"/>
      <c r="G108" s="14"/>
      <c r="H108" s="70" t="s">
        <v>65</v>
      </c>
      <c r="I108" s="1"/>
    </row>
    <row r="109" ht="15.75" customHeight="1">
      <c r="A109" s="1"/>
      <c r="B109" s="62">
        <v>89.0</v>
      </c>
      <c r="C109" s="71"/>
      <c r="D109" s="13"/>
      <c r="E109" s="13"/>
      <c r="F109" s="13"/>
      <c r="G109" s="14"/>
      <c r="H109" s="70" t="s">
        <v>65</v>
      </c>
      <c r="I109" s="1"/>
    </row>
    <row r="110" ht="15.75" customHeight="1">
      <c r="A110" s="1"/>
      <c r="B110" s="59">
        <v>90.0</v>
      </c>
      <c r="C110" s="71"/>
      <c r="D110" s="13"/>
      <c r="E110" s="13"/>
      <c r="F110" s="13"/>
      <c r="G110" s="14"/>
      <c r="H110" s="70" t="s">
        <v>65</v>
      </c>
      <c r="I110" s="1"/>
    </row>
    <row r="111" ht="15.75" customHeight="1">
      <c r="A111" s="1"/>
      <c r="B111" s="62">
        <v>91.0</v>
      </c>
      <c r="C111" s="71"/>
      <c r="D111" s="13"/>
      <c r="E111" s="13"/>
      <c r="F111" s="13"/>
      <c r="G111" s="14"/>
      <c r="H111" s="70" t="s">
        <v>65</v>
      </c>
      <c r="I111" s="1"/>
    </row>
    <row r="112" ht="15.75" customHeight="1">
      <c r="A112" s="1"/>
      <c r="B112" s="59">
        <v>92.0</v>
      </c>
      <c r="C112" s="71"/>
      <c r="D112" s="13"/>
      <c r="E112" s="13"/>
      <c r="F112" s="13"/>
      <c r="G112" s="14"/>
      <c r="H112" s="70" t="s">
        <v>65</v>
      </c>
      <c r="I112" s="1"/>
    </row>
    <row r="113" ht="15.75" customHeight="1">
      <c r="A113" s="1"/>
      <c r="B113" s="62">
        <v>93.0</v>
      </c>
      <c r="C113" s="71"/>
      <c r="D113" s="13"/>
      <c r="E113" s="13"/>
      <c r="F113" s="13"/>
      <c r="G113" s="14"/>
      <c r="H113" s="70" t="s">
        <v>65</v>
      </c>
      <c r="I113" s="1"/>
    </row>
    <row r="114" ht="15.75" customHeight="1">
      <c r="A114" s="1"/>
      <c r="B114" s="59">
        <v>94.0</v>
      </c>
      <c r="C114" s="71"/>
      <c r="D114" s="13"/>
      <c r="E114" s="13"/>
      <c r="F114" s="13"/>
      <c r="G114" s="14"/>
      <c r="H114" s="70" t="s">
        <v>65</v>
      </c>
      <c r="I114" s="1"/>
    </row>
    <row r="115" ht="15.75" customHeight="1">
      <c r="A115" s="1"/>
      <c r="B115" s="62">
        <v>95.0</v>
      </c>
      <c r="C115" s="71"/>
      <c r="D115" s="13"/>
      <c r="E115" s="13"/>
      <c r="F115" s="13"/>
      <c r="G115" s="14"/>
      <c r="H115" s="70" t="s">
        <v>65</v>
      </c>
      <c r="I115" s="1"/>
    </row>
    <row r="116" ht="15.75" customHeight="1">
      <c r="A116" s="1"/>
      <c r="B116" s="59">
        <v>96.0</v>
      </c>
      <c r="C116" s="71"/>
      <c r="D116" s="13"/>
      <c r="E116" s="13"/>
      <c r="F116" s="13"/>
      <c r="G116" s="14"/>
      <c r="H116" s="70" t="s">
        <v>65</v>
      </c>
      <c r="I116" s="1"/>
    </row>
    <row r="117" ht="15.75" customHeight="1">
      <c r="A117" s="1"/>
      <c r="B117" s="62">
        <v>97.0</v>
      </c>
      <c r="C117" s="71"/>
      <c r="D117" s="13"/>
      <c r="E117" s="13"/>
      <c r="F117" s="13"/>
      <c r="G117" s="14"/>
      <c r="H117" s="70" t="s">
        <v>65</v>
      </c>
      <c r="I117" s="1"/>
    </row>
    <row r="118" ht="15.75" customHeight="1">
      <c r="A118" s="1"/>
      <c r="B118" s="59">
        <v>98.0</v>
      </c>
      <c r="C118" s="71"/>
      <c r="D118" s="13"/>
      <c r="E118" s="13"/>
      <c r="F118" s="13"/>
      <c r="G118" s="14"/>
      <c r="H118" s="70" t="s">
        <v>65</v>
      </c>
      <c r="I118" s="1"/>
    </row>
    <row r="119" ht="15.75" customHeight="1">
      <c r="A119" s="1"/>
      <c r="B119" s="62">
        <v>99.0</v>
      </c>
      <c r="C119" s="71"/>
      <c r="D119" s="13"/>
      <c r="E119" s="13"/>
      <c r="F119" s="13"/>
      <c r="G119" s="14"/>
      <c r="H119" s="70" t="s">
        <v>65</v>
      </c>
      <c r="I119" s="1"/>
    </row>
    <row r="120" ht="15.75" customHeight="1">
      <c r="A120" s="1"/>
      <c r="B120" s="59">
        <v>100.0</v>
      </c>
      <c r="C120" s="71"/>
      <c r="D120" s="13"/>
      <c r="E120" s="13"/>
      <c r="F120" s="13"/>
      <c r="G120" s="14"/>
      <c r="H120" s="70" t="s">
        <v>65</v>
      </c>
      <c r="I120" s="1"/>
    </row>
    <row r="121" ht="15.75" customHeight="1">
      <c r="A121" s="1"/>
      <c r="B121" s="21"/>
      <c r="C121" s="37"/>
      <c r="D121" s="37"/>
      <c r="E121" s="37"/>
      <c r="F121" s="37"/>
      <c r="G121" s="37"/>
      <c r="H121" s="21"/>
      <c r="I121" s="1"/>
    </row>
    <row r="122" ht="15.75" customHeight="1">
      <c r="A122" s="1"/>
      <c r="B122" s="21"/>
      <c r="C122" s="37"/>
      <c r="D122" s="37"/>
      <c r="E122" s="37"/>
      <c r="F122" s="37"/>
      <c r="G122" s="37"/>
      <c r="H122" s="21"/>
      <c r="I122" s="1"/>
    </row>
    <row r="123" ht="15.75" customHeight="1">
      <c r="A123" s="1"/>
      <c r="B123" s="21"/>
      <c r="C123" s="37"/>
      <c r="D123" s="37"/>
      <c r="E123" s="37"/>
      <c r="F123" s="37"/>
      <c r="G123" s="37"/>
      <c r="H123" s="21"/>
      <c r="I123" s="1"/>
    </row>
    <row r="124" ht="15.75" customHeight="1">
      <c r="A124" s="1"/>
      <c r="B124" s="21"/>
      <c r="C124" s="37"/>
      <c r="D124" s="37"/>
      <c r="E124" s="37"/>
      <c r="F124" s="37"/>
      <c r="G124" s="37"/>
      <c r="H124" s="21"/>
      <c r="I124" s="1"/>
    </row>
    <row r="125" ht="15.75" customHeight="1">
      <c r="A125" s="1"/>
      <c r="B125" s="21"/>
      <c r="C125" s="37"/>
      <c r="D125" s="37"/>
      <c r="E125" s="37"/>
      <c r="F125" s="37"/>
      <c r="G125" s="37"/>
      <c r="H125" s="21"/>
      <c r="I125" s="1"/>
    </row>
    <row r="126" ht="15.75" customHeight="1">
      <c r="A126" s="1"/>
      <c r="B126" s="21"/>
      <c r="C126" s="37"/>
      <c r="D126" s="37"/>
      <c r="E126" s="37"/>
      <c r="F126" s="37"/>
      <c r="G126" s="37"/>
      <c r="H126" s="21"/>
      <c r="I126" s="1"/>
    </row>
    <row r="127" ht="15.75" customHeight="1">
      <c r="A127" s="1"/>
      <c r="B127" s="21"/>
      <c r="C127" s="37"/>
      <c r="D127" s="37"/>
      <c r="E127" s="37"/>
      <c r="F127" s="37"/>
      <c r="G127" s="37"/>
      <c r="H127" s="21"/>
      <c r="I127" s="1"/>
    </row>
    <row r="128" ht="15.75" customHeight="1">
      <c r="A128" s="1"/>
      <c r="B128" s="21"/>
      <c r="C128" s="37"/>
      <c r="D128" s="37"/>
      <c r="E128" s="37"/>
      <c r="F128" s="37"/>
      <c r="G128" s="37"/>
      <c r="H128" s="21"/>
      <c r="I128" s="1"/>
    </row>
    <row r="129" ht="15.75" customHeight="1">
      <c r="A129" s="1"/>
      <c r="B129" s="21"/>
      <c r="C129" s="37"/>
      <c r="D129" s="37"/>
      <c r="E129" s="37"/>
      <c r="F129" s="37"/>
      <c r="G129" s="37"/>
      <c r="H129" s="21"/>
      <c r="I129" s="1"/>
    </row>
    <row r="130" ht="15.75" customHeight="1">
      <c r="A130" s="1"/>
      <c r="B130" s="21"/>
      <c r="C130" s="37"/>
      <c r="D130" s="37"/>
      <c r="E130" s="37"/>
      <c r="F130" s="37"/>
      <c r="G130" s="37"/>
      <c r="H130" s="21"/>
      <c r="I130" s="1"/>
    </row>
    <row r="131" ht="15.75" customHeight="1">
      <c r="A131" s="1"/>
      <c r="B131" s="21"/>
      <c r="C131" s="37"/>
      <c r="D131" s="37"/>
      <c r="E131" s="37"/>
      <c r="F131" s="37"/>
      <c r="G131" s="37"/>
      <c r="H131" s="21"/>
      <c r="I131" s="1"/>
    </row>
    <row r="132" ht="15.75" customHeight="1">
      <c r="A132" s="1"/>
      <c r="B132" s="21"/>
      <c r="C132" s="37"/>
      <c r="D132" s="37"/>
      <c r="E132" s="37"/>
      <c r="F132" s="37"/>
      <c r="G132" s="37"/>
      <c r="H132" s="21"/>
      <c r="I132" s="1"/>
    </row>
    <row r="133" ht="15.75" customHeight="1">
      <c r="A133" s="1"/>
      <c r="B133" s="21"/>
      <c r="C133" s="37"/>
      <c r="D133" s="37"/>
      <c r="E133" s="37"/>
      <c r="F133" s="37"/>
      <c r="G133" s="37"/>
      <c r="H133" s="21"/>
      <c r="I133" s="1"/>
    </row>
    <row r="134" ht="15.75" customHeight="1">
      <c r="A134" s="1"/>
      <c r="B134" s="21"/>
      <c r="C134" s="37"/>
      <c r="D134" s="37"/>
      <c r="E134" s="37"/>
      <c r="F134" s="37"/>
      <c r="G134" s="37"/>
      <c r="H134" s="21"/>
      <c r="I134" s="1"/>
    </row>
    <row r="135" ht="15.75" customHeight="1">
      <c r="A135" s="1"/>
      <c r="B135" s="21"/>
      <c r="C135" s="37"/>
      <c r="D135" s="37"/>
      <c r="E135" s="37"/>
      <c r="F135" s="37"/>
      <c r="G135" s="37"/>
      <c r="H135" s="21"/>
      <c r="I135" s="1"/>
    </row>
    <row r="136" ht="15.75" customHeight="1">
      <c r="A136" s="1"/>
      <c r="B136" s="21"/>
      <c r="C136" s="37"/>
      <c r="D136" s="37"/>
      <c r="E136" s="37"/>
      <c r="F136" s="37"/>
      <c r="G136" s="37"/>
      <c r="H136" s="21"/>
      <c r="I136" s="1"/>
    </row>
    <row r="137" ht="15.75" customHeight="1">
      <c r="A137" s="1"/>
      <c r="B137" s="21"/>
      <c r="C137" s="37"/>
      <c r="D137" s="37"/>
      <c r="E137" s="37"/>
      <c r="F137" s="37"/>
      <c r="G137" s="37"/>
      <c r="H137" s="21"/>
      <c r="I137" s="1"/>
    </row>
    <row r="138" ht="15.75" customHeight="1">
      <c r="A138" s="1"/>
      <c r="B138" s="21"/>
      <c r="C138" s="37"/>
      <c r="D138" s="37"/>
      <c r="E138" s="37"/>
      <c r="F138" s="37"/>
      <c r="G138" s="37"/>
      <c r="H138" s="21"/>
      <c r="I138" s="1"/>
    </row>
    <row r="139" ht="15.75" customHeight="1">
      <c r="A139" s="1"/>
      <c r="B139" s="21"/>
      <c r="C139" s="37"/>
      <c r="D139" s="37"/>
      <c r="E139" s="37"/>
      <c r="F139" s="37"/>
      <c r="G139" s="37"/>
      <c r="H139" s="21"/>
      <c r="I139" s="1"/>
    </row>
    <row r="140" ht="15.75" customHeight="1">
      <c r="A140" s="1"/>
      <c r="B140" s="21"/>
      <c r="C140" s="37"/>
      <c r="D140" s="37"/>
      <c r="E140" s="37"/>
      <c r="F140" s="37"/>
      <c r="G140" s="37"/>
      <c r="H140" s="21"/>
      <c r="I140" s="1"/>
    </row>
    <row r="141" ht="15.75" customHeight="1">
      <c r="A141" s="1"/>
      <c r="B141" s="21"/>
      <c r="C141" s="37"/>
      <c r="D141" s="37"/>
      <c r="E141" s="37"/>
      <c r="F141" s="37"/>
      <c r="G141" s="37"/>
      <c r="H141" s="21"/>
      <c r="I141" s="1"/>
    </row>
    <row r="142" ht="15.75" customHeight="1">
      <c r="A142" s="1"/>
      <c r="B142" s="21"/>
      <c r="C142" s="37"/>
      <c r="D142" s="37"/>
      <c r="E142" s="37"/>
      <c r="F142" s="37"/>
      <c r="G142" s="37"/>
      <c r="H142" s="21"/>
      <c r="I142" s="1"/>
    </row>
    <row r="143" ht="15.75" customHeight="1">
      <c r="A143" s="1"/>
      <c r="B143" s="21"/>
      <c r="C143" s="37"/>
      <c r="D143" s="37"/>
      <c r="E143" s="37"/>
      <c r="F143" s="37"/>
      <c r="G143" s="37"/>
      <c r="H143" s="21"/>
      <c r="I143" s="1"/>
    </row>
    <row r="144" ht="15.75" customHeight="1">
      <c r="A144" s="1"/>
      <c r="B144" s="21"/>
      <c r="C144" s="37"/>
      <c r="D144" s="37"/>
      <c r="E144" s="37"/>
      <c r="F144" s="37"/>
      <c r="G144" s="37"/>
      <c r="H144" s="21"/>
      <c r="I144" s="1"/>
    </row>
    <row r="145" ht="15.75" customHeight="1">
      <c r="A145" s="1"/>
      <c r="B145" s="21"/>
      <c r="C145" s="37"/>
      <c r="D145" s="37"/>
      <c r="E145" s="37"/>
      <c r="F145" s="37"/>
      <c r="G145" s="37"/>
      <c r="H145" s="21"/>
      <c r="I145" s="1"/>
    </row>
    <row r="146" ht="15.75" customHeight="1">
      <c r="A146" s="1"/>
      <c r="B146" s="21"/>
      <c r="C146" s="37"/>
      <c r="D146" s="37"/>
      <c r="E146" s="37"/>
      <c r="F146" s="37"/>
      <c r="G146" s="37"/>
      <c r="H146" s="21"/>
      <c r="I146" s="1"/>
    </row>
    <row r="147" ht="15.75" customHeight="1">
      <c r="A147" s="1"/>
      <c r="B147" s="21"/>
      <c r="C147" s="37"/>
      <c r="D147" s="37"/>
      <c r="E147" s="37"/>
      <c r="F147" s="37"/>
      <c r="G147" s="37"/>
      <c r="H147" s="21"/>
      <c r="I147" s="1"/>
    </row>
    <row r="148" ht="15.75" customHeight="1">
      <c r="A148" s="1"/>
      <c r="B148" s="21"/>
      <c r="C148" s="37"/>
      <c r="D148" s="37"/>
      <c r="E148" s="37"/>
      <c r="F148" s="37"/>
      <c r="G148" s="37"/>
      <c r="H148" s="21"/>
      <c r="I148" s="1"/>
    </row>
    <row r="149" ht="15.75" customHeight="1">
      <c r="A149" s="1"/>
      <c r="B149" s="21"/>
      <c r="C149" s="37"/>
      <c r="D149" s="37"/>
      <c r="E149" s="37"/>
      <c r="F149" s="37"/>
      <c r="G149" s="37"/>
      <c r="H149" s="21"/>
      <c r="I149" s="1"/>
    </row>
    <row r="150" ht="15.75" customHeight="1">
      <c r="A150" s="1"/>
      <c r="B150" s="21"/>
      <c r="C150" s="37"/>
      <c r="D150" s="37"/>
      <c r="E150" s="37"/>
      <c r="F150" s="37"/>
      <c r="G150" s="37"/>
      <c r="H150" s="21"/>
      <c r="I150" s="1"/>
    </row>
    <row r="151" ht="15.75" customHeight="1">
      <c r="A151" s="1"/>
      <c r="B151" s="21"/>
      <c r="C151" s="37"/>
      <c r="D151" s="37"/>
      <c r="E151" s="37"/>
      <c r="F151" s="37"/>
      <c r="G151" s="37"/>
      <c r="H151" s="21"/>
      <c r="I151" s="1"/>
    </row>
    <row r="152" ht="15.75" customHeight="1">
      <c r="A152" s="1"/>
      <c r="B152" s="21"/>
      <c r="C152" s="37"/>
      <c r="D152" s="37"/>
      <c r="E152" s="37"/>
      <c r="F152" s="37"/>
      <c r="G152" s="37"/>
      <c r="H152" s="21"/>
      <c r="I152" s="1"/>
    </row>
    <row r="153" ht="15.75" customHeight="1">
      <c r="A153" s="1"/>
      <c r="B153" s="21"/>
      <c r="C153" s="37"/>
      <c r="D153" s="37"/>
      <c r="E153" s="37"/>
      <c r="F153" s="37"/>
      <c r="G153" s="37"/>
      <c r="H153" s="21"/>
      <c r="I153" s="1"/>
    </row>
    <row r="154" ht="15.75" customHeight="1">
      <c r="A154" s="1"/>
      <c r="B154" s="21"/>
      <c r="C154" s="37"/>
      <c r="D154" s="37"/>
      <c r="E154" s="37"/>
      <c r="F154" s="37"/>
      <c r="G154" s="37"/>
      <c r="H154" s="21"/>
      <c r="I154" s="1"/>
    </row>
    <row r="155" ht="15.75" customHeight="1">
      <c r="A155" s="1"/>
      <c r="B155" s="21"/>
      <c r="C155" s="37"/>
      <c r="D155" s="37"/>
      <c r="E155" s="37"/>
      <c r="F155" s="37"/>
      <c r="G155" s="37"/>
      <c r="H155" s="21"/>
      <c r="I155" s="1"/>
    </row>
    <row r="156" ht="15.75" customHeight="1">
      <c r="A156" s="1"/>
      <c r="B156" s="21"/>
      <c r="C156" s="37"/>
      <c r="D156" s="37"/>
      <c r="E156" s="37"/>
      <c r="F156" s="37"/>
      <c r="G156" s="37"/>
      <c r="H156" s="21"/>
      <c r="I156" s="1"/>
    </row>
    <row r="157" ht="15.75" customHeight="1">
      <c r="A157" s="1"/>
      <c r="B157" s="21"/>
      <c r="C157" s="37"/>
      <c r="D157" s="37"/>
      <c r="E157" s="37"/>
      <c r="F157" s="37"/>
      <c r="G157" s="37"/>
      <c r="H157" s="21"/>
      <c r="I157" s="1"/>
    </row>
    <row r="158" ht="15.75" customHeight="1">
      <c r="A158" s="1"/>
      <c r="B158" s="21"/>
      <c r="C158" s="37"/>
      <c r="D158" s="37"/>
      <c r="E158" s="37"/>
      <c r="F158" s="37"/>
      <c r="G158" s="37"/>
      <c r="H158" s="21"/>
      <c r="I158" s="1"/>
    </row>
    <row r="159" ht="15.75" customHeight="1">
      <c r="A159" s="1"/>
      <c r="B159" s="21"/>
      <c r="C159" s="37"/>
      <c r="D159" s="37"/>
      <c r="E159" s="37"/>
      <c r="F159" s="37"/>
      <c r="G159" s="37"/>
      <c r="H159" s="21"/>
      <c r="I159" s="1"/>
    </row>
    <row r="160" ht="15.75" customHeight="1">
      <c r="A160" s="1"/>
      <c r="B160" s="21"/>
      <c r="C160" s="37"/>
      <c r="D160" s="37"/>
      <c r="E160" s="37"/>
      <c r="F160" s="37"/>
      <c r="G160" s="37"/>
      <c r="H160" s="21"/>
      <c r="I160" s="1"/>
    </row>
    <row r="161" ht="15.75" customHeight="1">
      <c r="A161" s="1"/>
      <c r="B161" s="21"/>
      <c r="C161" s="37"/>
      <c r="D161" s="37"/>
      <c r="E161" s="37"/>
      <c r="F161" s="37"/>
      <c r="G161" s="37"/>
      <c r="H161" s="21"/>
      <c r="I161" s="1"/>
    </row>
    <row r="162" ht="15.75" customHeight="1">
      <c r="A162" s="1"/>
      <c r="B162" s="21"/>
      <c r="C162" s="37"/>
      <c r="D162" s="37"/>
      <c r="E162" s="37"/>
      <c r="F162" s="37"/>
      <c r="G162" s="37"/>
      <c r="H162" s="21"/>
      <c r="I162" s="1"/>
    </row>
    <row r="163" ht="15.75" customHeight="1">
      <c r="A163" s="1"/>
      <c r="B163" s="21"/>
      <c r="C163" s="37"/>
      <c r="D163" s="37"/>
      <c r="E163" s="37"/>
      <c r="F163" s="37"/>
      <c r="G163" s="37"/>
      <c r="H163" s="21"/>
      <c r="I163" s="1"/>
    </row>
    <row r="164" ht="15.75" customHeight="1">
      <c r="A164" s="1"/>
      <c r="B164" s="21"/>
      <c r="C164" s="37"/>
      <c r="D164" s="37"/>
      <c r="E164" s="37"/>
      <c r="F164" s="37"/>
      <c r="G164" s="37"/>
      <c r="H164" s="21"/>
      <c r="I164" s="1"/>
    </row>
    <row r="165" ht="15.75" customHeight="1">
      <c r="A165" s="1"/>
      <c r="B165" s="21"/>
      <c r="C165" s="37"/>
      <c r="D165" s="37"/>
      <c r="E165" s="37"/>
      <c r="F165" s="37"/>
      <c r="G165" s="37"/>
      <c r="H165" s="21"/>
      <c r="I165" s="1"/>
    </row>
    <row r="166" ht="15.75" customHeight="1">
      <c r="A166" s="1"/>
      <c r="B166" s="21"/>
      <c r="C166" s="37"/>
      <c r="D166" s="37"/>
      <c r="E166" s="37"/>
      <c r="F166" s="37"/>
      <c r="G166" s="37"/>
      <c r="H166" s="21"/>
      <c r="I166" s="1"/>
    </row>
    <row r="167" ht="15.75" customHeight="1">
      <c r="A167" s="1"/>
      <c r="B167" s="21"/>
      <c r="C167" s="37"/>
      <c r="D167" s="37"/>
      <c r="E167" s="37"/>
      <c r="F167" s="37"/>
      <c r="G167" s="37"/>
      <c r="H167" s="21"/>
      <c r="I167" s="1"/>
    </row>
    <row r="168" ht="15.75" customHeight="1">
      <c r="A168" s="1"/>
      <c r="B168" s="21"/>
      <c r="C168" s="37"/>
      <c r="D168" s="37"/>
      <c r="E168" s="37"/>
      <c r="F168" s="37"/>
      <c r="G168" s="37"/>
      <c r="H168" s="21"/>
      <c r="I168" s="1"/>
    </row>
    <row r="169" ht="15.75" customHeight="1">
      <c r="A169" s="1"/>
      <c r="B169" s="21"/>
      <c r="C169" s="37"/>
      <c r="D169" s="37"/>
      <c r="E169" s="37"/>
      <c r="F169" s="37"/>
      <c r="G169" s="37"/>
      <c r="H169" s="21"/>
      <c r="I169" s="1"/>
    </row>
    <row r="170" ht="15.75" customHeight="1">
      <c r="A170" s="1"/>
      <c r="B170" s="21"/>
      <c r="C170" s="37"/>
      <c r="D170" s="37"/>
      <c r="E170" s="37"/>
      <c r="F170" s="37"/>
      <c r="G170" s="37"/>
      <c r="H170" s="21"/>
      <c r="I170" s="1"/>
    </row>
    <row r="171" ht="15.75" customHeight="1">
      <c r="A171" s="1"/>
      <c r="B171" s="21"/>
      <c r="C171" s="37"/>
      <c r="D171" s="37"/>
      <c r="E171" s="37"/>
      <c r="F171" s="37"/>
      <c r="G171" s="37"/>
      <c r="H171" s="21"/>
      <c r="I171" s="1"/>
    </row>
    <row r="172" ht="15.75" customHeight="1">
      <c r="A172" s="1"/>
      <c r="B172" s="21"/>
      <c r="C172" s="37"/>
      <c r="D172" s="37"/>
      <c r="E172" s="37"/>
      <c r="F172" s="37"/>
      <c r="G172" s="37"/>
      <c r="H172" s="21"/>
      <c r="I172" s="1"/>
    </row>
    <row r="173" ht="15.75" customHeight="1">
      <c r="A173" s="1"/>
      <c r="B173" s="21"/>
      <c r="C173" s="37"/>
      <c r="D173" s="37"/>
      <c r="E173" s="37"/>
      <c r="F173" s="37"/>
      <c r="G173" s="37"/>
      <c r="H173" s="21"/>
      <c r="I173" s="1"/>
    </row>
    <row r="174" ht="15.75" customHeight="1">
      <c r="A174" s="1"/>
      <c r="B174" s="21"/>
      <c r="C174" s="37"/>
      <c r="D174" s="37"/>
      <c r="E174" s="37"/>
      <c r="F174" s="37"/>
      <c r="G174" s="37"/>
      <c r="H174" s="21"/>
      <c r="I174" s="1"/>
    </row>
    <row r="175" ht="15.75" customHeight="1">
      <c r="A175" s="1"/>
      <c r="B175" s="21"/>
      <c r="C175" s="37"/>
      <c r="D175" s="37"/>
      <c r="E175" s="37"/>
      <c r="F175" s="37"/>
      <c r="G175" s="37"/>
      <c r="H175" s="21"/>
      <c r="I175" s="1"/>
    </row>
    <row r="176" ht="15.75" customHeight="1">
      <c r="A176" s="1"/>
      <c r="B176" s="21"/>
      <c r="C176" s="37"/>
      <c r="D176" s="37"/>
      <c r="E176" s="37"/>
      <c r="F176" s="37"/>
      <c r="G176" s="37"/>
      <c r="H176" s="21"/>
      <c r="I176" s="1"/>
    </row>
    <row r="177" ht="15.75" customHeight="1">
      <c r="A177" s="1"/>
      <c r="B177" s="21"/>
      <c r="C177" s="37"/>
      <c r="D177" s="37"/>
      <c r="E177" s="37"/>
      <c r="F177" s="37"/>
      <c r="G177" s="37"/>
      <c r="H177" s="21"/>
      <c r="I177" s="1"/>
    </row>
    <row r="178" ht="15.75" customHeight="1">
      <c r="A178" s="1"/>
      <c r="B178" s="21"/>
      <c r="C178" s="37"/>
      <c r="D178" s="37"/>
      <c r="E178" s="37"/>
      <c r="F178" s="37"/>
      <c r="G178" s="37"/>
      <c r="H178" s="21"/>
      <c r="I178" s="1"/>
    </row>
    <row r="179" ht="15.75" customHeight="1">
      <c r="A179" s="1"/>
      <c r="B179" s="21"/>
      <c r="C179" s="37"/>
      <c r="D179" s="37"/>
      <c r="E179" s="37"/>
      <c r="F179" s="37"/>
      <c r="G179" s="37"/>
      <c r="H179" s="21"/>
      <c r="I179" s="1"/>
    </row>
    <row r="180" ht="15.75" customHeight="1">
      <c r="A180" s="1"/>
      <c r="B180" s="21"/>
      <c r="C180" s="37"/>
      <c r="D180" s="37"/>
      <c r="E180" s="37"/>
      <c r="F180" s="37"/>
      <c r="G180" s="37"/>
      <c r="H180" s="21"/>
      <c r="I180" s="1"/>
    </row>
    <row r="181" ht="15.75" customHeight="1">
      <c r="A181" s="1"/>
      <c r="B181" s="21"/>
      <c r="C181" s="37"/>
      <c r="D181" s="37"/>
      <c r="E181" s="37"/>
      <c r="F181" s="37"/>
      <c r="G181" s="37"/>
      <c r="H181" s="21"/>
      <c r="I181" s="1"/>
    </row>
    <row r="182" ht="15.75" customHeight="1">
      <c r="A182" s="1"/>
      <c r="B182" s="21"/>
      <c r="C182" s="37"/>
      <c r="D182" s="37"/>
      <c r="E182" s="37"/>
      <c r="F182" s="37"/>
      <c r="G182" s="37"/>
      <c r="H182" s="21"/>
      <c r="I182" s="1"/>
    </row>
    <row r="183" ht="15.75" customHeight="1">
      <c r="A183" s="1"/>
      <c r="B183" s="21"/>
      <c r="C183" s="37"/>
      <c r="D183" s="37"/>
      <c r="E183" s="37"/>
      <c r="F183" s="37"/>
      <c r="G183" s="37"/>
      <c r="H183" s="21"/>
      <c r="I183" s="1"/>
    </row>
    <row r="184" ht="15.75" customHeight="1">
      <c r="A184" s="1"/>
      <c r="B184" s="21"/>
      <c r="C184" s="37"/>
      <c r="D184" s="37"/>
      <c r="E184" s="37"/>
      <c r="F184" s="37"/>
      <c r="G184" s="37"/>
      <c r="H184" s="21"/>
      <c r="I184" s="1"/>
    </row>
    <row r="185" ht="15.75" customHeight="1">
      <c r="A185" s="1"/>
      <c r="B185" s="21"/>
      <c r="C185" s="37"/>
      <c r="D185" s="37"/>
      <c r="E185" s="37"/>
      <c r="F185" s="37"/>
      <c r="G185" s="37"/>
      <c r="H185" s="21"/>
      <c r="I185" s="1"/>
    </row>
    <row r="186" ht="15.75" customHeight="1">
      <c r="A186" s="1"/>
      <c r="B186" s="21"/>
      <c r="C186" s="37"/>
      <c r="D186" s="37"/>
      <c r="E186" s="37"/>
      <c r="F186" s="37"/>
      <c r="G186" s="37"/>
      <c r="H186" s="21"/>
      <c r="I186" s="1"/>
    </row>
    <row r="187" ht="15.75" customHeight="1">
      <c r="A187" s="1"/>
      <c r="B187" s="21"/>
      <c r="C187" s="37"/>
      <c r="D187" s="37"/>
      <c r="E187" s="37"/>
      <c r="F187" s="37"/>
      <c r="G187" s="37"/>
      <c r="H187" s="21"/>
      <c r="I187" s="1"/>
    </row>
    <row r="188" ht="15.75" customHeight="1">
      <c r="A188" s="1"/>
      <c r="B188" s="21"/>
      <c r="C188" s="37"/>
      <c r="D188" s="37"/>
      <c r="E188" s="37"/>
      <c r="F188" s="37"/>
      <c r="G188" s="37"/>
      <c r="H188" s="21"/>
      <c r="I188" s="1"/>
    </row>
    <row r="189" ht="15.75" customHeight="1">
      <c r="A189" s="1"/>
      <c r="B189" s="21"/>
      <c r="C189" s="37"/>
      <c r="D189" s="37"/>
      <c r="E189" s="37"/>
      <c r="F189" s="37"/>
      <c r="G189" s="37"/>
      <c r="H189" s="21"/>
      <c r="I189" s="1"/>
    </row>
    <row r="190" ht="15.75" customHeight="1">
      <c r="A190" s="1"/>
      <c r="B190" s="21"/>
      <c r="C190" s="37"/>
      <c r="D190" s="37"/>
      <c r="E190" s="37"/>
      <c r="F190" s="37"/>
      <c r="G190" s="37"/>
      <c r="H190" s="21"/>
      <c r="I190" s="1"/>
    </row>
    <row r="191" ht="15.75" customHeight="1">
      <c r="A191" s="1"/>
      <c r="B191" s="21"/>
      <c r="C191" s="37"/>
      <c r="D191" s="37"/>
      <c r="E191" s="37"/>
      <c r="F191" s="37"/>
      <c r="G191" s="37"/>
      <c r="H191" s="21"/>
      <c r="I191" s="1"/>
    </row>
    <row r="192" ht="15.75" customHeight="1">
      <c r="A192" s="1"/>
      <c r="B192" s="21"/>
      <c r="C192" s="37"/>
      <c r="D192" s="37"/>
      <c r="E192" s="37"/>
      <c r="F192" s="37"/>
      <c r="G192" s="37"/>
      <c r="H192" s="21"/>
      <c r="I192" s="1"/>
    </row>
    <row r="193" ht="15.75" customHeight="1">
      <c r="A193" s="1"/>
      <c r="B193" s="21"/>
      <c r="C193" s="37"/>
      <c r="D193" s="37"/>
      <c r="E193" s="37"/>
      <c r="F193" s="37"/>
      <c r="G193" s="37"/>
      <c r="H193" s="21"/>
      <c r="I193" s="1"/>
    </row>
    <row r="194" ht="15.75" customHeight="1">
      <c r="A194" s="1"/>
      <c r="B194" s="21"/>
      <c r="C194" s="37"/>
      <c r="D194" s="37"/>
      <c r="E194" s="37"/>
      <c r="F194" s="37"/>
      <c r="G194" s="37"/>
      <c r="H194" s="21"/>
      <c r="I194" s="1"/>
    </row>
    <row r="195" ht="15.75" customHeight="1">
      <c r="A195" s="1"/>
      <c r="B195" s="21"/>
      <c r="C195" s="37"/>
      <c r="D195" s="37"/>
      <c r="E195" s="37"/>
      <c r="F195" s="37"/>
      <c r="G195" s="37"/>
      <c r="H195" s="21"/>
      <c r="I195" s="1"/>
    </row>
    <row r="196" ht="15.75" customHeight="1">
      <c r="A196" s="1"/>
      <c r="B196" s="21"/>
      <c r="C196" s="37"/>
      <c r="D196" s="37"/>
      <c r="E196" s="37"/>
      <c r="F196" s="37"/>
      <c r="G196" s="37"/>
      <c r="H196" s="21"/>
      <c r="I196" s="1"/>
    </row>
    <row r="197" ht="15.75" customHeight="1">
      <c r="A197" s="1"/>
      <c r="B197" s="21"/>
      <c r="C197" s="37"/>
      <c r="D197" s="37"/>
      <c r="E197" s="37"/>
      <c r="F197" s="37"/>
      <c r="G197" s="37"/>
      <c r="H197" s="21"/>
      <c r="I197" s="1"/>
    </row>
    <row r="198" ht="15.75" customHeight="1">
      <c r="A198" s="1"/>
      <c r="B198" s="21"/>
      <c r="C198" s="37"/>
      <c r="D198" s="37"/>
      <c r="E198" s="37"/>
      <c r="F198" s="37"/>
      <c r="G198" s="37"/>
      <c r="H198" s="21"/>
      <c r="I198" s="1"/>
    </row>
    <row r="199" ht="15.75" customHeight="1">
      <c r="A199" s="1"/>
      <c r="B199" s="21"/>
      <c r="C199" s="37"/>
      <c r="D199" s="37"/>
      <c r="E199" s="37"/>
      <c r="F199" s="37"/>
      <c r="G199" s="37"/>
      <c r="H199" s="21"/>
      <c r="I199" s="1"/>
    </row>
    <row r="200" ht="15.75" customHeight="1">
      <c r="A200" s="1"/>
      <c r="B200" s="21"/>
      <c r="C200" s="37"/>
      <c r="D200" s="37"/>
      <c r="E200" s="37"/>
      <c r="F200" s="37"/>
      <c r="G200" s="37"/>
      <c r="H200" s="21"/>
      <c r="I200" s="1"/>
    </row>
    <row r="201" ht="15.75" customHeight="1">
      <c r="A201" s="1"/>
      <c r="B201" s="21"/>
      <c r="C201" s="37"/>
      <c r="D201" s="37"/>
      <c r="E201" s="37"/>
      <c r="F201" s="37"/>
      <c r="G201" s="37"/>
      <c r="H201" s="21"/>
      <c r="I201" s="1"/>
    </row>
    <row r="202" ht="15.75" customHeight="1">
      <c r="A202" s="1"/>
      <c r="B202" s="21"/>
      <c r="C202" s="37"/>
      <c r="D202" s="37"/>
      <c r="E202" s="37"/>
      <c r="F202" s="37"/>
      <c r="G202" s="37"/>
      <c r="H202" s="21"/>
      <c r="I202" s="1"/>
    </row>
    <row r="203" ht="15.75" customHeight="1">
      <c r="A203" s="1"/>
      <c r="B203" s="21"/>
      <c r="C203" s="37"/>
      <c r="D203" s="37"/>
      <c r="E203" s="37"/>
      <c r="F203" s="37"/>
      <c r="G203" s="37"/>
      <c r="H203" s="21"/>
      <c r="I203" s="1"/>
    </row>
    <row r="204" ht="15.75" customHeight="1">
      <c r="A204" s="1"/>
      <c r="B204" s="21"/>
      <c r="C204" s="37"/>
      <c r="D204" s="37"/>
      <c r="E204" s="37"/>
      <c r="F204" s="37"/>
      <c r="G204" s="37"/>
      <c r="H204" s="21"/>
      <c r="I204" s="1"/>
    </row>
    <row r="205" ht="15.75" customHeight="1">
      <c r="A205" s="1"/>
      <c r="B205" s="21"/>
      <c r="C205" s="37"/>
      <c r="D205" s="37"/>
      <c r="E205" s="37"/>
      <c r="F205" s="37"/>
      <c r="G205" s="37"/>
      <c r="H205" s="21"/>
      <c r="I205" s="1"/>
    </row>
    <row r="206" ht="15.75" customHeight="1">
      <c r="A206" s="1"/>
      <c r="B206" s="21"/>
      <c r="C206" s="37"/>
      <c r="D206" s="37"/>
      <c r="E206" s="37"/>
      <c r="F206" s="37"/>
      <c r="G206" s="37"/>
      <c r="H206" s="21"/>
      <c r="I206" s="1"/>
    </row>
    <row r="207" ht="15.75" customHeight="1">
      <c r="A207" s="1"/>
      <c r="B207" s="21"/>
      <c r="C207" s="37"/>
      <c r="D207" s="37"/>
      <c r="E207" s="37"/>
      <c r="F207" s="37"/>
      <c r="G207" s="37"/>
      <c r="H207" s="21"/>
      <c r="I207" s="1"/>
    </row>
    <row r="208" ht="15.75" customHeight="1">
      <c r="A208" s="1"/>
      <c r="B208" s="21"/>
      <c r="C208" s="37"/>
      <c r="D208" s="37"/>
      <c r="E208" s="37"/>
      <c r="F208" s="37"/>
      <c r="G208" s="37"/>
      <c r="H208" s="21"/>
      <c r="I208" s="1"/>
    </row>
    <row r="209" ht="15.75" customHeight="1">
      <c r="A209" s="1"/>
      <c r="B209" s="21"/>
      <c r="C209" s="37"/>
      <c r="D209" s="37"/>
      <c r="E209" s="37"/>
      <c r="F209" s="37"/>
      <c r="G209" s="37"/>
      <c r="H209" s="21"/>
      <c r="I209" s="1"/>
    </row>
    <row r="210" ht="15.75" customHeight="1">
      <c r="A210" s="1"/>
      <c r="B210" s="21"/>
      <c r="C210" s="37"/>
      <c r="D210" s="37"/>
      <c r="E210" s="37"/>
      <c r="F210" s="37"/>
      <c r="G210" s="37"/>
      <c r="H210" s="21"/>
      <c r="I210" s="1"/>
    </row>
    <row r="211" ht="15.75" customHeight="1">
      <c r="A211" s="1"/>
      <c r="B211" s="72" t="s">
        <v>52</v>
      </c>
      <c r="C211" s="72"/>
      <c r="D211" s="72" t="s">
        <v>70</v>
      </c>
      <c r="E211" s="37"/>
      <c r="F211" s="37"/>
      <c r="G211" s="37"/>
      <c r="H211" s="21"/>
      <c r="I211" s="1"/>
    </row>
    <row r="212" ht="15.75" customHeight="1">
      <c r="A212" s="1"/>
      <c r="B212" s="72" t="s">
        <v>65</v>
      </c>
      <c r="C212" s="72"/>
      <c r="D212" s="72" t="s">
        <v>29</v>
      </c>
      <c r="E212" s="37"/>
      <c r="F212" s="37"/>
      <c r="G212" s="37"/>
      <c r="H212" s="21"/>
      <c r="I212" s="1"/>
    </row>
    <row r="213" ht="15.75" customHeight="1">
      <c r="A213" s="1"/>
      <c r="B213" s="72" t="s">
        <v>55</v>
      </c>
      <c r="C213" s="72"/>
      <c r="D213" s="72" t="s">
        <v>33</v>
      </c>
      <c r="E213" s="37"/>
      <c r="F213" s="37"/>
      <c r="G213" s="37"/>
      <c r="H213" s="21"/>
      <c r="I213" s="1"/>
    </row>
    <row r="214" ht="15.75" customHeight="1">
      <c r="A214" s="1"/>
      <c r="B214" s="72" t="s">
        <v>71</v>
      </c>
      <c r="C214" s="72"/>
      <c r="D214" s="72" t="s">
        <v>36</v>
      </c>
      <c r="E214" s="37"/>
      <c r="F214" s="37"/>
      <c r="G214" s="37"/>
      <c r="H214" s="21"/>
      <c r="I214" s="1"/>
    </row>
    <row r="215" ht="15.75" customHeight="1">
      <c r="A215" s="1"/>
      <c r="B215" s="72"/>
      <c r="C215" s="72"/>
      <c r="D215" s="72" t="s">
        <v>38</v>
      </c>
      <c r="E215" s="37"/>
      <c r="F215" s="37"/>
      <c r="G215" s="37"/>
      <c r="H215" s="21"/>
      <c r="I215" s="1"/>
    </row>
    <row r="216" ht="15.75" customHeight="1">
      <c r="A216" s="1"/>
      <c r="B216" s="21"/>
      <c r="C216" s="37"/>
      <c r="D216" s="37"/>
      <c r="E216" s="37"/>
      <c r="F216" s="37"/>
      <c r="G216" s="37"/>
      <c r="H216" s="21"/>
      <c r="I216" s="1"/>
    </row>
    <row r="217" ht="15.75" customHeight="1">
      <c r="A217" s="1"/>
      <c r="B217" s="1"/>
      <c r="C217" s="37"/>
      <c r="D217" s="37"/>
      <c r="E217" s="37"/>
      <c r="F217" s="37"/>
      <c r="G217" s="37"/>
      <c r="H217" s="1"/>
      <c r="I217" s="1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E12:G12"/>
    <mergeCell ref="E13:G13"/>
    <mergeCell ref="E14:G14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C104:G104"/>
    <mergeCell ref="C105:G105"/>
    <mergeCell ref="C106:G106"/>
    <mergeCell ref="C107:G107"/>
    <mergeCell ref="C108:G108"/>
    <mergeCell ref="C109:G109"/>
    <mergeCell ref="C110:G110"/>
    <mergeCell ref="C118:G118"/>
    <mergeCell ref="C119:G119"/>
    <mergeCell ref="C120:G120"/>
    <mergeCell ref="C111:G111"/>
    <mergeCell ref="C112:G112"/>
    <mergeCell ref="C113:G113"/>
    <mergeCell ref="C114:G114"/>
    <mergeCell ref="C115:G115"/>
    <mergeCell ref="C116:G116"/>
    <mergeCell ref="C117:G117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  <mergeCell ref="C96:G96"/>
    <mergeCell ref="C97:G97"/>
    <mergeCell ref="C98:G98"/>
    <mergeCell ref="C99:G99"/>
    <mergeCell ref="C100:G100"/>
    <mergeCell ref="C101:G101"/>
    <mergeCell ref="C102:G102"/>
    <mergeCell ref="C103:G103"/>
  </mergeCells>
  <dataValidations>
    <dataValidation type="list" allowBlank="1" showErrorMessage="1" sqref="H21:H120">
      <formula1>$B$212:$B$214</formula1>
    </dataValidation>
  </dataValidations>
  <printOptions/>
  <pageMargins bottom="1.0" footer="0.0" header="0.0" left="0.75" right="0.75" top="1.0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.88"/>
    <col customWidth="1" min="2" max="2" width="6.38"/>
    <col customWidth="1" min="3" max="3" width="15.5"/>
    <col customWidth="1" min="4" max="5" width="27.88"/>
    <col customWidth="1" min="6" max="6" width="44.0"/>
    <col customWidth="1" min="7" max="7" width="14.5"/>
    <col customWidth="1" min="8" max="8" width="15.13"/>
    <col customWidth="1" min="9" max="9" width="13.5"/>
    <col customWidth="1" min="10" max="10" width="40.88"/>
    <col customWidth="1" hidden="1" min="11" max="11" width="14.5"/>
    <col customWidth="1" min="12" max="26" width="14.5"/>
  </cols>
  <sheetData>
    <row r="1" ht="25.5" customHeight="1">
      <c r="A1" s="73"/>
      <c r="B1" s="2" t="s">
        <v>0</v>
      </c>
      <c r="C1" s="3"/>
      <c r="D1" s="3"/>
      <c r="E1" s="3"/>
      <c r="F1" s="3"/>
      <c r="G1" s="3"/>
      <c r="H1" s="3"/>
      <c r="I1" s="3"/>
      <c r="J1" s="4"/>
      <c r="K1" s="74">
        <f>Requisitos!C11</f>
        <v>45168</v>
      </c>
    </row>
    <row r="2" ht="16.5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4">
        <f t="shared" ref="K2:K13" si="1">K1+1</f>
        <v>45169</v>
      </c>
    </row>
    <row r="3">
      <c r="A3" s="1"/>
      <c r="B3" s="8" t="s">
        <v>72</v>
      </c>
      <c r="C3" s="6"/>
      <c r="D3" s="6"/>
      <c r="E3" s="6"/>
      <c r="F3" s="6"/>
      <c r="G3" s="6"/>
      <c r="H3" s="6"/>
      <c r="I3" s="6"/>
      <c r="J3" s="7"/>
      <c r="K3" s="74">
        <f t="shared" si="1"/>
        <v>45170</v>
      </c>
    </row>
    <row r="4" ht="15.75" customHeight="1">
      <c r="A4" s="1"/>
      <c r="B4" s="9" t="s">
        <v>73</v>
      </c>
      <c r="C4" s="10"/>
      <c r="D4" s="10"/>
      <c r="E4" s="10"/>
      <c r="F4" s="10"/>
      <c r="G4" s="10"/>
      <c r="H4" s="10"/>
      <c r="I4" s="10"/>
      <c r="J4" s="11"/>
      <c r="K4" s="74">
        <f t="shared" si="1"/>
        <v>45171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4">
        <f t="shared" si="1"/>
        <v>45172</v>
      </c>
    </row>
    <row r="6" ht="15.75" customHeight="1">
      <c r="A6" s="1"/>
      <c r="B6" s="1"/>
      <c r="C6" s="1"/>
      <c r="D6" s="1"/>
      <c r="E6" s="1"/>
      <c r="F6" s="1"/>
      <c r="G6" s="75"/>
      <c r="H6" s="1"/>
      <c r="I6" s="1"/>
      <c r="J6" s="76"/>
      <c r="K6" s="74">
        <f t="shared" si="1"/>
        <v>45173</v>
      </c>
    </row>
    <row r="7">
      <c r="A7" s="1"/>
      <c r="B7" s="77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4">
        <f t="shared" si="1"/>
        <v>45174</v>
      </c>
    </row>
    <row r="8" ht="15.75" customHeight="1">
      <c r="A8" s="1"/>
      <c r="B8" s="1"/>
      <c r="C8" s="1"/>
      <c r="D8" s="1"/>
      <c r="E8" s="1"/>
      <c r="F8" s="1"/>
      <c r="G8" s="75"/>
      <c r="H8" s="1"/>
      <c r="I8" s="1"/>
      <c r="J8" s="76"/>
      <c r="K8" s="74">
        <f t="shared" si="1"/>
        <v>45175</v>
      </c>
    </row>
    <row r="9" ht="15.75" customHeight="1">
      <c r="A9" s="1"/>
      <c r="B9" s="78" t="s">
        <v>74</v>
      </c>
      <c r="C9" s="13"/>
      <c r="D9" s="13"/>
      <c r="E9" s="13"/>
      <c r="F9" s="13"/>
      <c r="G9" s="13"/>
      <c r="H9" s="13"/>
      <c r="I9" s="14"/>
      <c r="J9" s="79" t="s">
        <v>75</v>
      </c>
      <c r="K9" s="74">
        <f t="shared" si="1"/>
        <v>45176</v>
      </c>
    </row>
    <row r="10" ht="18.0" customHeight="1">
      <c r="A10" s="1"/>
      <c r="B10" s="80" t="s">
        <v>44</v>
      </c>
      <c r="C10" s="80" t="s">
        <v>76</v>
      </c>
      <c r="D10" s="80" t="s">
        <v>77</v>
      </c>
      <c r="E10" s="80" t="s">
        <v>78</v>
      </c>
      <c r="F10" s="80" t="s">
        <v>79</v>
      </c>
      <c r="G10" s="81" t="s">
        <v>80</v>
      </c>
      <c r="H10" s="80" t="s">
        <v>81</v>
      </c>
      <c r="I10" s="80" t="s">
        <v>82</v>
      </c>
      <c r="J10" s="40" t="s">
        <v>83</v>
      </c>
      <c r="K10" s="74">
        <f t="shared" si="1"/>
        <v>45177</v>
      </c>
    </row>
    <row r="11" ht="48.75" customHeight="1">
      <c r="A11" s="21"/>
      <c r="B11" s="62">
        <v>1.0</v>
      </c>
      <c r="C11" s="82">
        <v>45172.0</v>
      </c>
      <c r="D11" s="83" t="s">
        <v>84</v>
      </c>
      <c r="E11" s="83" t="s">
        <v>85</v>
      </c>
      <c r="F11" s="83" t="s">
        <v>8</v>
      </c>
      <c r="G11" s="84" t="s">
        <v>38</v>
      </c>
      <c r="H11" s="85">
        <v>8.0</v>
      </c>
      <c r="I11" s="85">
        <v>0.0</v>
      </c>
      <c r="J11" s="86"/>
      <c r="K11" s="74">
        <f t="shared" si="1"/>
        <v>45178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2">
        <v>2.0</v>
      </c>
      <c r="C12" s="82">
        <v>45174.0</v>
      </c>
      <c r="D12" s="64" t="s">
        <v>86</v>
      </c>
      <c r="E12" s="64" t="s">
        <v>85</v>
      </c>
      <c r="F12" s="64" t="s">
        <v>10</v>
      </c>
      <c r="G12" s="84" t="s">
        <v>38</v>
      </c>
      <c r="H12" s="85">
        <v>8.0</v>
      </c>
      <c r="I12" s="87">
        <v>0.0</v>
      </c>
      <c r="J12" s="86"/>
      <c r="K12" s="74">
        <f t="shared" si="1"/>
        <v>45179</v>
      </c>
    </row>
    <row r="13" ht="52.5" customHeight="1">
      <c r="A13" s="1"/>
      <c r="B13" s="62">
        <v>3.0</v>
      </c>
      <c r="C13" s="82">
        <v>45173.0</v>
      </c>
      <c r="D13" s="83" t="s">
        <v>87</v>
      </c>
      <c r="E13" s="83" t="s">
        <v>88</v>
      </c>
      <c r="F13" s="64" t="s">
        <v>8</v>
      </c>
      <c r="G13" s="84" t="s">
        <v>38</v>
      </c>
      <c r="H13" s="85">
        <v>4.0</v>
      </c>
      <c r="I13" s="87">
        <v>0.0</v>
      </c>
      <c r="J13" s="88"/>
      <c r="K13" s="74">
        <f t="shared" si="1"/>
        <v>45180</v>
      </c>
    </row>
    <row r="14" ht="51.0" customHeight="1">
      <c r="A14" s="1"/>
      <c r="B14" s="62">
        <v>4.0</v>
      </c>
      <c r="C14" s="82">
        <v>45173.0</v>
      </c>
      <c r="D14" s="83" t="s">
        <v>89</v>
      </c>
      <c r="E14" s="83" t="s">
        <v>90</v>
      </c>
      <c r="F14" s="64" t="s">
        <v>8</v>
      </c>
      <c r="G14" s="84" t="s">
        <v>38</v>
      </c>
      <c r="H14" s="85">
        <v>4.0</v>
      </c>
      <c r="I14" s="85">
        <v>0.0</v>
      </c>
      <c r="J14" s="86"/>
      <c r="K14" s="74"/>
    </row>
    <row r="15" ht="51.0" customHeight="1">
      <c r="A15" s="1"/>
      <c r="B15" s="62">
        <v>5.0</v>
      </c>
      <c r="C15" s="82">
        <v>45173.0</v>
      </c>
      <c r="D15" s="83" t="s">
        <v>91</v>
      </c>
      <c r="E15" s="83" t="s">
        <v>90</v>
      </c>
      <c r="F15" s="64" t="s">
        <v>8</v>
      </c>
      <c r="G15" s="84" t="s">
        <v>38</v>
      </c>
      <c r="H15" s="85">
        <v>4.0</v>
      </c>
      <c r="I15" s="85">
        <v>0.0</v>
      </c>
      <c r="J15" s="86"/>
      <c r="K15" s="74"/>
    </row>
    <row r="16" ht="51.0" customHeight="1">
      <c r="A16" s="1"/>
      <c r="B16" s="62">
        <v>6.0</v>
      </c>
      <c r="C16" s="82">
        <v>45175.0</v>
      </c>
      <c r="D16" s="83" t="s">
        <v>92</v>
      </c>
      <c r="E16" s="83" t="s">
        <v>88</v>
      </c>
      <c r="F16" s="64" t="s">
        <v>16</v>
      </c>
      <c r="G16" s="84" t="s">
        <v>38</v>
      </c>
      <c r="H16" s="85">
        <v>8.0</v>
      </c>
      <c r="I16" s="85">
        <v>0.0</v>
      </c>
      <c r="J16" s="86"/>
      <c r="K16" s="74"/>
    </row>
    <row r="17" ht="51.0" customHeight="1">
      <c r="A17" s="1"/>
      <c r="B17" s="62">
        <v>7.0</v>
      </c>
      <c r="C17" s="82">
        <v>45175.0</v>
      </c>
      <c r="D17" s="83" t="s">
        <v>93</v>
      </c>
      <c r="E17" s="83" t="s">
        <v>90</v>
      </c>
      <c r="F17" s="64" t="s">
        <v>17</v>
      </c>
      <c r="G17" s="84" t="s">
        <v>38</v>
      </c>
      <c r="H17" s="85">
        <v>8.0</v>
      </c>
      <c r="I17" s="85">
        <v>0.0</v>
      </c>
      <c r="J17" s="86"/>
      <c r="K17" s="74"/>
    </row>
    <row r="18" ht="51.0" customHeight="1">
      <c r="A18" s="1"/>
      <c r="B18" s="62">
        <v>8.0</v>
      </c>
      <c r="C18" s="82">
        <v>45175.0</v>
      </c>
      <c r="D18" s="83" t="s">
        <v>94</v>
      </c>
      <c r="E18" s="64" t="s">
        <v>90</v>
      </c>
      <c r="F18" s="64" t="s">
        <v>16</v>
      </c>
      <c r="G18" s="84" t="s">
        <v>38</v>
      </c>
      <c r="H18" s="85">
        <v>8.0</v>
      </c>
      <c r="I18" s="85">
        <v>0.0</v>
      </c>
      <c r="J18" s="86"/>
      <c r="K18" s="74"/>
    </row>
    <row r="19" ht="51.0" customHeight="1">
      <c r="A19" s="1"/>
      <c r="B19" s="62">
        <v>9.0</v>
      </c>
      <c r="C19" s="82">
        <v>45179.0</v>
      </c>
      <c r="D19" s="83" t="s">
        <v>95</v>
      </c>
      <c r="E19" s="83" t="s">
        <v>90</v>
      </c>
      <c r="F19" s="64" t="s">
        <v>16</v>
      </c>
      <c r="G19" s="84" t="s">
        <v>38</v>
      </c>
      <c r="H19" s="85">
        <v>8.0</v>
      </c>
      <c r="I19" s="85">
        <v>0.0</v>
      </c>
      <c r="J19" s="86"/>
      <c r="K19" s="74"/>
    </row>
    <row r="20" ht="51.0" customHeight="1">
      <c r="A20" s="1"/>
      <c r="B20" s="62">
        <v>10.0</v>
      </c>
      <c r="C20" s="82">
        <v>45177.0</v>
      </c>
      <c r="D20" s="83" t="s">
        <v>96</v>
      </c>
      <c r="E20" s="83" t="s">
        <v>85</v>
      </c>
      <c r="F20" s="64" t="s">
        <v>10</v>
      </c>
      <c r="G20" s="84" t="s">
        <v>38</v>
      </c>
      <c r="H20" s="85">
        <v>8.0</v>
      </c>
      <c r="I20" s="87">
        <v>0.0</v>
      </c>
      <c r="J20" s="83" t="s">
        <v>97</v>
      </c>
      <c r="K20" s="74">
        <f>K13+1</f>
        <v>45181</v>
      </c>
    </row>
    <row r="21" ht="37.5" customHeight="1">
      <c r="A21" s="1"/>
      <c r="B21" s="62">
        <v>11.0</v>
      </c>
      <c r="C21" s="82">
        <v>45176.0</v>
      </c>
      <c r="D21" s="83" t="s">
        <v>98</v>
      </c>
      <c r="E21" s="83" t="s">
        <v>85</v>
      </c>
      <c r="F21" s="89" t="s">
        <v>99</v>
      </c>
      <c r="G21" s="84" t="s">
        <v>38</v>
      </c>
      <c r="H21" s="85">
        <v>8.0</v>
      </c>
      <c r="I21" s="85">
        <v>0.0</v>
      </c>
      <c r="J21" s="86"/>
      <c r="K21" s="74"/>
    </row>
    <row r="22" ht="37.5" customHeight="1">
      <c r="A22" s="1"/>
      <c r="B22" s="62">
        <v>12.0</v>
      </c>
      <c r="C22" s="82">
        <v>45181.0</v>
      </c>
      <c r="D22" s="83" t="s">
        <v>100</v>
      </c>
      <c r="E22" s="83" t="s">
        <v>88</v>
      </c>
      <c r="F22" s="64" t="s">
        <v>17</v>
      </c>
      <c r="G22" s="84" t="s">
        <v>36</v>
      </c>
      <c r="H22" s="85">
        <v>8.0</v>
      </c>
      <c r="I22" s="85">
        <v>0.0</v>
      </c>
      <c r="J22" s="86"/>
      <c r="K22" s="74"/>
    </row>
    <row r="23" ht="37.5" customHeight="1">
      <c r="A23" s="1"/>
      <c r="B23" s="62">
        <v>13.0</v>
      </c>
      <c r="C23" s="82">
        <v>45181.0</v>
      </c>
      <c r="D23" s="83" t="s">
        <v>101</v>
      </c>
      <c r="E23" s="83" t="s">
        <v>90</v>
      </c>
      <c r="F23" s="64" t="s">
        <v>17</v>
      </c>
      <c r="G23" s="84" t="s">
        <v>36</v>
      </c>
      <c r="H23" s="85">
        <v>8.0</v>
      </c>
      <c r="I23" s="85">
        <v>0.0</v>
      </c>
      <c r="J23" s="86"/>
      <c r="K23" s="74"/>
    </row>
    <row r="24" ht="37.5" customHeight="1">
      <c r="A24" s="1"/>
      <c r="B24" s="62">
        <v>14.0</v>
      </c>
      <c r="C24" s="82">
        <v>45181.0</v>
      </c>
      <c r="D24" s="90" t="s">
        <v>102</v>
      </c>
      <c r="E24" s="83" t="s">
        <v>90</v>
      </c>
      <c r="F24" s="64" t="s">
        <v>17</v>
      </c>
      <c r="G24" s="84" t="s">
        <v>36</v>
      </c>
      <c r="H24" s="85">
        <v>8.0</v>
      </c>
      <c r="I24" s="87">
        <v>0.0</v>
      </c>
      <c r="J24" s="86"/>
      <c r="K24" s="74"/>
    </row>
    <row r="25" ht="37.5" customHeight="1">
      <c r="A25" s="1"/>
      <c r="B25" s="62">
        <v>15.0</v>
      </c>
      <c r="C25" s="82">
        <v>45181.0</v>
      </c>
      <c r="D25" s="90" t="s">
        <v>103</v>
      </c>
      <c r="E25" s="83" t="s">
        <v>85</v>
      </c>
      <c r="F25" s="89" t="s">
        <v>99</v>
      </c>
      <c r="G25" s="84" t="s">
        <v>38</v>
      </c>
      <c r="H25" s="85">
        <v>8.0</v>
      </c>
      <c r="I25" s="87">
        <v>0.0</v>
      </c>
      <c r="J25" s="86"/>
      <c r="K25" s="74"/>
    </row>
    <row r="26" ht="37.5" customHeight="1">
      <c r="A26" s="1"/>
      <c r="B26" s="62">
        <v>16.0</v>
      </c>
      <c r="C26" s="82">
        <v>45177.0</v>
      </c>
      <c r="D26" s="83" t="s">
        <v>104</v>
      </c>
      <c r="E26" s="83" t="s">
        <v>105</v>
      </c>
      <c r="F26" s="64" t="s">
        <v>8</v>
      </c>
      <c r="G26" s="84" t="s">
        <v>38</v>
      </c>
      <c r="H26" s="85">
        <v>8.0</v>
      </c>
      <c r="I26" s="87">
        <v>0.0</v>
      </c>
      <c r="J26" s="86"/>
      <c r="K26" s="74"/>
    </row>
    <row r="27" ht="37.5" customHeight="1">
      <c r="A27" s="1"/>
      <c r="B27" s="62">
        <v>17.0</v>
      </c>
      <c r="C27" s="82">
        <v>45178.0</v>
      </c>
      <c r="D27" s="83" t="s">
        <v>106</v>
      </c>
      <c r="E27" s="83" t="s">
        <v>105</v>
      </c>
      <c r="F27" s="64" t="s">
        <v>8</v>
      </c>
      <c r="G27" s="84" t="s">
        <v>38</v>
      </c>
      <c r="H27" s="85">
        <v>8.0</v>
      </c>
      <c r="I27" s="87">
        <v>0.0</v>
      </c>
      <c r="J27" s="86"/>
      <c r="K27" s="74"/>
    </row>
    <row r="28" ht="36.0" customHeight="1">
      <c r="A28" s="1"/>
      <c r="B28" s="62">
        <v>18.0</v>
      </c>
      <c r="C28" s="82">
        <v>45175.0</v>
      </c>
      <c r="D28" s="83" t="s">
        <v>107</v>
      </c>
      <c r="E28" s="83" t="s">
        <v>105</v>
      </c>
      <c r="F28" s="64" t="s">
        <v>17</v>
      </c>
      <c r="G28" s="84" t="s">
        <v>36</v>
      </c>
      <c r="H28" s="85">
        <v>8.0</v>
      </c>
      <c r="I28" s="87">
        <v>0.0</v>
      </c>
      <c r="J28" s="86"/>
      <c r="K28" s="74"/>
    </row>
    <row r="29" ht="37.5" customHeight="1">
      <c r="A29" s="1"/>
      <c r="B29" s="62">
        <v>19.0</v>
      </c>
      <c r="C29" s="82">
        <v>45179.0</v>
      </c>
      <c r="D29" s="90"/>
      <c r="E29" s="91"/>
      <c r="F29" s="70"/>
      <c r="G29" s="84" t="s">
        <v>29</v>
      </c>
      <c r="H29" s="85">
        <v>8.0</v>
      </c>
      <c r="I29" s="87">
        <v>0.0</v>
      </c>
      <c r="J29" s="86"/>
      <c r="K29" s="74"/>
    </row>
    <row r="30" ht="37.5" customHeight="1">
      <c r="A30" s="1"/>
      <c r="B30" s="62">
        <v>20.0</v>
      </c>
      <c r="C30" s="82">
        <v>45180.0</v>
      </c>
      <c r="D30" s="90"/>
      <c r="E30" s="91"/>
      <c r="F30" s="70"/>
      <c r="G30" s="84" t="s">
        <v>29</v>
      </c>
      <c r="H30" s="85">
        <v>8.0</v>
      </c>
      <c r="I30" s="87">
        <v>0.0</v>
      </c>
      <c r="J30" s="86"/>
    </row>
    <row r="31" ht="37.5" customHeight="1">
      <c r="A31" s="1"/>
      <c r="B31" s="62">
        <v>21.0</v>
      </c>
      <c r="C31" s="82">
        <v>45176.0</v>
      </c>
      <c r="D31" s="90"/>
      <c r="E31" s="91"/>
      <c r="F31" s="70"/>
      <c r="G31" s="84" t="s">
        <v>29</v>
      </c>
      <c r="H31" s="85">
        <v>8.0</v>
      </c>
      <c r="I31" s="87">
        <v>0.0</v>
      </c>
      <c r="J31" s="86"/>
    </row>
    <row r="32" ht="37.5" customHeight="1">
      <c r="A32" s="1"/>
      <c r="B32" s="62">
        <v>22.0</v>
      </c>
      <c r="C32" s="82">
        <v>45177.0</v>
      </c>
      <c r="D32" s="90"/>
      <c r="E32" s="91"/>
      <c r="F32" s="70"/>
      <c r="G32" s="84" t="s">
        <v>29</v>
      </c>
      <c r="H32" s="85">
        <v>8.0</v>
      </c>
      <c r="I32" s="87">
        <v>0.0</v>
      </c>
      <c r="J32" s="86"/>
    </row>
    <row r="33" ht="37.5" customHeight="1">
      <c r="A33" s="1"/>
      <c r="B33" s="62">
        <v>23.0</v>
      </c>
      <c r="C33" s="82">
        <v>45178.0</v>
      </c>
      <c r="D33" s="90"/>
      <c r="E33" s="91"/>
      <c r="F33" s="70"/>
      <c r="G33" s="84" t="s">
        <v>29</v>
      </c>
      <c r="H33" s="85">
        <v>8.0</v>
      </c>
      <c r="I33" s="87">
        <v>0.0</v>
      </c>
      <c r="J33" s="86"/>
    </row>
    <row r="34" ht="37.5" customHeight="1">
      <c r="A34" s="1"/>
      <c r="B34" s="62">
        <v>24.0</v>
      </c>
      <c r="C34" s="82">
        <v>45179.0</v>
      </c>
      <c r="D34" s="90"/>
      <c r="E34" s="91"/>
      <c r="F34" s="70"/>
      <c r="G34" s="84" t="s">
        <v>29</v>
      </c>
      <c r="H34" s="85">
        <v>8.0</v>
      </c>
      <c r="I34" s="87">
        <v>0.0</v>
      </c>
      <c r="J34" s="86"/>
    </row>
    <row r="35" ht="37.5" customHeight="1">
      <c r="A35" s="1"/>
      <c r="B35" s="62">
        <v>25.0</v>
      </c>
      <c r="C35" s="82">
        <v>45175.0</v>
      </c>
      <c r="D35" s="90"/>
      <c r="E35" s="91"/>
      <c r="F35" s="70"/>
      <c r="G35" s="92"/>
      <c r="H35" s="87">
        <v>0.0</v>
      </c>
      <c r="I35" s="87">
        <v>0.0</v>
      </c>
      <c r="J35" s="86"/>
    </row>
    <row r="36" ht="37.5" customHeight="1">
      <c r="A36" s="1"/>
      <c r="B36" s="62">
        <v>26.0</v>
      </c>
      <c r="C36" s="93"/>
      <c r="D36" s="91"/>
      <c r="E36" s="91"/>
      <c r="F36" s="70"/>
      <c r="G36" s="92"/>
      <c r="H36" s="87">
        <v>0.0</v>
      </c>
      <c r="I36" s="87">
        <v>0.0</v>
      </c>
      <c r="J36" s="86"/>
    </row>
    <row r="37" ht="37.5" customHeight="1">
      <c r="A37" s="1"/>
      <c r="B37" s="62">
        <v>27.0</v>
      </c>
      <c r="C37" s="93"/>
      <c r="D37" s="91"/>
      <c r="E37" s="91"/>
      <c r="F37" s="70"/>
      <c r="G37" s="92"/>
      <c r="H37" s="87">
        <v>0.0</v>
      </c>
      <c r="I37" s="87">
        <v>0.0</v>
      </c>
      <c r="J37" s="86"/>
    </row>
    <row r="38" ht="37.5" customHeight="1">
      <c r="A38" s="1"/>
      <c r="B38" s="62">
        <v>28.0</v>
      </c>
      <c r="C38" s="93"/>
      <c r="D38" s="91"/>
      <c r="E38" s="91"/>
      <c r="F38" s="70"/>
      <c r="G38" s="92"/>
      <c r="H38" s="87">
        <v>0.0</v>
      </c>
      <c r="I38" s="87">
        <v>0.0</v>
      </c>
      <c r="J38" s="86"/>
    </row>
    <row r="39" ht="37.5" customHeight="1">
      <c r="A39" s="1"/>
      <c r="B39" s="62">
        <v>29.0</v>
      </c>
      <c r="C39" s="93"/>
      <c r="D39" s="91"/>
      <c r="E39" s="91"/>
      <c r="F39" s="70"/>
      <c r="G39" s="92"/>
      <c r="H39" s="87">
        <v>0.0</v>
      </c>
      <c r="I39" s="87">
        <v>0.0</v>
      </c>
      <c r="J39" s="86"/>
    </row>
    <row r="40" ht="37.5" customHeight="1">
      <c r="A40" s="1"/>
      <c r="B40" s="62">
        <v>30.0</v>
      </c>
      <c r="C40" s="93"/>
      <c r="D40" s="91"/>
      <c r="E40" s="91"/>
      <c r="F40" s="70"/>
      <c r="G40" s="92"/>
      <c r="H40" s="87">
        <v>0.0</v>
      </c>
      <c r="I40" s="87">
        <v>0.0</v>
      </c>
      <c r="J40" s="86"/>
    </row>
    <row r="41" ht="37.5" customHeight="1">
      <c r="A41" s="1"/>
      <c r="B41" s="62">
        <v>31.0</v>
      </c>
      <c r="C41" s="93"/>
      <c r="D41" s="91"/>
      <c r="E41" s="91"/>
      <c r="F41" s="70"/>
      <c r="G41" s="92"/>
      <c r="H41" s="87">
        <v>0.0</v>
      </c>
      <c r="I41" s="87">
        <v>0.0</v>
      </c>
      <c r="J41" s="86"/>
    </row>
    <row r="42" ht="37.5" customHeight="1">
      <c r="A42" s="1"/>
      <c r="B42" s="62">
        <v>32.0</v>
      </c>
      <c r="C42" s="93"/>
      <c r="D42" s="91"/>
      <c r="E42" s="91"/>
      <c r="F42" s="70"/>
      <c r="G42" s="92"/>
      <c r="H42" s="87">
        <v>0.0</v>
      </c>
      <c r="I42" s="87">
        <v>0.0</v>
      </c>
      <c r="J42" s="86"/>
    </row>
    <row r="43" ht="37.5" customHeight="1">
      <c r="A43" s="1"/>
      <c r="B43" s="62">
        <v>33.0</v>
      </c>
      <c r="C43" s="93"/>
      <c r="D43" s="91"/>
      <c r="E43" s="91"/>
      <c r="F43" s="70"/>
      <c r="G43" s="92"/>
      <c r="H43" s="87">
        <v>0.0</v>
      </c>
      <c r="I43" s="87">
        <v>0.0</v>
      </c>
      <c r="J43" s="86"/>
    </row>
    <row r="44" ht="37.5" customHeight="1">
      <c r="A44" s="1"/>
      <c r="B44" s="62">
        <v>34.0</v>
      </c>
      <c r="C44" s="93"/>
      <c r="D44" s="91"/>
      <c r="E44" s="91"/>
      <c r="F44" s="70"/>
      <c r="G44" s="92"/>
      <c r="H44" s="87">
        <v>0.0</v>
      </c>
      <c r="I44" s="87">
        <v>0.0</v>
      </c>
      <c r="J44" s="86"/>
    </row>
    <row r="45" ht="37.5" customHeight="1">
      <c r="A45" s="1"/>
      <c r="B45" s="62">
        <v>35.0</v>
      </c>
      <c r="C45" s="93"/>
      <c r="D45" s="91"/>
      <c r="E45" s="91"/>
      <c r="F45" s="70"/>
      <c r="G45" s="92"/>
      <c r="H45" s="87">
        <v>0.0</v>
      </c>
      <c r="I45" s="87">
        <v>0.0</v>
      </c>
      <c r="J45" s="86"/>
    </row>
    <row r="46" ht="37.5" customHeight="1">
      <c r="A46" s="1"/>
      <c r="B46" s="62">
        <v>36.0</v>
      </c>
      <c r="C46" s="93"/>
      <c r="D46" s="91"/>
      <c r="E46" s="91"/>
      <c r="F46" s="70"/>
      <c r="G46" s="92"/>
      <c r="H46" s="87">
        <v>0.0</v>
      </c>
      <c r="I46" s="87">
        <v>0.0</v>
      </c>
      <c r="J46" s="86"/>
    </row>
    <row r="47" ht="37.5" customHeight="1">
      <c r="A47" s="1"/>
      <c r="B47" s="62">
        <v>37.0</v>
      </c>
      <c r="C47" s="93"/>
      <c r="D47" s="91"/>
      <c r="E47" s="91"/>
      <c r="F47" s="70"/>
      <c r="G47" s="92"/>
      <c r="H47" s="87">
        <v>0.0</v>
      </c>
      <c r="I47" s="87">
        <v>0.0</v>
      </c>
      <c r="J47" s="86"/>
    </row>
    <row r="48" ht="37.5" customHeight="1">
      <c r="A48" s="1"/>
      <c r="B48" s="62">
        <v>38.0</v>
      </c>
      <c r="C48" s="93"/>
      <c r="D48" s="91"/>
      <c r="E48" s="91"/>
      <c r="F48" s="70"/>
      <c r="G48" s="92"/>
      <c r="H48" s="87">
        <v>0.0</v>
      </c>
      <c r="I48" s="87">
        <v>0.0</v>
      </c>
      <c r="J48" s="86"/>
    </row>
    <row r="49" ht="37.5" customHeight="1">
      <c r="A49" s="1"/>
      <c r="B49" s="62">
        <v>39.0</v>
      </c>
      <c r="C49" s="93"/>
      <c r="D49" s="91"/>
      <c r="E49" s="91"/>
      <c r="F49" s="70"/>
      <c r="G49" s="92"/>
      <c r="H49" s="87">
        <v>0.0</v>
      </c>
      <c r="I49" s="87">
        <v>0.0</v>
      </c>
      <c r="J49" s="86"/>
    </row>
    <row r="50" ht="37.5" customHeight="1">
      <c r="A50" s="1"/>
      <c r="B50" s="62">
        <v>40.0</v>
      </c>
      <c r="C50" s="93"/>
      <c r="D50" s="91"/>
      <c r="E50" s="91"/>
      <c r="F50" s="70"/>
      <c r="G50" s="92"/>
      <c r="H50" s="87">
        <v>0.0</v>
      </c>
      <c r="I50" s="87">
        <v>0.0</v>
      </c>
      <c r="J50" s="86"/>
    </row>
    <row r="51" ht="37.5" customHeight="1">
      <c r="A51" s="1"/>
      <c r="B51" s="62">
        <v>41.0</v>
      </c>
      <c r="C51" s="93"/>
      <c r="D51" s="91"/>
      <c r="E51" s="91"/>
      <c r="F51" s="70"/>
      <c r="G51" s="92"/>
      <c r="H51" s="87">
        <v>0.0</v>
      </c>
      <c r="I51" s="87">
        <v>0.0</v>
      </c>
      <c r="J51" s="86"/>
    </row>
    <row r="52" ht="37.5" customHeight="1">
      <c r="A52" s="1"/>
      <c r="B52" s="62">
        <v>42.0</v>
      </c>
      <c r="C52" s="93"/>
      <c r="D52" s="91"/>
      <c r="E52" s="91"/>
      <c r="F52" s="70"/>
      <c r="G52" s="92"/>
      <c r="H52" s="87">
        <v>0.0</v>
      </c>
      <c r="I52" s="87">
        <v>0.0</v>
      </c>
      <c r="J52" s="86"/>
    </row>
    <row r="53" ht="37.5" customHeight="1">
      <c r="A53" s="1"/>
      <c r="B53" s="62">
        <v>43.0</v>
      </c>
      <c r="C53" s="93"/>
      <c r="D53" s="91"/>
      <c r="E53" s="91"/>
      <c r="F53" s="70"/>
      <c r="G53" s="92"/>
      <c r="H53" s="87">
        <v>0.0</v>
      </c>
      <c r="I53" s="87">
        <v>0.0</v>
      </c>
      <c r="J53" s="86"/>
    </row>
    <row r="54" ht="37.5" customHeight="1">
      <c r="A54" s="1"/>
      <c r="B54" s="62">
        <v>44.0</v>
      </c>
      <c r="C54" s="93"/>
      <c r="D54" s="91"/>
      <c r="E54" s="91"/>
      <c r="F54" s="70"/>
      <c r="G54" s="92"/>
      <c r="H54" s="87">
        <v>0.0</v>
      </c>
      <c r="I54" s="87">
        <v>0.0</v>
      </c>
      <c r="J54" s="86"/>
    </row>
    <row r="55" ht="37.5" customHeight="1">
      <c r="A55" s="1"/>
      <c r="B55" s="62">
        <v>37.0</v>
      </c>
      <c r="C55" s="93"/>
      <c r="D55" s="91"/>
      <c r="E55" s="91"/>
      <c r="F55" s="70"/>
      <c r="G55" s="92"/>
      <c r="H55" s="87">
        <v>0.0</v>
      </c>
      <c r="I55" s="87">
        <v>0.0</v>
      </c>
      <c r="J55" s="86"/>
    </row>
    <row r="56" ht="37.5" customHeight="1">
      <c r="A56" s="1"/>
      <c r="B56" s="62">
        <v>38.0</v>
      </c>
      <c r="C56" s="93"/>
      <c r="D56" s="91"/>
      <c r="E56" s="91"/>
      <c r="F56" s="70"/>
      <c r="G56" s="92"/>
      <c r="H56" s="87">
        <v>0.0</v>
      </c>
      <c r="I56" s="87">
        <v>0.0</v>
      </c>
      <c r="J56" s="86"/>
    </row>
    <row r="57" ht="37.5" customHeight="1">
      <c r="A57" s="1"/>
      <c r="B57" s="62">
        <v>39.0</v>
      </c>
      <c r="C57" s="93"/>
      <c r="D57" s="91"/>
      <c r="E57" s="91"/>
      <c r="F57" s="70"/>
      <c r="G57" s="92"/>
      <c r="H57" s="87">
        <v>0.0</v>
      </c>
      <c r="I57" s="87">
        <v>0.0</v>
      </c>
      <c r="J57" s="86"/>
    </row>
    <row r="58" ht="37.5" customHeight="1">
      <c r="A58" s="1"/>
      <c r="B58" s="62">
        <v>40.0</v>
      </c>
      <c r="C58" s="93"/>
      <c r="D58" s="91"/>
      <c r="E58" s="91"/>
      <c r="F58" s="70"/>
      <c r="G58" s="92"/>
      <c r="H58" s="87">
        <v>0.0</v>
      </c>
      <c r="I58" s="87">
        <v>0.0</v>
      </c>
      <c r="J58" s="86"/>
    </row>
    <row r="59" ht="37.5" customHeight="1">
      <c r="A59" s="1"/>
      <c r="B59" s="62">
        <v>41.0</v>
      </c>
      <c r="C59" s="93"/>
      <c r="D59" s="91"/>
      <c r="E59" s="91"/>
      <c r="F59" s="70"/>
      <c r="G59" s="92"/>
      <c r="H59" s="87">
        <v>0.0</v>
      </c>
      <c r="I59" s="87">
        <v>0.0</v>
      </c>
      <c r="J59" s="86"/>
    </row>
    <row r="60" ht="37.5" customHeight="1">
      <c r="A60" s="1"/>
      <c r="B60" s="62">
        <v>42.0</v>
      </c>
      <c r="C60" s="93"/>
      <c r="D60" s="91"/>
      <c r="E60" s="91"/>
      <c r="F60" s="70"/>
      <c r="G60" s="92"/>
      <c r="H60" s="87">
        <v>0.0</v>
      </c>
      <c r="I60" s="87">
        <v>0.0</v>
      </c>
      <c r="J60" s="86"/>
    </row>
    <row r="61" ht="37.5" customHeight="1">
      <c r="A61" s="1"/>
      <c r="B61" s="62">
        <v>43.0</v>
      </c>
      <c r="C61" s="93"/>
      <c r="D61" s="91"/>
      <c r="E61" s="91"/>
      <c r="F61" s="70"/>
      <c r="G61" s="92"/>
      <c r="H61" s="87">
        <v>0.0</v>
      </c>
      <c r="I61" s="87">
        <v>0.0</v>
      </c>
      <c r="J61" s="86"/>
    </row>
    <row r="62" ht="37.5" customHeight="1">
      <c r="A62" s="1"/>
      <c r="B62" s="62">
        <v>44.0</v>
      </c>
      <c r="C62" s="93"/>
      <c r="D62" s="91"/>
      <c r="E62" s="91"/>
      <c r="F62" s="70"/>
      <c r="G62" s="92"/>
      <c r="H62" s="87">
        <v>0.0</v>
      </c>
      <c r="I62" s="87">
        <v>0.0</v>
      </c>
      <c r="J62" s="86"/>
    </row>
    <row r="63" ht="37.5" customHeight="1">
      <c r="A63" s="1"/>
      <c r="B63" s="62">
        <v>45.0</v>
      </c>
      <c r="C63" s="93"/>
      <c r="D63" s="91"/>
      <c r="E63" s="91"/>
      <c r="F63" s="70"/>
      <c r="G63" s="92"/>
      <c r="H63" s="87">
        <v>0.0</v>
      </c>
      <c r="I63" s="87">
        <v>0.0</v>
      </c>
      <c r="J63" s="86"/>
    </row>
    <row r="64" ht="37.5" customHeight="1">
      <c r="A64" s="1"/>
      <c r="B64" s="62">
        <v>46.0</v>
      </c>
      <c r="C64" s="93"/>
      <c r="D64" s="91"/>
      <c r="E64" s="91"/>
      <c r="F64" s="70"/>
      <c r="G64" s="92"/>
      <c r="H64" s="87">
        <v>0.0</v>
      </c>
      <c r="I64" s="87">
        <v>0.0</v>
      </c>
      <c r="J64" s="86"/>
    </row>
    <row r="65" ht="37.5" customHeight="1">
      <c r="A65" s="1"/>
      <c r="B65" s="62">
        <v>47.0</v>
      </c>
      <c r="C65" s="93"/>
      <c r="D65" s="91"/>
      <c r="E65" s="91"/>
      <c r="F65" s="70"/>
      <c r="G65" s="92"/>
      <c r="H65" s="87">
        <v>0.0</v>
      </c>
      <c r="I65" s="87">
        <v>0.0</v>
      </c>
      <c r="J65" s="86"/>
    </row>
    <row r="66" ht="37.5" customHeight="1">
      <c r="A66" s="1"/>
      <c r="B66" s="62">
        <v>48.0</v>
      </c>
      <c r="C66" s="93"/>
      <c r="D66" s="91"/>
      <c r="E66" s="91"/>
      <c r="F66" s="70"/>
      <c r="G66" s="92"/>
      <c r="H66" s="87">
        <v>0.0</v>
      </c>
      <c r="I66" s="87">
        <v>0.0</v>
      </c>
      <c r="J66" s="86"/>
    </row>
    <row r="67" ht="37.5" customHeight="1">
      <c r="A67" s="1"/>
      <c r="B67" s="62">
        <v>49.0</v>
      </c>
      <c r="C67" s="93"/>
      <c r="D67" s="91"/>
      <c r="E67" s="91"/>
      <c r="F67" s="70"/>
      <c r="G67" s="92"/>
      <c r="H67" s="87">
        <v>0.0</v>
      </c>
      <c r="I67" s="87">
        <v>0.0</v>
      </c>
      <c r="J67" s="86"/>
    </row>
    <row r="68" ht="37.5" customHeight="1">
      <c r="A68" s="1"/>
      <c r="B68" s="62">
        <v>50.0</v>
      </c>
      <c r="C68" s="93"/>
      <c r="D68" s="91"/>
      <c r="E68" s="91"/>
      <c r="F68" s="70"/>
      <c r="G68" s="92"/>
      <c r="H68" s="87">
        <v>0.0</v>
      </c>
      <c r="I68" s="87">
        <v>0.0</v>
      </c>
      <c r="J68" s="86"/>
    </row>
    <row r="69" ht="15.75" customHeight="1">
      <c r="A69" s="1"/>
      <c r="B69" s="1"/>
      <c r="C69" s="1"/>
      <c r="D69" s="1"/>
      <c r="E69" s="1"/>
      <c r="F69" s="1"/>
      <c r="G69" s="94" t="s">
        <v>108</v>
      </c>
      <c r="H69" s="95">
        <f t="shared" ref="H69:I69" si="2">SUM(H11:H68)</f>
        <v>180</v>
      </c>
      <c r="I69" s="95">
        <f t="shared" si="2"/>
        <v>0</v>
      </c>
      <c r="J69" s="76"/>
    </row>
    <row r="70" ht="15.75" customHeight="1">
      <c r="A70" s="1"/>
      <c r="B70" s="32"/>
      <c r="C70" s="32"/>
      <c r="D70" s="32">
        <f>COUNTIFS(D11:D68, "&lt;&gt;"&amp;"")</f>
        <v>18</v>
      </c>
      <c r="E70" s="32"/>
      <c r="F70" s="32"/>
      <c r="G70" s="96">
        <f>COUNTIFS(G11:G68, "Concluído",D11:D68, "&lt;&gt;"&amp;"")</f>
        <v>14</v>
      </c>
      <c r="H70" s="1"/>
      <c r="I70" s="1"/>
      <c r="J70" s="76"/>
    </row>
    <row r="71" ht="15.75" customHeight="1">
      <c r="A71" s="1"/>
      <c r="B71" s="78" t="s">
        <v>109</v>
      </c>
      <c r="C71" s="13"/>
      <c r="D71" s="13"/>
      <c r="E71" s="13"/>
      <c r="F71" s="13"/>
      <c r="G71" s="13"/>
      <c r="H71" s="13"/>
      <c r="I71" s="14"/>
    </row>
    <row r="72" ht="15.75" customHeight="1">
      <c r="A72" s="1"/>
      <c r="B72" s="97" t="s">
        <v>110</v>
      </c>
      <c r="C72" s="13"/>
      <c r="D72" s="13"/>
      <c r="E72" s="13"/>
      <c r="F72" s="13"/>
      <c r="G72" s="14"/>
      <c r="H72" s="80" t="s">
        <v>111</v>
      </c>
      <c r="I72" s="80" t="s">
        <v>23</v>
      </c>
    </row>
    <row r="73" ht="15.75" customHeight="1">
      <c r="A73" s="1"/>
      <c r="B73" s="98" t="str">
        <f>'Dados do Projeto'!B10</f>
        <v>Guilherme Augusto Costa Barros</v>
      </c>
      <c r="C73" s="13"/>
      <c r="D73" s="13"/>
      <c r="E73" s="13"/>
      <c r="F73" s="13"/>
      <c r="G73" s="14"/>
      <c r="H73" s="99">
        <f>SUMIF($F$11:$F$68,'Dados do Projeto'!$B10,H$11:H$68)</f>
        <v>36</v>
      </c>
      <c r="I73" s="99">
        <f>SUMIF($F$11:$F$68,'Dados do Projeto'!$B10,I$11:I$68)</f>
        <v>0</v>
      </c>
    </row>
    <row r="74" ht="15.75" customHeight="1">
      <c r="A74" s="1"/>
      <c r="B74" s="98" t="str">
        <f>'Dados do Projeto'!B11</f>
        <v>Lucas Perlatto Lotti Garcia</v>
      </c>
      <c r="C74" s="13"/>
      <c r="D74" s="13"/>
      <c r="E74" s="13"/>
      <c r="F74" s="13"/>
      <c r="G74" s="14"/>
      <c r="H74" s="99">
        <f>SUMIF(F$11:F$68,'Dados do Projeto'!B11,H$11:H$68)</f>
        <v>16</v>
      </c>
      <c r="I74" s="99">
        <f>SUMIF($F$11:$F$68,'Dados do Projeto'!$B11,I$11:I$68)</f>
        <v>0</v>
      </c>
    </row>
    <row r="75" ht="15.75" customHeight="1">
      <c r="A75" s="1"/>
      <c r="B75" s="98" t="str">
        <f>'Dados do Projeto'!B12</f>
        <v>Marcus Viniccius Souza de Freitas</v>
      </c>
      <c r="C75" s="13"/>
      <c r="D75" s="13"/>
      <c r="E75" s="13"/>
      <c r="F75" s="13"/>
      <c r="G75" s="14"/>
      <c r="H75" s="99">
        <f>SUMIF(F$11:F$68,'Dados do Projeto'!B12,H$11:H$68)</f>
        <v>0</v>
      </c>
      <c r="I75" s="99">
        <f>SUMIF($F$11:$F$68,'Dados do Projeto'!$B12,I$11:I$68)</f>
        <v>0</v>
      </c>
    </row>
    <row r="76" ht="15.75" customHeight="1">
      <c r="A76" s="1"/>
      <c r="B76" s="98" t="str">
        <f>'Dados do Projeto'!B13</f>
        <v>Pablo Guilherme Amancio Pereira Magela Benevenuto</v>
      </c>
      <c r="C76" s="13"/>
      <c r="D76" s="13"/>
      <c r="E76" s="13"/>
      <c r="F76" s="13"/>
      <c r="G76" s="14"/>
      <c r="H76" s="99">
        <f>SUMIF(F$11:F$68,'Dados do Projeto'!B13,H$11:H$68)</f>
        <v>0</v>
      </c>
      <c r="I76" s="99">
        <f>SUMIF($F$11:$F$68,'Dados do Projeto'!$B13,I$11:I$68)</f>
        <v>0</v>
      </c>
    </row>
    <row r="77" ht="15.75" customHeight="1">
      <c r="A77" s="1"/>
      <c r="B77" s="98" t="str">
        <f>'Dados do Projeto'!B14</f>
        <v>Raquel Inez de Almeida Calazans</v>
      </c>
      <c r="C77" s="13"/>
      <c r="D77" s="13"/>
      <c r="E77" s="13"/>
      <c r="F77" s="13"/>
      <c r="G77" s="14"/>
      <c r="H77" s="99">
        <f>SUMIF(F$11:F$68,'Dados do Projeto'!B14,H$11:H$68)</f>
        <v>24</v>
      </c>
      <c r="I77" s="99">
        <f>SUMIF($F$11:$F$68,'Dados do Projeto'!$B14,I$11:I$68)</f>
        <v>0</v>
      </c>
    </row>
    <row r="78" ht="15.75" customHeight="1">
      <c r="A78" s="1"/>
      <c r="B78" s="1"/>
      <c r="C78" s="1"/>
      <c r="D78" s="1"/>
      <c r="E78" s="100" t="s">
        <v>17</v>
      </c>
      <c r="F78" s="1"/>
      <c r="G78" s="75"/>
      <c r="H78" s="100">
        <v>20.0</v>
      </c>
      <c r="I78" s="1"/>
      <c r="J78" s="76"/>
    </row>
    <row r="79" ht="15.75" customHeight="1">
      <c r="A79" s="1"/>
      <c r="B79" s="1"/>
      <c r="C79" s="1"/>
      <c r="D79" s="1"/>
      <c r="E79" s="1"/>
      <c r="F79" s="1"/>
      <c r="G79" s="75"/>
      <c r="H79" s="1"/>
      <c r="I79" s="1"/>
      <c r="J79" s="76"/>
    </row>
    <row r="80" ht="15.75" customHeight="1">
      <c r="A80" s="1"/>
      <c r="B80" s="1"/>
      <c r="C80" s="1"/>
      <c r="D80" s="1"/>
      <c r="E80" s="1"/>
      <c r="F80" s="1"/>
      <c r="G80" s="75"/>
      <c r="H80" s="1"/>
      <c r="I80" s="1"/>
      <c r="J80" s="76"/>
    </row>
    <row r="81" ht="15.75" customHeight="1">
      <c r="A81" s="1"/>
      <c r="B81" s="1"/>
      <c r="C81" s="1"/>
      <c r="D81" s="1"/>
      <c r="E81" s="1"/>
      <c r="F81" s="1"/>
      <c r="G81" s="75"/>
      <c r="H81" s="1"/>
      <c r="I81" s="1"/>
      <c r="J81" s="76"/>
    </row>
    <row r="82" ht="15.75" customHeight="1">
      <c r="A82" s="1"/>
      <c r="B82" s="1"/>
      <c r="C82" s="1"/>
      <c r="D82" s="1"/>
      <c r="E82" s="1"/>
      <c r="F82" s="1"/>
      <c r="G82" s="75"/>
      <c r="H82" s="1"/>
      <c r="I82" s="1"/>
      <c r="J82" s="76"/>
    </row>
    <row r="83" ht="15.75" customHeight="1">
      <c r="A83" s="1"/>
      <c r="B83" s="1"/>
      <c r="C83" s="1"/>
      <c r="D83" s="1"/>
      <c r="E83" s="1"/>
      <c r="F83" s="1"/>
      <c r="G83" s="75"/>
      <c r="H83" s="1"/>
      <c r="I83" s="1"/>
      <c r="J83" s="76"/>
    </row>
    <row r="84" ht="15.75" customHeight="1">
      <c r="A84" s="1"/>
      <c r="B84" s="1"/>
      <c r="C84" s="1"/>
      <c r="D84" s="1"/>
      <c r="E84" s="1"/>
      <c r="F84" s="1"/>
      <c r="G84" s="75"/>
      <c r="H84" s="1"/>
      <c r="I84" s="1"/>
      <c r="J84" s="76"/>
    </row>
    <row r="85" ht="15.75" customHeight="1">
      <c r="A85" s="1"/>
      <c r="B85" s="1"/>
      <c r="C85" s="1"/>
      <c r="D85" s="1"/>
      <c r="E85" s="1"/>
      <c r="F85" s="1"/>
      <c r="G85" s="75"/>
      <c r="H85" s="1"/>
      <c r="I85" s="1"/>
      <c r="J85" s="76"/>
    </row>
    <row r="86" ht="15.75" customHeight="1">
      <c r="A86" s="1"/>
      <c r="B86" s="1"/>
      <c r="C86" s="1"/>
      <c r="D86" s="1"/>
      <c r="E86" s="1"/>
      <c r="F86" s="1"/>
      <c r="G86" s="75"/>
      <c r="H86" s="1"/>
      <c r="I86" s="1"/>
      <c r="J86" s="76"/>
    </row>
    <row r="87" ht="15.75" customHeight="1">
      <c r="A87" s="1"/>
      <c r="B87" s="1"/>
      <c r="C87" s="1"/>
      <c r="D87" s="1"/>
      <c r="E87" s="1"/>
      <c r="F87" s="1"/>
      <c r="G87" s="75"/>
      <c r="H87" s="1"/>
      <c r="I87" s="1"/>
      <c r="J87" s="76"/>
    </row>
    <row r="88" ht="15.75" customHeight="1">
      <c r="A88" s="1"/>
      <c r="B88" s="1"/>
      <c r="C88" s="1"/>
      <c r="D88" s="1"/>
      <c r="E88" s="1"/>
      <c r="F88" s="1"/>
      <c r="G88" s="75"/>
      <c r="H88" s="1"/>
      <c r="I88" s="1"/>
      <c r="J88" s="76"/>
    </row>
    <row r="89" ht="15.75" customHeight="1">
      <c r="A89" s="1"/>
      <c r="B89" s="1"/>
      <c r="C89" s="1"/>
      <c r="D89" s="1"/>
      <c r="E89" s="1"/>
      <c r="F89" s="1"/>
      <c r="G89" s="75"/>
      <c r="H89" s="1"/>
      <c r="I89" s="1"/>
      <c r="J89" s="76"/>
    </row>
    <row r="90" ht="15.75" customHeight="1">
      <c r="A90" s="1"/>
      <c r="B90" s="1"/>
      <c r="C90" s="1"/>
      <c r="D90" s="1"/>
      <c r="E90" s="1"/>
      <c r="F90" s="1"/>
      <c r="G90" s="75"/>
      <c r="H90" s="1"/>
      <c r="I90" s="1"/>
      <c r="J90" s="76"/>
    </row>
    <row r="91" ht="15.75" customHeight="1">
      <c r="A91" s="1"/>
      <c r="B91" s="1"/>
      <c r="C91" s="1"/>
      <c r="D91" s="1"/>
      <c r="E91" s="1"/>
      <c r="F91" s="1"/>
      <c r="G91" s="75"/>
      <c r="H91" s="1"/>
      <c r="I91" s="1"/>
      <c r="J91" s="76"/>
    </row>
    <row r="92" ht="15.75" customHeight="1">
      <c r="A92" s="1"/>
      <c r="B92" s="1"/>
      <c r="C92" s="1"/>
      <c r="D92" s="1"/>
      <c r="E92" s="1"/>
      <c r="F92" s="1"/>
      <c r="G92" s="75"/>
      <c r="H92" s="1"/>
      <c r="I92" s="1"/>
      <c r="J92" s="76"/>
    </row>
    <row r="93" ht="15.75" customHeight="1">
      <c r="A93" s="1"/>
      <c r="B93" s="1"/>
      <c r="C93" s="1"/>
      <c r="D93" s="1"/>
      <c r="E93" s="1"/>
      <c r="F93" s="1"/>
      <c r="G93" s="75"/>
      <c r="H93" s="1"/>
      <c r="I93" s="1"/>
      <c r="J93" s="76"/>
    </row>
    <row r="94" ht="15.75" customHeight="1">
      <c r="A94" s="1"/>
      <c r="B94" s="1"/>
      <c r="C94" s="1"/>
      <c r="D94" s="1"/>
      <c r="E94" s="1"/>
      <c r="F94" s="1"/>
      <c r="G94" s="75"/>
      <c r="H94" s="1"/>
      <c r="I94" s="1"/>
      <c r="J94" s="76"/>
    </row>
    <row r="95" ht="15.75" customHeight="1">
      <c r="A95" s="1"/>
      <c r="B95" s="1"/>
      <c r="C95" s="1"/>
      <c r="D95" s="1"/>
      <c r="E95" s="1"/>
      <c r="F95" s="1"/>
      <c r="G95" s="75"/>
      <c r="H95" s="1"/>
      <c r="I95" s="1"/>
      <c r="J95" s="76"/>
    </row>
    <row r="96" ht="15.75" customHeight="1">
      <c r="A96" s="1"/>
      <c r="B96" s="1"/>
      <c r="C96" s="1"/>
      <c r="D96" s="1"/>
      <c r="E96" s="1"/>
      <c r="F96" s="1"/>
      <c r="G96" s="75"/>
      <c r="H96" s="1"/>
      <c r="I96" s="1"/>
      <c r="J96" s="76"/>
    </row>
    <row r="97" ht="15.75" customHeight="1">
      <c r="A97" s="1"/>
      <c r="B97" s="1"/>
      <c r="C97" s="1"/>
      <c r="D97" s="1"/>
      <c r="E97" s="1"/>
      <c r="F97" s="1"/>
      <c r="G97" s="75"/>
      <c r="H97" s="1"/>
      <c r="I97" s="1"/>
      <c r="J97" s="76"/>
    </row>
    <row r="98" ht="15.75" customHeight="1">
      <c r="A98" s="1"/>
      <c r="B98" s="1"/>
      <c r="C98" s="1"/>
      <c r="D98" s="1"/>
      <c r="E98" s="1"/>
      <c r="F98" s="1"/>
      <c r="G98" s="75"/>
      <c r="H98" s="1"/>
      <c r="I98" s="1"/>
      <c r="J98" s="76"/>
    </row>
    <row r="99" ht="15.75" customHeight="1">
      <c r="A99" s="1"/>
      <c r="B99" s="1"/>
      <c r="C99" s="1"/>
      <c r="D99" s="1"/>
      <c r="E99" s="1"/>
      <c r="F99" s="1"/>
      <c r="G99" s="75"/>
      <c r="H99" s="1"/>
      <c r="I99" s="1"/>
      <c r="J99" s="76"/>
    </row>
    <row r="100" ht="15.75" customHeight="1">
      <c r="A100" s="1"/>
      <c r="B100" s="1"/>
      <c r="C100" s="1"/>
      <c r="D100" s="1"/>
      <c r="E100" s="1"/>
      <c r="F100" s="1"/>
      <c r="G100" s="75"/>
      <c r="H100" s="1"/>
      <c r="I100" s="1"/>
      <c r="J100" s="76"/>
    </row>
    <row r="101" ht="15.75" customHeight="1">
      <c r="A101" s="1"/>
      <c r="B101" s="1"/>
      <c r="C101" s="1"/>
      <c r="D101" s="1"/>
      <c r="E101" s="1"/>
      <c r="F101" s="1"/>
      <c r="G101" s="75"/>
      <c r="H101" s="1"/>
      <c r="I101" s="1"/>
      <c r="J101" s="76"/>
    </row>
    <row r="102" ht="15.75" customHeight="1">
      <c r="A102" s="1"/>
      <c r="B102" s="1"/>
      <c r="C102" s="1"/>
      <c r="D102" s="1"/>
      <c r="E102" s="1"/>
      <c r="F102" s="1"/>
      <c r="G102" s="75"/>
      <c r="H102" s="1"/>
      <c r="I102" s="1"/>
      <c r="J102" s="76"/>
    </row>
    <row r="103" ht="15.75" customHeight="1">
      <c r="A103" s="1"/>
      <c r="B103" s="1"/>
      <c r="C103" s="1"/>
      <c r="D103" s="1"/>
      <c r="E103" s="1"/>
      <c r="F103" s="1"/>
      <c r="G103" s="75"/>
      <c r="H103" s="1"/>
      <c r="I103" s="1"/>
      <c r="J103" s="76"/>
    </row>
    <row r="104" ht="15.75" customHeight="1">
      <c r="A104" s="1"/>
      <c r="B104" s="1"/>
      <c r="C104" s="1"/>
      <c r="D104" s="1"/>
      <c r="E104" s="1"/>
      <c r="F104" s="1"/>
      <c r="G104" s="75"/>
      <c r="H104" s="1"/>
      <c r="I104" s="1"/>
      <c r="J104" s="76"/>
    </row>
    <row r="105" ht="15.75" customHeight="1">
      <c r="A105" s="1"/>
      <c r="B105" s="1"/>
      <c r="C105" s="1"/>
      <c r="D105" s="1"/>
      <c r="E105" s="1"/>
      <c r="F105" s="1"/>
      <c r="G105" s="75"/>
      <c r="H105" s="1"/>
      <c r="I105" s="1"/>
      <c r="J105" s="76"/>
    </row>
    <row r="106" ht="15.75" customHeight="1">
      <c r="A106" s="1"/>
      <c r="B106" s="1"/>
      <c r="C106" s="1"/>
      <c r="D106" s="1"/>
      <c r="E106" s="1"/>
      <c r="F106" s="1"/>
      <c r="G106" s="75"/>
      <c r="H106" s="1"/>
      <c r="I106" s="1"/>
      <c r="J106" s="76"/>
    </row>
    <row r="107" ht="15.75" customHeight="1">
      <c r="A107" s="1"/>
      <c r="B107" s="1"/>
      <c r="C107" s="1"/>
      <c r="D107" s="1"/>
      <c r="E107" s="1"/>
      <c r="F107" s="1"/>
      <c r="G107" s="75"/>
      <c r="H107" s="1"/>
      <c r="I107" s="1"/>
      <c r="J107" s="76"/>
    </row>
    <row r="108" ht="15.75" customHeight="1">
      <c r="A108" s="1"/>
      <c r="B108" s="1"/>
      <c r="C108" s="1"/>
      <c r="D108" s="1"/>
      <c r="E108" s="1"/>
      <c r="F108" s="1"/>
      <c r="G108" s="75"/>
      <c r="H108" s="1"/>
      <c r="I108" s="1"/>
      <c r="J108" s="76"/>
    </row>
    <row r="109" ht="15.75" customHeight="1">
      <c r="A109" s="1"/>
      <c r="B109" s="1"/>
      <c r="C109" s="1"/>
      <c r="D109" s="20"/>
      <c r="E109" s="20"/>
      <c r="F109" s="1"/>
      <c r="G109" s="101"/>
      <c r="H109" s="1"/>
      <c r="I109" s="1"/>
      <c r="J109" s="76"/>
    </row>
    <row r="110" ht="15.75" customHeight="1">
      <c r="A110" s="1"/>
      <c r="B110" s="1"/>
      <c r="C110" s="1"/>
      <c r="D110" s="20"/>
      <c r="E110" s="20"/>
      <c r="F110" s="1"/>
      <c r="G110" s="101"/>
      <c r="H110" s="1"/>
      <c r="I110" s="1"/>
      <c r="J110" s="76"/>
    </row>
    <row r="111" ht="15.75" customHeight="1">
      <c r="A111" s="1"/>
      <c r="B111" s="1"/>
      <c r="C111" s="1"/>
      <c r="D111" s="20"/>
      <c r="E111" s="20"/>
      <c r="F111" s="1"/>
      <c r="G111" s="101"/>
      <c r="H111" s="1"/>
      <c r="I111" s="1"/>
      <c r="J111" s="76"/>
    </row>
    <row r="112" ht="15.75" customHeight="1">
      <c r="A112" s="1"/>
      <c r="B112" s="1"/>
      <c r="C112" s="1"/>
      <c r="D112" s="20"/>
      <c r="E112" s="20"/>
      <c r="F112" s="1"/>
      <c r="G112" s="101"/>
      <c r="H112" s="1"/>
      <c r="I112" s="1"/>
      <c r="J112" s="76"/>
    </row>
    <row r="113" ht="15.75" customHeight="1">
      <c r="A113" s="1"/>
      <c r="B113" s="1"/>
      <c r="C113" s="1"/>
      <c r="D113" s="20"/>
      <c r="E113" s="20"/>
      <c r="F113" s="1"/>
      <c r="G113" s="75"/>
      <c r="H113" s="1"/>
      <c r="I113" s="1"/>
      <c r="J113" s="76"/>
    </row>
    <row r="114" ht="15.75" customHeight="1">
      <c r="A114" s="1"/>
      <c r="B114" s="1"/>
      <c r="C114" s="1"/>
      <c r="D114" s="1"/>
      <c r="E114" s="1"/>
      <c r="F114" s="1"/>
      <c r="G114" s="75"/>
      <c r="H114" s="1"/>
      <c r="I114" s="1"/>
      <c r="J114" s="22"/>
    </row>
    <row r="115" ht="15.75" customHeight="1">
      <c r="G115" s="75"/>
    </row>
    <row r="116" ht="15.75" customHeight="1">
      <c r="G116" s="75"/>
    </row>
    <row r="117" ht="15.75" customHeight="1">
      <c r="G117" s="75"/>
    </row>
    <row r="118" ht="15.75" customHeight="1">
      <c r="G118" s="75"/>
    </row>
    <row r="119" ht="15.75" customHeight="1">
      <c r="G119" s="75"/>
    </row>
    <row r="120" ht="15.75" customHeight="1">
      <c r="G120" s="75"/>
    </row>
    <row r="121" ht="15.75" customHeight="1">
      <c r="G121" s="75"/>
    </row>
    <row r="122" ht="15.75" customHeight="1">
      <c r="G122" s="75"/>
    </row>
    <row r="123" ht="15.75" customHeight="1">
      <c r="G123" s="75"/>
    </row>
    <row r="124" ht="15.75" customHeight="1">
      <c r="G124" s="75"/>
    </row>
    <row r="125" ht="15.75" customHeight="1">
      <c r="G125" s="75"/>
    </row>
    <row r="126" ht="15.75" customHeight="1">
      <c r="G126" s="75"/>
    </row>
    <row r="127" ht="15.75" customHeight="1">
      <c r="G127" s="75"/>
    </row>
    <row r="128" ht="15.75" customHeight="1">
      <c r="G128" s="75"/>
    </row>
    <row r="129" ht="15.75" customHeight="1">
      <c r="G129" s="75"/>
    </row>
    <row r="130" ht="15.75" customHeight="1">
      <c r="G130" s="75"/>
    </row>
    <row r="131" ht="15.75" customHeight="1">
      <c r="G131" s="75"/>
    </row>
    <row r="132" ht="15.75" customHeight="1">
      <c r="G132" s="75"/>
    </row>
    <row r="133" ht="15.75" customHeight="1">
      <c r="G133" s="75"/>
    </row>
    <row r="134" ht="15.75" customHeight="1">
      <c r="G134" s="75"/>
    </row>
    <row r="135" ht="15.75" customHeight="1">
      <c r="G135" s="75"/>
    </row>
    <row r="136" ht="15.75" customHeight="1">
      <c r="G136" s="75"/>
    </row>
    <row r="137" ht="15.75" customHeight="1">
      <c r="G137" s="75"/>
    </row>
    <row r="138" ht="15.75" customHeight="1">
      <c r="G138" s="75"/>
    </row>
    <row r="139" ht="15.75" customHeight="1">
      <c r="G139" s="75"/>
    </row>
    <row r="140" ht="15.75" customHeight="1">
      <c r="G140" s="75"/>
    </row>
    <row r="141" ht="15.75" customHeight="1">
      <c r="G141" s="75"/>
    </row>
    <row r="142" ht="15.75" customHeight="1">
      <c r="G142" s="75"/>
    </row>
    <row r="143" ht="15.75" customHeight="1">
      <c r="G143" s="75"/>
    </row>
    <row r="144" ht="15.75" customHeight="1">
      <c r="G144" s="75"/>
    </row>
    <row r="145" ht="15.75" customHeight="1">
      <c r="G145" s="75"/>
    </row>
    <row r="146" ht="15.75" customHeight="1">
      <c r="G146" s="75"/>
    </row>
    <row r="147" ht="15.75" customHeight="1">
      <c r="G147" s="75"/>
    </row>
    <row r="148" ht="15.75" customHeight="1">
      <c r="G148" s="75"/>
    </row>
    <row r="149" ht="15.75" customHeight="1">
      <c r="G149" s="75"/>
    </row>
    <row r="150" ht="15.75" customHeight="1">
      <c r="G150" s="75"/>
    </row>
    <row r="151" ht="15.75" customHeight="1">
      <c r="G151" s="75"/>
    </row>
    <row r="152" ht="15.75" customHeight="1">
      <c r="G152" s="75"/>
    </row>
    <row r="153" ht="15.75" customHeight="1">
      <c r="G153" s="75"/>
    </row>
    <row r="154" ht="15.75" customHeight="1">
      <c r="G154" s="75"/>
    </row>
    <row r="155" ht="15.75" customHeight="1">
      <c r="G155" s="75"/>
    </row>
    <row r="156" ht="15.75" customHeight="1">
      <c r="G156" s="75"/>
    </row>
    <row r="157" ht="15.75" customHeight="1">
      <c r="G157" s="75"/>
    </row>
    <row r="158" ht="15.75" customHeight="1">
      <c r="G158" s="75"/>
    </row>
    <row r="159" ht="15.75" customHeight="1">
      <c r="G159" s="75"/>
    </row>
    <row r="160" ht="15.75" customHeight="1">
      <c r="G160" s="75"/>
    </row>
    <row r="161" ht="15.75" customHeight="1">
      <c r="G161" s="75"/>
    </row>
    <row r="162" ht="15.75" customHeight="1">
      <c r="G162" s="75"/>
    </row>
    <row r="163" ht="15.75" customHeight="1">
      <c r="G163" s="75"/>
    </row>
    <row r="164" ht="15.75" customHeight="1">
      <c r="G164" s="75"/>
    </row>
    <row r="165" ht="15.75" customHeight="1">
      <c r="G165" s="75"/>
    </row>
    <row r="166" ht="15.75" customHeight="1">
      <c r="G166" s="75"/>
    </row>
    <row r="167" ht="15.75" customHeight="1">
      <c r="G167" s="75"/>
    </row>
    <row r="168" ht="15.75" customHeight="1">
      <c r="G168" s="75"/>
    </row>
    <row r="169" ht="15.75" customHeight="1">
      <c r="G169" s="75"/>
    </row>
    <row r="170" ht="15.75" customHeight="1">
      <c r="G170" s="75"/>
    </row>
    <row r="171" ht="15.75" customHeight="1">
      <c r="G171" s="75"/>
    </row>
    <row r="172" ht="15.75" customHeight="1">
      <c r="G172" s="75"/>
    </row>
    <row r="173" ht="15.75" customHeight="1">
      <c r="G173" s="75"/>
    </row>
    <row r="174" ht="15.75" customHeight="1">
      <c r="G174" s="75"/>
    </row>
    <row r="175" ht="15.75" customHeight="1">
      <c r="G175" s="75"/>
    </row>
    <row r="176" ht="15.75" customHeight="1">
      <c r="G176" s="75"/>
    </row>
    <row r="177" ht="15.75" customHeight="1">
      <c r="G177" s="75"/>
    </row>
    <row r="178" ht="15.75" customHeight="1">
      <c r="G178" s="75"/>
    </row>
    <row r="179" ht="15.75" customHeight="1">
      <c r="G179" s="75"/>
    </row>
    <row r="180" ht="15.75" customHeight="1">
      <c r="G180" s="75"/>
    </row>
    <row r="181" ht="15.75" customHeight="1">
      <c r="G181" s="75"/>
    </row>
    <row r="182" ht="15.75" customHeight="1">
      <c r="G182" s="75"/>
    </row>
    <row r="183" ht="15.75" customHeight="1">
      <c r="G183" s="75"/>
    </row>
    <row r="184" ht="15.75" customHeight="1">
      <c r="G184" s="75"/>
    </row>
    <row r="185" ht="15.75" customHeight="1">
      <c r="G185" s="75"/>
    </row>
    <row r="186" ht="15.75" customHeight="1">
      <c r="G186" s="75"/>
    </row>
    <row r="187" ht="15.75" customHeight="1">
      <c r="G187" s="75"/>
    </row>
    <row r="188" ht="15.75" customHeight="1">
      <c r="G188" s="75"/>
    </row>
    <row r="189" ht="15.75" customHeight="1">
      <c r="G189" s="75"/>
    </row>
    <row r="190" ht="15.75" customHeight="1">
      <c r="G190" s="75"/>
    </row>
    <row r="191" ht="15.75" customHeight="1">
      <c r="G191" s="75"/>
    </row>
    <row r="192" ht="15.75" customHeight="1">
      <c r="G192" s="75"/>
    </row>
    <row r="193" ht="15.75" customHeight="1">
      <c r="G193" s="75"/>
    </row>
    <row r="194" ht="15.75" customHeight="1">
      <c r="G194" s="75"/>
    </row>
    <row r="195" ht="15.75" customHeight="1">
      <c r="G195" s="75"/>
    </row>
    <row r="196" ht="15.75" customHeight="1">
      <c r="G196" s="75"/>
    </row>
    <row r="197" ht="15.75" customHeight="1">
      <c r="G197" s="75"/>
    </row>
    <row r="198" ht="15.75" customHeight="1">
      <c r="G198" s="75"/>
    </row>
    <row r="199" ht="15.75" customHeight="1">
      <c r="G199" s="75"/>
    </row>
    <row r="200" ht="15.75" customHeight="1">
      <c r="G200" s="75"/>
    </row>
    <row r="201" ht="15.75" customHeight="1">
      <c r="G201" s="75"/>
    </row>
    <row r="202" ht="15.75" customHeight="1">
      <c r="G202" s="75"/>
    </row>
    <row r="203" ht="15.75" customHeight="1">
      <c r="G203" s="75"/>
    </row>
    <row r="204" ht="15.75" customHeight="1">
      <c r="G204" s="75"/>
    </row>
    <row r="205" ht="15.75" customHeight="1">
      <c r="G205" s="75"/>
    </row>
    <row r="206" ht="15.75" customHeight="1">
      <c r="G206" s="75"/>
    </row>
    <row r="207" ht="15.75" customHeight="1">
      <c r="G207" s="75"/>
    </row>
    <row r="208" ht="15.75" customHeight="1">
      <c r="G208" s="75"/>
    </row>
    <row r="209" ht="15.75" customHeight="1">
      <c r="G209" s="75"/>
    </row>
    <row r="210" ht="15.75" customHeight="1">
      <c r="G210" s="75"/>
    </row>
    <row r="211" ht="15.75" customHeight="1">
      <c r="G211" s="75"/>
    </row>
    <row r="212" ht="15.75" customHeight="1">
      <c r="G212" s="75"/>
    </row>
    <row r="213" ht="15.75" customHeight="1">
      <c r="G213" s="75"/>
    </row>
    <row r="214" ht="15.75" customHeight="1">
      <c r="G214" s="75"/>
    </row>
    <row r="215" ht="15.75" customHeight="1">
      <c r="G215" s="75"/>
    </row>
    <row r="216" ht="15.75" customHeight="1">
      <c r="G216" s="75"/>
    </row>
    <row r="217" ht="15.75" customHeight="1">
      <c r="G217" s="75"/>
    </row>
    <row r="218" ht="15.75" customHeight="1">
      <c r="G218" s="75"/>
    </row>
    <row r="219" ht="15.75" customHeight="1">
      <c r="G219" s="75"/>
    </row>
    <row r="220" ht="15.75" customHeight="1">
      <c r="G220" s="75"/>
    </row>
    <row r="221" ht="15.75" customHeight="1">
      <c r="G221" s="75"/>
    </row>
    <row r="222" ht="15.75" customHeight="1">
      <c r="G222" s="75"/>
    </row>
    <row r="223" ht="15.75" customHeight="1">
      <c r="G223" s="75"/>
    </row>
    <row r="224" ht="15.75" customHeight="1">
      <c r="G224" s="75"/>
    </row>
    <row r="225" ht="15.75" customHeight="1">
      <c r="G225" s="75"/>
    </row>
    <row r="226" ht="15.75" customHeight="1">
      <c r="G226" s="75"/>
    </row>
    <row r="227" ht="15.75" customHeight="1">
      <c r="G227" s="75"/>
    </row>
    <row r="228" ht="15.75" customHeight="1">
      <c r="G228" s="75"/>
    </row>
    <row r="229" ht="15.75" customHeight="1">
      <c r="G229" s="75"/>
    </row>
    <row r="230" ht="15.75" customHeight="1">
      <c r="G230" s="75"/>
    </row>
    <row r="231" ht="15.75" customHeight="1">
      <c r="G231" s="75"/>
    </row>
    <row r="232" ht="15.75" customHeight="1">
      <c r="G232" s="75"/>
    </row>
    <row r="233" ht="15.75" customHeight="1">
      <c r="G233" s="75"/>
    </row>
    <row r="234" ht="15.75" customHeight="1">
      <c r="G234" s="75"/>
    </row>
    <row r="235" ht="15.75" customHeight="1">
      <c r="G235" s="75"/>
    </row>
    <row r="236" ht="15.75" customHeight="1">
      <c r="G236" s="75"/>
    </row>
    <row r="237" ht="15.75" customHeight="1">
      <c r="G237" s="75"/>
    </row>
    <row r="238" ht="15.75" customHeight="1">
      <c r="G238" s="75"/>
    </row>
    <row r="239" ht="15.75" customHeight="1">
      <c r="G239" s="75"/>
    </row>
    <row r="240" ht="15.75" customHeight="1">
      <c r="G240" s="75"/>
    </row>
    <row r="241" ht="15.75" customHeight="1">
      <c r="G241" s="75"/>
    </row>
    <row r="242" ht="15.75" customHeight="1">
      <c r="G242" s="75"/>
    </row>
    <row r="243" ht="15.75" customHeight="1">
      <c r="G243" s="75"/>
    </row>
    <row r="244" ht="15.75" customHeight="1">
      <c r="G244" s="75"/>
    </row>
    <row r="245" ht="15.75" customHeight="1">
      <c r="G245" s="75"/>
    </row>
    <row r="246" ht="15.75" customHeight="1">
      <c r="G246" s="75"/>
    </row>
    <row r="247" ht="15.75" customHeight="1">
      <c r="G247" s="75"/>
    </row>
    <row r="248" ht="15.75" customHeight="1">
      <c r="G248" s="75"/>
    </row>
    <row r="249" ht="15.75" customHeight="1">
      <c r="G249" s="75"/>
    </row>
    <row r="250" ht="15.75" customHeight="1">
      <c r="G250" s="75"/>
    </row>
    <row r="251" ht="15.75" customHeight="1">
      <c r="G251" s="75"/>
    </row>
    <row r="252" ht="15.75" customHeight="1">
      <c r="G252" s="75"/>
    </row>
    <row r="253" ht="15.75" customHeight="1">
      <c r="G253" s="75"/>
    </row>
    <row r="254" ht="15.75" customHeight="1">
      <c r="G254" s="75"/>
    </row>
    <row r="255" ht="15.75" customHeight="1">
      <c r="G255" s="75"/>
    </row>
    <row r="256" ht="15.75" customHeight="1">
      <c r="G256" s="75"/>
    </row>
    <row r="257" ht="15.75" customHeight="1">
      <c r="G257" s="75"/>
    </row>
    <row r="258" ht="15.75" customHeight="1">
      <c r="G258" s="75"/>
    </row>
    <row r="259" ht="15.75" customHeight="1">
      <c r="G259" s="75"/>
    </row>
    <row r="260" ht="15.75" customHeight="1">
      <c r="G260" s="75"/>
    </row>
    <row r="261" ht="15.75" customHeight="1">
      <c r="G261" s="75"/>
    </row>
    <row r="262" ht="15.75" customHeight="1">
      <c r="G262" s="75"/>
    </row>
    <row r="263" ht="15.75" customHeight="1">
      <c r="G263" s="75"/>
    </row>
    <row r="264" ht="15.75" customHeight="1">
      <c r="G264" s="75"/>
    </row>
    <row r="265" ht="15.75" customHeight="1">
      <c r="G265" s="75"/>
    </row>
    <row r="266" ht="15.75" customHeight="1">
      <c r="G266" s="75"/>
    </row>
    <row r="267" ht="15.75" customHeight="1">
      <c r="G267" s="75"/>
    </row>
    <row r="268" ht="15.75" customHeight="1">
      <c r="G268" s="75"/>
    </row>
    <row r="269" ht="15.75" customHeight="1">
      <c r="G269" s="75"/>
    </row>
    <row r="270" ht="15.75" customHeight="1">
      <c r="G270" s="75"/>
    </row>
    <row r="271" ht="15.75" customHeight="1">
      <c r="G271" s="75"/>
    </row>
    <row r="272" ht="15.75" customHeight="1">
      <c r="G272" s="75"/>
    </row>
    <row r="273" ht="15.75" customHeight="1">
      <c r="G273" s="75"/>
    </row>
    <row r="274" ht="15.75" customHeight="1">
      <c r="G274" s="75"/>
    </row>
    <row r="275" ht="15.75" customHeight="1">
      <c r="G275" s="75"/>
    </row>
    <row r="276" ht="15.75" customHeight="1">
      <c r="G276" s="75"/>
    </row>
    <row r="277" ht="15.75" customHeight="1">
      <c r="G277" s="75"/>
    </row>
    <row r="278" ht="15.75" customHeight="1">
      <c r="G278" s="75"/>
    </row>
    <row r="279" ht="15.75" customHeight="1">
      <c r="G279" s="75"/>
    </row>
    <row r="280" ht="15.75" customHeight="1">
      <c r="G280" s="75"/>
    </row>
    <row r="281" ht="15.75" customHeight="1">
      <c r="G281" s="75"/>
    </row>
    <row r="282" ht="15.75" customHeight="1">
      <c r="G282" s="75"/>
    </row>
    <row r="283" ht="15.75" customHeight="1">
      <c r="G283" s="75"/>
    </row>
    <row r="284" ht="15.75" customHeight="1">
      <c r="G284" s="75"/>
    </row>
    <row r="285" ht="15.75" customHeight="1">
      <c r="G285" s="75"/>
    </row>
    <row r="286" ht="15.75" customHeight="1">
      <c r="G286" s="75"/>
    </row>
    <row r="287" ht="15.75" customHeight="1">
      <c r="G287" s="75"/>
    </row>
    <row r="288" ht="15.75" customHeight="1">
      <c r="G288" s="75"/>
    </row>
    <row r="289" ht="15.75" customHeight="1">
      <c r="G289" s="75"/>
    </row>
    <row r="290" ht="15.75" customHeight="1">
      <c r="G290" s="75"/>
    </row>
    <row r="291" ht="15.75" customHeight="1">
      <c r="G291" s="75"/>
    </row>
    <row r="292" ht="15.75" customHeight="1">
      <c r="G292" s="75"/>
    </row>
    <row r="293" ht="15.75" customHeight="1">
      <c r="G293" s="75"/>
    </row>
    <row r="294" ht="15.75" customHeight="1">
      <c r="G294" s="75"/>
    </row>
    <row r="295" ht="15.75" customHeight="1">
      <c r="G295" s="75"/>
    </row>
    <row r="296" ht="15.75" customHeight="1">
      <c r="G296" s="75"/>
    </row>
    <row r="297" ht="15.75" customHeight="1">
      <c r="G297" s="75"/>
    </row>
    <row r="298" ht="15.75" customHeight="1">
      <c r="G298" s="75"/>
    </row>
    <row r="299" ht="15.75" customHeight="1">
      <c r="G299" s="75"/>
    </row>
    <row r="300" ht="15.75" customHeight="1">
      <c r="G300" s="75"/>
    </row>
    <row r="301" ht="15.75" customHeight="1">
      <c r="G301" s="75"/>
    </row>
    <row r="302" ht="15.75" customHeight="1">
      <c r="G302" s="75"/>
    </row>
    <row r="303" ht="15.75" customHeight="1">
      <c r="G303" s="75"/>
    </row>
    <row r="304" ht="15.75" customHeight="1">
      <c r="G304" s="75"/>
    </row>
    <row r="305" ht="15.75" customHeight="1">
      <c r="G305" s="75"/>
    </row>
    <row r="306" ht="15.75" customHeight="1">
      <c r="G306" s="75"/>
    </row>
    <row r="307" ht="15.75" customHeight="1">
      <c r="G307" s="75"/>
    </row>
    <row r="308" ht="15.75" customHeight="1">
      <c r="G308" s="75"/>
    </row>
    <row r="309" ht="15.75" customHeight="1">
      <c r="G309" s="75"/>
    </row>
    <row r="310" ht="15.75" customHeight="1">
      <c r="G310" s="75"/>
    </row>
    <row r="311" ht="15.75" customHeight="1">
      <c r="G311" s="75"/>
    </row>
    <row r="312" ht="15.75" customHeight="1">
      <c r="G312" s="75"/>
    </row>
    <row r="313" ht="15.75" customHeight="1">
      <c r="G313" s="75"/>
    </row>
    <row r="314" ht="15.75" customHeight="1">
      <c r="G314" s="75"/>
    </row>
    <row r="315" ht="15.75" customHeight="1">
      <c r="G315" s="75"/>
    </row>
    <row r="316" ht="15.75" customHeight="1">
      <c r="G316" s="75"/>
    </row>
    <row r="317" ht="15.75" customHeight="1">
      <c r="G317" s="75"/>
    </row>
    <row r="318" ht="15.75" customHeight="1">
      <c r="G318" s="75"/>
    </row>
    <row r="319" ht="15.75" customHeight="1">
      <c r="G319" s="75"/>
    </row>
    <row r="320" ht="15.75" customHeight="1">
      <c r="G320" s="75"/>
    </row>
    <row r="321" ht="15.75" customHeight="1">
      <c r="G321" s="75"/>
    </row>
    <row r="322" ht="15.75" customHeight="1">
      <c r="G322" s="75"/>
    </row>
    <row r="323" ht="15.75" customHeight="1">
      <c r="G323" s="75"/>
    </row>
    <row r="324" ht="15.75" customHeight="1">
      <c r="G324" s="75"/>
    </row>
    <row r="325" ht="15.75" customHeight="1">
      <c r="G325" s="75"/>
    </row>
    <row r="326" ht="15.75" customHeight="1">
      <c r="G326" s="75"/>
    </row>
    <row r="327" ht="15.75" customHeight="1">
      <c r="G327" s="75"/>
    </row>
    <row r="328" ht="15.75" customHeight="1">
      <c r="G328" s="75"/>
    </row>
    <row r="329" ht="15.75" customHeight="1">
      <c r="G329" s="75"/>
    </row>
    <row r="330" ht="15.75" customHeight="1">
      <c r="G330" s="75"/>
    </row>
    <row r="331" ht="15.75" customHeight="1">
      <c r="G331" s="75"/>
    </row>
    <row r="332" ht="15.75" customHeight="1">
      <c r="G332" s="75"/>
    </row>
    <row r="333" ht="15.75" customHeight="1">
      <c r="G333" s="75"/>
    </row>
    <row r="334" ht="15.75" customHeight="1">
      <c r="G334" s="75"/>
    </row>
    <row r="335" ht="15.75" customHeight="1">
      <c r="G335" s="75"/>
    </row>
    <row r="336" ht="15.75" customHeight="1">
      <c r="G336" s="75"/>
    </row>
    <row r="337" ht="15.75" customHeight="1">
      <c r="G337" s="75"/>
    </row>
    <row r="338" ht="15.75" customHeight="1">
      <c r="G338" s="75"/>
    </row>
    <row r="339" ht="15.75" customHeight="1">
      <c r="G339" s="75"/>
    </row>
    <row r="340" ht="15.75" customHeight="1">
      <c r="G340" s="75"/>
    </row>
    <row r="341" ht="15.75" customHeight="1">
      <c r="G341" s="75"/>
    </row>
    <row r="342" ht="15.75" customHeight="1">
      <c r="G342" s="75"/>
    </row>
    <row r="343" ht="15.75" customHeight="1">
      <c r="G343" s="75"/>
    </row>
    <row r="344" ht="15.75" customHeight="1">
      <c r="G344" s="75"/>
    </row>
    <row r="345" ht="15.75" customHeight="1">
      <c r="G345" s="75"/>
    </row>
    <row r="346" ht="15.75" customHeight="1">
      <c r="G346" s="75"/>
    </row>
    <row r="347" ht="15.75" customHeight="1">
      <c r="G347" s="75"/>
    </row>
    <row r="348" ht="15.75" customHeight="1">
      <c r="G348" s="75"/>
    </row>
    <row r="349" ht="15.75" customHeight="1">
      <c r="G349" s="75"/>
    </row>
    <row r="350" ht="15.75" customHeight="1">
      <c r="G350" s="75"/>
    </row>
    <row r="351" ht="15.75" customHeight="1">
      <c r="G351" s="75"/>
    </row>
    <row r="352" ht="15.75" customHeight="1">
      <c r="G352" s="75"/>
    </row>
    <row r="353" ht="15.75" customHeight="1">
      <c r="G353" s="75"/>
    </row>
    <row r="354" ht="15.75" customHeight="1">
      <c r="G354" s="75"/>
    </row>
    <row r="355" ht="15.75" customHeight="1">
      <c r="G355" s="75"/>
    </row>
    <row r="356" ht="15.75" customHeight="1">
      <c r="G356" s="75"/>
    </row>
    <row r="357" ht="15.75" customHeight="1">
      <c r="G357" s="75"/>
    </row>
    <row r="358" ht="15.75" customHeight="1">
      <c r="G358" s="75"/>
    </row>
    <row r="359" ht="15.75" customHeight="1">
      <c r="G359" s="75"/>
    </row>
    <row r="360" ht="15.75" customHeight="1">
      <c r="G360" s="75"/>
    </row>
    <row r="361" ht="15.75" customHeight="1">
      <c r="G361" s="75"/>
    </row>
    <row r="362" ht="15.75" customHeight="1">
      <c r="G362" s="75"/>
    </row>
    <row r="363" ht="15.75" customHeight="1">
      <c r="G363" s="75"/>
    </row>
    <row r="364" ht="15.75" customHeight="1">
      <c r="G364" s="75"/>
    </row>
    <row r="365" ht="15.75" customHeight="1">
      <c r="G365" s="75"/>
    </row>
    <row r="366" ht="15.75" customHeight="1">
      <c r="G366" s="75"/>
    </row>
    <row r="367" ht="15.75" customHeight="1">
      <c r="G367" s="75"/>
    </row>
    <row r="368" ht="15.75" customHeight="1">
      <c r="G368" s="75"/>
    </row>
    <row r="369" ht="15.75" customHeight="1">
      <c r="G369" s="75"/>
    </row>
    <row r="370" ht="15.75" customHeight="1">
      <c r="G370" s="75"/>
    </row>
    <row r="371" ht="15.75" customHeight="1">
      <c r="G371" s="75"/>
    </row>
    <row r="372" ht="15.75" customHeight="1">
      <c r="G372" s="75"/>
    </row>
    <row r="373" ht="15.75" customHeight="1">
      <c r="G373" s="75"/>
    </row>
    <row r="374" ht="15.75" customHeight="1">
      <c r="G374" s="75"/>
    </row>
    <row r="375" ht="15.75" customHeight="1">
      <c r="G375" s="75"/>
    </row>
    <row r="376" ht="15.75" customHeight="1">
      <c r="G376" s="75"/>
    </row>
    <row r="377" ht="15.75" customHeight="1">
      <c r="G377" s="75"/>
    </row>
    <row r="378" ht="15.75" customHeight="1">
      <c r="G378" s="75"/>
    </row>
    <row r="379" ht="15.75" customHeight="1">
      <c r="G379" s="75"/>
    </row>
    <row r="380" ht="15.75" customHeight="1">
      <c r="G380" s="75"/>
    </row>
    <row r="381" ht="15.75" customHeight="1">
      <c r="G381" s="75"/>
    </row>
    <row r="382" ht="15.75" customHeight="1">
      <c r="G382" s="75"/>
    </row>
    <row r="383" ht="15.75" customHeight="1">
      <c r="G383" s="75"/>
    </row>
    <row r="384" ht="15.75" customHeight="1">
      <c r="G384" s="75"/>
    </row>
    <row r="385" ht="15.75" customHeight="1">
      <c r="G385" s="75"/>
    </row>
    <row r="386" ht="15.75" customHeight="1">
      <c r="G386" s="75"/>
    </row>
    <row r="387" ht="15.75" customHeight="1">
      <c r="G387" s="75"/>
    </row>
    <row r="388" ht="15.75" customHeight="1">
      <c r="G388" s="75"/>
    </row>
    <row r="389" ht="15.75" customHeight="1">
      <c r="G389" s="75"/>
    </row>
    <row r="390" ht="15.75" customHeight="1">
      <c r="G390" s="75"/>
    </row>
    <row r="391" ht="15.75" customHeight="1">
      <c r="G391" s="75"/>
    </row>
    <row r="392" ht="15.75" customHeight="1">
      <c r="G392" s="75"/>
    </row>
    <row r="393" ht="15.75" customHeight="1">
      <c r="G393" s="75"/>
    </row>
    <row r="394" ht="15.75" customHeight="1">
      <c r="G394" s="75"/>
    </row>
    <row r="395" ht="15.75" customHeight="1">
      <c r="G395" s="75"/>
    </row>
    <row r="396" ht="15.75" customHeight="1">
      <c r="G396" s="75"/>
    </row>
    <row r="397" ht="15.75" customHeight="1">
      <c r="G397" s="75"/>
    </row>
    <row r="398" ht="15.75" customHeight="1">
      <c r="G398" s="75"/>
    </row>
    <row r="399" ht="15.75" customHeight="1">
      <c r="G399" s="75"/>
    </row>
    <row r="400" ht="15.75" customHeight="1">
      <c r="G400" s="75"/>
    </row>
    <row r="401" ht="15.75" customHeight="1">
      <c r="G401" s="75"/>
    </row>
    <row r="402" ht="15.75" customHeight="1">
      <c r="G402" s="75"/>
    </row>
    <row r="403" ht="15.75" customHeight="1">
      <c r="G403" s="75"/>
    </row>
    <row r="404" ht="15.75" customHeight="1">
      <c r="G404" s="75"/>
    </row>
    <row r="405" ht="15.75" customHeight="1">
      <c r="G405" s="75"/>
    </row>
    <row r="406" ht="15.75" customHeight="1">
      <c r="G406" s="75"/>
    </row>
    <row r="407" ht="15.75" customHeight="1">
      <c r="G407" s="75"/>
    </row>
    <row r="408" ht="15.75" customHeight="1">
      <c r="G408" s="75"/>
    </row>
    <row r="409" ht="15.75" customHeight="1">
      <c r="G409" s="75"/>
    </row>
    <row r="410" ht="15.75" customHeight="1">
      <c r="G410" s="75"/>
    </row>
    <row r="411" ht="15.75" customHeight="1">
      <c r="G411" s="75"/>
    </row>
    <row r="412" ht="15.75" customHeight="1">
      <c r="G412" s="75"/>
    </row>
    <row r="413" ht="15.75" customHeight="1">
      <c r="G413" s="75"/>
    </row>
    <row r="414" ht="15.75" customHeight="1">
      <c r="G414" s="75"/>
    </row>
    <row r="415" ht="15.75" customHeight="1">
      <c r="G415" s="75"/>
    </row>
    <row r="416" ht="15.75" customHeight="1">
      <c r="G416" s="75"/>
    </row>
    <row r="417" ht="15.75" customHeight="1">
      <c r="G417" s="75"/>
    </row>
    <row r="418" ht="15.75" customHeight="1">
      <c r="G418" s="75"/>
    </row>
    <row r="419" ht="15.75" customHeight="1">
      <c r="G419" s="75"/>
    </row>
    <row r="420" ht="15.75" customHeight="1">
      <c r="G420" s="75"/>
    </row>
    <row r="421" ht="15.75" customHeight="1">
      <c r="G421" s="75"/>
    </row>
    <row r="422" ht="15.75" customHeight="1">
      <c r="G422" s="75"/>
    </row>
    <row r="423" ht="15.75" customHeight="1">
      <c r="G423" s="75"/>
    </row>
    <row r="424" ht="15.75" customHeight="1">
      <c r="G424" s="75"/>
    </row>
    <row r="425" ht="15.75" customHeight="1">
      <c r="G425" s="75"/>
    </row>
    <row r="426" ht="15.75" customHeight="1">
      <c r="G426" s="75"/>
    </row>
    <row r="427" ht="15.75" customHeight="1">
      <c r="G427" s="75"/>
    </row>
    <row r="428" ht="15.75" customHeight="1">
      <c r="G428" s="75"/>
    </row>
    <row r="429" ht="15.75" customHeight="1">
      <c r="G429" s="75"/>
    </row>
    <row r="430" ht="15.75" customHeight="1">
      <c r="G430" s="75"/>
    </row>
    <row r="431" ht="15.75" customHeight="1">
      <c r="G431" s="75"/>
    </row>
    <row r="432" ht="15.75" customHeight="1">
      <c r="G432" s="75"/>
    </row>
    <row r="433" ht="15.75" customHeight="1">
      <c r="G433" s="75"/>
    </row>
    <row r="434" ht="15.75" customHeight="1">
      <c r="G434" s="75"/>
    </row>
    <row r="435" ht="15.75" customHeight="1">
      <c r="G435" s="75"/>
    </row>
    <row r="436" ht="15.75" customHeight="1">
      <c r="G436" s="75"/>
    </row>
    <row r="437" ht="15.75" customHeight="1">
      <c r="G437" s="75"/>
    </row>
    <row r="438" ht="15.75" customHeight="1">
      <c r="G438" s="75"/>
    </row>
    <row r="439" ht="15.75" customHeight="1">
      <c r="G439" s="75"/>
    </row>
    <row r="440" ht="15.75" customHeight="1">
      <c r="G440" s="75"/>
    </row>
    <row r="441" ht="15.75" customHeight="1">
      <c r="G441" s="75"/>
    </row>
    <row r="442" ht="15.75" customHeight="1">
      <c r="G442" s="75"/>
    </row>
    <row r="443" ht="15.75" customHeight="1">
      <c r="G443" s="75"/>
    </row>
    <row r="444" ht="15.75" customHeight="1">
      <c r="G444" s="75"/>
    </row>
    <row r="445" ht="15.75" customHeight="1">
      <c r="G445" s="75"/>
    </row>
    <row r="446" ht="15.75" customHeight="1">
      <c r="G446" s="75"/>
    </row>
    <row r="447" ht="15.75" customHeight="1">
      <c r="G447" s="75"/>
    </row>
    <row r="448" ht="15.75" customHeight="1">
      <c r="G448" s="75"/>
    </row>
    <row r="449" ht="15.75" customHeight="1">
      <c r="G449" s="75"/>
    </row>
    <row r="450" ht="15.75" customHeight="1">
      <c r="G450" s="75"/>
    </row>
    <row r="451" ht="15.75" customHeight="1">
      <c r="G451" s="75"/>
    </row>
    <row r="452" ht="15.75" customHeight="1">
      <c r="G452" s="75"/>
    </row>
    <row r="453" ht="15.75" customHeight="1">
      <c r="G453" s="75"/>
    </row>
    <row r="454" ht="15.75" customHeight="1">
      <c r="G454" s="75"/>
    </row>
    <row r="455" ht="15.75" customHeight="1">
      <c r="G455" s="75"/>
    </row>
    <row r="456" ht="15.75" customHeight="1">
      <c r="G456" s="75"/>
    </row>
    <row r="457" ht="15.75" customHeight="1">
      <c r="G457" s="75"/>
    </row>
    <row r="458" ht="15.75" customHeight="1">
      <c r="G458" s="75"/>
    </row>
    <row r="459" ht="15.75" customHeight="1">
      <c r="G459" s="75"/>
    </row>
    <row r="460" ht="15.75" customHeight="1">
      <c r="G460" s="75"/>
    </row>
    <row r="461" ht="15.75" customHeight="1">
      <c r="G461" s="75"/>
    </row>
    <row r="462" ht="15.75" customHeight="1">
      <c r="G462" s="75"/>
    </row>
    <row r="463" ht="15.75" customHeight="1">
      <c r="G463" s="75"/>
    </row>
    <row r="464" ht="15.75" customHeight="1">
      <c r="G464" s="75"/>
    </row>
    <row r="465" ht="15.75" customHeight="1">
      <c r="G465" s="75"/>
    </row>
    <row r="466" ht="15.75" customHeight="1">
      <c r="G466" s="75"/>
    </row>
    <row r="467" ht="15.75" customHeight="1">
      <c r="G467" s="75"/>
    </row>
    <row r="468" ht="15.75" customHeight="1">
      <c r="G468" s="75"/>
    </row>
    <row r="469" ht="15.75" customHeight="1">
      <c r="G469" s="75"/>
    </row>
    <row r="470" ht="15.75" customHeight="1">
      <c r="G470" s="75"/>
    </row>
    <row r="471" ht="15.75" customHeight="1">
      <c r="G471" s="75"/>
    </row>
    <row r="472" ht="15.75" customHeight="1">
      <c r="G472" s="75"/>
    </row>
    <row r="473" ht="15.75" customHeight="1">
      <c r="G473" s="75"/>
    </row>
    <row r="474" ht="15.75" customHeight="1">
      <c r="G474" s="75"/>
    </row>
    <row r="475" ht="15.75" customHeight="1">
      <c r="G475" s="75"/>
    </row>
    <row r="476" ht="15.75" customHeight="1">
      <c r="G476" s="75"/>
    </row>
    <row r="477" ht="15.75" customHeight="1">
      <c r="G477" s="75"/>
    </row>
    <row r="478" ht="15.75" customHeight="1">
      <c r="G478" s="75"/>
    </row>
    <row r="479" ht="15.75" customHeight="1">
      <c r="G479" s="75"/>
    </row>
    <row r="480" ht="15.75" customHeight="1">
      <c r="G480" s="75"/>
    </row>
    <row r="481" ht="15.75" customHeight="1">
      <c r="G481" s="75"/>
    </row>
    <row r="482" ht="15.75" customHeight="1">
      <c r="G482" s="75"/>
    </row>
    <row r="483" ht="15.75" customHeight="1">
      <c r="G483" s="75"/>
    </row>
    <row r="484" ht="15.75" customHeight="1">
      <c r="G484" s="75"/>
    </row>
    <row r="485" ht="15.75" customHeight="1">
      <c r="G485" s="75"/>
    </row>
    <row r="486" ht="15.75" customHeight="1">
      <c r="G486" s="75"/>
    </row>
    <row r="487" ht="15.75" customHeight="1">
      <c r="G487" s="75"/>
    </row>
    <row r="488" ht="15.75" customHeight="1">
      <c r="G488" s="75"/>
    </row>
    <row r="489" ht="15.75" customHeight="1">
      <c r="G489" s="75"/>
    </row>
    <row r="490" ht="15.75" customHeight="1">
      <c r="G490" s="75"/>
    </row>
    <row r="491" ht="15.75" customHeight="1">
      <c r="G491" s="75"/>
    </row>
    <row r="492" ht="15.75" customHeight="1">
      <c r="G492" s="75"/>
    </row>
    <row r="493" ht="15.75" customHeight="1">
      <c r="G493" s="75"/>
    </row>
    <row r="494" ht="15.75" customHeight="1">
      <c r="G494" s="75"/>
    </row>
    <row r="495" ht="15.75" customHeight="1">
      <c r="G495" s="75"/>
    </row>
    <row r="496" ht="15.75" customHeight="1">
      <c r="G496" s="75"/>
    </row>
    <row r="497" ht="15.75" customHeight="1">
      <c r="G497" s="75"/>
    </row>
    <row r="498" ht="15.75" customHeight="1">
      <c r="G498" s="75"/>
    </row>
    <row r="499" ht="15.75" customHeight="1">
      <c r="G499" s="75"/>
    </row>
    <row r="500" ht="15.75" customHeight="1">
      <c r="G500" s="75"/>
    </row>
    <row r="501" ht="15.75" customHeight="1">
      <c r="G501" s="75"/>
    </row>
    <row r="502" ht="15.75" customHeight="1">
      <c r="G502" s="75"/>
    </row>
    <row r="503" ht="15.75" customHeight="1">
      <c r="G503" s="75"/>
    </row>
    <row r="504" ht="15.75" customHeight="1">
      <c r="G504" s="75"/>
    </row>
    <row r="505" ht="15.75" customHeight="1">
      <c r="G505" s="75"/>
    </row>
    <row r="506" ht="15.75" customHeight="1">
      <c r="G506" s="75"/>
    </row>
    <row r="507" ht="15.75" customHeight="1">
      <c r="G507" s="75"/>
    </row>
    <row r="508" ht="15.75" customHeight="1">
      <c r="G508" s="75"/>
    </row>
    <row r="509" ht="15.75" customHeight="1">
      <c r="G509" s="75"/>
    </row>
    <row r="510" ht="15.75" customHeight="1">
      <c r="G510" s="75"/>
    </row>
    <row r="511" ht="15.75" customHeight="1">
      <c r="G511" s="75"/>
    </row>
    <row r="512" ht="15.75" customHeight="1">
      <c r="G512" s="75"/>
    </row>
    <row r="513" ht="15.75" customHeight="1">
      <c r="G513" s="75"/>
    </row>
    <row r="514" ht="15.75" customHeight="1">
      <c r="G514" s="75"/>
    </row>
    <row r="515" ht="15.75" customHeight="1">
      <c r="G515" s="75"/>
    </row>
    <row r="516" ht="15.75" customHeight="1">
      <c r="G516" s="75"/>
    </row>
    <row r="517" ht="15.75" customHeight="1">
      <c r="G517" s="75"/>
    </row>
    <row r="518" ht="15.75" customHeight="1">
      <c r="G518" s="75"/>
    </row>
    <row r="519" ht="15.75" customHeight="1">
      <c r="G519" s="75"/>
    </row>
    <row r="520" ht="15.75" customHeight="1">
      <c r="G520" s="75"/>
    </row>
    <row r="521" ht="15.75" customHeight="1">
      <c r="G521" s="75"/>
    </row>
    <row r="522" ht="15.75" customHeight="1">
      <c r="G522" s="75"/>
    </row>
    <row r="523" ht="15.75" customHeight="1">
      <c r="G523" s="75"/>
    </row>
    <row r="524" ht="15.75" customHeight="1">
      <c r="G524" s="75"/>
    </row>
    <row r="525" ht="15.75" customHeight="1">
      <c r="G525" s="75"/>
    </row>
    <row r="526" ht="15.75" customHeight="1">
      <c r="G526" s="75"/>
    </row>
    <row r="527" ht="15.75" customHeight="1">
      <c r="G527" s="75"/>
    </row>
    <row r="528" ht="15.75" customHeight="1">
      <c r="G528" s="75"/>
    </row>
    <row r="529" ht="15.75" customHeight="1">
      <c r="G529" s="75"/>
    </row>
    <row r="530" ht="15.75" customHeight="1">
      <c r="G530" s="75"/>
    </row>
    <row r="531" ht="15.75" customHeight="1">
      <c r="G531" s="75"/>
    </row>
    <row r="532" ht="15.75" customHeight="1">
      <c r="G532" s="75"/>
    </row>
    <row r="533" ht="15.75" customHeight="1">
      <c r="G533" s="75"/>
    </row>
    <row r="534" ht="15.75" customHeight="1">
      <c r="G534" s="75"/>
    </row>
    <row r="535" ht="15.75" customHeight="1">
      <c r="G535" s="75"/>
    </row>
    <row r="536" ht="15.75" customHeight="1">
      <c r="G536" s="75"/>
    </row>
    <row r="537" ht="15.75" customHeight="1">
      <c r="G537" s="75"/>
    </row>
    <row r="538" ht="15.75" customHeight="1">
      <c r="G538" s="75"/>
    </row>
    <row r="539" ht="15.75" customHeight="1">
      <c r="G539" s="75"/>
    </row>
    <row r="540" ht="15.75" customHeight="1">
      <c r="G540" s="75"/>
    </row>
    <row r="541" ht="15.75" customHeight="1">
      <c r="G541" s="75"/>
    </row>
    <row r="542" ht="15.75" customHeight="1">
      <c r="G542" s="75"/>
    </row>
    <row r="543" ht="15.75" customHeight="1">
      <c r="G543" s="75"/>
    </row>
    <row r="544" ht="15.75" customHeight="1">
      <c r="G544" s="75"/>
    </row>
    <row r="545" ht="15.75" customHeight="1">
      <c r="G545" s="75"/>
    </row>
    <row r="546" ht="15.75" customHeight="1">
      <c r="G546" s="75"/>
    </row>
    <row r="547" ht="15.75" customHeight="1">
      <c r="G547" s="75"/>
    </row>
    <row r="548" ht="15.75" customHeight="1">
      <c r="G548" s="75"/>
    </row>
    <row r="549" ht="15.75" customHeight="1">
      <c r="G549" s="75"/>
    </row>
    <row r="550" ht="15.75" customHeight="1">
      <c r="G550" s="75"/>
    </row>
    <row r="551" ht="15.75" customHeight="1">
      <c r="G551" s="75"/>
    </row>
    <row r="552" ht="15.75" customHeight="1">
      <c r="G552" s="75"/>
    </row>
    <row r="553" ht="15.75" customHeight="1">
      <c r="G553" s="75"/>
    </row>
    <row r="554" ht="15.75" customHeight="1">
      <c r="G554" s="75"/>
    </row>
    <row r="555" ht="15.75" customHeight="1">
      <c r="G555" s="75"/>
    </row>
    <row r="556" ht="15.75" customHeight="1">
      <c r="G556" s="75"/>
    </row>
    <row r="557" ht="15.75" customHeight="1">
      <c r="G557" s="75"/>
    </row>
    <row r="558" ht="15.75" customHeight="1">
      <c r="G558" s="75"/>
    </row>
    <row r="559" ht="15.75" customHeight="1">
      <c r="G559" s="75"/>
    </row>
    <row r="560" ht="15.75" customHeight="1">
      <c r="G560" s="75"/>
    </row>
    <row r="561" ht="15.75" customHeight="1">
      <c r="G561" s="75"/>
    </row>
    <row r="562" ht="15.75" customHeight="1">
      <c r="G562" s="75"/>
    </row>
    <row r="563" ht="15.75" customHeight="1">
      <c r="G563" s="75"/>
    </row>
    <row r="564" ht="15.75" customHeight="1">
      <c r="G564" s="75"/>
    </row>
    <row r="565" ht="15.75" customHeight="1">
      <c r="G565" s="75"/>
    </row>
    <row r="566" ht="15.75" customHeight="1">
      <c r="G566" s="75"/>
    </row>
    <row r="567" ht="15.75" customHeight="1">
      <c r="G567" s="75"/>
    </row>
    <row r="568" ht="15.75" customHeight="1">
      <c r="G568" s="75"/>
    </row>
    <row r="569" ht="15.75" customHeight="1">
      <c r="G569" s="75"/>
    </row>
    <row r="570" ht="15.75" customHeight="1">
      <c r="G570" s="75"/>
    </row>
    <row r="571" ht="15.75" customHeight="1">
      <c r="G571" s="75"/>
    </row>
    <row r="572" ht="15.75" customHeight="1">
      <c r="G572" s="75"/>
    </row>
    <row r="573" ht="15.75" customHeight="1">
      <c r="G573" s="75"/>
    </row>
    <row r="574" ht="15.75" customHeight="1">
      <c r="G574" s="75"/>
    </row>
    <row r="575" ht="15.75" customHeight="1">
      <c r="G575" s="75"/>
    </row>
    <row r="576" ht="15.75" customHeight="1">
      <c r="G576" s="75"/>
    </row>
    <row r="577" ht="15.75" customHeight="1">
      <c r="G577" s="75"/>
    </row>
    <row r="578" ht="15.75" customHeight="1">
      <c r="G578" s="75"/>
    </row>
    <row r="579" ht="15.75" customHeight="1">
      <c r="G579" s="75"/>
    </row>
    <row r="580" ht="15.75" customHeight="1">
      <c r="G580" s="75"/>
    </row>
    <row r="581" ht="15.75" customHeight="1">
      <c r="G581" s="75"/>
    </row>
    <row r="582" ht="15.75" customHeight="1">
      <c r="G582" s="75"/>
    </row>
    <row r="583" ht="15.75" customHeight="1">
      <c r="G583" s="75"/>
    </row>
    <row r="584" ht="15.75" customHeight="1">
      <c r="G584" s="75"/>
    </row>
    <row r="585" ht="15.75" customHeight="1">
      <c r="G585" s="75"/>
    </row>
    <row r="586" ht="15.75" customHeight="1">
      <c r="G586" s="75"/>
    </row>
    <row r="587" ht="15.75" customHeight="1">
      <c r="G587" s="75"/>
    </row>
    <row r="588" ht="15.75" customHeight="1">
      <c r="G588" s="75"/>
    </row>
    <row r="589" ht="15.75" customHeight="1">
      <c r="G589" s="75"/>
    </row>
    <row r="590" ht="15.75" customHeight="1">
      <c r="G590" s="75"/>
    </row>
    <row r="591" ht="15.75" customHeight="1">
      <c r="G591" s="75"/>
    </row>
    <row r="592" ht="15.75" customHeight="1">
      <c r="G592" s="75"/>
    </row>
    <row r="593" ht="15.75" customHeight="1">
      <c r="G593" s="75"/>
    </row>
    <row r="594" ht="15.75" customHeight="1">
      <c r="G594" s="75"/>
    </row>
    <row r="595" ht="15.75" customHeight="1">
      <c r="G595" s="75"/>
    </row>
    <row r="596" ht="15.75" customHeight="1">
      <c r="G596" s="75"/>
    </row>
    <row r="597" ht="15.75" customHeight="1">
      <c r="G597" s="75"/>
    </row>
    <row r="598" ht="15.75" customHeight="1">
      <c r="G598" s="75"/>
    </row>
    <row r="599" ht="15.75" customHeight="1">
      <c r="G599" s="75"/>
    </row>
    <row r="600" ht="15.75" customHeight="1">
      <c r="G600" s="75"/>
    </row>
    <row r="601" ht="15.75" customHeight="1">
      <c r="G601" s="75"/>
    </row>
    <row r="602" ht="15.75" customHeight="1">
      <c r="G602" s="75"/>
    </row>
    <row r="603" ht="15.75" customHeight="1">
      <c r="G603" s="75"/>
    </row>
    <row r="604" ht="15.75" customHeight="1">
      <c r="G604" s="75"/>
    </row>
    <row r="605" ht="15.75" customHeight="1">
      <c r="G605" s="75"/>
    </row>
    <row r="606" ht="15.75" customHeight="1">
      <c r="G606" s="75"/>
    </row>
    <row r="607" ht="15.75" customHeight="1">
      <c r="G607" s="75"/>
    </row>
    <row r="608" ht="15.75" customHeight="1">
      <c r="G608" s="75"/>
    </row>
    <row r="609" ht="15.75" customHeight="1">
      <c r="G609" s="75"/>
    </row>
    <row r="610" ht="15.75" customHeight="1">
      <c r="G610" s="75"/>
    </row>
    <row r="611" ht="15.75" customHeight="1">
      <c r="G611" s="75"/>
    </row>
    <row r="612" ht="15.75" customHeight="1">
      <c r="G612" s="75"/>
    </row>
    <row r="613" ht="15.75" customHeight="1">
      <c r="G613" s="75"/>
    </row>
    <row r="614" ht="15.75" customHeight="1">
      <c r="G614" s="75"/>
    </row>
    <row r="615" ht="15.75" customHeight="1">
      <c r="G615" s="75"/>
    </row>
    <row r="616" ht="15.75" customHeight="1">
      <c r="G616" s="75"/>
    </row>
    <row r="617" ht="15.75" customHeight="1">
      <c r="G617" s="75"/>
    </row>
    <row r="618" ht="15.75" customHeight="1">
      <c r="G618" s="75"/>
    </row>
    <row r="619" ht="15.75" customHeight="1">
      <c r="G619" s="75"/>
    </row>
    <row r="620" ht="15.75" customHeight="1">
      <c r="G620" s="75"/>
    </row>
    <row r="621" ht="15.75" customHeight="1">
      <c r="G621" s="75"/>
    </row>
    <row r="622" ht="15.75" customHeight="1">
      <c r="G622" s="75"/>
    </row>
    <row r="623" ht="15.75" customHeight="1">
      <c r="G623" s="75"/>
    </row>
    <row r="624" ht="15.75" customHeight="1">
      <c r="G624" s="75"/>
    </row>
    <row r="625" ht="15.75" customHeight="1">
      <c r="G625" s="75"/>
    </row>
    <row r="626" ht="15.75" customHeight="1">
      <c r="G626" s="75"/>
    </row>
    <row r="627" ht="15.75" customHeight="1">
      <c r="G627" s="75"/>
    </row>
    <row r="628" ht="15.75" customHeight="1">
      <c r="G628" s="75"/>
    </row>
    <row r="629" ht="15.75" customHeight="1">
      <c r="G629" s="75"/>
    </row>
    <row r="630" ht="15.75" customHeight="1">
      <c r="G630" s="75"/>
    </row>
    <row r="631" ht="15.75" customHeight="1">
      <c r="G631" s="75"/>
    </row>
    <row r="632" ht="15.75" customHeight="1">
      <c r="G632" s="75"/>
    </row>
    <row r="633" ht="15.75" customHeight="1">
      <c r="G633" s="75"/>
    </row>
    <row r="634" ht="15.75" customHeight="1">
      <c r="G634" s="75"/>
    </row>
    <row r="635" ht="15.75" customHeight="1">
      <c r="G635" s="75"/>
    </row>
    <row r="636" ht="15.75" customHeight="1">
      <c r="G636" s="75"/>
    </row>
    <row r="637" ht="15.75" customHeight="1">
      <c r="G637" s="75"/>
    </row>
    <row r="638" ht="15.75" customHeight="1">
      <c r="G638" s="75"/>
    </row>
    <row r="639" ht="15.75" customHeight="1">
      <c r="G639" s="75"/>
    </row>
    <row r="640" ht="15.75" customHeight="1">
      <c r="G640" s="75"/>
    </row>
    <row r="641" ht="15.75" customHeight="1">
      <c r="G641" s="75"/>
    </row>
    <row r="642" ht="15.75" customHeight="1">
      <c r="G642" s="75"/>
    </row>
    <row r="643" ht="15.75" customHeight="1">
      <c r="G643" s="75"/>
    </row>
    <row r="644" ht="15.75" customHeight="1">
      <c r="G644" s="75"/>
    </row>
    <row r="645" ht="15.75" customHeight="1">
      <c r="G645" s="75"/>
    </row>
    <row r="646" ht="15.75" customHeight="1">
      <c r="G646" s="75"/>
    </row>
    <row r="647" ht="15.75" customHeight="1">
      <c r="G647" s="75"/>
    </row>
    <row r="648" ht="15.75" customHeight="1">
      <c r="G648" s="75"/>
    </row>
    <row r="649" ht="15.75" customHeight="1">
      <c r="G649" s="75"/>
    </row>
    <row r="650" ht="15.75" customHeight="1">
      <c r="G650" s="75"/>
    </row>
    <row r="651" ht="15.75" customHeight="1">
      <c r="G651" s="75"/>
    </row>
    <row r="652" ht="15.75" customHeight="1">
      <c r="G652" s="75"/>
    </row>
    <row r="653" ht="15.75" customHeight="1">
      <c r="G653" s="75"/>
    </row>
    <row r="654" ht="15.75" customHeight="1">
      <c r="G654" s="75"/>
    </row>
    <row r="655" ht="15.75" customHeight="1">
      <c r="G655" s="75"/>
    </row>
    <row r="656" ht="15.75" customHeight="1">
      <c r="G656" s="75"/>
    </row>
    <row r="657" ht="15.75" customHeight="1">
      <c r="G657" s="75"/>
    </row>
    <row r="658" ht="15.75" customHeight="1">
      <c r="G658" s="75"/>
    </row>
    <row r="659" ht="15.75" customHeight="1">
      <c r="G659" s="75"/>
    </row>
    <row r="660" ht="15.75" customHeight="1">
      <c r="G660" s="75"/>
    </row>
    <row r="661" ht="15.75" customHeight="1">
      <c r="G661" s="75"/>
    </row>
    <row r="662" ht="15.75" customHeight="1">
      <c r="G662" s="75"/>
    </row>
    <row r="663" ht="15.75" customHeight="1">
      <c r="G663" s="75"/>
    </row>
    <row r="664" ht="15.75" customHeight="1">
      <c r="G664" s="75"/>
    </row>
    <row r="665" ht="15.75" customHeight="1">
      <c r="G665" s="75"/>
    </row>
    <row r="666" ht="15.75" customHeight="1">
      <c r="G666" s="75"/>
    </row>
    <row r="667" ht="15.75" customHeight="1">
      <c r="G667" s="75"/>
    </row>
    <row r="668" ht="15.75" customHeight="1">
      <c r="G668" s="75"/>
    </row>
    <row r="669" ht="15.75" customHeight="1">
      <c r="G669" s="75"/>
    </row>
    <row r="670" ht="15.75" customHeight="1">
      <c r="G670" s="75"/>
    </row>
    <row r="671" ht="15.75" customHeight="1">
      <c r="G671" s="75"/>
    </row>
    <row r="672" ht="15.75" customHeight="1">
      <c r="G672" s="75"/>
    </row>
    <row r="673" ht="15.75" customHeight="1">
      <c r="G673" s="75"/>
    </row>
    <row r="674" ht="15.75" customHeight="1">
      <c r="G674" s="75"/>
    </row>
    <row r="675" ht="15.75" customHeight="1">
      <c r="G675" s="75"/>
    </row>
    <row r="676" ht="15.75" customHeight="1">
      <c r="G676" s="75"/>
    </row>
    <row r="677" ht="15.75" customHeight="1">
      <c r="G677" s="75"/>
    </row>
    <row r="678" ht="15.75" customHeight="1">
      <c r="G678" s="75"/>
    </row>
    <row r="679" ht="15.75" customHeight="1">
      <c r="G679" s="75"/>
    </row>
    <row r="680" ht="15.75" customHeight="1">
      <c r="G680" s="75"/>
    </row>
    <row r="681" ht="15.75" customHeight="1">
      <c r="G681" s="75"/>
    </row>
    <row r="682" ht="15.75" customHeight="1">
      <c r="G682" s="75"/>
    </row>
    <row r="683" ht="15.75" customHeight="1">
      <c r="G683" s="75"/>
    </row>
    <row r="684" ht="15.75" customHeight="1">
      <c r="G684" s="75"/>
    </row>
    <row r="685" ht="15.75" customHeight="1">
      <c r="G685" s="75"/>
    </row>
    <row r="686" ht="15.75" customHeight="1">
      <c r="G686" s="75"/>
    </row>
    <row r="687" ht="15.75" customHeight="1">
      <c r="G687" s="75"/>
    </row>
    <row r="688" ht="15.75" customHeight="1">
      <c r="G688" s="75"/>
    </row>
    <row r="689" ht="15.75" customHeight="1">
      <c r="G689" s="75"/>
    </row>
    <row r="690" ht="15.75" customHeight="1">
      <c r="G690" s="75"/>
    </row>
    <row r="691" ht="15.75" customHeight="1">
      <c r="G691" s="75"/>
    </row>
    <row r="692" ht="15.75" customHeight="1">
      <c r="G692" s="75"/>
    </row>
    <row r="693" ht="15.75" customHeight="1">
      <c r="G693" s="75"/>
    </row>
    <row r="694" ht="15.75" customHeight="1">
      <c r="G694" s="75"/>
    </row>
    <row r="695" ht="15.75" customHeight="1">
      <c r="G695" s="75"/>
    </row>
    <row r="696" ht="15.75" customHeight="1">
      <c r="G696" s="75"/>
    </row>
    <row r="697" ht="15.75" customHeight="1">
      <c r="G697" s="75"/>
    </row>
    <row r="698" ht="15.75" customHeight="1">
      <c r="G698" s="75"/>
    </row>
    <row r="699" ht="15.75" customHeight="1">
      <c r="G699" s="75"/>
    </row>
    <row r="700" ht="15.75" customHeight="1">
      <c r="G700" s="75"/>
    </row>
    <row r="701" ht="15.75" customHeight="1">
      <c r="G701" s="75"/>
    </row>
    <row r="702" ht="15.75" customHeight="1">
      <c r="G702" s="75"/>
    </row>
    <row r="703" ht="15.75" customHeight="1">
      <c r="G703" s="75"/>
    </row>
    <row r="704" ht="15.75" customHeight="1">
      <c r="G704" s="75"/>
    </row>
    <row r="705" ht="15.75" customHeight="1">
      <c r="G705" s="75"/>
    </row>
    <row r="706" ht="15.75" customHeight="1">
      <c r="G706" s="75"/>
    </row>
    <row r="707" ht="15.75" customHeight="1">
      <c r="G707" s="75"/>
    </row>
    <row r="708" ht="15.75" customHeight="1">
      <c r="G708" s="75"/>
    </row>
    <row r="709" ht="15.75" customHeight="1">
      <c r="G709" s="75"/>
    </row>
    <row r="710" ht="15.75" customHeight="1">
      <c r="G710" s="75"/>
    </row>
    <row r="711" ht="15.75" customHeight="1">
      <c r="G711" s="75"/>
    </row>
    <row r="712" ht="15.75" customHeight="1">
      <c r="G712" s="75"/>
    </row>
    <row r="713" ht="15.75" customHeight="1">
      <c r="G713" s="75"/>
    </row>
    <row r="714" ht="15.75" customHeight="1">
      <c r="G714" s="75"/>
    </row>
    <row r="715" ht="15.75" customHeight="1">
      <c r="G715" s="75"/>
    </row>
    <row r="716" ht="15.75" customHeight="1">
      <c r="G716" s="75"/>
    </row>
    <row r="717" ht="15.75" customHeight="1">
      <c r="G717" s="75"/>
    </row>
    <row r="718" ht="15.75" customHeight="1">
      <c r="G718" s="75"/>
    </row>
    <row r="719" ht="15.75" customHeight="1">
      <c r="G719" s="75"/>
    </row>
    <row r="720" ht="15.75" customHeight="1">
      <c r="G720" s="75"/>
    </row>
    <row r="721" ht="15.75" customHeight="1">
      <c r="G721" s="75"/>
    </row>
    <row r="722" ht="15.75" customHeight="1">
      <c r="G722" s="75"/>
    </row>
    <row r="723" ht="15.75" customHeight="1">
      <c r="G723" s="75"/>
    </row>
    <row r="724" ht="15.75" customHeight="1">
      <c r="G724" s="75"/>
    </row>
    <row r="725" ht="15.75" customHeight="1">
      <c r="G725" s="75"/>
    </row>
    <row r="726" ht="15.75" customHeight="1">
      <c r="G726" s="75"/>
    </row>
    <row r="727" ht="15.75" customHeight="1">
      <c r="G727" s="75"/>
    </row>
    <row r="728" ht="15.75" customHeight="1">
      <c r="G728" s="75"/>
    </row>
    <row r="729" ht="15.75" customHeight="1">
      <c r="G729" s="75"/>
    </row>
    <row r="730" ht="15.75" customHeight="1">
      <c r="G730" s="75"/>
    </row>
    <row r="731" ht="15.75" customHeight="1">
      <c r="G731" s="75"/>
    </row>
    <row r="732" ht="15.75" customHeight="1">
      <c r="G732" s="75"/>
    </row>
    <row r="733" ht="15.75" customHeight="1">
      <c r="G733" s="75"/>
    </row>
    <row r="734" ht="15.75" customHeight="1">
      <c r="G734" s="75"/>
    </row>
    <row r="735" ht="15.75" customHeight="1">
      <c r="G735" s="75"/>
    </row>
    <row r="736" ht="15.75" customHeight="1">
      <c r="G736" s="75"/>
    </row>
    <row r="737" ht="15.75" customHeight="1">
      <c r="G737" s="75"/>
    </row>
    <row r="738" ht="15.75" customHeight="1">
      <c r="G738" s="75"/>
    </row>
    <row r="739" ht="15.75" customHeight="1">
      <c r="G739" s="75"/>
    </row>
    <row r="740" ht="15.75" customHeight="1">
      <c r="G740" s="75"/>
    </row>
    <row r="741" ht="15.75" customHeight="1">
      <c r="G741" s="75"/>
    </row>
    <row r="742" ht="15.75" customHeight="1">
      <c r="G742" s="75"/>
    </row>
    <row r="743" ht="15.75" customHeight="1">
      <c r="G743" s="75"/>
    </row>
    <row r="744" ht="15.75" customHeight="1">
      <c r="G744" s="75"/>
    </row>
    <row r="745" ht="15.75" customHeight="1">
      <c r="G745" s="75"/>
    </row>
    <row r="746" ht="15.75" customHeight="1">
      <c r="G746" s="75"/>
    </row>
    <row r="747" ht="15.75" customHeight="1">
      <c r="G747" s="75"/>
    </row>
    <row r="748" ht="15.75" customHeight="1">
      <c r="G748" s="75"/>
    </row>
    <row r="749" ht="15.75" customHeight="1">
      <c r="G749" s="75"/>
    </row>
    <row r="750" ht="15.75" customHeight="1">
      <c r="G750" s="75"/>
    </row>
    <row r="751" ht="15.75" customHeight="1">
      <c r="G751" s="75"/>
    </row>
    <row r="752" ht="15.75" customHeight="1">
      <c r="G752" s="75"/>
    </row>
    <row r="753" ht="15.75" customHeight="1">
      <c r="G753" s="75"/>
    </row>
    <row r="754" ht="15.75" customHeight="1">
      <c r="G754" s="75"/>
    </row>
    <row r="755" ht="15.75" customHeight="1">
      <c r="G755" s="75"/>
    </row>
    <row r="756" ht="15.75" customHeight="1">
      <c r="G756" s="75"/>
    </row>
    <row r="757" ht="15.75" customHeight="1">
      <c r="G757" s="75"/>
    </row>
    <row r="758" ht="15.75" customHeight="1">
      <c r="G758" s="75"/>
    </row>
    <row r="759" ht="15.75" customHeight="1">
      <c r="G759" s="75"/>
    </row>
    <row r="760" ht="15.75" customHeight="1">
      <c r="G760" s="75"/>
    </row>
    <row r="761" ht="15.75" customHeight="1">
      <c r="G761" s="75"/>
    </row>
    <row r="762" ht="15.75" customHeight="1">
      <c r="G762" s="75"/>
    </row>
    <row r="763" ht="15.75" customHeight="1">
      <c r="G763" s="75"/>
    </row>
    <row r="764" ht="15.75" customHeight="1">
      <c r="G764" s="75"/>
    </row>
    <row r="765" ht="15.75" customHeight="1">
      <c r="G765" s="75"/>
    </row>
    <row r="766" ht="15.75" customHeight="1">
      <c r="G766" s="75"/>
    </row>
    <row r="767" ht="15.75" customHeight="1">
      <c r="G767" s="75"/>
    </row>
    <row r="768" ht="15.75" customHeight="1">
      <c r="G768" s="75"/>
    </row>
    <row r="769" ht="15.75" customHeight="1">
      <c r="G769" s="75"/>
    </row>
    <row r="770" ht="15.75" customHeight="1">
      <c r="G770" s="75"/>
    </row>
    <row r="771" ht="15.75" customHeight="1">
      <c r="G771" s="75"/>
    </row>
    <row r="772" ht="15.75" customHeight="1">
      <c r="G772" s="75"/>
    </row>
    <row r="773" ht="15.75" customHeight="1">
      <c r="G773" s="75"/>
    </row>
    <row r="774" ht="15.75" customHeight="1">
      <c r="G774" s="75"/>
    </row>
    <row r="775" ht="15.75" customHeight="1">
      <c r="G775" s="75"/>
    </row>
    <row r="776" ht="15.75" customHeight="1">
      <c r="G776" s="75"/>
    </row>
    <row r="777" ht="15.75" customHeight="1">
      <c r="G777" s="75"/>
    </row>
    <row r="778" ht="15.75" customHeight="1">
      <c r="G778" s="75"/>
    </row>
    <row r="779" ht="15.75" customHeight="1">
      <c r="G779" s="75"/>
    </row>
    <row r="780" ht="15.75" customHeight="1">
      <c r="G780" s="75"/>
    </row>
    <row r="781" ht="15.75" customHeight="1">
      <c r="G781" s="75"/>
    </row>
    <row r="782" ht="15.75" customHeight="1">
      <c r="G782" s="75"/>
    </row>
    <row r="783" ht="15.75" customHeight="1">
      <c r="G783" s="75"/>
    </row>
    <row r="784" ht="15.75" customHeight="1">
      <c r="G784" s="75"/>
    </row>
    <row r="785" ht="15.75" customHeight="1">
      <c r="G785" s="75"/>
    </row>
    <row r="786" ht="15.75" customHeight="1">
      <c r="G786" s="75"/>
    </row>
    <row r="787" ht="15.75" customHeight="1">
      <c r="G787" s="75"/>
    </row>
    <row r="788" ht="15.75" customHeight="1">
      <c r="G788" s="75"/>
    </row>
    <row r="789" ht="15.75" customHeight="1">
      <c r="G789" s="75"/>
    </row>
    <row r="790" ht="15.75" customHeight="1">
      <c r="G790" s="75"/>
    </row>
    <row r="791" ht="15.75" customHeight="1">
      <c r="G791" s="75"/>
    </row>
    <row r="792" ht="15.75" customHeight="1">
      <c r="G792" s="75"/>
    </row>
    <row r="793" ht="15.75" customHeight="1">
      <c r="G793" s="75"/>
    </row>
    <row r="794" ht="15.75" customHeight="1">
      <c r="G794" s="75"/>
    </row>
    <row r="795" ht="15.75" customHeight="1">
      <c r="G795" s="75"/>
    </row>
    <row r="796" ht="15.75" customHeight="1">
      <c r="G796" s="75"/>
    </row>
    <row r="797" ht="15.75" customHeight="1">
      <c r="G797" s="75"/>
    </row>
    <row r="798" ht="15.75" customHeight="1">
      <c r="G798" s="75"/>
    </row>
    <row r="799" ht="15.75" customHeight="1">
      <c r="G799" s="75"/>
    </row>
    <row r="800" ht="15.75" customHeight="1">
      <c r="G800" s="75"/>
    </row>
    <row r="801" ht="15.75" customHeight="1">
      <c r="G801" s="75"/>
    </row>
    <row r="802" ht="15.75" customHeight="1">
      <c r="G802" s="75"/>
    </row>
    <row r="803" ht="15.75" customHeight="1">
      <c r="G803" s="75"/>
    </row>
    <row r="804" ht="15.75" customHeight="1">
      <c r="G804" s="75"/>
    </row>
    <row r="805" ht="15.75" customHeight="1">
      <c r="G805" s="75"/>
    </row>
    <row r="806" ht="15.75" customHeight="1">
      <c r="G806" s="75"/>
    </row>
    <row r="807" ht="15.75" customHeight="1">
      <c r="G807" s="75"/>
    </row>
    <row r="808" ht="15.75" customHeight="1">
      <c r="G808" s="75"/>
    </row>
    <row r="809" ht="15.75" customHeight="1">
      <c r="G809" s="75"/>
    </row>
    <row r="810" ht="15.75" customHeight="1">
      <c r="G810" s="75"/>
    </row>
    <row r="811" ht="15.75" customHeight="1">
      <c r="G811" s="75"/>
    </row>
    <row r="812" ht="15.75" customHeight="1">
      <c r="G812" s="75"/>
    </row>
    <row r="813" ht="15.75" customHeight="1">
      <c r="G813" s="75"/>
    </row>
    <row r="814" ht="15.75" customHeight="1">
      <c r="G814" s="75"/>
    </row>
    <row r="815" ht="15.75" customHeight="1">
      <c r="G815" s="75"/>
    </row>
    <row r="816" ht="15.75" customHeight="1">
      <c r="G816" s="75"/>
    </row>
    <row r="817" ht="15.75" customHeight="1">
      <c r="G817" s="75"/>
    </row>
    <row r="818" ht="15.75" customHeight="1">
      <c r="G818" s="75"/>
    </row>
    <row r="819" ht="15.75" customHeight="1">
      <c r="G819" s="75"/>
    </row>
    <row r="820" ht="15.75" customHeight="1">
      <c r="G820" s="75"/>
    </row>
    <row r="821" ht="15.75" customHeight="1">
      <c r="G821" s="75"/>
    </row>
    <row r="822" ht="15.75" customHeight="1">
      <c r="G822" s="75"/>
    </row>
    <row r="823" ht="15.75" customHeight="1">
      <c r="G823" s="75"/>
    </row>
    <row r="824" ht="15.75" customHeight="1">
      <c r="G824" s="75"/>
    </row>
    <row r="825" ht="15.75" customHeight="1">
      <c r="G825" s="75"/>
    </row>
    <row r="826" ht="15.75" customHeight="1">
      <c r="G826" s="75"/>
    </row>
    <row r="827" ht="15.75" customHeight="1">
      <c r="G827" s="75"/>
    </row>
    <row r="828" ht="15.75" customHeight="1">
      <c r="G828" s="75"/>
    </row>
    <row r="829" ht="15.75" customHeight="1">
      <c r="G829" s="75"/>
    </row>
    <row r="830" ht="15.75" customHeight="1">
      <c r="G830" s="75"/>
    </row>
    <row r="831" ht="15.75" customHeight="1">
      <c r="G831" s="75"/>
    </row>
    <row r="832" ht="15.75" customHeight="1">
      <c r="G832" s="75"/>
    </row>
    <row r="833" ht="15.75" customHeight="1">
      <c r="G833" s="75"/>
    </row>
    <row r="834" ht="15.75" customHeight="1">
      <c r="G834" s="75"/>
    </row>
    <row r="835" ht="15.75" customHeight="1">
      <c r="G835" s="75"/>
    </row>
    <row r="836" ht="15.75" customHeight="1">
      <c r="G836" s="75"/>
    </row>
    <row r="837" ht="15.75" customHeight="1">
      <c r="G837" s="75"/>
    </row>
    <row r="838" ht="15.75" customHeight="1">
      <c r="G838" s="75"/>
    </row>
    <row r="839" ht="15.75" customHeight="1">
      <c r="G839" s="75"/>
    </row>
    <row r="840" ht="15.75" customHeight="1">
      <c r="G840" s="75"/>
    </row>
    <row r="841" ht="15.75" customHeight="1">
      <c r="G841" s="75"/>
    </row>
    <row r="842" ht="15.75" customHeight="1">
      <c r="G842" s="75"/>
    </row>
    <row r="843" ht="15.75" customHeight="1">
      <c r="G843" s="75"/>
    </row>
    <row r="844" ht="15.75" customHeight="1">
      <c r="G844" s="75"/>
    </row>
    <row r="845" ht="15.75" customHeight="1">
      <c r="G845" s="75"/>
    </row>
    <row r="846" ht="15.75" customHeight="1">
      <c r="G846" s="75"/>
    </row>
    <row r="847" ht="15.75" customHeight="1">
      <c r="G847" s="75"/>
    </row>
    <row r="848" ht="15.75" customHeight="1">
      <c r="G848" s="75"/>
    </row>
    <row r="849" ht="15.75" customHeight="1">
      <c r="G849" s="75"/>
    </row>
    <row r="850" ht="15.75" customHeight="1">
      <c r="G850" s="75"/>
    </row>
    <row r="851" ht="15.75" customHeight="1">
      <c r="G851" s="75"/>
    </row>
    <row r="852" ht="15.75" customHeight="1">
      <c r="G852" s="75"/>
    </row>
    <row r="853" ht="15.75" customHeight="1">
      <c r="G853" s="75"/>
    </row>
    <row r="854" ht="15.75" customHeight="1">
      <c r="G854" s="75"/>
    </row>
    <row r="855" ht="15.75" customHeight="1">
      <c r="G855" s="75"/>
    </row>
    <row r="856" ht="15.75" customHeight="1">
      <c r="G856" s="75"/>
    </row>
    <row r="857" ht="15.75" customHeight="1">
      <c r="G857" s="75"/>
    </row>
    <row r="858" ht="15.75" customHeight="1">
      <c r="G858" s="75"/>
    </row>
    <row r="859" ht="15.75" customHeight="1">
      <c r="G859" s="75"/>
    </row>
    <row r="860" ht="15.75" customHeight="1">
      <c r="G860" s="75"/>
    </row>
    <row r="861" ht="15.75" customHeight="1">
      <c r="G861" s="75"/>
    </row>
    <row r="862" ht="15.75" customHeight="1">
      <c r="G862" s="75"/>
    </row>
    <row r="863" ht="15.75" customHeight="1">
      <c r="G863" s="75"/>
    </row>
    <row r="864" ht="15.75" customHeight="1">
      <c r="G864" s="75"/>
    </row>
    <row r="865" ht="15.75" customHeight="1">
      <c r="G865" s="75"/>
    </row>
    <row r="866" ht="15.75" customHeight="1">
      <c r="G866" s="75"/>
    </row>
    <row r="867" ht="15.75" customHeight="1">
      <c r="G867" s="75"/>
    </row>
    <row r="868" ht="15.75" customHeight="1">
      <c r="G868" s="75"/>
    </row>
    <row r="869" ht="15.75" customHeight="1">
      <c r="G869" s="75"/>
    </row>
    <row r="870" ht="15.75" customHeight="1">
      <c r="G870" s="75"/>
    </row>
    <row r="871" ht="15.75" customHeight="1">
      <c r="G871" s="75"/>
    </row>
    <row r="872" ht="15.75" customHeight="1">
      <c r="G872" s="75"/>
    </row>
    <row r="873" ht="15.75" customHeight="1">
      <c r="G873" s="75"/>
    </row>
    <row r="874" ht="15.75" customHeight="1">
      <c r="G874" s="75"/>
    </row>
    <row r="875" ht="15.75" customHeight="1">
      <c r="G875" s="75"/>
    </row>
    <row r="876" ht="15.75" customHeight="1">
      <c r="G876" s="75"/>
    </row>
    <row r="877" ht="15.75" customHeight="1">
      <c r="G877" s="75"/>
    </row>
    <row r="878" ht="15.75" customHeight="1">
      <c r="G878" s="75"/>
    </row>
    <row r="879" ht="15.75" customHeight="1">
      <c r="G879" s="75"/>
    </row>
    <row r="880" ht="15.75" customHeight="1">
      <c r="G880" s="75"/>
    </row>
    <row r="881" ht="15.75" customHeight="1">
      <c r="G881" s="75"/>
    </row>
    <row r="882" ht="15.75" customHeight="1">
      <c r="G882" s="75"/>
    </row>
    <row r="883" ht="15.75" customHeight="1">
      <c r="G883" s="75"/>
    </row>
    <row r="884" ht="15.75" customHeight="1">
      <c r="G884" s="75"/>
    </row>
    <row r="885" ht="15.75" customHeight="1">
      <c r="G885" s="75"/>
    </row>
    <row r="886" ht="15.75" customHeight="1">
      <c r="G886" s="75"/>
    </row>
    <row r="887" ht="15.75" customHeight="1">
      <c r="G887" s="75"/>
    </row>
    <row r="888" ht="15.75" customHeight="1">
      <c r="G888" s="75"/>
    </row>
    <row r="889" ht="15.75" customHeight="1">
      <c r="G889" s="75"/>
    </row>
    <row r="890" ht="15.75" customHeight="1">
      <c r="G890" s="75"/>
    </row>
    <row r="891" ht="15.75" customHeight="1">
      <c r="G891" s="75"/>
    </row>
    <row r="892" ht="15.75" customHeight="1">
      <c r="G892" s="75"/>
    </row>
    <row r="893" ht="15.75" customHeight="1">
      <c r="G893" s="75"/>
    </row>
    <row r="894" ht="15.75" customHeight="1">
      <c r="G894" s="75"/>
    </row>
    <row r="895" ht="15.75" customHeight="1">
      <c r="G895" s="75"/>
    </row>
    <row r="896" ht="15.75" customHeight="1">
      <c r="G896" s="75"/>
    </row>
    <row r="897" ht="15.75" customHeight="1">
      <c r="G897" s="75"/>
    </row>
    <row r="898" ht="15.75" customHeight="1">
      <c r="G898" s="75"/>
    </row>
    <row r="899" ht="15.75" customHeight="1">
      <c r="G899" s="75"/>
    </row>
    <row r="900" ht="15.75" customHeight="1">
      <c r="G900" s="75"/>
    </row>
    <row r="901" ht="15.75" customHeight="1">
      <c r="G901" s="75"/>
    </row>
    <row r="902" ht="15.75" customHeight="1">
      <c r="G902" s="75"/>
    </row>
    <row r="903" ht="15.75" customHeight="1">
      <c r="G903" s="75"/>
    </row>
    <row r="904" ht="15.75" customHeight="1">
      <c r="G904" s="75"/>
    </row>
    <row r="905" ht="15.75" customHeight="1">
      <c r="G905" s="75"/>
    </row>
    <row r="906" ht="15.75" customHeight="1">
      <c r="G906" s="75"/>
    </row>
    <row r="907" ht="15.75" customHeight="1">
      <c r="G907" s="75"/>
    </row>
    <row r="908" ht="15.75" customHeight="1">
      <c r="G908" s="75"/>
    </row>
    <row r="909" ht="15.75" customHeight="1">
      <c r="G909" s="75"/>
    </row>
    <row r="910" ht="15.75" customHeight="1">
      <c r="G910" s="75"/>
    </row>
    <row r="911" ht="15.75" customHeight="1">
      <c r="G911" s="75"/>
    </row>
    <row r="912" ht="15.75" customHeight="1">
      <c r="G912" s="75"/>
    </row>
    <row r="913" ht="15.75" customHeight="1">
      <c r="G913" s="75"/>
    </row>
    <row r="914" ht="15.75" customHeight="1">
      <c r="G914" s="75"/>
    </row>
    <row r="915" ht="15.75" customHeight="1">
      <c r="G915" s="75"/>
    </row>
    <row r="916" ht="15.75" customHeight="1">
      <c r="G916" s="75"/>
    </row>
    <row r="917" ht="15.75" customHeight="1">
      <c r="G917" s="75"/>
    </row>
    <row r="918" ht="15.75" customHeight="1">
      <c r="G918" s="75"/>
    </row>
    <row r="919" ht="15.75" customHeight="1">
      <c r="G919" s="75"/>
    </row>
    <row r="920" ht="15.75" customHeight="1">
      <c r="G920" s="75"/>
    </row>
    <row r="921" ht="15.75" customHeight="1">
      <c r="G921" s="75"/>
    </row>
    <row r="922" ht="15.75" customHeight="1">
      <c r="G922" s="75"/>
    </row>
    <row r="923" ht="15.75" customHeight="1">
      <c r="G923" s="75"/>
    </row>
    <row r="924" ht="15.75" customHeight="1">
      <c r="G924" s="75"/>
    </row>
    <row r="925" ht="15.75" customHeight="1">
      <c r="G925" s="75"/>
    </row>
    <row r="926" ht="15.75" customHeight="1">
      <c r="G926" s="75"/>
    </row>
    <row r="927" ht="15.75" customHeight="1">
      <c r="G927" s="75"/>
    </row>
    <row r="928" ht="15.75" customHeight="1">
      <c r="G928" s="75"/>
    </row>
    <row r="929" ht="15.75" customHeight="1">
      <c r="G929" s="75"/>
    </row>
    <row r="930" ht="15.75" customHeight="1">
      <c r="G930" s="75"/>
    </row>
    <row r="931" ht="15.75" customHeight="1">
      <c r="G931" s="75"/>
    </row>
    <row r="932" ht="15.75" customHeight="1">
      <c r="G932" s="75"/>
    </row>
    <row r="933" ht="15.75" customHeight="1">
      <c r="G933" s="75"/>
    </row>
    <row r="934" ht="15.75" customHeight="1">
      <c r="G934" s="75"/>
    </row>
    <row r="935" ht="15.75" customHeight="1">
      <c r="G935" s="75"/>
    </row>
    <row r="936" ht="15.75" customHeight="1">
      <c r="G936" s="75"/>
    </row>
    <row r="937" ht="15.75" customHeight="1">
      <c r="G937" s="75"/>
    </row>
    <row r="938" ht="15.75" customHeight="1">
      <c r="G938" s="75"/>
    </row>
    <row r="939" ht="15.75" customHeight="1">
      <c r="G939" s="75"/>
    </row>
    <row r="940" ht="15.75" customHeight="1">
      <c r="G940" s="75"/>
    </row>
    <row r="941" ht="15.75" customHeight="1">
      <c r="G941" s="75"/>
    </row>
    <row r="942" ht="15.75" customHeight="1">
      <c r="G942" s="75"/>
    </row>
    <row r="943" ht="15.75" customHeight="1">
      <c r="G943" s="75"/>
    </row>
    <row r="944" ht="15.75" customHeight="1">
      <c r="G944" s="75"/>
    </row>
    <row r="945" ht="15.75" customHeight="1">
      <c r="G945" s="75"/>
    </row>
    <row r="946" ht="15.75" customHeight="1">
      <c r="G946" s="75"/>
    </row>
    <row r="947" ht="15.75" customHeight="1">
      <c r="G947" s="75"/>
    </row>
    <row r="948" ht="15.75" customHeight="1">
      <c r="G948" s="75"/>
    </row>
    <row r="949" ht="15.75" customHeight="1">
      <c r="G949" s="75"/>
    </row>
    <row r="950" ht="15.75" customHeight="1">
      <c r="G950" s="75"/>
    </row>
    <row r="951" ht="15.75" customHeight="1">
      <c r="G951" s="75"/>
    </row>
    <row r="952" ht="15.75" customHeight="1">
      <c r="G952" s="75"/>
    </row>
    <row r="953" ht="15.75" customHeight="1">
      <c r="G953" s="75"/>
    </row>
    <row r="954" ht="15.75" customHeight="1">
      <c r="G954" s="75"/>
    </row>
    <row r="955" ht="15.75" customHeight="1">
      <c r="G955" s="75"/>
    </row>
    <row r="956" ht="15.75" customHeight="1">
      <c r="G956" s="75"/>
    </row>
    <row r="957" ht="15.75" customHeight="1">
      <c r="G957" s="75"/>
    </row>
    <row r="958" ht="15.75" customHeight="1">
      <c r="G958" s="75"/>
    </row>
    <row r="959" ht="15.75" customHeight="1">
      <c r="G959" s="75"/>
    </row>
    <row r="960" ht="15.75" customHeight="1">
      <c r="G960" s="75"/>
    </row>
    <row r="961" ht="15.75" customHeight="1">
      <c r="G961" s="75"/>
    </row>
    <row r="962" ht="15.75" customHeight="1">
      <c r="G962" s="75"/>
    </row>
    <row r="963" ht="15.75" customHeight="1">
      <c r="G963" s="75"/>
    </row>
    <row r="964" ht="15.75" customHeight="1">
      <c r="G964" s="75"/>
    </row>
    <row r="965" ht="15.75" customHeight="1">
      <c r="G965" s="75"/>
    </row>
    <row r="966" ht="15.75" customHeight="1">
      <c r="G966" s="75"/>
    </row>
    <row r="967" ht="15.75" customHeight="1">
      <c r="G967" s="75"/>
    </row>
    <row r="968" ht="15.75" customHeight="1">
      <c r="G968" s="75"/>
    </row>
    <row r="969" ht="15.75" customHeight="1">
      <c r="G969" s="75"/>
    </row>
    <row r="970" ht="15.75" customHeight="1">
      <c r="G970" s="75"/>
    </row>
    <row r="971" ht="15.75" customHeight="1">
      <c r="G971" s="75"/>
    </row>
    <row r="972" ht="15.75" customHeight="1">
      <c r="G972" s="75"/>
    </row>
    <row r="973" ht="15.75" customHeight="1">
      <c r="G973" s="75"/>
    </row>
    <row r="974" ht="15.75" customHeight="1">
      <c r="G974" s="75"/>
    </row>
    <row r="975" ht="15.75" customHeight="1">
      <c r="G975" s="75"/>
    </row>
    <row r="976" ht="15.75" customHeight="1">
      <c r="G976" s="75"/>
    </row>
    <row r="977" ht="15.75" customHeight="1">
      <c r="G977" s="75"/>
    </row>
    <row r="978" ht="15.75" customHeight="1">
      <c r="G978" s="75"/>
    </row>
    <row r="979" ht="15.75" customHeight="1">
      <c r="G979" s="75"/>
    </row>
    <row r="980" ht="15.75" customHeight="1">
      <c r="G980" s="75"/>
    </row>
    <row r="981" ht="15.75" customHeight="1">
      <c r="G981" s="75"/>
    </row>
    <row r="982" ht="15.75" customHeight="1">
      <c r="G982" s="75"/>
    </row>
    <row r="983" ht="15.75" customHeight="1">
      <c r="G983" s="75"/>
    </row>
    <row r="984" ht="15.75" customHeight="1">
      <c r="G984" s="75"/>
    </row>
    <row r="985" ht="15.75" customHeight="1">
      <c r="G985" s="75"/>
    </row>
    <row r="986" ht="15.75" customHeight="1">
      <c r="G986" s="75"/>
    </row>
    <row r="987" ht="15.75" customHeight="1">
      <c r="G987" s="75"/>
    </row>
    <row r="988" ht="15.75" customHeight="1">
      <c r="G988" s="75"/>
    </row>
    <row r="989" ht="15.75" customHeight="1">
      <c r="G989" s="75"/>
    </row>
    <row r="990" ht="15.75" customHeight="1">
      <c r="G990" s="75"/>
    </row>
    <row r="991" ht="15.75" customHeight="1">
      <c r="G991" s="75"/>
    </row>
    <row r="992" ht="15.75" customHeight="1">
      <c r="G992" s="75"/>
    </row>
    <row r="993" ht="15.75" customHeight="1">
      <c r="G993" s="75"/>
    </row>
    <row r="994" ht="15.75" customHeight="1">
      <c r="G994" s="75"/>
    </row>
    <row r="995" ht="15.75" customHeight="1">
      <c r="G995" s="75"/>
    </row>
    <row r="996" ht="15.75" customHeight="1">
      <c r="G996" s="75"/>
    </row>
    <row r="997" ht="15.75" customHeight="1">
      <c r="G997" s="75"/>
    </row>
    <row r="998" ht="15.75" customHeight="1">
      <c r="G998" s="75"/>
    </row>
    <row r="999" ht="15.75" customHeight="1">
      <c r="G999" s="75"/>
    </row>
    <row r="1000" ht="15.75" customHeight="1">
      <c r="G1000" s="75"/>
    </row>
    <row r="1001" ht="15.75" customHeight="1">
      <c r="G1001" s="75"/>
    </row>
    <row r="1002" ht="15.75" customHeight="1">
      <c r="G1002" s="75"/>
    </row>
    <row r="1003" ht="15.75" customHeight="1">
      <c r="G1003" s="75"/>
    </row>
    <row r="1004" ht="15.75" customHeight="1">
      <c r="G1004" s="75"/>
    </row>
    <row r="1005" ht="15.75" customHeight="1">
      <c r="G1005" s="75"/>
    </row>
    <row r="1006" ht="15.75" customHeight="1">
      <c r="G1006" s="75"/>
    </row>
    <row r="1007" ht="15.75" customHeight="1">
      <c r="G1007" s="75"/>
    </row>
    <row r="1008" ht="15.75" customHeight="1">
      <c r="G1008" s="75"/>
    </row>
  </sheetData>
  <autoFilter ref="$B$10:$J$68"/>
  <mergeCells count="14">
    <mergeCell ref="B71:I71"/>
    <mergeCell ref="B72:G72"/>
    <mergeCell ref="B73:G73"/>
    <mergeCell ref="B74:G74"/>
    <mergeCell ref="B75:G75"/>
    <mergeCell ref="B76:G76"/>
    <mergeCell ref="B77:G77"/>
    <mergeCell ref="B1:J1"/>
    <mergeCell ref="B2:J2"/>
    <mergeCell ref="B3:J3"/>
    <mergeCell ref="B4:J4"/>
    <mergeCell ref="B5:J5"/>
    <mergeCell ref="B7:J7"/>
    <mergeCell ref="B9:I9"/>
  </mergeCells>
  <conditionalFormatting sqref="F20:F21 F25">
    <cfRule type="expression" dxfId="0" priority="1">
      <formula>NOT(ISERROR(SEARCH(($B$73),(F20))))</formula>
    </cfRule>
  </conditionalFormatting>
  <conditionalFormatting sqref="F20:F21 F25">
    <cfRule type="expression" dxfId="1" priority="2">
      <formula>NOT(ISERROR(SEARCH(($B$74),(F20))))</formula>
    </cfRule>
  </conditionalFormatting>
  <conditionalFormatting sqref="F20:F21 F25">
    <cfRule type="expression" dxfId="2" priority="3">
      <formula>NOT(ISERROR(SEARCH(($B$75),(F20))))</formula>
    </cfRule>
  </conditionalFormatting>
  <conditionalFormatting sqref="F20:F21 F25">
    <cfRule type="expression" dxfId="3" priority="4">
      <formula>NOT(ISERROR(SEARCH(($B$76),(F20))))</formula>
    </cfRule>
  </conditionalFormatting>
  <conditionalFormatting sqref="F20:F21 F25">
    <cfRule type="expression" dxfId="4" priority="5">
      <formula>NOT(ISERROR(SEARCH(($B$77),(F20))))</formula>
    </cfRule>
  </conditionalFormatting>
  <conditionalFormatting sqref="F20:F21 F25">
    <cfRule type="containsBlanks" dxfId="5" priority="6">
      <formula>LEN(TRIM(F20))=0</formula>
    </cfRule>
  </conditionalFormatting>
  <conditionalFormatting sqref="F11:F19 D18:E18 F21:F68">
    <cfRule type="expression" dxfId="0" priority="7">
      <formula>NOT(ISERROR(SEARCH(($B$73),(F11))))</formula>
    </cfRule>
  </conditionalFormatting>
  <conditionalFormatting sqref="F11:F19 D18:E18 F21:F68">
    <cfRule type="expression" dxfId="1" priority="8">
      <formula>NOT(ISERROR(SEARCH(($B$74),(F11))))</formula>
    </cfRule>
  </conditionalFormatting>
  <conditionalFormatting sqref="F11:F19 D18:E18 F21:F68">
    <cfRule type="expression" dxfId="2" priority="9">
      <formula>NOT(ISERROR(SEARCH(($B$75),(F11))))</formula>
    </cfRule>
  </conditionalFormatting>
  <conditionalFormatting sqref="F11:F19 D18:E18 F21:F68">
    <cfRule type="expression" dxfId="3" priority="10">
      <formula>NOT(ISERROR(SEARCH(($B$76),(F11))))</formula>
    </cfRule>
  </conditionalFormatting>
  <conditionalFormatting sqref="F11:F19 D18:E18 F21:F68">
    <cfRule type="expression" dxfId="4" priority="11">
      <formula>NOT(ISERROR(SEARCH(($B$77),(F11))))</formula>
    </cfRule>
  </conditionalFormatting>
  <conditionalFormatting sqref="F11:F19 D18:E18 F21:F68">
    <cfRule type="containsBlanks" dxfId="5" priority="12">
      <formula>LEN(TRIM(F11))=0</formula>
    </cfRule>
  </conditionalFormatting>
  <conditionalFormatting sqref="C11:C68">
    <cfRule type="expression" dxfId="6" priority="13">
      <formula>AND(ISNUMBER(C11),TRUNC(C11)&lt;TODAY())</formula>
    </cfRule>
  </conditionalFormatting>
  <conditionalFormatting sqref="C11:C68">
    <cfRule type="expression" dxfId="6" priority="14">
      <formula>AND(ISNUMBER(C11),TRUNC(C11)&lt;TODAY())</formula>
    </cfRule>
  </conditionalFormatting>
  <dataValidations>
    <dataValidation type="list" allowBlank="1" showErrorMessage="1" sqref="G11:G58">
      <formula1>'Dados do Projeto'!$M$100:$M$103</formula1>
    </dataValidation>
    <dataValidation type="list" allowBlank="1" showErrorMessage="1" sqref="C11:C68">
      <formula1>$K$1:$K$36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38"/>
    <col customWidth="1" min="2" max="2" width="5.5"/>
    <col customWidth="1" min="3" max="3" width="14.5"/>
    <col customWidth="1" min="4" max="5" width="31.63"/>
    <col customWidth="1" min="6" max="6" width="45.0"/>
    <col customWidth="1" min="7" max="7" width="12.5"/>
    <col customWidth="1" min="8" max="8" width="22.0"/>
    <col customWidth="1" min="9" max="9" width="18.63"/>
    <col customWidth="1" min="10" max="10" width="40.88"/>
    <col customWidth="1" hidden="1" min="11" max="11" width="14.5"/>
    <col customWidth="1" min="12" max="26" width="14.5"/>
  </cols>
  <sheetData>
    <row r="1" ht="27.0" customHeight="1">
      <c r="A1" s="73"/>
      <c r="B1" s="2" t="s">
        <v>0</v>
      </c>
      <c r="C1" s="3"/>
      <c r="D1" s="3"/>
      <c r="E1" s="3"/>
      <c r="F1" s="3"/>
      <c r="G1" s="3"/>
      <c r="H1" s="3"/>
      <c r="I1" s="3"/>
      <c r="J1" s="4"/>
      <c r="K1" s="74">
        <f>Requisitos!C12</f>
        <v>45182</v>
      </c>
    </row>
    <row r="2" ht="21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4">
        <f t="shared" ref="K2:K14" si="1">K1+1</f>
        <v>45183</v>
      </c>
    </row>
    <row r="3" ht="15.75" customHeight="1">
      <c r="A3" s="1"/>
      <c r="B3" s="8" t="s">
        <v>112</v>
      </c>
      <c r="C3" s="6"/>
      <c r="D3" s="6"/>
      <c r="E3" s="6"/>
      <c r="F3" s="6"/>
      <c r="G3" s="6"/>
      <c r="H3" s="6"/>
      <c r="I3" s="6"/>
      <c r="J3" s="7"/>
      <c r="K3" s="74">
        <f t="shared" si="1"/>
        <v>45184</v>
      </c>
    </row>
    <row r="4" ht="15.75" customHeight="1">
      <c r="A4" s="1"/>
      <c r="B4" s="9" t="s">
        <v>113</v>
      </c>
      <c r="C4" s="10"/>
      <c r="D4" s="10"/>
      <c r="E4" s="10"/>
      <c r="F4" s="10"/>
      <c r="G4" s="10"/>
      <c r="H4" s="10"/>
      <c r="I4" s="10"/>
      <c r="J4" s="11"/>
      <c r="K4" s="74">
        <f t="shared" si="1"/>
        <v>45185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4">
        <f t="shared" si="1"/>
        <v>45186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76"/>
      <c r="K6" s="74">
        <f t="shared" si="1"/>
        <v>45187</v>
      </c>
    </row>
    <row r="7">
      <c r="A7" s="1"/>
      <c r="B7" s="77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4">
        <f t="shared" si="1"/>
        <v>45188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76"/>
      <c r="K8" s="74">
        <f t="shared" si="1"/>
        <v>45189</v>
      </c>
    </row>
    <row r="9" ht="15.75" customHeight="1">
      <c r="A9" s="1"/>
      <c r="B9" s="78" t="s">
        <v>114</v>
      </c>
      <c r="C9" s="13"/>
      <c r="D9" s="13"/>
      <c r="E9" s="13"/>
      <c r="F9" s="13"/>
      <c r="G9" s="13"/>
      <c r="H9" s="13"/>
      <c r="I9" s="14"/>
      <c r="J9" s="79" t="s">
        <v>75</v>
      </c>
      <c r="K9" s="74">
        <f t="shared" si="1"/>
        <v>45190</v>
      </c>
    </row>
    <row r="10" ht="15.75" customHeight="1">
      <c r="A10" s="1"/>
      <c r="B10" s="80" t="s">
        <v>44</v>
      </c>
      <c r="C10" s="80" t="s">
        <v>76</v>
      </c>
      <c r="D10" s="80" t="s">
        <v>77</v>
      </c>
      <c r="E10" s="80" t="s">
        <v>78</v>
      </c>
      <c r="F10" s="80" t="s">
        <v>79</v>
      </c>
      <c r="G10" s="80" t="s">
        <v>80</v>
      </c>
      <c r="H10" s="80" t="s">
        <v>81</v>
      </c>
      <c r="I10" s="80" t="s">
        <v>82</v>
      </c>
      <c r="J10" s="40" t="s">
        <v>83</v>
      </c>
      <c r="K10" s="74">
        <f t="shared" si="1"/>
        <v>45191</v>
      </c>
    </row>
    <row r="11" ht="48.75" customHeight="1">
      <c r="A11" s="21"/>
      <c r="B11" s="62">
        <v>1.0</v>
      </c>
      <c r="C11" s="93"/>
      <c r="D11" s="83" t="s">
        <v>115</v>
      </c>
      <c r="E11" s="83" t="s">
        <v>85</v>
      </c>
      <c r="F11" s="64" t="s">
        <v>17</v>
      </c>
      <c r="G11" s="92"/>
      <c r="H11" s="87">
        <v>0.0</v>
      </c>
      <c r="I11" s="87">
        <v>0.0</v>
      </c>
      <c r="J11" s="86"/>
      <c r="K11" s="74">
        <f t="shared" si="1"/>
        <v>45192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2">
        <v>2.0</v>
      </c>
      <c r="C12" s="93"/>
      <c r="D12" s="83" t="s">
        <v>116</v>
      </c>
      <c r="E12" s="83" t="s">
        <v>85</v>
      </c>
      <c r="F12" s="64" t="s">
        <v>17</v>
      </c>
      <c r="G12" s="92"/>
      <c r="H12" s="87">
        <v>0.0</v>
      </c>
      <c r="I12" s="87">
        <v>0.0</v>
      </c>
      <c r="J12" s="86"/>
      <c r="K12" s="74">
        <f t="shared" si="1"/>
        <v>45193</v>
      </c>
    </row>
    <row r="13" ht="52.5" customHeight="1">
      <c r="A13" s="1"/>
      <c r="B13" s="62">
        <v>3.0</v>
      </c>
      <c r="C13" s="93"/>
      <c r="D13" s="83" t="s">
        <v>117</v>
      </c>
      <c r="E13" s="83" t="s">
        <v>85</v>
      </c>
      <c r="F13" s="64" t="s">
        <v>17</v>
      </c>
      <c r="G13" s="92"/>
      <c r="H13" s="87">
        <v>0.0</v>
      </c>
      <c r="I13" s="87">
        <v>0.0</v>
      </c>
      <c r="J13" s="86"/>
      <c r="K13" s="74">
        <f t="shared" si="1"/>
        <v>45194</v>
      </c>
    </row>
    <row r="14" ht="51.0" customHeight="1">
      <c r="A14" s="1"/>
      <c r="B14" s="62">
        <v>4.0</v>
      </c>
      <c r="C14" s="93"/>
      <c r="D14" s="83" t="s">
        <v>118</v>
      </c>
      <c r="E14" s="83" t="s">
        <v>119</v>
      </c>
      <c r="F14" s="83" t="s">
        <v>14</v>
      </c>
      <c r="G14" s="92"/>
      <c r="H14" s="87">
        <v>0.0</v>
      </c>
      <c r="I14" s="87">
        <v>0.0</v>
      </c>
      <c r="J14" s="88"/>
      <c r="K14" s="74">
        <f t="shared" si="1"/>
        <v>45195</v>
      </c>
    </row>
    <row r="15" ht="37.5" customHeight="1">
      <c r="A15" s="1"/>
      <c r="B15" s="62">
        <v>5.0</v>
      </c>
      <c r="C15" s="93"/>
      <c r="D15" s="83" t="s">
        <v>120</v>
      </c>
      <c r="E15" s="83" t="s">
        <v>119</v>
      </c>
      <c r="F15" s="83" t="s">
        <v>14</v>
      </c>
      <c r="G15" s="92"/>
      <c r="H15" s="87">
        <v>0.0</v>
      </c>
      <c r="I15" s="87">
        <v>0.0</v>
      </c>
      <c r="J15" s="86"/>
      <c r="K15" s="74"/>
    </row>
    <row r="16" ht="37.5" customHeight="1">
      <c r="A16" s="1"/>
      <c r="B16" s="62">
        <v>6.0</v>
      </c>
      <c r="C16" s="93"/>
      <c r="D16" s="83" t="s">
        <v>121</v>
      </c>
      <c r="E16" s="64" t="s">
        <v>122</v>
      </c>
      <c r="F16" s="64" t="s">
        <v>12</v>
      </c>
      <c r="G16" s="92"/>
      <c r="H16" s="87">
        <v>0.0</v>
      </c>
      <c r="I16" s="87">
        <v>0.0</v>
      </c>
      <c r="J16" s="86"/>
      <c r="K16" s="74"/>
    </row>
    <row r="17" ht="37.5" customHeight="1">
      <c r="A17" s="1"/>
      <c r="B17" s="62">
        <v>7.0</v>
      </c>
      <c r="C17" s="93"/>
      <c r="D17" s="64" t="s">
        <v>123</v>
      </c>
      <c r="E17" s="64" t="s">
        <v>88</v>
      </c>
      <c r="F17" s="83" t="s">
        <v>14</v>
      </c>
      <c r="G17" s="92"/>
      <c r="H17" s="87">
        <v>0.0</v>
      </c>
      <c r="I17" s="87">
        <v>0.0</v>
      </c>
      <c r="J17" s="86"/>
      <c r="K17" s="74"/>
    </row>
    <row r="18" ht="37.5" customHeight="1">
      <c r="A18" s="1"/>
      <c r="B18" s="62">
        <v>8.0</v>
      </c>
      <c r="C18" s="93"/>
      <c r="D18" s="64" t="s">
        <v>124</v>
      </c>
      <c r="E18" s="64" t="s">
        <v>88</v>
      </c>
      <c r="F18" s="83" t="s">
        <v>14</v>
      </c>
      <c r="G18" s="92"/>
      <c r="H18" s="87">
        <v>0.0</v>
      </c>
      <c r="I18" s="87">
        <v>0.0</v>
      </c>
      <c r="J18" s="86"/>
      <c r="K18" s="74"/>
    </row>
    <row r="19" ht="37.5" customHeight="1">
      <c r="A19" s="1"/>
      <c r="B19" s="62">
        <v>9.0</v>
      </c>
      <c r="C19" s="93"/>
      <c r="G19" s="92"/>
      <c r="H19" s="87">
        <v>0.0</v>
      </c>
      <c r="I19" s="87">
        <v>0.0</v>
      </c>
      <c r="J19" s="86"/>
      <c r="K19" s="74"/>
    </row>
    <row r="20" ht="37.5" customHeight="1">
      <c r="A20" s="1"/>
      <c r="B20" s="62">
        <v>10.0</v>
      </c>
      <c r="C20" s="93"/>
      <c r="D20" s="83" t="s">
        <v>125</v>
      </c>
      <c r="E20" s="83" t="s">
        <v>126</v>
      </c>
      <c r="F20" s="83" t="s">
        <v>14</v>
      </c>
      <c r="G20" s="92"/>
      <c r="H20" s="87">
        <v>0.0</v>
      </c>
      <c r="I20" s="87">
        <v>0.0</v>
      </c>
      <c r="J20" s="86"/>
      <c r="K20" s="74"/>
    </row>
    <row r="21" ht="37.5" customHeight="1">
      <c r="A21" s="1"/>
      <c r="B21" s="62">
        <v>11.0</v>
      </c>
      <c r="C21" s="93"/>
      <c r="D21" s="83" t="s">
        <v>127</v>
      </c>
      <c r="E21" s="83" t="s">
        <v>128</v>
      </c>
      <c r="F21" s="83" t="s">
        <v>14</v>
      </c>
      <c r="G21" s="92"/>
      <c r="H21" s="87">
        <v>0.0</v>
      </c>
      <c r="I21" s="87">
        <v>0.0</v>
      </c>
      <c r="J21" s="86"/>
      <c r="K21" s="74"/>
    </row>
    <row r="22" ht="37.5" customHeight="1">
      <c r="A22" s="1"/>
      <c r="B22" s="62">
        <v>12.0</v>
      </c>
      <c r="C22" s="93"/>
      <c r="D22" s="83" t="s">
        <v>129</v>
      </c>
      <c r="E22" s="83" t="s">
        <v>130</v>
      </c>
      <c r="F22" s="64" t="s">
        <v>10</v>
      </c>
      <c r="G22" s="92"/>
      <c r="H22" s="87">
        <v>0.0</v>
      </c>
      <c r="I22" s="87">
        <v>0.0</v>
      </c>
      <c r="J22" s="86"/>
      <c r="K22" s="74"/>
    </row>
    <row r="23" ht="37.5" customHeight="1">
      <c r="A23" s="1"/>
      <c r="B23" s="62">
        <v>13.0</v>
      </c>
      <c r="C23" s="93"/>
      <c r="D23" s="83" t="s">
        <v>131</v>
      </c>
      <c r="E23" s="83" t="s">
        <v>132</v>
      </c>
      <c r="F23" s="64" t="s">
        <v>10</v>
      </c>
      <c r="G23" s="92"/>
      <c r="H23" s="87">
        <v>0.0</v>
      </c>
      <c r="I23" s="87">
        <v>0.0</v>
      </c>
      <c r="J23" s="86"/>
      <c r="K23" s="74"/>
    </row>
    <row r="24" ht="37.5" customHeight="1">
      <c r="A24" s="1"/>
      <c r="B24" s="62">
        <v>14.0</v>
      </c>
      <c r="C24" s="93"/>
      <c r="D24" s="83" t="s">
        <v>133</v>
      </c>
      <c r="E24" s="83" t="s">
        <v>134</v>
      </c>
      <c r="F24" s="64" t="s">
        <v>10</v>
      </c>
      <c r="G24" s="92"/>
      <c r="H24" s="87">
        <v>0.0</v>
      </c>
      <c r="I24" s="87">
        <v>0.0</v>
      </c>
      <c r="J24" s="86"/>
      <c r="K24" s="74"/>
    </row>
    <row r="25" ht="37.5" customHeight="1">
      <c r="A25" s="1"/>
      <c r="B25" s="62">
        <v>15.0</v>
      </c>
      <c r="C25" s="93"/>
      <c r="D25" s="83" t="s">
        <v>135</v>
      </c>
      <c r="E25" s="83" t="s">
        <v>136</v>
      </c>
      <c r="F25" s="64" t="s">
        <v>10</v>
      </c>
      <c r="G25" s="92"/>
      <c r="H25" s="87">
        <v>0.0</v>
      </c>
      <c r="I25" s="87">
        <v>0.0</v>
      </c>
      <c r="J25" s="86"/>
      <c r="K25" s="74"/>
    </row>
    <row r="26" ht="37.5" customHeight="1">
      <c r="A26" s="1"/>
      <c r="B26" s="62">
        <v>16.0</v>
      </c>
      <c r="C26" s="93"/>
      <c r="D26" s="70"/>
      <c r="E26" s="70"/>
      <c r="F26" s="70"/>
      <c r="G26" s="92"/>
      <c r="H26" s="87">
        <v>0.0</v>
      </c>
      <c r="I26" s="87">
        <v>0.0</v>
      </c>
      <c r="J26" s="86"/>
      <c r="K26" s="74"/>
    </row>
    <row r="27" ht="37.5" customHeight="1">
      <c r="A27" s="1"/>
      <c r="B27" s="62">
        <v>17.0</v>
      </c>
      <c r="C27" s="93"/>
      <c r="D27" s="70"/>
      <c r="E27" s="70"/>
      <c r="F27" s="70"/>
      <c r="G27" s="92"/>
      <c r="H27" s="87">
        <v>0.0</v>
      </c>
      <c r="I27" s="87">
        <v>0.0</v>
      </c>
      <c r="J27" s="86"/>
      <c r="K27" s="74"/>
    </row>
    <row r="28" ht="37.5" customHeight="1">
      <c r="A28" s="1"/>
      <c r="B28" s="62">
        <v>18.0</v>
      </c>
      <c r="C28" s="93"/>
      <c r="D28" s="70"/>
      <c r="E28" s="70"/>
      <c r="F28" s="70"/>
      <c r="G28" s="92"/>
      <c r="H28" s="87">
        <v>0.0</v>
      </c>
      <c r="I28" s="87">
        <v>0.0</v>
      </c>
      <c r="J28" s="86"/>
      <c r="K28" s="74"/>
    </row>
    <row r="29" ht="37.5" customHeight="1">
      <c r="A29" s="1"/>
      <c r="B29" s="62">
        <v>19.0</v>
      </c>
      <c r="C29" s="93"/>
      <c r="D29" s="91"/>
      <c r="E29" s="91"/>
      <c r="F29" s="70"/>
      <c r="G29" s="92"/>
      <c r="H29" s="87">
        <v>0.0</v>
      </c>
      <c r="I29" s="87">
        <v>0.0</v>
      </c>
      <c r="J29" s="86"/>
    </row>
    <row r="30" ht="37.5" customHeight="1">
      <c r="A30" s="1"/>
      <c r="B30" s="62">
        <v>20.0</v>
      </c>
      <c r="C30" s="93"/>
      <c r="D30" s="91"/>
      <c r="E30" s="91"/>
      <c r="F30" s="70"/>
      <c r="G30" s="92"/>
      <c r="H30" s="87">
        <v>0.0</v>
      </c>
      <c r="I30" s="87">
        <v>0.0</v>
      </c>
      <c r="J30" s="86"/>
    </row>
    <row r="31" ht="37.5" customHeight="1">
      <c r="A31" s="1"/>
      <c r="B31" s="62">
        <v>21.0</v>
      </c>
      <c r="C31" s="93"/>
      <c r="D31" s="91"/>
      <c r="E31" s="91"/>
      <c r="F31" s="70"/>
      <c r="G31" s="92"/>
      <c r="H31" s="87">
        <v>0.0</v>
      </c>
      <c r="I31" s="87">
        <v>0.0</v>
      </c>
      <c r="J31" s="86"/>
    </row>
    <row r="32" ht="37.5" customHeight="1">
      <c r="A32" s="1"/>
      <c r="B32" s="62">
        <v>22.0</v>
      </c>
      <c r="C32" s="93"/>
      <c r="D32" s="91"/>
      <c r="E32" s="91"/>
      <c r="F32" s="70"/>
      <c r="G32" s="92"/>
      <c r="H32" s="87">
        <v>0.0</v>
      </c>
      <c r="I32" s="87">
        <v>0.0</v>
      </c>
      <c r="J32" s="86"/>
    </row>
    <row r="33" ht="37.5" customHeight="1">
      <c r="A33" s="1"/>
      <c r="B33" s="62">
        <v>23.0</v>
      </c>
      <c r="C33" s="93"/>
      <c r="D33" s="91"/>
      <c r="E33" s="91"/>
      <c r="F33" s="70"/>
      <c r="G33" s="92"/>
      <c r="H33" s="87">
        <v>0.0</v>
      </c>
      <c r="I33" s="87">
        <v>0.0</v>
      </c>
      <c r="J33" s="86"/>
    </row>
    <row r="34" ht="37.5" customHeight="1">
      <c r="A34" s="1"/>
      <c r="B34" s="62">
        <v>24.0</v>
      </c>
      <c r="C34" s="93"/>
      <c r="D34" s="91"/>
      <c r="E34" s="91"/>
      <c r="F34" s="70"/>
      <c r="G34" s="92"/>
      <c r="H34" s="87">
        <v>0.0</v>
      </c>
      <c r="I34" s="87">
        <v>0.0</v>
      </c>
      <c r="J34" s="86"/>
    </row>
    <row r="35" ht="37.5" customHeight="1">
      <c r="A35" s="1"/>
      <c r="B35" s="62">
        <v>25.0</v>
      </c>
      <c r="C35" s="93"/>
      <c r="D35" s="91"/>
      <c r="E35" s="91"/>
      <c r="F35" s="70"/>
      <c r="G35" s="92"/>
      <c r="H35" s="87">
        <v>0.0</v>
      </c>
      <c r="I35" s="87">
        <v>0.0</v>
      </c>
      <c r="J35" s="86"/>
    </row>
    <row r="36" ht="37.5" customHeight="1">
      <c r="A36" s="1"/>
      <c r="B36" s="62">
        <v>26.0</v>
      </c>
      <c r="C36" s="93"/>
      <c r="D36" s="91"/>
      <c r="E36" s="91"/>
      <c r="F36" s="70"/>
      <c r="G36" s="92"/>
      <c r="H36" s="87">
        <v>0.0</v>
      </c>
      <c r="I36" s="87">
        <v>0.0</v>
      </c>
      <c r="J36" s="86"/>
    </row>
    <row r="37" ht="37.5" customHeight="1">
      <c r="A37" s="1"/>
      <c r="B37" s="62">
        <v>27.0</v>
      </c>
      <c r="C37" s="93"/>
      <c r="D37" s="91"/>
      <c r="E37" s="91"/>
      <c r="F37" s="70"/>
      <c r="G37" s="92"/>
      <c r="H37" s="87">
        <v>0.0</v>
      </c>
      <c r="I37" s="87">
        <v>0.0</v>
      </c>
      <c r="J37" s="86"/>
    </row>
    <row r="38" ht="37.5" customHeight="1">
      <c r="A38" s="1"/>
      <c r="B38" s="62">
        <v>28.0</v>
      </c>
      <c r="C38" s="93"/>
      <c r="D38" s="91"/>
      <c r="E38" s="91"/>
      <c r="F38" s="70"/>
      <c r="G38" s="92"/>
      <c r="H38" s="87">
        <v>0.0</v>
      </c>
      <c r="I38" s="87">
        <v>0.0</v>
      </c>
      <c r="J38" s="86"/>
    </row>
    <row r="39" ht="37.5" customHeight="1">
      <c r="A39" s="1"/>
      <c r="B39" s="62">
        <v>29.0</v>
      </c>
      <c r="C39" s="93"/>
      <c r="D39" s="91"/>
      <c r="E39" s="91"/>
      <c r="F39" s="70"/>
      <c r="G39" s="92"/>
      <c r="H39" s="87">
        <v>0.0</v>
      </c>
      <c r="I39" s="87">
        <v>0.0</v>
      </c>
      <c r="J39" s="86"/>
    </row>
    <row r="40" ht="37.5" customHeight="1">
      <c r="A40" s="1"/>
      <c r="B40" s="62">
        <v>30.0</v>
      </c>
      <c r="C40" s="93"/>
      <c r="D40" s="91"/>
      <c r="E40" s="91"/>
      <c r="F40" s="70"/>
      <c r="G40" s="92"/>
      <c r="H40" s="87">
        <v>0.0</v>
      </c>
      <c r="I40" s="87">
        <v>0.0</v>
      </c>
      <c r="J40" s="86"/>
    </row>
    <row r="41" ht="37.5" customHeight="1">
      <c r="A41" s="1"/>
      <c r="B41" s="62">
        <v>31.0</v>
      </c>
      <c r="C41" s="93"/>
      <c r="D41" s="91"/>
      <c r="E41" s="91"/>
      <c r="F41" s="70"/>
      <c r="G41" s="92"/>
      <c r="H41" s="87">
        <v>0.0</v>
      </c>
      <c r="I41" s="87">
        <v>0.0</v>
      </c>
      <c r="J41" s="86"/>
    </row>
    <row r="42" ht="37.5" customHeight="1">
      <c r="A42" s="1"/>
      <c r="B42" s="62">
        <v>32.0</v>
      </c>
      <c r="C42" s="93"/>
      <c r="D42" s="91"/>
      <c r="E42" s="91"/>
      <c r="F42" s="70"/>
      <c r="G42" s="92"/>
      <c r="H42" s="87">
        <v>0.0</v>
      </c>
      <c r="I42" s="87">
        <v>0.0</v>
      </c>
      <c r="J42" s="86"/>
    </row>
    <row r="43" ht="37.5" customHeight="1">
      <c r="A43" s="1"/>
      <c r="B43" s="62">
        <v>33.0</v>
      </c>
      <c r="C43" s="93"/>
      <c r="D43" s="91"/>
      <c r="E43" s="91"/>
      <c r="F43" s="70"/>
      <c r="G43" s="92"/>
      <c r="H43" s="87">
        <v>0.0</v>
      </c>
      <c r="I43" s="87">
        <v>0.0</v>
      </c>
      <c r="J43" s="86"/>
    </row>
    <row r="44" ht="37.5" customHeight="1">
      <c r="A44" s="1"/>
      <c r="B44" s="62">
        <v>34.0</v>
      </c>
      <c r="C44" s="93"/>
      <c r="D44" s="91"/>
      <c r="E44" s="91"/>
      <c r="F44" s="70"/>
      <c r="G44" s="92"/>
      <c r="H44" s="87">
        <v>0.0</v>
      </c>
      <c r="I44" s="87">
        <v>0.0</v>
      </c>
      <c r="J44" s="86"/>
    </row>
    <row r="45" ht="37.5" customHeight="1">
      <c r="A45" s="1"/>
      <c r="B45" s="62">
        <v>35.0</v>
      </c>
      <c r="C45" s="93"/>
      <c r="D45" s="91"/>
      <c r="E45" s="91"/>
      <c r="F45" s="70"/>
      <c r="G45" s="92"/>
      <c r="H45" s="87">
        <v>0.0</v>
      </c>
      <c r="I45" s="87">
        <v>0.0</v>
      </c>
      <c r="J45" s="86"/>
    </row>
    <row r="46" ht="37.5" customHeight="1">
      <c r="A46" s="1"/>
      <c r="B46" s="62">
        <v>36.0</v>
      </c>
      <c r="C46" s="93"/>
      <c r="D46" s="91"/>
      <c r="E46" s="91"/>
      <c r="F46" s="70"/>
      <c r="G46" s="92"/>
      <c r="H46" s="87">
        <v>0.0</v>
      </c>
      <c r="I46" s="87">
        <v>0.0</v>
      </c>
      <c r="J46" s="86"/>
    </row>
    <row r="47" ht="37.5" customHeight="1">
      <c r="A47" s="1"/>
      <c r="B47" s="62">
        <v>37.0</v>
      </c>
      <c r="C47" s="93"/>
      <c r="D47" s="91"/>
      <c r="E47" s="91"/>
      <c r="F47" s="70"/>
      <c r="G47" s="92"/>
      <c r="H47" s="87">
        <v>0.0</v>
      </c>
      <c r="I47" s="87">
        <v>0.0</v>
      </c>
      <c r="J47" s="86"/>
    </row>
    <row r="48" ht="37.5" customHeight="1">
      <c r="A48" s="1"/>
      <c r="B48" s="62">
        <v>38.0</v>
      </c>
      <c r="C48" s="93"/>
      <c r="D48" s="91"/>
      <c r="E48" s="91"/>
      <c r="F48" s="70"/>
      <c r="G48" s="92"/>
      <c r="H48" s="87">
        <v>0.0</v>
      </c>
      <c r="I48" s="87">
        <v>0.0</v>
      </c>
      <c r="J48" s="86"/>
    </row>
    <row r="49" ht="37.5" customHeight="1">
      <c r="A49" s="1"/>
      <c r="B49" s="62">
        <v>39.0</v>
      </c>
      <c r="C49" s="93"/>
      <c r="D49" s="91"/>
      <c r="E49" s="91"/>
      <c r="F49" s="70"/>
      <c r="G49" s="92"/>
      <c r="H49" s="87">
        <v>0.0</v>
      </c>
      <c r="I49" s="87">
        <v>0.0</v>
      </c>
      <c r="J49" s="86"/>
    </row>
    <row r="50" ht="37.5" customHeight="1">
      <c r="A50" s="1"/>
      <c r="B50" s="62">
        <v>40.0</v>
      </c>
      <c r="C50" s="93"/>
      <c r="D50" s="91"/>
      <c r="E50" s="91"/>
      <c r="F50" s="70"/>
      <c r="G50" s="92"/>
      <c r="H50" s="87">
        <v>0.0</v>
      </c>
      <c r="I50" s="87">
        <v>0.0</v>
      </c>
      <c r="J50" s="86"/>
    </row>
    <row r="51" ht="37.5" customHeight="1">
      <c r="A51" s="1"/>
      <c r="B51" s="62">
        <v>41.0</v>
      </c>
      <c r="C51" s="93"/>
      <c r="D51" s="91"/>
      <c r="E51" s="91"/>
      <c r="F51" s="70"/>
      <c r="G51" s="92"/>
      <c r="H51" s="87">
        <v>0.0</v>
      </c>
      <c r="I51" s="87">
        <v>0.0</v>
      </c>
      <c r="J51" s="86"/>
    </row>
    <row r="52" ht="37.5" customHeight="1">
      <c r="A52" s="1"/>
      <c r="B52" s="62">
        <v>42.0</v>
      </c>
      <c r="C52" s="93"/>
      <c r="D52" s="91"/>
      <c r="E52" s="91"/>
      <c r="F52" s="70"/>
      <c r="G52" s="92"/>
      <c r="H52" s="87">
        <v>0.0</v>
      </c>
      <c r="I52" s="87">
        <v>0.0</v>
      </c>
      <c r="J52" s="86"/>
    </row>
    <row r="53" ht="37.5" customHeight="1">
      <c r="A53" s="1"/>
      <c r="B53" s="62">
        <v>43.0</v>
      </c>
      <c r="C53" s="93"/>
      <c r="D53" s="91"/>
      <c r="E53" s="91"/>
      <c r="F53" s="70"/>
      <c r="G53" s="92"/>
      <c r="H53" s="87">
        <v>0.0</v>
      </c>
      <c r="I53" s="87">
        <v>0.0</v>
      </c>
      <c r="J53" s="86"/>
    </row>
    <row r="54" ht="37.5" customHeight="1">
      <c r="A54" s="1"/>
      <c r="B54" s="62">
        <v>44.0</v>
      </c>
      <c r="C54" s="93"/>
      <c r="D54" s="91"/>
      <c r="E54" s="91"/>
      <c r="F54" s="70"/>
      <c r="G54" s="92"/>
      <c r="H54" s="87">
        <v>0.0</v>
      </c>
      <c r="I54" s="87">
        <v>0.0</v>
      </c>
      <c r="J54" s="86"/>
    </row>
    <row r="55" ht="37.5" customHeight="1">
      <c r="A55" s="1"/>
      <c r="B55" s="62">
        <v>45.0</v>
      </c>
      <c r="C55" s="93"/>
      <c r="D55" s="91"/>
      <c r="E55" s="91"/>
      <c r="F55" s="70"/>
      <c r="G55" s="92"/>
      <c r="H55" s="87">
        <v>0.0</v>
      </c>
      <c r="I55" s="87">
        <v>0.0</v>
      </c>
      <c r="J55" s="86"/>
    </row>
    <row r="56" ht="37.5" customHeight="1">
      <c r="A56" s="1"/>
      <c r="B56" s="62">
        <v>46.0</v>
      </c>
      <c r="C56" s="93"/>
      <c r="D56" s="91"/>
      <c r="E56" s="91"/>
      <c r="F56" s="70"/>
      <c r="G56" s="92"/>
      <c r="H56" s="87">
        <v>0.0</v>
      </c>
      <c r="I56" s="87">
        <v>0.0</v>
      </c>
      <c r="J56" s="86"/>
    </row>
    <row r="57" ht="37.5" customHeight="1">
      <c r="A57" s="1"/>
      <c r="B57" s="62">
        <v>47.0</v>
      </c>
      <c r="C57" s="93"/>
      <c r="D57" s="91"/>
      <c r="E57" s="91"/>
      <c r="F57" s="70"/>
      <c r="G57" s="92"/>
      <c r="H57" s="87">
        <v>0.0</v>
      </c>
      <c r="I57" s="87">
        <v>0.0</v>
      </c>
      <c r="J57" s="86"/>
    </row>
    <row r="58" ht="37.5" customHeight="1">
      <c r="A58" s="1"/>
      <c r="B58" s="62">
        <v>48.0</v>
      </c>
      <c r="C58" s="93"/>
      <c r="D58" s="91"/>
      <c r="E58" s="91"/>
      <c r="F58" s="70"/>
      <c r="G58" s="92"/>
      <c r="H58" s="87">
        <v>0.0</v>
      </c>
      <c r="I58" s="87">
        <v>0.0</v>
      </c>
      <c r="J58" s="86"/>
    </row>
    <row r="59" ht="37.5" customHeight="1">
      <c r="A59" s="1"/>
      <c r="B59" s="62">
        <v>49.0</v>
      </c>
      <c r="C59" s="93"/>
      <c r="D59" s="91"/>
      <c r="E59" s="91"/>
      <c r="F59" s="70"/>
      <c r="G59" s="92"/>
      <c r="H59" s="87">
        <v>0.0</v>
      </c>
      <c r="I59" s="87">
        <v>0.0</v>
      </c>
      <c r="J59" s="86"/>
    </row>
    <row r="60" ht="37.5" customHeight="1">
      <c r="A60" s="1"/>
      <c r="B60" s="62">
        <v>50.0</v>
      </c>
      <c r="C60" s="93"/>
      <c r="D60" s="91"/>
      <c r="E60" s="91"/>
      <c r="F60" s="70"/>
      <c r="G60" s="92"/>
      <c r="H60" s="87">
        <v>0.0</v>
      </c>
      <c r="I60" s="87">
        <v>0.0</v>
      </c>
      <c r="J60" s="86"/>
    </row>
    <row r="61" ht="37.5" customHeight="1">
      <c r="A61" s="1"/>
      <c r="B61" s="62">
        <v>51.0</v>
      </c>
      <c r="C61" s="93"/>
      <c r="D61" s="91"/>
      <c r="E61" s="91"/>
      <c r="F61" s="70"/>
      <c r="G61" s="92"/>
      <c r="H61" s="87">
        <v>0.0</v>
      </c>
      <c r="I61" s="87">
        <v>0.0</v>
      </c>
      <c r="J61" s="86"/>
    </row>
    <row r="62" ht="37.5" customHeight="1">
      <c r="A62" s="1"/>
      <c r="B62" s="62">
        <v>52.0</v>
      </c>
      <c r="C62" s="93"/>
      <c r="D62" s="91"/>
      <c r="E62" s="91"/>
      <c r="F62" s="70"/>
      <c r="G62" s="70"/>
      <c r="H62" s="87">
        <v>0.0</v>
      </c>
      <c r="I62" s="87">
        <v>0.0</v>
      </c>
      <c r="J62" s="86"/>
    </row>
    <row r="63" ht="37.5" customHeight="1">
      <c r="A63" s="1"/>
      <c r="B63" s="62">
        <v>53.0</v>
      </c>
      <c r="C63" s="93"/>
      <c r="D63" s="91"/>
      <c r="E63" s="91"/>
      <c r="F63" s="70"/>
      <c r="G63" s="70"/>
      <c r="H63" s="87">
        <v>0.0</v>
      </c>
      <c r="I63" s="87">
        <v>0.0</v>
      </c>
      <c r="J63" s="86"/>
    </row>
    <row r="64" ht="37.5" customHeight="1">
      <c r="A64" s="1"/>
      <c r="B64" s="62">
        <v>54.0</v>
      </c>
      <c r="C64" s="93"/>
      <c r="D64" s="91"/>
      <c r="E64" s="91"/>
      <c r="F64" s="70"/>
      <c r="G64" s="70"/>
      <c r="H64" s="87">
        <v>0.0</v>
      </c>
      <c r="I64" s="87">
        <v>0.0</v>
      </c>
      <c r="J64" s="86"/>
    </row>
    <row r="65" ht="37.5" customHeight="1">
      <c r="A65" s="1"/>
      <c r="B65" s="62">
        <v>55.0</v>
      </c>
      <c r="C65" s="93"/>
      <c r="D65" s="91"/>
      <c r="E65" s="91"/>
      <c r="F65" s="70"/>
      <c r="G65" s="70"/>
      <c r="H65" s="87">
        <v>0.0</v>
      </c>
      <c r="I65" s="87">
        <v>0.0</v>
      </c>
      <c r="J65" s="86"/>
    </row>
    <row r="66" ht="37.5" customHeight="1">
      <c r="A66" s="1"/>
      <c r="B66" s="62">
        <v>56.0</v>
      </c>
      <c r="C66" s="93"/>
      <c r="D66" s="91"/>
      <c r="E66" s="91"/>
      <c r="F66" s="70"/>
      <c r="G66" s="70"/>
      <c r="H66" s="87">
        <v>0.0</v>
      </c>
      <c r="I66" s="87">
        <v>0.0</v>
      </c>
      <c r="J66" s="86"/>
    </row>
    <row r="67" ht="37.5" customHeight="1">
      <c r="A67" s="1"/>
      <c r="B67" s="62">
        <v>57.0</v>
      </c>
      <c r="C67" s="93"/>
      <c r="D67" s="91"/>
      <c r="E67" s="91"/>
      <c r="F67" s="70"/>
      <c r="G67" s="70"/>
      <c r="H67" s="87">
        <v>0.0</v>
      </c>
      <c r="I67" s="87">
        <v>0.0</v>
      </c>
      <c r="J67" s="86"/>
    </row>
    <row r="68" ht="37.5" customHeight="1">
      <c r="A68" s="1"/>
      <c r="B68" s="62">
        <v>58.0</v>
      </c>
      <c r="C68" s="93"/>
      <c r="D68" s="91"/>
      <c r="E68" s="91"/>
      <c r="F68" s="70"/>
      <c r="G68" s="70"/>
      <c r="H68" s="87">
        <v>0.0</v>
      </c>
      <c r="I68" s="87">
        <v>0.0</v>
      </c>
      <c r="J68" s="86"/>
    </row>
    <row r="69" ht="37.5" customHeight="1">
      <c r="A69" s="1"/>
      <c r="B69" s="62">
        <v>59.0</v>
      </c>
      <c r="C69" s="93"/>
      <c r="D69" s="91"/>
      <c r="E69" s="91"/>
      <c r="F69" s="70"/>
      <c r="G69" s="70"/>
      <c r="H69" s="87">
        <v>0.0</v>
      </c>
      <c r="I69" s="87">
        <v>0.0</v>
      </c>
      <c r="J69" s="86"/>
    </row>
    <row r="70" ht="15.75" customHeight="1">
      <c r="A70" s="1"/>
      <c r="B70" s="1"/>
      <c r="D70" s="1"/>
      <c r="E70" s="1"/>
      <c r="F70" s="1"/>
      <c r="G70" s="102" t="s">
        <v>108</v>
      </c>
      <c r="H70" s="95">
        <f t="shared" ref="H70:I70" si="2">SUM(H11:H60)</f>
        <v>0</v>
      </c>
      <c r="I70" s="95">
        <f t="shared" si="2"/>
        <v>0</v>
      </c>
      <c r="J70" s="76"/>
    </row>
    <row r="71" ht="15.75" customHeight="1">
      <c r="A71" s="1"/>
      <c r="B71" s="32"/>
      <c r="C71" s="32"/>
      <c r="D71" s="32">
        <f>COUNTIFS(D11:D60, "&lt;&gt;"&amp;"")</f>
        <v>14</v>
      </c>
      <c r="E71" s="32"/>
      <c r="F71" s="32"/>
      <c r="G71" s="32">
        <f>COUNTIFS(G11:G60, "Concluído",D11:D60, "&lt;&gt;"&amp;"")</f>
        <v>0</v>
      </c>
      <c r="H71" s="1"/>
      <c r="I71" s="1"/>
      <c r="J71" s="76"/>
    </row>
    <row r="72" ht="15.75" customHeight="1">
      <c r="A72" s="1"/>
      <c r="B72" s="78" t="s">
        <v>109</v>
      </c>
      <c r="C72" s="13"/>
      <c r="D72" s="13"/>
      <c r="E72" s="13"/>
      <c r="F72" s="13"/>
      <c r="G72" s="13"/>
      <c r="H72" s="13"/>
      <c r="I72" s="14"/>
    </row>
    <row r="73" ht="15.75" customHeight="1">
      <c r="A73" s="1"/>
      <c r="B73" s="97" t="s">
        <v>110</v>
      </c>
      <c r="C73" s="13"/>
      <c r="D73" s="13"/>
      <c r="E73" s="13"/>
      <c r="F73" s="13"/>
      <c r="G73" s="14"/>
      <c r="H73" s="80" t="s">
        <v>111</v>
      </c>
      <c r="I73" s="80" t="s">
        <v>23</v>
      </c>
    </row>
    <row r="74" ht="15.75" customHeight="1">
      <c r="A74" s="1"/>
      <c r="B74" s="98" t="str">
        <f>'Dados do Projeto'!B10</f>
        <v>Guilherme Augusto Costa Barros</v>
      </c>
      <c r="C74" s="13"/>
      <c r="D74" s="13"/>
      <c r="E74" s="13"/>
      <c r="F74" s="13"/>
      <c r="G74" s="14"/>
      <c r="H74" s="99">
        <f>SUMIF($F$11:$F$60,'Dados do Projeto'!$B10,H$11:H$60)</f>
        <v>0</v>
      </c>
      <c r="I74" s="99">
        <f>SUMIF($F$11:$F$60,'Dados do Projeto'!$B10,I$11:I$60)</f>
        <v>0</v>
      </c>
    </row>
    <row r="75" ht="15.75" customHeight="1">
      <c r="A75" s="1"/>
      <c r="B75" s="98" t="str">
        <f>'Dados do Projeto'!B11</f>
        <v>Lucas Perlatto Lotti Garcia</v>
      </c>
      <c r="C75" s="13"/>
      <c r="D75" s="13"/>
      <c r="E75" s="13"/>
      <c r="F75" s="13"/>
      <c r="G75" s="14"/>
      <c r="H75" s="99">
        <f>SUMIF(F$11:F$60,'Dados do Projeto'!B11,H$11:H$60)</f>
        <v>0</v>
      </c>
      <c r="I75" s="99">
        <f>SUMIF($F$11:$F$60,'Dados do Projeto'!$B11,I$11:I$60)</f>
        <v>0</v>
      </c>
    </row>
    <row r="76" ht="15.75" customHeight="1">
      <c r="A76" s="1"/>
      <c r="B76" s="98" t="str">
        <f>'Dados do Projeto'!B12</f>
        <v>Marcus Viniccius Souza de Freitas</v>
      </c>
      <c r="C76" s="13"/>
      <c r="D76" s="13"/>
      <c r="E76" s="13"/>
      <c r="F76" s="13"/>
      <c r="G76" s="14"/>
      <c r="H76" s="99">
        <f>SUMIF(F$11:F$60,'Dados do Projeto'!B12,H$11:H$60)</f>
        <v>0</v>
      </c>
      <c r="I76" s="99">
        <f>SUMIF($F$11:$F$60,'Dados do Projeto'!$B12,I$11:I$60)</f>
        <v>0</v>
      </c>
    </row>
    <row r="77" ht="15.75" customHeight="1">
      <c r="A77" s="1"/>
      <c r="B77" s="98" t="str">
        <f>'Dados do Projeto'!B13</f>
        <v>Pablo Guilherme Amancio Pereira Magela Benevenuto</v>
      </c>
      <c r="C77" s="13"/>
      <c r="D77" s="13"/>
      <c r="E77" s="13"/>
      <c r="F77" s="13"/>
      <c r="G77" s="14"/>
      <c r="H77" s="99">
        <f>SUMIF(F$11:F$60,'Dados do Projeto'!B13,H$11:H$60)</f>
        <v>0</v>
      </c>
      <c r="I77" s="99">
        <f>SUMIF($F$11:$F$60,'Dados do Projeto'!$B13,I$11:I$60)</f>
        <v>0</v>
      </c>
    </row>
    <row r="78" ht="15.75" customHeight="1">
      <c r="A78" s="1"/>
      <c r="B78" s="98" t="str">
        <f>'Dados do Projeto'!B14</f>
        <v>Raquel Inez de Almeida Calazans</v>
      </c>
      <c r="C78" s="13"/>
      <c r="D78" s="13"/>
      <c r="E78" s="13"/>
      <c r="F78" s="13"/>
      <c r="G78" s="14"/>
      <c r="H78" s="99">
        <f>SUMIF(F$11:F$60,'Dados do Projeto'!B14,H$11:H$60)</f>
        <v>0</v>
      </c>
      <c r="I78" s="99">
        <f>SUMIF($F$11:$F$60,'Dados do Projeto'!$B14,I$11:I$60)</f>
        <v>0</v>
      </c>
    </row>
    <row r="79" ht="15.75" customHeight="1">
      <c r="A79" s="1"/>
      <c r="B79" s="1"/>
      <c r="D79" s="1"/>
      <c r="E79" s="1"/>
      <c r="F79" s="1"/>
      <c r="G79" s="1"/>
      <c r="H79" s="1"/>
      <c r="I79" s="1"/>
      <c r="J79" s="76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76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76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76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76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76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76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76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76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76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76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76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76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76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76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76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76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76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76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76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76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76"/>
    </row>
    <row r="101" ht="15.75" customHeight="1">
      <c r="A101" s="1"/>
      <c r="B101" s="1"/>
      <c r="D101" s="1"/>
      <c r="E101" s="1"/>
      <c r="F101" s="1"/>
      <c r="G101" s="1"/>
      <c r="H101" s="1"/>
      <c r="I101" s="1"/>
      <c r="J101" s="76"/>
    </row>
    <row r="102" ht="15.75" customHeight="1">
      <c r="A102" s="1"/>
      <c r="B102" s="1"/>
      <c r="D102" s="1"/>
      <c r="E102" s="1"/>
      <c r="F102" s="1"/>
      <c r="G102" s="1"/>
      <c r="H102" s="1"/>
      <c r="I102" s="1"/>
      <c r="J102" s="76"/>
    </row>
    <row r="103" ht="15.75" customHeight="1">
      <c r="A103" s="1"/>
      <c r="B103" s="1"/>
      <c r="D103" s="1"/>
      <c r="E103" s="1"/>
      <c r="F103" s="1"/>
      <c r="G103" s="1"/>
      <c r="H103" s="1"/>
      <c r="I103" s="1"/>
      <c r="J103" s="76"/>
    </row>
    <row r="104" ht="15.75" customHeight="1">
      <c r="A104" s="1"/>
      <c r="B104" s="1"/>
      <c r="D104" s="1"/>
      <c r="E104" s="1"/>
      <c r="F104" s="1"/>
      <c r="G104" s="1"/>
      <c r="H104" s="1"/>
      <c r="I104" s="1"/>
      <c r="J104" s="76"/>
    </row>
    <row r="105" ht="15.75" customHeight="1">
      <c r="A105" s="1"/>
      <c r="B105" s="1"/>
      <c r="D105" s="1"/>
      <c r="E105" s="1"/>
      <c r="F105" s="1"/>
      <c r="G105" s="1"/>
      <c r="H105" s="1"/>
      <c r="I105" s="1"/>
      <c r="J105" s="76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76"/>
    </row>
    <row r="107" ht="15.75" customHeight="1">
      <c r="A107" s="1"/>
      <c r="B107" s="1"/>
      <c r="D107" s="1"/>
      <c r="E107" s="1"/>
      <c r="F107" s="1"/>
      <c r="G107" s="1"/>
      <c r="H107" s="1"/>
      <c r="I107" s="1"/>
      <c r="J107" s="76"/>
    </row>
    <row r="108" ht="15.75" customHeight="1">
      <c r="A108" s="1"/>
      <c r="B108" s="1"/>
      <c r="D108" s="1"/>
      <c r="E108" s="1"/>
      <c r="F108" s="1"/>
      <c r="G108" s="1"/>
      <c r="H108" s="1"/>
      <c r="I108" s="1"/>
      <c r="J108" s="76"/>
    </row>
    <row r="109" ht="15.75" customHeight="1">
      <c r="A109" s="1"/>
      <c r="B109" s="1"/>
      <c r="D109" s="1"/>
      <c r="E109" s="1"/>
      <c r="F109" s="1"/>
      <c r="G109" s="1"/>
      <c r="H109" s="1"/>
      <c r="I109" s="1"/>
      <c r="J109" s="76"/>
    </row>
    <row r="110" ht="15.75" customHeight="1">
      <c r="A110" s="1"/>
      <c r="B110" s="1"/>
      <c r="D110" s="20"/>
      <c r="E110" s="20"/>
      <c r="F110" s="1"/>
      <c r="G110" s="20"/>
      <c r="H110" s="1"/>
      <c r="I110" s="1"/>
      <c r="J110" s="76"/>
    </row>
    <row r="111" ht="15.75" customHeight="1">
      <c r="A111" s="1"/>
      <c r="B111" s="1"/>
      <c r="D111" s="20"/>
      <c r="E111" s="20"/>
      <c r="F111" s="1"/>
      <c r="G111" s="20"/>
      <c r="H111" s="1"/>
      <c r="I111" s="1"/>
      <c r="J111" s="76"/>
    </row>
    <row r="112" ht="15.75" customHeight="1">
      <c r="A112" s="1"/>
      <c r="B112" s="1"/>
      <c r="D112" s="20"/>
      <c r="E112" s="20"/>
      <c r="F112" s="1"/>
      <c r="G112" s="20"/>
      <c r="H112" s="1"/>
      <c r="I112" s="1"/>
      <c r="J112" s="76"/>
    </row>
    <row r="113" ht="15.75" customHeight="1">
      <c r="A113" s="1"/>
      <c r="B113" s="1"/>
      <c r="D113" s="20"/>
      <c r="E113" s="20"/>
      <c r="F113" s="1"/>
      <c r="G113" s="20"/>
      <c r="H113" s="1"/>
      <c r="I113" s="1"/>
      <c r="J113" s="76"/>
    </row>
    <row r="114" ht="15.75" customHeight="1">
      <c r="A114" s="1"/>
      <c r="B114" s="1"/>
      <c r="D114" s="20"/>
      <c r="E114" s="20"/>
      <c r="F114" s="1"/>
      <c r="G114" s="1"/>
      <c r="H114" s="1"/>
      <c r="I114" s="1"/>
      <c r="J114" s="76"/>
    </row>
    <row r="115" ht="15.75" customHeight="1">
      <c r="A115" s="1"/>
      <c r="B115" s="1"/>
      <c r="D115" s="1"/>
      <c r="E115" s="1"/>
      <c r="F115" s="1"/>
      <c r="G115" s="1"/>
      <c r="H115" s="1"/>
      <c r="I115" s="1"/>
      <c r="J115" s="76"/>
    </row>
    <row r="116" ht="15.75" customHeight="1">
      <c r="J116" s="22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2:I72"/>
    <mergeCell ref="B73:G73"/>
    <mergeCell ref="B74:G74"/>
    <mergeCell ref="B75:G75"/>
    <mergeCell ref="B76:G76"/>
    <mergeCell ref="B77:G77"/>
    <mergeCell ref="B78:G78"/>
    <mergeCell ref="B1:J1"/>
    <mergeCell ref="B2:J2"/>
    <mergeCell ref="B3:J3"/>
    <mergeCell ref="B4:J4"/>
    <mergeCell ref="B5:J5"/>
    <mergeCell ref="B7:J7"/>
    <mergeCell ref="B9:I9"/>
  </mergeCells>
  <conditionalFormatting sqref="F11:F18 F20:F25">
    <cfRule type="expression" dxfId="0" priority="1">
      <formula>NOT(ISERROR(SEARCH(($B$74),(F11))))</formula>
    </cfRule>
  </conditionalFormatting>
  <conditionalFormatting sqref="F11:F18 F20:F25">
    <cfRule type="expression" dxfId="1" priority="2">
      <formula>NOT(ISERROR(SEARCH(($B$75),(F11))))</formula>
    </cfRule>
  </conditionalFormatting>
  <conditionalFormatting sqref="F11:F18 F20:F25">
    <cfRule type="expression" dxfId="2" priority="3">
      <formula>NOT(ISERROR(SEARCH(($B$76),(F11))))</formula>
    </cfRule>
  </conditionalFormatting>
  <conditionalFormatting sqref="F11:F18 F20:F25">
    <cfRule type="expression" dxfId="3" priority="4">
      <formula>NOT(ISERROR(SEARCH(($B$77),(F11))))</formula>
    </cfRule>
  </conditionalFormatting>
  <conditionalFormatting sqref="F11:F18 F20:F25">
    <cfRule type="expression" dxfId="4" priority="5">
      <formula>NOT(ISERROR(SEARCH(($B$78),(F11))))</formula>
    </cfRule>
  </conditionalFormatting>
  <conditionalFormatting sqref="F11:F18 F20:F25">
    <cfRule type="containsBlanks" dxfId="5" priority="6">
      <formula>LEN(TRIM(F11))=0</formula>
    </cfRule>
  </conditionalFormatting>
  <conditionalFormatting sqref="F26:F69">
    <cfRule type="expression" dxfId="0" priority="7">
      <formula>NOT(ISERROR(SEARCH(($B$74),(F26))))</formula>
    </cfRule>
  </conditionalFormatting>
  <conditionalFormatting sqref="F26:F69">
    <cfRule type="expression" dxfId="1" priority="8">
      <formula>NOT(ISERROR(SEARCH(($B$75),(F26))))</formula>
    </cfRule>
  </conditionalFormatting>
  <conditionalFormatting sqref="F26:F69">
    <cfRule type="expression" dxfId="2" priority="9">
      <formula>NOT(ISERROR(SEARCH(($B$76),(F26))))</formula>
    </cfRule>
  </conditionalFormatting>
  <conditionalFormatting sqref="F26:F69">
    <cfRule type="expression" dxfId="3" priority="10">
      <formula>NOT(ISERROR(SEARCH(($B$77),(F26))))</formula>
    </cfRule>
  </conditionalFormatting>
  <conditionalFormatting sqref="F26:F69">
    <cfRule type="expression" dxfId="4" priority="11">
      <formula>NOT(ISERROR(SEARCH(($B$78),(F26))))</formula>
    </cfRule>
  </conditionalFormatting>
  <conditionalFormatting sqref="F26:F69">
    <cfRule type="containsBlanks" dxfId="5" priority="12">
      <formula>LEN(TRIM(F26))=0</formula>
    </cfRule>
  </conditionalFormatting>
  <conditionalFormatting sqref="C11:C69">
    <cfRule type="expression" dxfId="6" priority="13">
      <formula>AND(ISNUMBER(C11),TRUNC(C11)&lt;TODAY())</formula>
    </cfRule>
  </conditionalFormatting>
  <conditionalFormatting sqref="F26:F69">
    <cfRule type="expression" dxfId="0" priority="14">
      <formula>NOT(ISERROR(SEARCH(($B$74),(F26))))</formula>
    </cfRule>
  </conditionalFormatting>
  <conditionalFormatting sqref="F26:F69">
    <cfRule type="expression" dxfId="1" priority="15">
      <formula>NOT(ISERROR(SEARCH(($B$75),(F26))))</formula>
    </cfRule>
  </conditionalFormatting>
  <conditionalFormatting sqref="F26:F69">
    <cfRule type="expression" dxfId="2" priority="16">
      <formula>NOT(ISERROR(SEARCH(($B$76),(F26))))</formula>
    </cfRule>
  </conditionalFormatting>
  <conditionalFormatting sqref="F26:F69">
    <cfRule type="expression" dxfId="3" priority="17">
      <formula>NOT(ISERROR(SEARCH(($B$77),(F26))))</formula>
    </cfRule>
  </conditionalFormatting>
  <conditionalFormatting sqref="F26:F69">
    <cfRule type="expression" dxfId="4" priority="18">
      <formula>NOT(ISERROR(SEARCH(($B$78),(F26))))</formula>
    </cfRule>
  </conditionalFormatting>
  <conditionalFormatting sqref="F26:F69">
    <cfRule type="containsBlanks" dxfId="5" priority="19">
      <formula>LEN(TRIM(F26))=0</formula>
    </cfRule>
  </conditionalFormatting>
  <conditionalFormatting sqref="C11:C69">
    <cfRule type="expression" dxfId="6" priority="20">
      <formula>AND(ISNUMBER(C11),TRUNC(C11)&lt;TODAY())</formula>
    </cfRule>
  </conditionalFormatting>
  <dataValidations>
    <dataValidation type="list" allowBlank="1" showErrorMessage="1" sqref="G11:G61">
      <formula1>'Dados do Projeto'!$M$100:$M$103</formula1>
    </dataValidation>
    <dataValidation type="list" allowBlank="1" showErrorMessage="1" sqref="C11">
      <formula1>$K$1:$K$14</formula1>
    </dataValidation>
    <dataValidation type="list" allowBlank="1" showErrorMessage="1" sqref="C12:C69">
      <formula1>$K$1:$K$28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38"/>
    <col customWidth="1" min="2" max="2" width="5.5"/>
    <col customWidth="1" min="3" max="3" width="14.5"/>
    <col customWidth="1" min="4" max="5" width="31.63"/>
    <col customWidth="1" min="6" max="6" width="19.88"/>
    <col customWidth="1" min="7" max="7" width="12.5"/>
    <col customWidth="1" min="8" max="8" width="22.0"/>
    <col customWidth="1" min="9" max="9" width="18.63"/>
    <col customWidth="1" min="10" max="10" width="40.88"/>
    <col customWidth="1" hidden="1" min="11" max="11" width="14.5"/>
    <col customWidth="1" min="12" max="26" width="14.5"/>
  </cols>
  <sheetData>
    <row r="1" ht="27.0" customHeight="1">
      <c r="A1" s="73"/>
      <c r="B1" s="2" t="s">
        <v>0</v>
      </c>
      <c r="C1" s="3"/>
      <c r="D1" s="3"/>
      <c r="E1" s="3"/>
      <c r="F1" s="3"/>
      <c r="G1" s="3"/>
      <c r="H1" s="3"/>
      <c r="I1" s="3"/>
      <c r="J1" s="4"/>
      <c r="K1" s="74">
        <f>Requisitos!C13</f>
        <v>45196</v>
      </c>
    </row>
    <row r="2" ht="21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4">
        <f t="shared" ref="K2:K14" si="1">K1+1</f>
        <v>45197</v>
      </c>
    </row>
    <row r="3" ht="15.75" customHeight="1">
      <c r="A3" s="1"/>
      <c r="B3" s="8" t="s">
        <v>137</v>
      </c>
      <c r="C3" s="6"/>
      <c r="D3" s="6"/>
      <c r="E3" s="6"/>
      <c r="F3" s="6"/>
      <c r="G3" s="6"/>
      <c r="H3" s="6"/>
      <c r="I3" s="6"/>
      <c r="J3" s="7"/>
      <c r="K3" s="74">
        <f t="shared" si="1"/>
        <v>45198</v>
      </c>
    </row>
    <row r="4" ht="15.75" customHeight="1">
      <c r="A4" s="1"/>
      <c r="B4" s="9" t="s">
        <v>138</v>
      </c>
      <c r="C4" s="10"/>
      <c r="D4" s="10"/>
      <c r="E4" s="10"/>
      <c r="F4" s="10"/>
      <c r="G4" s="10"/>
      <c r="H4" s="10"/>
      <c r="I4" s="10"/>
      <c r="J4" s="11"/>
      <c r="K4" s="74">
        <f t="shared" si="1"/>
        <v>45199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4">
        <f t="shared" si="1"/>
        <v>45200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76"/>
      <c r="K6" s="74">
        <f t="shared" si="1"/>
        <v>45201</v>
      </c>
    </row>
    <row r="7">
      <c r="A7" s="1"/>
      <c r="B7" s="77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4">
        <f t="shared" si="1"/>
        <v>45202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76"/>
      <c r="K8" s="74">
        <f t="shared" si="1"/>
        <v>45203</v>
      </c>
    </row>
    <row r="9" ht="15.75" customHeight="1">
      <c r="A9" s="1"/>
      <c r="B9" s="78" t="s">
        <v>139</v>
      </c>
      <c r="C9" s="13"/>
      <c r="D9" s="13"/>
      <c r="E9" s="13"/>
      <c r="F9" s="13"/>
      <c r="G9" s="13"/>
      <c r="H9" s="13"/>
      <c r="I9" s="14"/>
      <c r="J9" s="79" t="s">
        <v>75</v>
      </c>
      <c r="K9" s="74">
        <f t="shared" si="1"/>
        <v>45204</v>
      </c>
    </row>
    <row r="10" ht="15.75" customHeight="1">
      <c r="A10" s="1"/>
      <c r="B10" s="80" t="s">
        <v>44</v>
      </c>
      <c r="C10" s="80" t="s">
        <v>76</v>
      </c>
      <c r="D10" s="80" t="s">
        <v>77</v>
      </c>
      <c r="E10" s="80" t="s">
        <v>78</v>
      </c>
      <c r="F10" s="80" t="s">
        <v>79</v>
      </c>
      <c r="G10" s="80" t="s">
        <v>80</v>
      </c>
      <c r="H10" s="80" t="s">
        <v>81</v>
      </c>
      <c r="I10" s="80" t="s">
        <v>82</v>
      </c>
      <c r="J10" s="40" t="s">
        <v>83</v>
      </c>
      <c r="K10" s="74">
        <f t="shared" si="1"/>
        <v>45205</v>
      </c>
    </row>
    <row r="11" ht="48.75" customHeight="1">
      <c r="A11" s="21"/>
      <c r="B11" s="62">
        <v>1.0</v>
      </c>
      <c r="C11" s="93"/>
      <c r="D11" s="86"/>
      <c r="E11" s="86"/>
      <c r="F11" s="70"/>
      <c r="G11" s="92"/>
      <c r="H11" s="87">
        <v>0.0</v>
      </c>
      <c r="I11" s="87">
        <v>0.0</v>
      </c>
      <c r="J11" s="86"/>
      <c r="K11" s="74">
        <f t="shared" si="1"/>
        <v>45206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2">
        <v>2.0</v>
      </c>
      <c r="C12" s="93"/>
      <c r="D12" s="86"/>
      <c r="E12" s="86"/>
      <c r="F12" s="70"/>
      <c r="G12" s="92"/>
      <c r="H12" s="87">
        <v>0.0</v>
      </c>
      <c r="I12" s="87">
        <v>0.0</v>
      </c>
      <c r="J12" s="86"/>
      <c r="K12" s="74">
        <f t="shared" si="1"/>
        <v>45207</v>
      </c>
    </row>
    <row r="13" ht="52.5" customHeight="1">
      <c r="A13" s="1"/>
      <c r="B13" s="62">
        <v>3.0</v>
      </c>
      <c r="C13" s="93"/>
      <c r="D13" s="86"/>
      <c r="E13" s="86"/>
      <c r="F13" s="70"/>
      <c r="G13" s="92"/>
      <c r="H13" s="87">
        <v>0.0</v>
      </c>
      <c r="I13" s="87">
        <v>0.0</v>
      </c>
      <c r="J13" s="86"/>
      <c r="K13" s="74">
        <f t="shared" si="1"/>
        <v>45208</v>
      </c>
    </row>
    <row r="14" ht="51.0" customHeight="1">
      <c r="A14" s="1"/>
      <c r="B14" s="62">
        <v>4.0</v>
      </c>
      <c r="C14" s="93"/>
      <c r="D14" s="86"/>
      <c r="E14" s="86"/>
      <c r="F14" s="70"/>
      <c r="G14" s="92"/>
      <c r="H14" s="87">
        <v>0.0</v>
      </c>
      <c r="I14" s="87">
        <v>0.0</v>
      </c>
      <c r="J14" s="88"/>
      <c r="K14" s="74">
        <f t="shared" si="1"/>
        <v>45209</v>
      </c>
    </row>
    <row r="15" ht="37.5" customHeight="1">
      <c r="A15" s="1"/>
      <c r="B15" s="62">
        <v>5.0</v>
      </c>
      <c r="C15" s="93"/>
      <c r="D15" s="86"/>
      <c r="E15" s="86"/>
      <c r="F15" s="70"/>
      <c r="G15" s="92"/>
      <c r="H15" s="87">
        <v>0.0</v>
      </c>
      <c r="I15" s="87">
        <v>0.0</v>
      </c>
      <c r="J15" s="86"/>
      <c r="K15" s="74"/>
    </row>
    <row r="16" ht="37.5" customHeight="1">
      <c r="A16" s="1"/>
      <c r="B16" s="62">
        <v>6.0</v>
      </c>
      <c r="C16" s="93"/>
      <c r="D16" s="86"/>
      <c r="E16" s="86"/>
      <c r="F16" s="70"/>
      <c r="G16" s="92"/>
      <c r="H16" s="87">
        <v>0.0</v>
      </c>
      <c r="I16" s="87">
        <v>0.0</v>
      </c>
      <c r="J16" s="86"/>
      <c r="K16" s="74"/>
    </row>
    <row r="17" ht="37.5" customHeight="1">
      <c r="A17" s="1"/>
      <c r="B17" s="62">
        <v>7.0</v>
      </c>
      <c r="C17" s="93"/>
      <c r="D17" s="70"/>
      <c r="E17" s="70"/>
      <c r="F17" s="70"/>
      <c r="G17" s="92"/>
      <c r="H17" s="87">
        <v>0.0</v>
      </c>
      <c r="I17" s="87">
        <v>0.0</v>
      </c>
      <c r="J17" s="86"/>
      <c r="K17" s="74"/>
    </row>
    <row r="18" ht="37.5" customHeight="1">
      <c r="A18" s="1"/>
      <c r="B18" s="62">
        <v>8.0</v>
      </c>
      <c r="C18" s="93"/>
      <c r="D18" s="70"/>
      <c r="E18" s="70"/>
      <c r="F18" s="70"/>
      <c r="G18" s="92"/>
      <c r="H18" s="87">
        <v>0.0</v>
      </c>
      <c r="I18" s="87">
        <v>0.0</v>
      </c>
      <c r="J18" s="86"/>
      <c r="K18" s="74"/>
    </row>
    <row r="19" ht="37.5" customHeight="1">
      <c r="A19" s="1"/>
      <c r="B19" s="62">
        <v>9.0</v>
      </c>
      <c r="C19" s="93"/>
      <c r="D19" s="70"/>
      <c r="E19" s="70"/>
      <c r="F19" s="70"/>
      <c r="G19" s="92"/>
      <c r="H19" s="87">
        <v>0.0</v>
      </c>
      <c r="I19" s="87">
        <v>0.0</v>
      </c>
      <c r="J19" s="86"/>
      <c r="K19" s="74"/>
    </row>
    <row r="20" ht="37.5" customHeight="1">
      <c r="A20" s="1"/>
      <c r="B20" s="62">
        <v>10.0</v>
      </c>
      <c r="C20" s="93"/>
      <c r="D20" s="70"/>
      <c r="E20" s="70"/>
      <c r="F20" s="70"/>
      <c r="G20" s="92"/>
      <c r="H20" s="87">
        <v>0.0</v>
      </c>
      <c r="I20" s="87">
        <v>0.0</v>
      </c>
      <c r="J20" s="86"/>
      <c r="K20" s="74"/>
    </row>
    <row r="21" ht="37.5" customHeight="1">
      <c r="A21" s="1"/>
      <c r="B21" s="62">
        <v>11.0</v>
      </c>
      <c r="C21" s="93"/>
      <c r="D21" s="70"/>
      <c r="E21" s="70"/>
      <c r="F21" s="70"/>
      <c r="G21" s="92"/>
      <c r="H21" s="87">
        <v>0.0</v>
      </c>
      <c r="I21" s="87">
        <v>0.0</v>
      </c>
      <c r="J21" s="86"/>
      <c r="K21" s="74"/>
    </row>
    <row r="22" ht="37.5" customHeight="1">
      <c r="A22" s="1"/>
      <c r="B22" s="62">
        <v>12.0</v>
      </c>
      <c r="C22" s="93"/>
      <c r="D22" s="70"/>
      <c r="E22" s="70"/>
      <c r="F22" s="70"/>
      <c r="G22" s="92"/>
      <c r="H22" s="87">
        <v>0.0</v>
      </c>
      <c r="I22" s="87">
        <v>0.0</v>
      </c>
      <c r="J22" s="86"/>
      <c r="K22" s="74"/>
    </row>
    <row r="23" ht="37.5" customHeight="1">
      <c r="A23" s="1"/>
      <c r="B23" s="62">
        <v>13.0</v>
      </c>
      <c r="C23" s="93"/>
      <c r="D23" s="70"/>
      <c r="E23" s="70"/>
      <c r="F23" s="70"/>
      <c r="G23" s="92"/>
      <c r="H23" s="87">
        <v>0.0</v>
      </c>
      <c r="I23" s="87">
        <v>0.0</v>
      </c>
      <c r="J23" s="86"/>
      <c r="K23" s="74"/>
    </row>
    <row r="24" ht="37.5" customHeight="1">
      <c r="A24" s="1"/>
      <c r="B24" s="62">
        <v>14.0</v>
      </c>
      <c r="C24" s="93"/>
      <c r="D24" s="70"/>
      <c r="E24" s="70"/>
      <c r="F24" s="70"/>
      <c r="G24" s="92"/>
      <c r="H24" s="87">
        <v>0.0</v>
      </c>
      <c r="I24" s="87">
        <v>0.0</v>
      </c>
      <c r="J24" s="86"/>
      <c r="K24" s="74"/>
    </row>
    <row r="25" ht="37.5" customHeight="1">
      <c r="A25" s="1"/>
      <c r="B25" s="62">
        <v>15.0</v>
      </c>
      <c r="C25" s="93"/>
      <c r="D25" s="70"/>
      <c r="E25" s="70"/>
      <c r="F25" s="70"/>
      <c r="G25" s="92"/>
      <c r="H25" s="87">
        <v>0.0</v>
      </c>
      <c r="I25" s="87">
        <v>0.0</v>
      </c>
      <c r="J25" s="86"/>
      <c r="K25" s="74"/>
    </row>
    <row r="26" ht="37.5" customHeight="1">
      <c r="A26" s="1"/>
      <c r="B26" s="62">
        <v>16.0</v>
      </c>
      <c r="C26" s="93"/>
      <c r="D26" s="70"/>
      <c r="E26" s="70"/>
      <c r="F26" s="70"/>
      <c r="G26" s="92"/>
      <c r="H26" s="87">
        <v>0.0</v>
      </c>
      <c r="I26" s="87">
        <v>0.0</v>
      </c>
      <c r="J26" s="86"/>
      <c r="K26" s="74"/>
    </row>
    <row r="27" ht="37.5" customHeight="1">
      <c r="A27" s="1"/>
      <c r="B27" s="62">
        <v>17.0</v>
      </c>
      <c r="C27" s="93"/>
      <c r="D27" s="70"/>
      <c r="E27" s="70"/>
      <c r="F27" s="70"/>
      <c r="G27" s="92"/>
      <c r="H27" s="87">
        <v>0.0</v>
      </c>
      <c r="I27" s="87">
        <v>0.0</v>
      </c>
      <c r="J27" s="86"/>
      <c r="K27" s="74"/>
    </row>
    <row r="28" ht="37.5" customHeight="1">
      <c r="A28" s="1"/>
      <c r="B28" s="62">
        <v>18.0</v>
      </c>
      <c r="C28" s="93"/>
      <c r="D28" s="70"/>
      <c r="E28" s="70"/>
      <c r="F28" s="70"/>
      <c r="G28" s="92"/>
      <c r="H28" s="87">
        <v>0.0</v>
      </c>
      <c r="I28" s="87">
        <v>0.0</v>
      </c>
      <c r="J28" s="86"/>
      <c r="K28" s="74"/>
    </row>
    <row r="29" ht="37.5" customHeight="1">
      <c r="A29" s="1"/>
      <c r="B29" s="62">
        <v>19.0</v>
      </c>
      <c r="C29" s="93"/>
      <c r="D29" s="91"/>
      <c r="E29" s="91"/>
      <c r="F29" s="70"/>
      <c r="G29" s="92"/>
      <c r="H29" s="87">
        <v>0.0</v>
      </c>
      <c r="I29" s="87">
        <v>0.0</v>
      </c>
      <c r="J29" s="86"/>
    </row>
    <row r="30" ht="37.5" customHeight="1">
      <c r="A30" s="1"/>
      <c r="B30" s="62">
        <v>20.0</v>
      </c>
      <c r="C30" s="93"/>
      <c r="D30" s="91"/>
      <c r="E30" s="91"/>
      <c r="F30" s="70"/>
      <c r="G30" s="92"/>
      <c r="H30" s="87">
        <v>0.0</v>
      </c>
      <c r="I30" s="87">
        <v>0.0</v>
      </c>
      <c r="J30" s="86"/>
    </row>
    <row r="31" ht="37.5" customHeight="1">
      <c r="A31" s="1"/>
      <c r="B31" s="62">
        <v>21.0</v>
      </c>
      <c r="C31" s="93"/>
      <c r="D31" s="91"/>
      <c r="E31" s="91"/>
      <c r="F31" s="70"/>
      <c r="G31" s="92"/>
      <c r="H31" s="87">
        <v>0.0</v>
      </c>
      <c r="I31" s="87">
        <v>0.0</v>
      </c>
      <c r="J31" s="86"/>
    </row>
    <row r="32" ht="37.5" customHeight="1">
      <c r="A32" s="1"/>
      <c r="B32" s="62">
        <v>22.0</v>
      </c>
      <c r="C32" s="93"/>
      <c r="D32" s="91"/>
      <c r="E32" s="91"/>
      <c r="F32" s="70"/>
      <c r="G32" s="92"/>
      <c r="H32" s="87">
        <v>0.0</v>
      </c>
      <c r="I32" s="87">
        <v>0.0</v>
      </c>
      <c r="J32" s="86"/>
    </row>
    <row r="33" ht="37.5" customHeight="1">
      <c r="A33" s="1"/>
      <c r="B33" s="62">
        <v>23.0</v>
      </c>
      <c r="C33" s="93"/>
      <c r="D33" s="91"/>
      <c r="E33" s="91"/>
      <c r="F33" s="70"/>
      <c r="G33" s="92"/>
      <c r="H33" s="87">
        <v>0.0</v>
      </c>
      <c r="I33" s="87">
        <v>0.0</v>
      </c>
      <c r="J33" s="86"/>
    </row>
    <row r="34" ht="37.5" customHeight="1">
      <c r="A34" s="1"/>
      <c r="B34" s="62">
        <v>24.0</v>
      </c>
      <c r="C34" s="93"/>
      <c r="D34" s="91"/>
      <c r="E34" s="91"/>
      <c r="F34" s="70"/>
      <c r="G34" s="92"/>
      <c r="H34" s="87">
        <v>0.0</v>
      </c>
      <c r="I34" s="87">
        <v>0.0</v>
      </c>
      <c r="J34" s="86"/>
    </row>
    <row r="35" ht="37.5" customHeight="1">
      <c r="A35" s="1"/>
      <c r="B35" s="62">
        <v>25.0</v>
      </c>
      <c r="C35" s="93"/>
      <c r="D35" s="91"/>
      <c r="E35" s="91"/>
      <c r="F35" s="70"/>
      <c r="G35" s="92"/>
      <c r="H35" s="87">
        <v>0.0</v>
      </c>
      <c r="I35" s="87">
        <v>0.0</v>
      </c>
      <c r="J35" s="86"/>
    </row>
    <row r="36" ht="37.5" customHeight="1">
      <c r="A36" s="1"/>
      <c r="B36" s="62">
        <v>26.0</v>
      </c>
      <c r="C36" s="93"/>
      <c r="D36" s="91"/>
      <c r="E36" s="91"/>
      <c r="F36" s="70"/>
      <c r="G36" s="92"/>
      <c r="H36" s="87">
        <v>0.0</v>
      </c>
      <c r="I36" s="87">
        <v>0.0</v>
      </c>
      <c r="J36" s="86"/>
    </row>
    <row r="37" ht="37.5" customHeight="1">
      <c r="A37" s="1"/>
      <c r="B37" s="62">
        <v>27.0</v>
      </c>
      <c r="C37" s="93"/>
      <c r="D37" s="91"/>
      <c r="E37" s="91"/>
      <c r="F37" s="70"/>
      <c r="G37" s="92"/>
      <c r="H37" s="87">
        <v>0.0</v>
      </c>
      <c r="I37" s="87">
        <v>0.0</v>
      </c>
      <c r="J37" s="86"/>
    </row>
    <row r="38" ht="37.5" customHeight="1">
      <c r="A38" s="1"/>
      <c r="B38" s="62">
        <v>28.0</v>
      </c>
      <c r="C38" s="93"/>
      <c r="D38" s="91"/>
      <c r="E38" s="91"/>
      <c r="F38" s="70"/>
      <c r="G38" s="92"/>
      <c r="H38" s="87">
        <v>0.0</v>
      </c>
      <c r="I38" s="87">
        <v>0.0</v>
      </c>
      <c r="J38" s="86"/>
    </row>
    <row r="39" ht="37.5" customHeight="1">
      <c r="A39" s="1"/>
      <c r="B39" s="62">
        <v>29.0</v>
      </c>
      <c r="C39" s="93"/>
      <c r="D39" s="91"/>
      <c r="E39" s="91"/>
      <c r="F39" s="70"/>
      <c r="G39" s="92"/>
      <c r="H39" s="87">
        <v>0.0</v>
      </c>
      <c r="I39" s="87">
        <v>0.0</v>
      </c>
      <c r="J39" s="86"/>
    </row>
    <row r="40" ht="37.5" customHeight="1">
      <c r="A40" s="1"/>
      <c r="B40" s="62">
        <v>30.0</v>
      </c>
      <c r="C40" s="93"/>
      <c r="D40" s="91"/>
      <c r="E40" s="91"/>
      <c r="F40" s="70"/>
      <c r="G40" s="92"/>
      <c r="H40" s="87">
        <v>0.0</v>
      </c>
      <c r="I40" s="87">
        <v>0.0</v>
      </c>
      <c r="J40" s="86"/>
    </row>
    <row r="41" ht="37.5" customHeight="1">
      <c r="A41" s="1"/>
      <c r="B41" s="62">
        <v>31.0</v>
      </c>
      <c r="C41" s="93"/>
      <c r="D41" s="91"/>
      <c r="E41" s="91"/>
      <c r="F41" s="70"/>
      <c r="G41" s="92"/>
      <c r="H41" s="87">
        <v>0.0</v>
      </c>
      <c r="I41" s="87">
        <v>0.0</v>
      </c>
      <c r="J41" s="86"/>
    </row>
    <row r="42" ht="37.5" customHeight="1">
      <c r="A42" s="1"/>
      <c r="B42" s="62">
        <v>32.0</v>
      </c>
      <c r="C42" s="93"/>
      <c r="D42" s="91"/>
      <c r="E42" s="91"/>
      <c r="F42" s="70"/>
      <c r="G42" s="92"/>
      <c r="H42" s="87">
        <v>0.0</v>
      </c>
      <c r="I42" s="87">
        <v>0.0</v>
      </c>
      <c r="J42" s="86"/>
    </row>
    <row r="43" ht="37.5" customHeight="1">
      <c r="A43" s="1"/>
      <c r="B43" s="62">
        <v>33.0</v>
      </c>
      <c r="C43" s="93"/>
      <c r="D43" s="91"/>
      <c r="E43" s="91"/>
      <c r="F43" s="70"/>
      <c r="G43" s="92"/>
      <c r="H43" s="87">
        <v>0.0</v>
      </c>
      <c r="I43" s="87">
        <v>0.0</v>
      </c>
      <c r="J43" s="86"/>
    </row>
    <row r="44" ht="37.5" customHeight="1">
      <c r="A44" s="1"/>
      <c r="B44" s="62">
        <v>34.0</v>
      </c>
      <c r="C44" s="93"/>
      <c r="D44" s="91"/>
      <c r="E44" s="91"/>
      <c r="F44" s="70"/>
      <c r="G44" s="92"/>
      <c r="H44" s="87">
        <v>0.0</v>
      </c>
      <c r="I44" s="87">
        <v>0.0</v>
      </c>
      <c r="J44" s="86"/>
    </row>
    <row r="45" ht="37.5" customHeight="1">
      <c r="A45" s="1"/>
      <c r="B45" s="62">
        <v>35.0</v>
      </c>
      <c r="C45" s="93"/>
      <c r="D45" s="91"/>
      <c r="E45" s="91"/>
      <c r="F45" s="70"/>
      <c r="G45" s="92"/>
      <c r="H45" s="87">
        <v>0.0</v>
      </c>
      <c r="I45" s="87">
        <v>0.0</v>
      </c>
      <c r="J45" s="86"/>
    </row>
    <row r="46" ht="37.5" customHeight="1">
      <c r="A46" s="1"/>
      <c r="B46" s="62">
        <v>36.0</v>
      </c>
      <c r="C46" s="93"/>
      <c r="D46" s="91"/>
      <c r="E46" s="91"/>
      <c r="F46" s="70"/>
      <c r="G46" s="92"/>
      <c r="H46" s="87">
        <v>0.0</v>
      </c>
      <c r="I46" s="87">
        <v>0.0</v>
      </c>
      <c r="J46" s="86"/>
    </row>
    <row r="47" ht="37.5" customHeight="1">
      <c r="A47" s="1"/>
      <c r="B47" s="62">
        <v>37.0</v>
      </c>
      <c r="C47" s="93"/>
      <c r="D47" s="91"/>
      <c r="E47" s="91"/>
      <c r="F47" s="70"/>
      <c r="G47" s="92"/>
      <c r="H47" s="87">
        <v>0.0</v>
      </c>
      <c r="I47" s="87">
        <v>0.0</v>
      </c>
      <c r="J47" s="86"/>
    </row>
    <row r="48" ht="37.5" customHeight="1">
      <c r="A48" s="1"/>
      <c r="B48" s="62">
        <v>38.0</v>
      </c>
      <c r="C48" s="93"/>
      <c r="D48" s="91"/>
      <c r="E48" s="91"/>
      <c r="F48" s="70"/>
      <c r="G48" s="92"/>
      <c r="H48" s="87">
        <v>0.0</v>
      </c>
      <c r="I48" s="87">
        <v>0.0</v>
      </c>
      <c r="J48" s="86"/>
    </row>
    <row r="49" ht="37.5" customHeight="1">
      <c r="A49" s="1"/>
      <c r="B49" s="62">
        <v>39.0</v>
      </c>
      <c r="C49" s="93"/>
      <c r="D49" s="91"/>
      <c r="E49" s="91"/>
      <c r="F49" s="70"/>
      <c r="G49" s="92"/>
      <c r="H49" s="87">
        <v>0.0</v>
      </c>
      <c r="I49" s="87">
        <v>0.0</v>
      </c>
      <c r="J49" s="86"/>
    </row>
    <row r="50" ht="37.5" customHeight="1">
      <c r="A50" s="1"/>
      <c r="B50" s="62">
        <v>40.0</v>
      </c>
      <c r="C50" s="93"/>
      <c r="D50" s="91"/>
      <c r="E50" s="91"/>
      <c r="F50" s="70"/>
      <c r="G50" s="92"/>
      <c r="H50" s="87">
        <v>0.0</v>
      </c>
      <c r="I50" s="87">
        <v>0.0</v>
      </c>
      <c r="J50" s="86"/>
    </row>
    <row r="51" ht="37.5" customHeight="1">
      <c r="A51" s="1"/>
      <c r="B51" s="62">
        <v>41.0</v>
      </c>
      <c r="C51" s="93"/>
      <c r="D51" s="91"/>
      <c r="E51" s="91"/>
      <c r="F51" s="70"/>
      <c r="G51" s="92"/>
      <c r="H51" s="87">
        <v>0.0</v>
      </c>
      <c r="I51" s="87">
        <v>0.0</v>
      </c>
      <c r="J51" s="86"/>
    </row>
    <row r="52" ht="37.5" customHeight="1">
      <c r="A52" s="1"/>
      <c r="B52" s="62">
        <v>42.0</v>
      </c>
      <c r="C52" s="93"/>
      <c r="D52" s="91"/>
      <c r="E52" s="91"/>
      <c r="F52" s="70"/>
      <c r="G52" s="92"/>
      <c r="H52" s="87">
        <v>0.0</v>
      </c>
      <c r="I52" s="87">
        <v>0.0</v>
      </c>
      <c r="J52" s="86"/>
    </row>
    <row r="53" ht="37.5" customHeight="1">
      <c r="A53" s="1"/>
      <c r="B53" s="62">
        <v>43.0</v>
      </c>
      <c r="C53" s="93"/>
      <c r="D53" s="91"/>
      <c r="E53" s="91"/>
      <c r="F53" s="70"/>
      <c r="G53" s="92"/>
      <c r="H53" s="87">
        <v>0.0</v>
      </c>
      <c r="I53" s="87">
        <v>0.0</v>
      </c>
      <c r="J53" s="86"/>
    </row>
    <row r="54" ht="37.5" customHeight="1">
      <c r="A54" s="1"/>
      <c r="B54" s="62">
        <v>44.0</v>
      </c>
      <c r="C54" s="93"/>
      <c r="D54" s="91"/>
      <c r="E54" s="91"/>
      <c r="F54" s="70"/>
      <c r="G54" s="92"/>
      <c r="H54" s="87">
        <v>0.0</v>
      </c>
      <c r="I54" s="87">
        <v>0.0</v>
      </c>
      <c r="J54" s="86"/>
    </row>
    <row r="55" ht="37.5" customHeight="1">
      <c r="A55" s="1"/>
      <c r="B55" s="62">
        <v>45.0</v>
      </c>
      <c r="C55" s="93"/>
      <c r="D55" s="91"/>
      <c r="E55" s="91"/>
      <c r="F55" s="70"/>
      <c r="G55" s="92"/>
      <c r="H55" s="87">
        <v>0.0</v>
      </c>
      <c r="I55" s="87">
        <v>0.0</v>
      </c>
      <c r="J55" s="86"/>
    </row>
    <row r="56" ht="37.5" customHeight="1">
      <c r="A56" s="1"/>
      <c r="B56" s="62">
        <v>46.0</v>
      </c>
      <c r="C56" s="93"/>
      <c r="D56" s="91"/>
      <c r="E56" s="91"/>
      <c r="F56" s="70"/>
      <c r="G56" s="92"/>
      <c r="H56" s="87">
        <v>0.0</v>
      </c>
      <c r="I56" s="87">
        <v>0.0</v>
      </c>
      <c r="J56" s="86"/>
    </row>
    <row r="57" ht="37.5" customHeight="1">
      <c r="A57" s="1"/>
      <c r="B57" s="62">
        <v>47.0</v>
      </c>
      <c r="C57" s="93"/>
      <c r="D57" s="91"/>
      <c r="E57" s="91"/>
      <c r="F57" s="70"/>
      <c r="G57" s="92"/>
      <c r="H57" s="87">
        <v>0.0</v>
      </c>
      <c r="I57" s="87">
        <v>0.0</v>
      </c>
      <c r="J57" s="86"/>
    </row>
    <row r="58" ht="37.5" customHeight="1">
      <c r="A58" s="1"/>
      <c r="B58" s="62">
        <v>48.0</v>
      </c>
      <c r="C58" s="93"/>
      <c r="D58" s="91"/>
      <c r="E58" s="91"/>
      <c r="F58" s="70"/>
      <c r="G58" s="92"/>
      <c r="H58" s="87">
        <v>0.0</v>
      </c>
      <c r="I58" s="87">
        <v>0.0</v>
      </c>
      <c r="J58" s="86"/>
    </row>
    <row r="59" ht="37.5" customHeight="1">
      <c r="A59" s="1"/>
      <c r="B59" s="62">
        <v>49.0</v>
      </c>
      <c r="C59" s="93"/>
      <c r="D59" s="91"/>
      <c r="E59" s="91"/>
      <c r="F59" s="70"/>
      <c r="G59" s="92"/>
      <c r="H59" s="87">
        <v>0.0</v>
      </c>
      <c r="I59" s="87">
        <v>0.0</v>
      </c>
      <c r="J59" s="86"/>
    </row>
    <row r="60" ht="37.5" customHeight="1">
      <c r="A60" s="1"/>
      <c r="B60" s="62">
        <v>50.0</v>
      </c>
      <c r="C60" s="93"/>
      <c r="D60" s="91"/>
      <c r="E60" s="91"/>
      <c r="F60" s="70"/>
      <c r="G60" s="92"/>
      <c r="H60" s="87">
        <v>0.0</v>
      </c>
      <c r="I60" s="87">
        <v>0.0</v>
      </c>
      <c r="J60" s="86"/>
    </row>
    <row r="61" ht="37.5" customHeight="1">
      <c r="A61" s="1"/>
      <c r="B61" s="62">
        <v>51.0</v>
      </c>
      <c r="C61" s="93"/>
      <c r="D61" s="91"/>
      <c r="E61" s="91"/>
      <c r="F61" s="70"/>
      <c r="G61" s="92"/>
      <c r="H61" s="87">
        <v>0.0</v>
      </c>
      <c r="I61" s="87">
        <v>0.0</v>
      </c>
      <c r="J61" s="86"/>
    </row>
    <row r="62" ht="37.5" customHeight="1">
      <c r="A62" s="1"/>
      <c r="B62" s="62">
        <v>52.0</v>
      </c>
      <c r="C62" s="93"/>
      <c r="D62" s="91"/>
      <c r="E62" s="91"/>
      <c r="F62" s="70"/>
      <c r="G62" s="70"/>
      <c r="H62" s="87">
        <v>0.0</v>
      </c>
      <c r="I62" s="87">
        <v>0.0</v>
      </c>
      <c r="J62" s="86"/>
    </row>
    <row r="63" ht="37.5" customHeight="1">
      <c r="A63" s="1"/>
      <c r="B63" s="62">
        <v>53.0</v>
      </c>
      <c r="C63" s="93"/>
      <c r="D63" s="91"/>
      <c r="E63" s="91"/>
      <c r="F63" s="70"/>
      <c r="G63" s="70"/>
      <c r="H63" s="87">
        <v>0.0</v>
      </c>
      <c r="I63" s="87">
        <v>0.0</v>
      </c>
      <c r="J63" s="86"/>
    </row>
    <row r="64" ht="37.5" customHeight="1">
      <c r="A64" s="1"/>
      <c r="B64" s="62">
        <v>54.0</v>
      </c>
      <c r="C64" s="93"/>
      <c r="D64" s="91"/>
      <c r="E64" s="91"/>
      <c r="F64" s="70"/>
      <c r="G64" s="70"/>
      <c r="H64" s="87">
        <v>0.0</v>
      </c>
      <c r="I64" s="87">
        <v>0.0</v>
      </c>
      <c r="J64" s="86"/>
    </row>
    <row r="65" ht="37.5" customHeight="1">
      <c r="A65" s="1"/>
      <c r="B65" s="62">
        <v>55.0</v>
      </c>
      <c r="C65" s="93"/>
      <c r="D65" s="91"/>
      <c r="E65" s="91"/>
      <c r="F65" s="70"/>
      <c r="G65" s="70"/>
      <c r="H65" s="87">
        <v>0.0</v>
      </c>
      <c r="I65" s="87">
        <v>0.0</v>
      </c>
      <c r="J65" s="86"/>
    </row>
    <row r="66" ht="37.5" customHeight="1">
      <c r="A66" s="1"/>
      <c r="B66" s="62">
        <v>56.0</v>
      </c>
      <c r="C66" s="93"/>
      <c r="D66" s="91"/>
      <c r="E66" s="91"/>
      <c r="F66" s="70"/>
      <c r="G66" s="70"/>
      <c r="H66" s="87">
        <v>0.0</v>
      </c>
      <c r="I66" s="87">
        <v>0.0</v>
      </c>
      <c r="J66" s="86"/>
    </row>
    <row r="67" ht="37.5" customHeight="1">
      <c r="A67" s="1"/>
      <c r="B67" s="62">
        <v>57.0</v>
      </c>
      <c r="C67" s="93"/>
      <c r="D67" s="91"/>
      <c r="E67" s="91"/>
      <c r="F67" s="70"/>
      <c r="G67" s="70"/>
      <c r="H67" s="87">
        <v>0.0</v>
      </c>
      <c r="I67" s="87">
        <v>0.0</v>
      </c>
      <c r="J67" s="86"/>
    </row>
    <row r="68" ht="37.5" customHeight="1">
      <c r="A68" s="1"/>
      <c r="B68" s="62">
        <v>58.0</v>
      </c>
      <c r="C68" s="93"/>
      <c r="D68" s="91"/>
      <c r="E68" s="91"/>
      <c r="F68" s="70"/>
      <c r="G68" s="70"/>
      <c r="H68" s="87">
        <v>0.0</v>
      </c>
      <c r="I68" s="87">
        <v>0.0</v>
      </c>
      <c r="J68" s="86"/>
    </row>
    <row r="69" ht="37.5" customHeight="1">
      <c r="A69" s="1"/>
      <c r="B69" s="62">
        <v>59.0</v>
      </c>
      <c r="C69" s="93"/>
      <c r="D69" s="91"/>
      <c r="E69" s="91"/>
      <c r="F69" s="70"/>
      <c r="G69" s="70"/>
      <c r="H69" s="87">
        <v>0.0</v>
      </c>
      <c r="I69" s="87">
        <v>0.0</v>
      </c>
      <c r="J69" s="86"/>
    </row>
    <row r="70" ht="15.75" customHeight="1">
      <c r="A70" s="1"/>
      <c r="B70" s="1"/>
      <c r="D70" s="1"/>
      <c r="E70" s="1"/>
      <c r="F70" s="1"/>
      <c r="G70" s="102" t="s">
        <v>108</v>
      </c>
      <c r="H70" s="95">
        <f t="shared" ref="H70:I70" si="2">SUM(H11:H60)</f>
        <v>0</v>
      </c>
      <c r="I70" s="95">
        <f t="shared" si="2"/>
        <v>0</v>
      </c>
      <c r="J70" s="76"/>
    </row>
    <row r="71" ht="15.75" customHeight="1">
      <c r="A71" s="1"/>
      <c r="B71" s="32"/>
      <c r="C71" s="32"/>
      <c r="D71" s="32">
        <f>COUNTIFS(D11:D60, "&lt;&gt;"&amp;"")</f>
        <v>0</v>
      </c>
      <c r="E71" s="32"/>
      <c r="F71" s="32"/>
      <c r="G71" s="32">
        <f>COUNTIFS(G11:G60, "Concluído",D11:D60, "&lt;&gt;"&amp;"")</f>
        <v>0</v>
      </c>
      <c r="H71" s="1"/>
      <c r="I71" s="1"/>
      <c r="J71" s="76"/>
    </row>
    <row r="72" ht="15.75" customHeight="1">
      <c r="A72" s="1"/>
      <c r="B72" s="78" t="s">
        <v>109</v>
      </c>
      <c r="C72" s="13"/>
      <c r="D72" s="13"/>
      <c r="E72" s="13"/>
      <c r="F72" s="13"/>
      <c r="G72" s="13"/>
      <c r="H72" s="13"/>
      <c r="I72" s="14"/>
    </row>
    <row r="73" ht="15.75" customHeight="1">
      <c r="A73" s="1"/>
      <c r="B73" s="97" t="s">
        <v>110</v>
      </c>
      <c r="C73" s="13"/>
      <c r="D73" s="13"/>
      <c r="E73" s="13"/>
      <c r="F73" s="13"/>
      <c r="G73" s="14"/>
      <c r="H73" s="80" t="s">
        <v>111</v>
      </c>
      <c r="I73" s="80" t="s">
        <v>23</v>
      </c>
    </row>
    <row r="74" ht="15.75" customHeight="1">
      <c r="A74" s="1"/>
      <c r="B74" s="98" t="str">
        <f>'Dados do Projeto'!B10</f>
        <v>Guilherme Augusto Costa Barros</v>
      </c>
      <c r="C74" s="13"/>
      <c r="D74" s="13"/>
      <c r="E74" s="13"/>
      <c r="F74" s="13"/>
      <c r="G74" s="14"/>
      <c r="H74" s="99">
        <f>SUMIF($F$11:$F$60,'Dados do Projeto'!$B10,H$11:H$60)</f>
        <v>0</v>
      </c>
      <c r="I74" s="99">
        <f>SUMIF($F$11:$F$60,'Dados do Projeto'!$B10,I$11:I$60)</f>
        <v>0</v>
      </c>
    </row>
    <row r="75" ht="15.75" customHeight="1">
      <c r="A75" s="1"/>
      <c r="B75" s="98" t="str">
        <f>'Dados do Projeto'!B11</f>
        <v>Lucas Perlatto Lotti Garcia</v>
      </c>
      <c r="C75" s="13"/>
      <c r="D75" s="13"/>
      <c r="E75" s="13"/>
      <c r="F75" s="13"/>
      <c r="G75" s="14"/>
      <c r="H75" s="99">
        <f>SUMIF(F$11:F$60,'Dados do Projeto'!B11,H$11:H$60)</f>
        <v>0</v>
      </c>
      <c r="I75" s="99">
        <f>SUMIF($F$11:$F$60,'Dados do Projeto'!$B11,I$11:I$60)</f>
        <v>0</v>
      </c>
    </row>
    <row r="76" ht="15.75" customHeight="1">
      <c r="A76" s="1"/>
      <c r="B76" s="98" t="str">
        <f>'Dados do Projeto'!B12</f>
        <v>Marcus Viniccius Souza de Freitas</v>
      </c>
      <c r="C76" s="13"/>
      <c r="D76" s="13"/>
      <c r="E76" s="13"/>
      <c r="F76" s="13"/>
      <c r="G76" s="14"/>
      <c r="H76" s="99">
        <f>SUMIF(F$11:F$60,'Dados do Projeto'!B12,H$11:H$60)</f>
        <v>0</v>
      </c>
      <c r="I76" s="99">
        <f>SUMIF($F$11:$F$60,'Dados do Projeto'!$B12,I$11:I$60)</f>
        <v>0</v>
      </c>
    </row>
    <row r="77" ht="15.75" customHeight="1">
      <c r="A77" s="1"/>
      <c r="B77" s="98" t="str">
        <f>'Dados do Projeto'!B13</f>
        <v>Pablo Guilherme Amancio Pereira Magela Benevenuto</v>
      </c>
      <c r="C77" s="13"/>
      <c r="D77" s="13"/>
      <c r="E77" s="13"/>
      <c r="F77" s="13"/>
      <c r="G77" s="14"/>
      <c r="H77" s="99">
        <f>SUMIF(F$11:F$60,'Dados do Projeto'!B13,H$11:H$60)</f>
        <v>0</v>
      </c>
      <c r="I77" s="99">
        <f>SUMIF($F$11:$F$60,'Dados do Projeto'!$B13,I$11:I$60)</f>
        <v>0</v>
      </c>
    </row>
    <row r="78" ht="15.75" customHeight="1">
      <c r="A78" s="1"/>
      <c r="B78" s="98" t="str">
        <f>'Dados do Projeto'!B14</f>
        <v>Raquel Inez de Almeida Calazans</v>
      </c>
      <c r="C78" s="13"/>
      <c r="D78" s="13"/>
      <c r="E78" s="13"/>
      <c r="F78" s="13"/>
      <c r="G78" s="14"/>
      <c r="H78" s="99">
        <f>SUMIF(F$11:F$60,'Dados do Projeto'!B14,H$11:H$60)</f>
        <v>0</v>
      </c>
      <c r="I78" s="99">
        <f>SUMIF($F$11:$F$60,'Dados do Projeto'!$B14,I$11:I$60)</f>
        <v>0</v>
      </c>
    </row>
    <row r="79" ht="15.75" customHeight="1">
      <c r="A79" s="1"/>
      <c r="B79" s="1"/>
      <c r="D79" s="1"/>
      <c r="E79" s="1"/>
      <c r="F79" s="1"/>
      <c r="G79" s="1"/>
      <c r="H79" s="1"/>
      <c r="I79" s="1"/>
      <c r="J79" s="76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76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76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76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76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76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76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76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76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76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76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76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76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76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76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76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76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76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76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76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76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76"/>
    </row>
    <row r="101" ht="15.75" customHeight="1">
      <c r="A101" s="1"/>
      <c r="B101" s="1"/>
      <c r="D101" s="1"/>
      <c r="E101" s="1"/>
      <c r="F101" s="1"/>
      <c r="G101" s="1"/>
      <c r="H101" s="1"/>
      <c r="I101" s="1"/>
      <c r="J101" s="76"/>
    </row>
    <row r="102" ht="15.75" customHeight="1">
      <c r="A102" s="1"/>
      <c r="B102" s="1"/>
      <c r="D102" s="1"/>
      <c r="E102" s="1"/>
      <c r="F102" s="1"/>
      <c r="G102" s="1"/>
      <c r="H102" s="1"/>
      <c r="I102" s="1"/>
      <c r="J102" s="76"/>
    </row>
    <row r="103" ht="15.75" customHeight="1">
      <c r="A103" s="1"/>
      <c r="B103" s="1"/>
      <c r="D103" s="1"/>
      <c r="E103" s="1"/>
      <c r="F103" s="1"/>
      <c r="G103" s="1"/>
      <c r="H103" s="1"/>
      <c r="I103" s="1"/>
      <c r="J103" s="76"/>
    </row>
    <row r="104" ht="15.75" customHeight="1">
      <c r="A104" s="1"/>
      <c r="B104" s="1"/>
      <c r="D104" s="1"/>
      <c r="E104" s="1"/>
      <c r="F104" s="1"/>
      <c r="G104" s="1"/>
      <c r="H104" s="1"/>
      <c r="I104" s="1"/>
      <c r="J104" s="76"/>
    </row>
    <row r="105" ht="15.75" customHeight="1">
      <c r="A105" s="1"/>
      <c r="B105" s="1"/>
      <c r="D105" s="1"/>
      <c r="E105" s="1"/>
      <c r="F105" s="1"/>
      <c r="G105" s="1"/>
      <c r="H105" s="1"/>
      <c r="I105" s="1"/>
      <c r="J105" s="76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76"/>
    </row>
    <row r="107" ht="15.75" customHeight="1">
      <c r="A107" s="1"/>
      <c r="B107" s="1"/>
      <c r="D107" s="1"/>
      <c r="E107" s="1"/>
      <c r="F107" s="1"/>
      <c r="G107" s="1"/>
      <c r="H107" s="1"/>
      <c r="I107" s="1"/>
      <c r="J107" s="76"/>
    </row>
    <row r="108" ht="15.75" customHeight="1">
      <c r="A108" s="1"/>
      <c r="B108" s="1"/>
      <c r="D108" s="1"/>
      <c r="E108" s="1"/>
      <c r="F108" s="1"/>
      <c r="G108" s="1"/>
      <c r="H108" s="1"/>
      <c r="I108" s="1"/>
      <c r="J108" s="76"/>
    </row>
    <row r="109" ht="15.75" customHeight="1">
      <c r="A109" s="1"/>
      <c r="B109" s="1"/>
      <c r="D109" s="1"/>
      <c r="E109" s="1"/>
      <c r="F109" s="1"/>
      <c r="G109" s="1"/>
      <c r="H109" s="1"/>
      <c r="I109" s="1"/>
      <c r="J109" s="76"/>
    </row>
    <row r="110" ht="15.75" customHeight="1">
      <c r="A110" s="1"/>
      <c r="B110" s="1"/>
      <c r="D110" s="20"/>
      <c r="E110" s="20"/>
      <c r="F110" s="1"/>
      <c r="G110" s="20"/>
      <c r="H110" s="1"/>
      <c r="I110" s="1"/>
      <c r="J110" s="76"/>
    </row>
    <row r="111" ht="15.75" customHeight="1">
      <c r="A111" s="1"/>
      <c r="B111" s="1"/>
      <c r="D111" s="20"/>
      <c r="E111" s="20"/>
      <c r="F111" s="1"/>
      <c r="G111" s="20"/>
      <c r="H111" s="1"/>
      <c r="I111" s="1"/>
      <c r="J111" s="76"/>
    </row>
    <row r="112" ht="15.75" customHeight="1">
      <c r="A112" s="1"/>
      <c r="B112" s="1"/>
      <c r="D112" s="20"/>
      <c r="E112" s="20"/>
      <c r="F112" s="1"/>
      <c r="G112" s="20"/>
      <c r="H112" s="1"/>
      <c r="I112" s="1"/>
      <c r="J112" s="76"/>
    </row>
    <row r="113" ht="15.75" customHeight="1">
      <c r="A113" s="1"/>
      <c r="B113" s="1"/>
      <c r="D113" s="20"/>
      <c r="E113" s="20"/>
      <c r="F113" s="1"/>
      <c r="G113" s="20"/>
      <c r="H113" s="1"/>
      <c r="I113" s="1"/>
      <c r="J113" s="76"/>
    </row>
    <row r="114" ht="15.75" customHeight="1">
      <c r="A114" s="1"/>
      <c r="B114" s="1"/>
      <c r="D114" s="20"/>
      <c r="E114" s="20"/>
      <c r="F114" s="1"/>
      <c r="G114" s="1"/>
      <c r="H114" s="1"/>
      <c r="I114" s="1"/>
      <c r="J114" s="76"/>
    </row>
    <row r="115" ht="15.75" customHeight="1">
      <c r="A115" s="1"/>
      <c r="B115" s="1"/>
      <c r="D115" s="1"/>
      <c r="E115" s="1"/>
      <c r="F115" s="1"/>
      <c r="G115" s="1"/>
      <c r="H115" s="1"/>
      <c r="I115" s="1"/>
      <c r="J115" s="76"/>
    </row>
    <row r="116" ht="15.75" customHeight="1">
      <c r="J116" s="22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2:I72"/>
    <mergeCell ref="B73:G73"/>
    <mergeCell ref="B74:G74"/>
    <mergeCell ref="B75:G75"/>
    <mergeCell ref="B76:G76"/>
    <mergeCell ref="B77:G77"/>
    <mergeCell ref="B78:G78"/>
    <mergeCell ref="B1:J1"/>
    <mergeCell ref="B2:J2"/>
    <mergeCell ref="B3:J3"/>
    <mergeCell ref="B4:J4"/>
    <mergeCell ref="B5:J5"/>
    <mergeCell ref="B7:J7"/>
    <mergeCell ref="B9:I9"/>
  </mergeCells>
  <conditionalFormatting sqref="F20:F25">
    <cfRule type="expression" dxfId="0" priority="1">
      <formula>NOT(ISERROR(SEARCH(($B$74),(F20))))</formula>
    </cfRule>
  </conditionalFormatting>
  <conditionalFormatting sqref="F20:F25">
    <cfRule type="expression" dxfId="1" priority="2">
      <formula>NOT(ISERROR(SEARCH(($B$75),(F20))))</formula>
    </cfRule>
  </conditionalFormatting>
  <conditionalFormatting sqref="F20:F25">
    <cfRule type="expression" dxfId="2" priority="3">
      <formula>NOT(ISERROR(SEARCH(($B$76),(F20))))</formula>
    </cfRule>
  </conditionalFormatting>
  <conditionalFormatting sqref="F20:F25">
    <cfRule type="expression" dxfId="3" priority="4">
      <formula>NOT(ISERROR(SEARCH(($B$77),(F20))))</formula>
    </cfRule>
  </conditionalFormatting>
  <conditionalFormatting sqref="F20:F25">
    <cfRule type="expression" dxfId="4" priority="5">
      <formula>NOT(ISERROR(SEARCH(($B$78),(F20))))</formula>
    </cfRule>
  </conditionalFormatting>
  <conditionalFormatting sqref="F20:F25">
    <cfRule type="containsBlanks" dxfId="5" priority="6">
      <formula>LEN(TRIM(F20))=0</formula>
    </cfRule>
  </conditionalFormatting>
  <conditionalFormatting sqref="F11:F69">
    <cfRule type="expression" dxfId="0" priority="7">
      <formula>NOT(ISERROR(SEARCH(($B$74),(F11))))</formula>
    </cfRule>
  </conditionalFormatting>
  <conditionalFormatting sqref="F11:F69">
    <cfRule type="expression" dxfId="1" priority="8">
      <formula>NOT(ISERROR(SEARCH(($B$75),(F11))))</formula>
    </cfRule>
  </conditionalFormatting>
  <conditionalFormatting sqref="F11:F69">
    <cfRule type="expression" dxfId="2" priority="9">
      <formula>NOT(ISERROR(SEARCH(($B$76),(F11))))</formula>
    </cfRule>
  </conditionalFormatting>
  <conditionalFormatting sqref="F11:F69">
    <cfRule type="expression" dxfId="3" priority="10">
      <formula>NOT(ISERROR(SEARCH(($B$77),(F11))))</formula>
    </cfRule>
  </conditionalFormatting>
  <conditionalFormatting sqref="F11:F69">
    <cfRule type="expression" dxfId="4" priority="11">
      <formula>NOT(ISERROR(SEARCH(($B$78),(F11))))</formula>
    </cfRule>
  </conditionalFormatting>
  <conditionalFormatting sqref="F11:F69">
    <cfRule type="containsBlanks" dxfId="5" priority="12">
      <formula>LEN(TRIM(F11))=0</formula>
    </cfRule>
  </conditionalFormatting>
  <conditionalFormatting sqref="C11:C69">
    <cfRule type="expression" dxfId="6" priority="13">
      <formula>AND(ISNUMBER(C11),TRUNC(C11)&lt;TODAY())</formula>
    </cfRule>
  </conditionalFormatting>
  <conditionalFormatting sqref="F20:F25">
    <cfRule type="expression" dxfId="0" priority="14">
      <formula>NOT(ISERROR(SEARCH(($B$74),(F20))))</formula>
    </cfRule>
  </conditionalFormatting>
  <conditionalFormatting sqref="F20:F25">
    <cfRule type="expression" dxfId="1" priority="15">
      <formula>NOT(ISERROR(SEARCH(($B$75),(F20))))</formula>
    </cfRule>
  </conditionalFormatting>
  <conditionalFormatting sqref="F20:F25">
    <cfRule type="expression" dxfId="2" priority="16">
      <formula>NOT(ISERROR(SEARCH(($B$76),(F20))))</formula>
    </cfRule>
  </conditionalFormatting>
  <conditionalFormatting sqref="F20:F25">
    <cfRule type="expression" dxfId="3" priority="17">
      <formula>NOT(ISERROR(SEARCH(($B$77),(F20))))</formula>
    </cfRule>
  </conditionalFormatting>
  <conditionalFormatting sqref="F20:F25">
    <cfRule type="expression" dxfId="4" priority="18">
      <formula>NOT(ISERROR(SEARCH(($B$78),(F20))))</formula>
    </cfRule>
  </conditionalFormatting>
  <conditionalFormatting sqref="F20:F25">
    <cfRule type="containsBlanks" dxfId="5" priority="19">
      <formula>LEN(TRIM(F20))=0</formula>
    </cfRule>
  </conditionalFormatting>
  <conditionalFormatting sqref="F11:F69">
    <cfRule type="expression" dxfId="0" priority="20">
      <formula>NOT(ISERROR(SEARCH(($B$74),(F11))))</formula>
    </cfRule>
  </conditionalFormatting>
  <conditionalFormatting sqref="F11:F69">
    <cfRule type="expression" dxfId="1" priority="21">
      <formula>NOT(ISERROR(SEARCH(($B$75),(F11))))</formula>
    </cfRule>
  </conditionalFormatting>
  <conditionalFormatting sqref="F11:F69">
    <cfRule type="expression" dxfId="2" priority="22">
      <formula>NOT(ISERROR(SEARCH(($B$76),(F11))))</formula>
    </cfRule>
  </conditionalFormatting>
  <conditionalFormatting sqref="F11:F69">
    <cfRule type="expression" dxfId="3" priority="23">
      <formula>NOT(ISERROR(SEARCH(($B$77),(F11))))</formula>
    </cfRule>
  </conditionalFormatting>
  <conditionalFormatting sqref="F11:F69">
    <cfRule type="expression" dxfId="4" priority="24">
      <formula>NOT(ISERROR(SEARCH(($B$78),(F11))))</formula>
    </cfRule>
  </conditionalFormatting>
  <conditionalFormatting sqref="F11:F69">
    <cfRule type="containsBlanks" dxfId="5" priority="25">
      <formula>LEN(TRIM(F11))=0</formula>
    </cfRule>
  </conditionalFormatting>
  <conditionalFormatting sqref="C11:C69">
    <cfRule type="expression" dxfId="6" priority="26">
      <formula>AND(ISNUMBER(C11),TRUNC(C11)&lt;TODAY())</formula>
    </cfRule>
  </conditionalFormatting>
  <dataValidations>
    <dataValidation type="list" allowBlank="1" showErrorMessage="1" sqref="G11:G61">
      <formula1>'Dados do Projeto'!$M$100:$M$103</formula1>
    </dataValidation>
    <dataValidation type="list" allowBlank="1" showErrorMessage="1" sqref="C11:C69">
      <formula1>$K$1:$K$28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38"/>
    <col customWidth="1" min="2" max="2" width="5.5"/>
    <col customWidth="1" min="3" max="3" width="14.5"/>
    <col customWidth="1" min="4" max="5" width="31.63"/>
    <col customWidth="1" min="6" max="6" width="19.88"/>
    <col customWidth="1" min="7" max="7" width="12.5"/>
    <col customWidth="1" min="8" max="8" width="22.0"/>
    <col customWidth="1" min="9" max="9" width="18.63"/>
    <col customWidth="1" min="10" max="10" width="40.88"/>
    <col customWidth="1" hidden="1" min="11" max="11" width="14.5"/>
    <col customWidth="1" min="12" max="26" width="14.5"/>
  </cols>
  <sheetData>
    <row r="1" ht="27.0" customHeight="1">
      <c r="A1" s="73"/>
      <c r="B1" s="2" t="s">
        <v>0</v>
      </c>
      <c r="C1" s="3"/>
      <c r="D1" s="3"/>
      <c r="E1" s="3"/>
      <c r="F1" s="3"/>
      <c r="G1" s="3"/>
      <c r="H1" s="3"/>
      <c r="I1" s="3"/>
      <c r="J1" s="4"/>
      <c r="K1" s="74">
        <f>Requisitos!C14</f>
        <v>45210</v>
      </c>
    </row>
    <row r="2" ht="21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4">
        <f t="shared" ref="K2:K14" si="1">K1+1</f>
        <v>45211</v>
      </c>
    </row>
    <row r="3" ht="15.75" customHeight="1">
      <c r="A3" s="1"/>
      <c r="B3" s="8" t="s">
        <v>140</v>
      </c>
      <c r="C3" s="6"/>
      <c r="D3" s="6"/>
      <c r="E3" s="6"/>
      <c r="F3" s="6"/>
      <c r="G3" s="6"/>
      <c r="H3" s="6"/>
      <c r="I3" s="6"/>
      <c r="J3" s="7"/>
      <c r="K3" s="74">
        <f t="shared" si="1"/>
        <v>45212</v>
      </c>
    </row>
    <row r="4" ht="15.75" customHeight="1">
      <c r="A4" s="1"/>
      <c r="B4" s="9" t="s">
        <v>141</v>
      </c>
      <c r="C4" s="10"/>
      <c r="D4" s="10"/>
      <c r="E4" s="10"/>
      <c r="F4" s="10"/>
      <c r="G4" s="10"/>
      <c r="H4" s="10"/>
      <c r="I4" s="10"/>
      <c r="J4" s="11"/>
      <c r="K4" s="74">
        <f t="shared" si="1"/>
        <v>45213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4">
        <f t="shared" si="1"/>
        <v>45214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76"/>
      <c r="K6" s="74">
        <f t="shared" si="1"/>
        <v>45215</v>
      </c>
    </row>
    <row r="7">
      <c r="A7" s="1"/>
      <c r="B7" s="77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4">
        <f t="shared" si="1"/>
        <v>45216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76"/>
      <c r="K8" s="74">
        <f t="shared" si="1"/>
        <v>45217</v>
      </c>
    </row>
    <row r="9" ht="15.75" customHeight="1">
      <c r="A9" s="1"/>
      <c r="B9" s="78" t="s">
        <v>142</v>
      </c>
      <c r="C9" s="13"/>
      <c r="D9" s="13"/>
      <c r="E9" s="13"/>
      <c r="F9" s="13"/>
      <c r="G9" s="13"/>
      <c r="H9" s="13"/>
      <c r="I9" s="14"/>
      <c r="J9" s="79" t="s">
        <v>75</v>
      </c>
      <c r="K9" s="74">
        <f t="shared" si="1"/>
        <v>45218</v>
      </c>
    </row>
    <row r="10" ht="15.75" customHeight="1">
      <c r="A10" s="1"/>
      <c r="B10" s="80" t="s">
        <v>44</v>
      </c>
      <c r="C10" s="80" t="s">
        <v>76</v>
      </c>
      <c r="D10" s="80" t="s">
        <v>77</v>
      </c>
      <c r="E10" s="80" t="s">
        <v>78</v>
      </c>
      <c r="F10" s="80" t="s">
        <v>79</v>
      </c>
      <c r="G10" s="80" t="s">
        <v>80</v>
      </c>
      <c r="H10" s="80" t="s">
        <v>81</v>
      </c>
      <c r="I10" s="80" t="s">
        <v>82</v>
      </c>
      <c r="J10" s="40" t="s">
        <v>83</v>
      </c>
      <c r="K10" s="74">
        <f t="shared" si="1"/>
        <v>45219</v>
      </c>
    </row>
    <row r="11" ht="48.75" customHeight="1">
      <c r="A11" s="21"/>
      <c r="B11" s="62">
        <v>1.0</v>
      </c>
      <c r="C11" s="93"/>
      <c r="D11" s="86"/>
      <c r="E11" s="86"/>
      <c r="F11" s="70"/>
      <c r="G11" s="92"/>
      <c r="H11" s="87">
        <v>0.0</v>
      </c>
      <c r="I11" s="87">
        <v>0.0</v>
      </c>
      <c r="J11" s="86"/>
      <c r="K11" s="74">
        <f t="shared" si="1"/>
        <v>45220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2">
        <v>2.0</v>
      </c>
      <c r="C12" s="93"/>
      <c r="D12" s="86"/>
      <c r="E12" s="86"/>
      <c r="F12" s="70"/>
      <c r="G12" s="92"/>
      <c r="H12" s="87">
        <v>0.0</v>
      </c>
      <c r="I12" s="87">
        <v>0.0</v>
      </c>
      <c r="J12" s="86"/>
      <c r="K12" s="74">
        <f t="shared" si="1"/>
        <v>45221</v>
      </c>
    </row>
    <row r="13" ht="52.5" customHeight="1">
      <c r="A13" s="1"/>
      <c r="B13" s="62">
        <v>3.0</v>
      </c>
      <c r="C13" s="93"/>
      <c r="D13" s="86"/>
      <c r="E13" s="86"/>
      <c r="F13" s="70"/>
      <c r="G13" s="92"/>
      <c r="H13" s="87">
        <v>0.0</v>
      </c>
      <c r="I13" s="87">
        <v>0.0</v>
      </c>
      <c r="J13" s="86"/>
      <c r="K13" s="74">
        <f t="shared" si="1"/>
        <v>45222</v>
      </c>
    </row>
    <row r="14" ht="51.0" customHeight="1">
      <c r="A14" s="1"/>
      <c r="B14" s="62">
        <v>4.0</v>
      </c>
      <c r="C14" s="93"/>
      <c r="D14" s="86"/>
      <c r="E14" s="86"/>
      <c r="F14" s="70"/>
      <c r="G14" s="92"/>
      <c r="H14" s="87">
        <v>0.0</v>
      </c>
      <c r="I14" s="87">
        <v>0.0</v>
      </c>
      <c r="J14" s="88"/>
      <c r="K14" s="74">
        <f t="shared" si="1"/>
        <v>45223</v>
      </c>
    </row>
    <row r="15" ht="37.5" customHeight="1">
      <c r="A15" s="1"/>
      <c r="B15" s="62">
        <v>5.0</v>
      </c>
      <c r="C15" s="93"/>
      <c r="D15" s="86"/>
      <c r="E15" s="86"/>
      <c r="F15" s="70"/>
      <c r="G15" s="92"/>
      <c r="H15" s="87">
        <v>0.0</v>
      </c>
      <c r="I15" s="87">
        <v>0.0</v>
      </c>
      <c r="J15" s="86"/>
      <c r="K15" s="74"/>
    </row>
    <row r="16" ht="37.5" customHeight="1">
      <c r="A16" s="1"/>
      <c r="B16" s="62">
        <v>6.0</v>
      </c>
      <c r="C16" s="93"/>
      <c r="D16" s="86"/>
      <c r="E16" s="86"/>
      <c r="F16" s="70"/>
      <c r="G16" s="92"/>
      <c r="H16" s="87">
        <v>0.0</v>
      </c>
      <c r="I16" s="87">
        <v>0.0</v>
      </c>
      <c r="J16" s="86"/>
      <c r="K16" s="74"/>
    </row>
    <row r="17" ht="37.5" customHeight="1">
      <c r="A17" s="1"/>
      <c r="B17" s="62">
        <v>7.0</v>
      </c>
      <c r="C17" s="93"/>
      <c r="D17" s="70"/>
      <c r="E17" s="70"/>
      <c r="F17" s="70"/>
      <c r="G17" s="92"/>
      <c r="H17" s="87">
        <v>0.0</v>
      </c>
      <c r="I17" s="87">
        <v>0.0</v>
      </c>
      <c r="J17" s="86"/>
      <c r="K17" s="74"/>
    </row>
    <row r="18" ht="37.5" customHeight="1">
      <c r="A18" s="1"/>
      <c r="B18" s="62">
        <v>8.0</v>
      </c>
      <c r="C18" s="93"/>
      <c r="D18" s="70"/>
      <c r="E18" s="70"/>
      <c r="F18" s="70"/>
      <c r="G18" s="92"/>
      <c r="H18" s="87">
        <v>0.0</v>
      </c>
      <c r="I18" s="87">
        <v>0.0</v>
      </c>
      <c r="J18" s="86"/>
      <c r="K18" s="74"/>
    </row>
    <row r="19" ht="37.5" customHeight="1">
      <c r="A19" s="1"/>
      <c r="B19" s="62">
        <v>9.0</v>
      </c>
      <c r="C19" s="93"/>
      <c r="D19" s="70"/>
      <c r="E19" s="70"/>
      <c r="F19" s="70"/>
      <c r="G19" s="92"/>
      <c r="H19" s="87">
        <v>0.0</v>
      </c>
      <c r="I19" s="87">
        <v>0.0</v>
      </c>
      <c r="J19" s="86"/>
      <c r="K19" s="74"/>
    </row>
    <row r="20" ht="37.5" customHeight="1">
      <c r="A20" s="1"/>
      <c r="B20" s="62">
        <v>10.0</v>
      </c>
      <c r="C20" s="93"/>
      <c r="D20" s="70"/>
      <c r="E20" s="70"/>
      <c r="F20" s="70"/>
      <c r="G20" s="92"/>
      <c r="H20" s="87">
        <v>0.0</v>
      </c>
      <c r="I20" s="87">
        <v>0.0</v>
      </c>
      <c r="J20" s="86"/>
      <c r="K20" s="74"/>
    </row>
    <row r="21" ht="37.5" customHeight="1">
      <c r="A21" s="1"/>
      <c r="B21" s="62">
        <v>11.0</v>
      </c>
      <c r="C21" s="93"/>
      <c r="D21" s="70"/>
      <c r="E21" s="70"/>
      <c r="F21" s="70"/>
      <c r="G21" s="92"/>
      <c r="H21" s="87">
        <v>0.0</v>
      </c>
      <c r="I21" s="87">
        <v>0.0</v>
      </c>
      <c r="J21" s="86"/>
      <c r="K21" s="74"/>
    </row>
    <row r="22" ht="37.5" customHeight="1">
      <c r="A22" s="1"/>
      <c r="B22" s="62">
        <v>12.0</v>
      </c>
      <c r="C22" s="93"/>
      <c r="D22" s="70"/>
      <c r="E22" s="70"/>
      <c r="F22" s="70"/>
      <c r="G22" s="92"/>
      <c r="H22" s="87">
        <v>0.0</v>
      </c>
      <c r="I22" s="87">
        <v>0.0</v>
      </c>
      <c r="J22" s="86"/>
      <c r="K22" s="74"/>
    </row>
    <row r="23" ht="37.5" customHeight="1">
      <c r="A23" s="1"/>
      <c r="B23" s="62">
        <v>13.0</v>
      </c>
      <c r="C23" s="93"/>
      <c r="D23" s="70"/>
      <c r="E23" s="70"/>
      <c r="F23" s="70"/>
      <c r="G23" s="92"/>
      <c r="H23" s="87">
        <v>0.0</v>
      </c>
      <c r="I23" s="87">
        <v>0.0</v>
      </c>
      <c r="J23" s="86"/>
      <c r="K23" s="74"/>
    </row>
    <row r="24" ht="37.5" customHeight="1">
      <c r="A24" s="1"/>
      <c r="B24" s="62">
        <v>14.0</v>
      </c>
      <c r="C24" s="93"/>
      <c r="D24" s="70"/>
      <c r="E24" s="70"/>
      <c r="F24" s="70"/>
      <c r="G24" s="92"/>
      <c r="H24" s="87">
        <v>0.0</v>
      </c>
      <c r="I24" s="87">
        <v>0.0</v>
      </c>
      <c r="J24" s="86"/>
      <c r="K24" s="74"/>
    </row>
    <row r="25" ht="37.5" customHeight="1">
      <c r="A25" s="1"/>
      <c r="B25" s="62">
        <v>15.0</v>
      </c>
      <c r="C25" s="93"/>
      <c r="D25" s="70"/>
      <c r="E25" s="70"/>
      <c r="F25" s="70"/>
      <c r="G25" s="92"/>
      <c r="H25" s="87">
        <v>0.0</v>
      </c>
      <c r="I25" s="87">
        <v>0.0</v>
      </c>
      <c r="J25" s="86"/>
      <c r="K25" s="74"/>
    </row>
    <row r="26" ht="37.5" customHeight="1">
      <c r="A26" s="1"/>
      <c r="B26" s="62">
        <v>16.0</v>
      </c>
      <c r="C26" s="93"/>
      <c r="D26" s="70"/>
      <c r="E26" s="70"/>
      <c r="F26" s="70"/>
      <c r="G26" s="92"/>
      <c r="H26" s="87">
        <v>0.0</v>
      </c>
      <c r="I26" s="87">
        <v>0.0</v>
      </c>
      <c r="J26" s="86"/>
      <c r="K26" s="74"/>
    </row>
    <row r="27" ht="37.5" customHeight="1">
      <c r="A27" s="1"/>
      <c r="B27" s="62">
        <v>17.0</v>
      </c>
      <c r="C27" s="93"/>
      <c r="D27" s="70"/>
      <c r="E27" s="70"/>
      <c r="F27" s="70"/>
      <c r="G27" s="92"/>
      <c r="H27" s="87">
        <v>0.0</v>
      </c>
      <c r="I27" s="87">
        <v>0.0</v>
      </c>
      <c r="J27" s="86"/>
      <c r="K27" s="74"/>
    </row>
    <row r="28" ht="37.5" customHeight="1">
      <c r="A28" s="1"/>
      <c r="B28" s="62">
        <v>18.0</v>
      </c>
      <c r="C28" s="93"/>
      <c r="D28" s="70"/>
      <c r="E28" s="70"/>
      <c r="F28" s="70"/>
      <c r="G28" s="92"/>
      <c r="H28" s="87">
        <v>0.0</v>
      </c>
      <c r="I28" s="87">
        <v>0.0</v>
      </c>
      <c r="J28" s="86"/>
      <c r="K28" s="74"/>
    </row>
    <row r="29" ht="37.5" customHeight="1">
      <c r="A29" s="1"/>
      <c r="B29" s="62">
        <v>19.0</v>
      </c>
      <c r="C29" s="93"/>
      <c r="D29" s="91"/>
      <c r="E29" s="91"/>
      <c r="F29" s="70"/>
      <c r="G29" s="92"/>
      <c r="H29" s="87">
        <v>0.0</v>
      </c>
      <c r="I29" s="87">
        <v>0.0</v>
      </c>
      <c r="J29" s="86"/>
    </row>
    <row r="30" ht="37.5" customHeight="1">
      <c r="A30" s="1"/>
      <c r="B30" s="62">
        <v>20.0</v>
      </c>
      <c r="C30" s="93"/>
      <c r="D30" s="91"/>
      <c r="E30" s="91"/>
      <c r="F30" s="70"/>
      <c r="G30" s="92"/>
      <c r="H30" s="87">
        <v>0.0</v>
      </c>
      <c r="I30" s="87">
        <v>0.0</v>
      </c>
      <c r="J30" s="86"/>
    </row>
    <row r="31" ht="37.5" customHeight="1">
      <c r="A31" s="1"/>
      <c r="B31" s="62">
        <v>21.0</v>
      </c>
      <c r="C31" s="93"/>
      <c r="D31" s="91"/>
      <c r="E31" s="91"/>
      <c r="F31" s="70"/>
      <c r="G31" s="92"/>
      <c r="H31" s="87">
        <v>0.0</v>
      </c>
      <c r="I31" s="87">
        <v>0.0</v>
      </c>
      <c r="J31" s="86"/>
    </row>
    <row r="32" ht="37.5" customHeight="1">
      <c r="A32" s="1"/>
      <c r="B32" s="62">
        <v>22.0</v>
      </c>
      <c r="C32" s="93"/>
      <c r="D32" s="91"/>
      <c r="E32" s="91"/>
      <c r="F32" s="70"/>
      <c r="G32" s="92"/>
      <c r="H32" s="87">
        <v>0.0</v>
      </c>
      <c r="I32" s="87">
        <v>0.0</v>
      </c>
      <c r="J32" s="86"/>
    </row>
    <row r="33" ht="37.5" customHeight="1">
      <c r="A33" s="1"/>
      <c r="B33" s="62">
        <v>23.0</v>
      </c>
      <c r="C33" s="93"/>
      <c r="D33" s="91"/>
      <c r="E33" s="91"/>
      <c r="F33" s="70"/>
      <c r="G33" s="92"/>
      <c r="H33" s="87">
        <v>0.0</v>
      </c>
      <c r="I33" s="87">
        <v>0.0</v>
      </c>
      <c r="J33" s="86"/>
    </row>
    <row r="34" ht="37.5" customHeight="1">
      <c r="A34" s="1"/>
      <c r="B34" s="62">
        <v>24.0</v>
      </c>
      <c r="C34" s="93"/>
      <c r="D34" s="91"/>
      <c r="E34" s="91"/>
      <c r="F34" s="70"/>
      <c r="G34" s="92"/>
      <c r="H34" s="87">
        <v>0.0</v>
      </c>
      <c r="I34" s="87">
        <v>0.0</v>
      </c>
      <c r="J34" s="86"/>
    </row>
    <row r="35" ht="37.5" customHeight="1">
      <c r="A35" s="1"/>
      <c r="B35" s="62">
        <v>25.0</v>
      </c>
      <c r="C35" s="93"/>
      <c r="D35" s="91"/>
      <c r="E35" s="91"/>
      <c r="F35" s="70"/>
      <c r="G35" s="92"/>
      <c r="H35" s="87">
        <v>0.0</v>
      </c>
      <c r="I35" s="87">
        <v>0.0</v>
      </c>
      <c r="J35" s="86"/>
    </row>
    <row r="36" ht="37.5" customHeight="1">
      <c r="A36" s="1"/>
      <c r="B36" s="62">
        <v>26.0</v>
      </c>
      <c r="C36" s="93"/>
      <c r="D36" s="91"/>
      <c r="E36" s="91"/>
      <c r="F36" s="70"/>
      <c r="G36" s="92"/>
      <c r="H36" s="87">
        <v>0.0</v>
      </c>
      <c r="I36" s="87">
        <v>0.0</v>
      </c>
      <c r="J36" s="86"/>
    </row>
    <row r="37" ht="37.5" customHeight="1">
      <c r="A37" s="1"/>
      <c r="B37" s="62">
        <v>27.0</v>
      </c>
      <c r="C37" s="93"/>
      <c r="D37" s="91"/>
      <c r="E37" s="91"/>
      <c r="F37" s="70"/>
      <c r="G37" s="92"/>
      <c r="H37" s="87">
        <v>0.0</v>
      </c>
      <c r="I37" s="87">
        <v>0.0</v>
      </c>
      <c r="J37" s="86"/>
    </row>
    <row r="38" ht="37.5" customHeight="1">
      <c r="A38" s="1"/>
      <c r="B38" s="62">
        <v>28.0</v>
      </c>
      <c r="C38" s="93"/>
      <c r="D38" s="91"/>
      <c r="E38" s="91"/>
      <c r="F38" s="70"/>
      <c r="G38" s="92"/>
      <c r="H38" s="87">
        <v>0.0</v>
      </c>
      <c r="I38" s="87">
        <v>0.0</v>
      </c>
      <c r="J38" s="86"/>
    </row>
    <row r="39" ht="37.5" customHeight="1">
      <c r="A39" s="1"/>
      <c r="B39" s="62">
        <v>29.0</v>
      </c>
      <c r="C39" s="93"/>
      <c r="D39" s="91"/>
      <c r="E39" s="91"/>
      <c r="F39" s="70"/>
      <c r="G39" s="92"/>
      <c r="H39" s="87">
        <v>0.0</v>
      </c>
      <c r="I39" s="87">
        <v>0.0</v>
      </c>
      <c r="J39" s="86"/>
    </row>
    <row r="40" ht="37.5" customHeight="1">
      <c r="A40" s="1"/>
      <c r="B40" s="62">
        <v>30.0</v>
      </c>
      <c r="C40" s="93"/>
      <c r="D40" s="91"/>
      <c r="E40" s="91"/>
      <c r="F40" s="70"/>
      <c r="G40" s="92"/>
      <c r="H40" s="87">
        <v>0.0</v>
      </c>
      <c r="I40" s="87">
        <v>0.0</v>
      </c>
      <c r="J40" s="86"/>
    </row>
    <row r="41" ht="37.5" customHeight="1">
      <c r="A41" s="1"/>
      <c r="B41" s="62">
        <v>31.0</v>
      </c>
      <c r="C41" s="93"/>
      <c r="D41" s="91"/>
      <c r="E41" s="91"/>
      <c r="F41" s="70"/>
      <c r="G41" s="92"/>
      <c r="H41" s="87">
        <v>0.0</v>
      </c>
      <c r="I41" s="87">
        <v>0.0</v>
      </c>
      <c r="J41" s="86"/>
    </row>
    <row r="42" ht="37.5" customHeight="1">
      <c r="A42" s="1"/>
      <c r="B42" s="62">
        <v>32.0</v>
      </c>
      <c r="C42" s="93"/>
      <c r="D42" s="91"/>
      <c r="E42" s="91"/>
      <c r="F42" s="70"/>
      <c r="G42" s="92"/>
      <c r="H42" s="87">
        <v>0.0</v>
      </c>
      <c r="I42" s="87">
        <v>0.0</v>
      </c>
      <c r="J42" s="86"/>
    </row>
    <row r="43" ht="37.5" customHeight="1">
      <c r="A43" s="1"/>
      <c r="B43" s="62">
        <v>33.0</v>
      </c>
      <c r="C43" s="93"/>
      <c r="D43" s="91"/>
      <c r="E43" s="91"/>
      <c r="F43" s="70"/>
      <c r="G43" s="92"/>
      <c r="H43" s="87">
        <v>0.0</v>
      </c>
      <c r="I43" s="87">
        <v>0.0</v>
      </c>
      <c r="J43" s="86"/>
    </row>
    <row r="44" ht="37.5" customHeight="1">
      <c r="A44" s="1"/>
      <c r="B44" s="62">
        <v>34.0</v>
      </c>
      <c r="C44" s="93"/>
      <c r="D44" s="91"/>
      <c r="E44" s="91"/>
      <c r="F44" s="70"/>
      <c r="G44" s="92"/>
      <c r="H44" s="87">
        <v>0.0</v>
      </c>
      <c r="I44" s="87">
        <v>0.0</v>
      </c>
      <c r="J44" s="86"/>
    </row>
    <row r="45" ht="37.5" customHeight="1">
      <c r="A45" s="1"/>
      <c r="B45" s="62">
        <v>35.0</v>
      </c>
      <c r="C45" s="93"/>
      <c r="D45" s="91"/>
      <c r="E45" s="91"/>
      <c r="F45" s="70"/>
      <c r="G45" s="92"/>
      <c r="H45" s="87">
        <v>0.0</v>
      </c>
      <c r="I45" s="87">
        <v>0.0</v>
      </c>
      <c r="J45" s="86"/>
    </row>
    <row r="46" ht="37.5" customHeight="1">
      <c r="A46" s="1"/>
      <c r="B46" s="62">
        <v>36.0</v>
      </c>
      <c r="C46" s="93"/>
      <c r="D46" s="91"/>
      <c r="E46" s="91"/>
      <c r="F46" s="70"/>
      <c r="G46" s="92"/>
      <c r="H46" s="87">
        <v>0.0</v>
      </c>
      <c r="I46" s="87">
        <v>0.0</v>
      </c>
      <c r="J46" s="86"/>
    </row>
    <row r="47" ht="37.5" customHeight="1">
      <c r="A47" s="1"/>
      <c r="B47" s="62">
        <v>37.0</v>
      </c>
      <c r="C47" s="93"/>
      <c r="D47" s="91"/>
      <c r="E47" s="91"/>
      <c r="F47" s="70"/>
      <c r="G47" s="92"/>
      <c r="H47" s="87">
        <v>0.0</v>
      </c>
      <c r="I47" s="87">
        <v>0.0</v>
      </c>
      <c r="J47" s="86"/>
    </row>
    <row r="48" ht="37.5" customHeight="1">
      <c r="A48" s="1"/>
      <c r="B48" s="62">
        <v>38.0</v>
      </c>
      <c r="C48" s="93"/>
      <c r="D48" s="91"/>
      <c r="E48" s="91"/>
      <c r="F48" s="70"/>
      <c r="G48" s="92"/>
      <c r="H48" s="87">
        <v>0.0</v>
      </c>
      <c r="I48" s="87">
        <v>0.0</v>
      </c>
      <c r="J48" s="86"/>
    </row>
    <row r="49" ht="37.5" customHeight="1">
      <c r="A49" s="1"/>
      <c r="B49" s="62">
        <v>39.0</v>
      </c>
      <c r="C49" s="93"/>
      <c r="D49" s="91"/>
      <c r="E49" s="91"/>
      <c r="F49" s="70"/>
      <c r="G49" s="92"/>
      <c r="H49" s="87">
        <v>0.0</v>
      </c>
      <c r="I49" s="87">
        <v>0.0</v>
      </c>
      <c r="J49" s="86"/>
    </row>
    <row r="50" ht="37.5" customHeight="1">
      <c r="A50" s="1"/>
      <c r="B50" s="62">
        <v>40.0</v>
      </c>
      <c r="C50" s="93"/>
      <c r="D50" s="91"/>
      <c r="E50" s="91"/>
      <c r="F50" s="70"/>
      <c r="G50" s="92"/>
      <c r="H50" s="87">
        <v>0.0</v>
      </c>
      <c r="I50" s="87">
        <v>0.0</v>
      </c>
      <c r="J50" s="86"/>
    </row>
    <row r="51" ht="37.5" customHeight="1">
      <c r="A51" s="1"/>
      <c r="B51" s="62">
        <v>41.0</v>
      </c>
      <c r="C51" s="93"/>
      <c r="D51" s="91"/>
      <c r="E51" s="91"/>
      <c r="F51" s="70"/>
      <c r="G51" s="92"/>
      <c r="H51" s="87">
        <v>0.0</v>
      </c>
      <c r="I51" s="87">
        <v>0.0</v>
      </c>
      <c r="J51" s="86"/>
    </row>
    <row r="52" ht="37.5" customHeight="1">
      <c r="A52" s="1"/>
      <c r="B52" s="62">
        <v>42.0</v>
      </c>
      <c r="C52" s="93"/>
      <c r="D52" s="91"/>
      <c r="E52" s="91"/>
      <c r="F52" s="70"/>
      <c r="G52" s="92"/>
      <c r="H52" s="87">
        <v>0.0</v>
      </c>
      <c r="I52" s="87">
        <v>0.0</v>
      </c>
      <c r="J52" s="86"/>
    </row>
    <row r="53" ht="37.5" customHeight="1">
      <c r="A53" s="1"/>
      <c r="B53" s="62">
        <v>43.0</v>
      </c>
      <c r="C53" s="93"/>
      <c r="D53" s="91"/>
      <c r="E53" s="91"/>
      <c r="F53" s="70"/>
      <c r="G53" s="92"/>
      <c r="H53" s="87">
        <v>0.0</v>
      </c>
      <c r="I53" s="87">
        <v>0.0</v>
      </c>
      <c r="J53" s="86"/>
    </row>
    <row r="54" ht="37.5" customHeight="1">
      <c r="A54" s="1"/>
      <c r="B54" s="62">
        <v>44.0</v>
      </c>
      <c r="C54" s="93"/>
      <c r="D54" s="91"/>
      <c r="E54" s="91"/>
      <c r="F54" s="70"/>
      <c r="G54" s="92"/>
      <c r="H54" s="87">
        <v>0.0</v>
      </c>
      <c r="I54" s="87">
        <v>0.0</v>
      </c>
      <c r="J54" s="86"/>
    </row>
    <row r="55" ht="37.5" customHeight="1">
      <c r="A55" s="1"/>
      <c r="B55" s="62">
        <v>45.0</v>
      </c>
      <c r="C55" s="93"/>
      <c r="D55" s="91"/>
      <c r="E55" s="91"/>
      <c r="F55" s="70"/>
      <c r="G55" s="92"/>
      <c r="H55" s="87">
        <v>0.0</v>
      </c>
      <c r="I55" s="87">
        <v>0.0</v>
      </c>
      <c r="J55" s="86"/>
    </row>
    <row r="56" ht="37.5" customHeight="1">
      <c r="A56" s="1"/>
      <c r="B56" s="62">
        <v>46.0</v>
      </c>
      <c r="C56" s="93"/>
      <c r="D56" s="91"/>
      <c r="E56" s="91"/>
      <c r="F56" s="70"/>
      <c r="G56" s="92"/>
      <c r="H56" s="87">
        <v>0.0</v>
      </c>
      <c r="I56" s="87">
        <v>0.0</v>
      </c>
      <c r="J56" s="86"/>
    </row>
    <row r="57" ht="37.5" customHeight="1">
      <c r="A57" s="1"/>
      <c r="B57" s="62">
        <v>47.0</v>
      </c>
      <c r="C57" s="93"/>
      <c r="D57" s="91"/>
      <c r="E57" s="91"/>
      <c r="F57" s="70"/>
      <c r="G57" s="92"/>
      <c r="H57" s="87">
        <v>0.0</v>
      </c>
      <c r="I57" s="87">
        <v>0.0</v>
      </c>
      <c r="J57" s="86"/>
    </row>
    <row r="58" ht="37.5" customHeight="1">
      <c r="A58" s="1"/>
      <c r="B58" s="62">
        <v>48.0</v>
      </c>
      <c r="C58" s="93"/>
      <c r="D58" s="91"/>
      <c r="E58" s="91"/>
      <c r="F58" s="70"/>
      <c r="G58" s="92"/>
      <c r="H58" s="87">
        <v>0.0</v>
      </c>
      <c r="I58" s="87">
        <v>0.0</v>
      </c>
      <c r="J58" s="86"/>
    </row>
    <row r="59" ht="37.5" customHeight="1">
      <c r="A59" s="1"/>
      <c r="B59" s="62">
        <v>49.0</v>
      </c>
      <c r="C59" s="93"/>
      <c r="D59" s="91"/>
      <c r="E59" s="91"/>
      <c r="F59" s="70"/>
      <c r="G59" s="92"/>
      <c r="H59" s="87">
        <v>0.0</v>
      </c>
      <c r="I59" s="87">
        <v>0.0</v>
      </c>
      <c r="J59" s="86"/>
    </row>
    <row r="60" ht="37.5" customHeight="1">
      <c r="A60" s="1"/>
      <c r="B60" s="62">
        <v>50.0</v>
      </c>
      <c r="C60" s="93"/>
      <c r="D60" s="91"/>
      <c r="E60" s="91"/>
      <c r="F60" s="70"/>
      <c r="G60" s="92"/>
      <c r="H60" s="87">
        <v>0.0</v>
      </c>
      <c r="I60" s="87">
        <v>0.0</v>
      </c>
      <c r="J60" s="86"/>
    </row>
    <row r="61" ht="37.5" customHeight="1">
      <c r="A61" s="1"/>
      <c r="B61" s="62">
        <v>51.0</v>
      </c>
      <c r="C61" s="93"/>
      <c r="D61" s="91"/>
      <c r="E61" s="91"/>
      <c r="F61" s="70"/>
      <c r="G61" s="92"/>
      <c r="H61" s="87">
        <v>0.0</v>
      </c>
      <c r="I61" s="87">
        <v>0.0</v>
      </c>
      <c r="J61" s="86"/>
    </row>
    <row r="62" ht="37.5" customHeight="1">
      <c r="A62" s="1"/>
      <c r="B62" s="62">
        <v>52.0</v>
      </c>
      <c r="C62" s="93"/>
      <c r="D62" s="91"/>
      <c r="E62" s="91"/>
      <c r="F62" s="70"/>
      <c r="G62" s="70"/>
      <c r="H62" s="87">
        <v>0.0</v>
      </c>
      <c r="I62" s="87">
        <v>0.0</v>
      </c>
      <c r="J62" s="86"/>
    </row>
    <row r="63" ht="37.5" customHeight="1">
      <c r="A63" s="1"/>
      <c r="B63" s="62">
        <v>53.0</v>
      </c>
      <c r="C63" s="93"/>
      <c r="D63" s="91"/>
      <c r="E63" s="91"/>
      <c r="F63" s="70"/>
      <c r="G63" s="70"/>
      <c r="H63" s="87">
        <v>0.0</v>
      </c>
      <c r="I63" s="87">
        <v>0.0</v>
      </c>
      <c r="J63" s="86"/>
    </row>
    <row r="64" ht="37.5" customHeight="1">
      <c r="A64" s="1"/>
      <c r="B64" s="62">
        <v>54.0</v>
      </c>
      <c r="C64" s="93"/>
      <c r="D64" s="91"/>
      <c r="E64" s="91"/>
      <c r="F64" s="70"/>
      <c r="G64" s="70"/>
      <c r="H64" s="87">
        <v>0.0</v>
      </c>
      <c r="I64" s="87">
        <v>0.0</v>
      </c>
      <c r="J64" s="86"/>
    </row>
    <row r="65" ht="37.5" customHeight="1">
      <c r="A65" s="1"/>
      <c r="B65" s="62">
        <v>55.0</v>
      </c>
      <c r="C65" s="93"/>
      <c r="D65" s="91"/>
      <c r="E65" s="91"/>
      <c r="F65" s="70"/>
      <c r="G65" s="70"/>
      <c r="H65" s="87">
        <v>0.0</v>
      </c>
      <c r="I65" s="87">
        <v>0.0</v>
      </c>
      <c r="J65" s="86"/>
    </row>
    <row r="66" ht="37.5" customHeight="1">
      <c r="A66" s="1"/>
      <c r="B66" s="62">
        <v>56.0</v>
      </c>
      <c r="C66" s="93"/>
      <c r="D66" s="91"/>
      <c r="E66" s="91"/>
      <c r="F66" s="70"/>
      <c r="G66" s="70"/>
      <c r="H66" s="87">
        <v>0.0</v>
      </c>
      <c r="I66" s="87">
        <v>0.0</v>
      </c>
      <c r="J66" s="86"/>
    </row>
    <row r="67" ht="37.5" customHeight="1">
      <c r="A67" s="1"/>
      <c r="B67" s="62">
        <v>57.0</v>
      </c>
      <c r="C67" s="93"/>
      <c r="D67" s="91"/>
      <c r="E67" s="91"/>
      <c r="F67" s="70"/>
      <c r="G67" s="70"/>
      <c r="H67" s="87">
        <v>0.0</v>
      </c>
      <c r="I67" s="87">
        <v>0.0</v>
      </c>
      <c r="J67" s="86"/>
    </row>
    <row r="68" ht="37.5" customHeight="1">
      <c r="A68" s="1"/>
      <c r="B68" s="62">
        <v>58.0</v>
      </c>
      <c r="C68" s="93"/>
      <c r="D68" s="91"/>
      <c r="E68" s="91"/>
      <c r="F68" s="70"/>
      <c r="G68" s="70"/>
      <c r="H68" s="87">
        <v>0.0</v>
      </c>
      <c r="I68" s="87">
        <v>0.0</v>
      </c>
      <c r="J68" s="86"/>
    </row>
    <row r="69" ht="37.5" customHeight="1">
      <c r="A69" s="1"/>
      <c r="B69" s="62">
        <v>59.0</v>
      </c>
      <c r="C69" s="93"/>
      <c r="D69" s="91"/>
      <c r="E69" s="91"/>
      <c r="F69" s="70"/>
      <c r="G69" s="70"/>
      <c r="H69" s="87">
        <v>0.0</v>
      </c>
      <c r="I69" s="87">
        <v>0.0</v>
      </c>
      <c r="J69" s="86"/>
    </row>
    <row r="70" ht="15.75" customHeight="1">
      <c r="A70" s="1"/>
      <c r="B70" s="1"/>
      <c r="D70" s="1"/>
      <c r="E70" s="1"/>
      <c r="F70" s="1"/>
      <c r="G70" s="102" t="s">
        <v>108</v>
      </c>
      <c r="H70" s="95">
        <f t="shared" ref="H70:I70" si="2">SUM(H11:H60)</f>
        <v>0</v>
      </c>
      <c r="I70" s="95">
        <f t="shared" si="2"/>
        <v>0</v>
      </c>
      <c r="J70" s="76"/>
    </row>
    <row r="71" ht="15.75" customHeight="1">
      <c r="A71" s="1"/>
      <c r="B71" s="32"/>
      <c r="C71" s="32"/>
      <c r="D71" s="32">
        <f>COUNTIFS(D11:D60, "&lt;&gt;"&amp;"")</f>
        <v>0</v>
      </c>
      <c r="E71" s="32"/>
      <c r="F71" s="32"/>
      <c r="G71" s="32">
        <f>COUNTIFS(G11:G60, "Concluído",D11:D60, "&lt;&gt;"&amp;"")</f>
        <v>0</v>
      </c>
      <c r="H71" s="1"/>
      <c r="I71" s="1"/>
      <c r="J71" s="76"/>
    </row>
    <row r="72" ht="15.75" customHeight="1">
      <c r="A72" s="1"/>
      <c r="B72" s="78" t="s">
        <v>109</v>
      </c>
      <c r="C72" s="13"/>
      <c r="D72" s="13"/>
      <c r="E72" s="13"/>
      <c r="F72" s="13"/>
      <c r="G72" s="13"/>
      <c r="H72" s="13"/>
      <c r="I72" s="14"/>
    </row>
    <row r="73" ht="15.75" customHeight="1">
      <c r="A73" s="1"/>
      <c r="B73" s="97" t="s">
        <v>110</v>
      </c>
      <c r="C73" s="13"/>
      <c r="D73" s="13"/>
      <c r="E73" s="13"/>
      <c r="F73" s="13"/>
      <c r="G73" s="14"/>
      <c r="H73" s="80" t="s">
        <v>111</v>
      </c>
      <c r="I73" s="80" t="s">
        <v>23</v>
      </c>
    </row>
    <row r="74" ht="15.75" customHeight="1">
      <c r="A74" s="1"/>
      <c r="B74" s="98" t="str">
        <f>'Dados do Projeto'!B10</f>
        <v>Guilherme Augusto Costa Barros</v>
      </c>
      <c r="C74" s="13"/>
      <c r="D74" s="13"/>
      <c r="E74" s="13"/>
      <c r="F74" s="13"/>
      <c r="G74" s="14"/>
      <c r="H74" s="99">
        <f>SUMIF($F$11:$F$60,'Dados do Projeto'!$B10,H$11:H$60)</f>
        <v>0</v>
      </c>
      <c r="I74" s="99">
        <f>SUMIF($F$11:$F$60,'Dados do Projeto'!$B10,I$11:I$60)</f>
        <v>0</v>
      </c>
    </row>
    <row r="75" ht="15.75" customHeight="1">
      <c r="A75" s="1"/>
      <c r="B75" s="98" t="str">
        <f>'Dados do Projeto'!B11</f>
        <v>Lucas Perlatto Lotti Garcia</v>
      </c>
      <c r="C75" s="13"/>
      <c r="D75" s="13"/>
      <c r="E75" s="13"/>
      <c r="F75" s="13"/>
      <c r="G75" s="14"/>
      <c r="H75" s="99">
        <f>SUMIF(F$11:F$60,'Dados do Projeto'!B11,H$11:H$60)</f>
        <v>0</v>
      </c>
      <c r="I75" s="99">
        <f>SUMIF($F$11:$F$60,'Dados do Projeto'!$B11,I$11:I$60)</f>
        <v>0</v>
      </c>
    </row>
    <row r="76" ht="15.75" customHeight="1">
      <c r="A76" s="1"/>
      <c r="B76" s="98" t="str">
        <f>'Dados do Projeto'!B12</f>
        <v>Marcus Viniccius Souza de Freitas</v>
      </c>
      <c r="C76" s="13"/>
      <c r="D76" s="13"/>
      <c r="E76" s="13"/>
      <c r="F76" s="13"/>
      <c r="G76" s="14"/>
      <c r="H76" s="99">
        <f>SUMIF(F$11:F$60,'Dados do Projeto'!B12,H$11:H$60)</f>
        <v>0</v>
      </c>
      <c r="I76" s="99">
        <f>SUMIF($F$11:$F$60,'Dados do Projeto'!$B12,I$11:I$60)</f>
        <v>0</v>
      </c>
    </row>
    <row r="77" ht="15.75" customHeight="1">
      <c r="A77" s="1"/>
      <c r="B77" s="98" t="str">
        <f>'Dados do Projeto'!B13</f>
        <v>Pablo Guilherme Amancio Pereira Magela Benevenuto</v>
      </c>
      <c r="C77" s="13"/>
      <c r="D77" s="13"/>
      <c r="E77" s="13"/>
      <c r="F77" s="13"/>
      <c r="G77" s="14"/>
      <c r="H77" s="99">
        <f>SUMIF(F$11:F$60,'Dados do Projeto'!B13,H$11:H$60)</f>
        <v>0</v>
      </c>
      <c r="I77" s="99">
        <f>SUMIF($F$11:$F$60,'Dados do Projeto'!$B13,I$11:I$60)</f>
        <v>0</v>
      </c>
    </row>
    <row r="78" ht="15.75" customHeight="1">
      <c r="A78" s="1"/>
      <c r="B78" s="98" t="str">
        <f>'Dados do Projeto'!B14</f>
        <v>Raquel Inez de Almeida Calazans</v>
      </c>
      <c r="C78" s="13"/>
      <c r="D78" s="13"/>
      <c r="E78" s="13"/>
      <c r="F78" s="13"/>
      <c r="G78" s="14"/>
      <c r="H78" s="99">
        <f>SUMIF(F$11:F$60,'Dados do Projeto'!B14,H$11:H$60)</f>
        <v>0</v>
      </c>
      <c r="I78" s="99">
        <f>SUMIF($F$11:$F$60,'Dados do Projeto'!$B14,I$11:I$60)</f>
        <v>0</v>
      </c>
    </row>
    <row r="79" ht="15.75" customHeight="1">
      <c r="A79" s="1"/>
      <c r="B79" s="1"/>
      <c r="D79" s="1"/>
      <c r="E79" s="1"/>
      <c r="F79" s="1"/>
      <c r="G79" s="1"/>
      <c r="H79" s="1"/>
      <c r="I79" s="1"/>
      <c r="J79" s="76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76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76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76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76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76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76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76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76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76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76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76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76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76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76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76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76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76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76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76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76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76"/>
    </row>
    <row r="101" ht="15.75" customHeight="1">
      <c r="A101" s="1"/>
      <c r="B101" s="1"/>
      <c r="D101" s="1"/>
      <c r="E101" s="1"/>
      <c r="F101" s="1"/>
      <c r="G101" s="1"/>
      <c r="H101" s="1"/>
      <c r="I101" s="1"/>
      <c r="J101" s="76"/>
    </row>
    <row r="102" ht="15.75" customHeight="1">
      <c r="A102" s="1"/>
      <c r="B102" s="1"/>
      <c r="D102" s="1"/>
      <c r="E102" s="1"/>
      <c r="F102" s="1"/>
      <c r="G102" s="1"/>
      <c r="H102" s="1"/>
      <c r="I102" s="1"/>
      <c r="J102" s="76"/>
    </row>
    <row r="103" ht="15.75" customHeight="1">
      <c r="A103" s="1"/>
      <c r="B103" s="1"/>
      <c r="D103" s="1"/>
      <c r="E103" s="1"/>
      <c r="F103" s="1"/>
      <c r="G103" s="1"/>
      <c r="H103" s="1"/>
      <c r="I103" s="1"/>
      <c r="J103" s="76"/>
    </row>
    <row r="104" ht="15.75" customHeight="1">
      <c r="A104" s="1"/>
      <c r="B104" s="1"/>
      <c r="D104" s="1"/>
      <c r="E104" s="1"/>
      <c r="F104" s="1"/>
      <c r="G104" s="1"/>
      <c r="H104" s="1"/>
      <c r="I104" s="1"/>
      <c r="J104" s="76"/>
    </row>
    <row r="105" ht="15.75" customHeight="1">
      <c r="A105" s="1"/>
      <c r="B105" s="1"/>
      <c r="D105" s="1"/>
      <c r="E105" s="1"/>
      <c r="F105" s="1"/>
      <c r="G105" s="1"/>
      <c r="H105" s="1"/>
      <c r="I105" s="1"/>
      <c r="J105" s="76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76"/>
    </row>
    <row r="107" ht="15.75" customHeight="1">
      <c r="A107" s="1"/>
      <c r="B107" s="1"/>
      <c r="D107" s="1"/>
      <c r="E107" s="1"/>
      <c r="F107" s="1"/>
      <c r="G107" s="1"/>
      <c r="H107" s="1"/>
      <c r="I107" s="1"/>
      <c r="J107" s="76"/>
    </row>
    <row r="108" ht="15.75" customHeight="1">
      <c r="A108" s="1"/>
      <c r="B108" s="1"/>
      <c r="D108" s="1"/>
      <c r="E108" s="1"/>
      <c r="F108" s="1"/>
      <c r="G108" s="1"/>
      <c r="H108" s="1"/>
      <c r="I108" s="1"/>
      <c r="J108" s="76"/>
    </row>
    <row r="109" ht="15.75" customHeight="1">
      <c r="A109" s="1"/>
      <c r="B109" s="1"/>
      <c r="D109" s="1"/>
      <c r="E109" s="1"/>
      <c r="F109" s="1"/>
      <c r="G109" s="1"/>
      <c r="H109" s="1"/>
      <c r="I109" s="1"/>
      <c r="J109" s="76"/>
    </row>
    <row r="110" ht="15.75" customHeight="1">
      <c r="A110" s="1"/>
      <c r="B110" s="1"/>
      <c r="D110" s="20"/>
      <c r="E110" s="20"/>
      <c r="F110" s="1"/>
      <c r="G110" s="20"/>
      <c r="H110" s="1"/>
      <c r="I110" s="1"/>
      <c r="J110" s="76"/>
    </row>
    <row r="111" ht="15.75" customHeight="1">
      <c r="A111" s="1"/>
      <c r="B111" s="1"/>
      <c r="D111" s="20"/>
      <c r="E111" s="20"/>
      <c r="F111" s="1"/>
      <c r="G111" s="20"/>
      <c r="H111" s="1"/>
      <c r="I111" s="1"/>
      <c r="J111" s="76"/>
    </row>
    <row r="112" ht="15.75" customHeight="1">
      <c r="A112" s="1"/>
      <c r="B112" s="1"/>
      <c r="D112" s="20"/>
      <c r="E112" s="20"/>
      <c r="F112" s="1"/>
      <c r="G112" s="20"/>
      <c r="H112" s="1"/>
      <c r="I112" s="1"/>
      <c r="J112" s="76"/>
    </row>
    <row r="113" ht="15.75" customHeight="1">
      <c r="A113" s="1"/>
      <c r="B113" s="1"/>
      <c r="D113" s="20"/>
      <c r="E113" s="20"/>
      <c r="F113" s="1"/>
      <c r="G113" s="20"/>
      <c r="H113" s="1"/>
      <c r="I113" s="1"/>
      <c r="J113" s="76"/>
    </row>
    <row r="114" ht="15.75" customHeight="1">
      <c r="A114" s="1"/>
      <c r="B114" s="1"/>
      <c r="D114" s="20"/>
      <c r="E114" s="20"/>
      <c r="F114" s="1"/>
      <c r="G114" s="1"/>
      <c r="H114" s="1"/>
      <c r="I114" s="1"/>
      <c r="J114" s="76"/>
    </row>
    <row r="115" ht="15.75" customHeight="1">
      <c r="A115" s="1"/>
      <c r="B115" s="1"/>
      <c r="D115" s="1"/>
      <c r="E115" s="1"/>
      <c r="F115" s="1"/>
      <c r="G115" s="1"/>
      <c r="H115" s="1"/>
      <c r="I115" s="1"/>
      <c r="J115" s="76"/>
    </row>
    <row r="116" ht="15.75" customHeight="1">
      <c r="J116" s="22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2:I72"/>
    <mergeCell ref="B73:G73"/>
    <mergeCell ref="B74:G74"/>
    <mergeCell ref="B75:G75"/>
    <mergeCell ref="B76:G76"/>
    <mergeCell ref="B77:G77"/>
    <mergeCell ref="B78:G78"/>
    <mergeCell ref="B1:J1"/>
    <mergeCell ref="B2:J2"/>
    <mergeCell ref="B3:J3"/>
    <mergeCell ref="B4:J4"/>
    <mergeCell ref="B5:J5"/>
    <mergeCell ref="B7:J7"/>
    <mergeCell ref="B9:I9"/>
  </mergeCells>
  <conditionalFormatting sqref="F20:F25">
    <cfRule type="expression" dxfId="0" priority="1">
      <formula>NOT(ISERROR(SEARCH(($B$74),(F20))))</formula>
    </cfRule>
  </conditionalFormatting>
  <conditionalFormatting sqref="F20:F25">
    <cfRule type="expression" dxfId="1" priority="2">
      <formula>NOT(ISERROR(SEARCH(($B$75),(F20))))</formula>
    </cfRule>
  </conditionalFormatting>
  <conditionalFormatting sqref="F20:F25">
    <cfRule type="expression" dxfId="2" priority="3">
      <formula>NOT(ISERROR(SEARCH(($B$76),(F20))))</formula>
    </cfRule>
  </conditionalFormatting>
  <conditionalFormatting sqref="F20:F25">
    <cfRule type="expression" dxfId="3" priority="4">
      <formula>NOT(ISERROR(SEARCH(($B$77),(F20))))</formula>
    </cfRule>
  </conditionalFormatting>
  <conditionalFormatting sqref="F20:F25">
    <cfRule type="expression" dxfId="4" priority="5">
      <formula>NOT(ISERROR(SEARCH(($B$78),(F20))))</formula>
    </cfRule>
  </conditionalFormatting>
  <conditionalFormatting sqref="F20:F25">
    <cfRule type="containsBlanks" dxfId="5" priority="6">
      <formula>LEN(TRIM(F20))=0</formula>
    </cfRule>
  </conditionalFormatting>
  <conditionalFormatting sqref="F11:F69">
    <cfRule type="expression" dxfId="0" priority="7">
      <formula>NOT(ISERROR(SEARCH(($B$74),(F11))))</formula>
    </cfRule>
  </conditionalFormatting>
  <conditionalFormatting sqref="F11:F69">
    <cfRule type="expression" dxfId="1" priority="8">
      <formula>NOT(ISERROR(SEARCH(($B$75),(F11))))</formula>
    </cfRule>
  </conditionalFormatting>
  <conditionalFormatting sqref="F11:F69">
    <cfRule type="expression" dxfId="2" priority="9">
      <formula>NOT(ISERROR(SEARCH(($B$76),(F11))))</formula>
    </cfRule>
  </conditionalFormatting>
  <conditionalFormatting sqref="F11:F69">
    <cfRule type="expression" dxfId="3" priority="10">
      <formula>NOT(ISERROR(SEARCH(($B$77),(F11))))</formula>
    </cfRule>
  </conditionalFormatting>
  <conditionalFormatting sqref="F11:F69">
    <cfRule type="expression" dxfId="4" priority="11">
      <formula>NOT(ISERROR(SEARCH(($B$78),(F11))))</formula>
    </cfRule>
  </conditionalFormatting>
  <conditionalFormatting sqref="F11:F69">
    <cfRule type="containsBlanks" dxfId="5" priority="12">
      <formula>LEN(TRIM(F11))=0</formula>
    </cfRule>
  </conditionalFormatting>
  <conditionalFormatting sqref="C11:C69">
    <cfRule type="expression" dxfId="6" priority="13">
      <formula>AND(ISNUMBER(C11),TRUNC(C11)&lt;TODAY())</formula>
    </cfRule>
  </conditionalFormatting>
  <conditionalFormatting sqref="F20:F25">
    <cfRule type="expression" dxfId="0" priority="14">
      <formula>NOT(ISERROR(SEARCH(($B$74),(F20))))</formula>
    </cfRule>
  </conditionalFormatting>
  <conditionalFormatting sqref="F20:F25">
    <cfRule type="expression" dxfId="1" priority="15">
      <formula>NOT(ISERROR(SEARCH(($B$75),(F20))))</formula>
    </cfRule>
  </conditionalFormatting>
  <conditionalFormatting sqref="F20:F25">
    <cfRule type="expression" dxfId="2" priority="16">
      <formula>NOT(ISERROR(SEARCH(($B$76),(F20))))</formula>
    </cfRule>
  </conditionalFormatting>
  <conditionalFormatting sqref="F20:F25">
    <cfRule type="expression" dxfId="3" priority="17">
      <formula>NOT(ISERROR(SEARCH(($B$77),(F20))))</formula>
    </cfRule>
  </conditionalFormatting>
  <conditionalFormatting sqref="F20:F25">
    <cfRule type="expression" dxfId="4" priority="18">
      <formula>NOT(ISERROR(SEARCH(($B$78),(F20))))</formula>
    </cfRule>
  </conditionalFormatting>
  <conditionalFormatting sqref="F20:F25">
    <cfRule type="containsBlanks" dxfId="5" priority="19">
      <formula>LEN(TRIM(F20))=0</formula>
    </cfRule>
  </conditionalFormatting>
  <conditionalFormatting sqref="F11:F69">
    <cfRule type="expression" dxfId="0" priority="20">
      <formula>NOT(ISERROR(SEARCH(($B$74),(F11))))</formula>
    </cfRule>
  </conditionalFormatting>
  <conditionalFormatting sqref="F11:F69">
    <cfRule type="expression" dxfId="1" priority="21">
      <formula>NOT(ISERROR(SEARCH(($B$75),(F11))))</formula>
    </cfRule>
  </conditionalFormatting>
  <conditionalFormatting sqref="F11:F69">
    <cfRule type="expression" dxfId="2" priority="22">
      <formula>NOT(ISERROR(SEARCH(($B$76),(F11))))</formula>
    </cfRule>
  </conditionalFormatting>
  <conditionalFormatting sqref="F11:F69">
    <cfRule type="expression" dxfId="3" priority="23">
      <formula>NOT(ISERROR(SEARCH(($B$77),(F11))))</formula>
    </cfRule>
  </conditionalFormatting>
  <conditionalFormatting sqref="F11:F69">
    <cfRule type="expression" dxfId="4" priority="24">
      <formula>NOT(ISERROR(SEARCH(($B$78),(F11))))</formula>
    </cfRule>
  </conditionalFormatting>
  <conditionalFormatting sqref="F11:F69">
    <cfRule type="containsBlanks" dxfId="5" priority="25">
      <formula>LEN(TRIM(F11))=0</formula>
    </cfRule>
  </conditionalFormatting>
  <conditionalFormatting sqref="C11:C69">
    <cfRule type="expression" dxfId="6" priority="26">
      <formula>AND(ISNUMBER(C11),TRUNC(C11)&lt;TODAY())</formula>
    </cfRule>
  </conditionalFormatting>
  <dataValidations>
    <dataValidation type="list" allowBlank="1" showErrorMessage="1" sqref="G11:G61">
      <formula1>'Dados do Projeto'!$M$100:$M$103</formula1>
    </dataValidation>
    <dataValidation type="list" allowBlank="1" showErrorMessage="1" sqref="C11:C69">
      <formula1>$K$1:$K$28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.38"/>
    <col customWidth="1" min="2" max="2" width="5.5"/>
    <col customWidth="1" min="3" max="3" width="14.5"/>
    <col customWidth="1" min="4" max="5" width="29.63"/>
    <col customWidth="1" min="6" max="6" width="21.5"/>
    <col customWidth="1" min="7" max="7" width="16.5"/>
    <col customWidth="1" min="8" max="8" width="21.5"/>
    <col customWidth="1" min="9" max="9" width="17.88"/>
    <col customWidth="1" min="10" max="10" width="39.88"/>
    <col customWidth="1" hidden="1" min="11" max="11" width="14.5"/>
    <col customWidth="1" min="12" max="26" width="14.5"/>
  </cols>
  <sheetData>
    <row r="1" ht="24.75" customHeight="1">
      <c r="A1" s="73"/>
      <c r="B1" s="2" t="s">
        <v>0</v>
      </c>
      <c r="C1" s="3"/>
      <c r="D1" s="3"/>
      <c r="E1" s="3"/>
      <c r="F1" s="3"/>
      <c r="G1" s="3"/>
      <c r="H1" s="3"/>
      <c r="I1" s="3"/>
      <c r="J1" s="4"/>
      <c r="K1" s="74">
        <f>Requisitos!C15</f>
        <v>45224</v>
      </c>
    </row>
    <row r="2" ht="18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4">
        <f t="shared" ref="K2:K14" si="1">K1+1</f>
        <v>45225</v>
      </c>
    </row>
    <row r="3" ht="15.75" customHeight="1">
      <c r="A3" s="1"/>
      <c r="B3" s="8" t="s">
        <v>143</v>
      </c>
      <c r="C3" s="6"/>
      <c r="D3" s="6"/>
      <c r="E3" s="6"/>
      <c r="F3" s="6"/>
      <c r="G3" s="6"/>
      <c r="H3" s="6"/>
      <c r="I3" s="6"/>
      <c r="J3" s="7"/>
      <c r="K3" s="74">
        <f t="shared" si="1"/>
        <v>45226</v>
      </c>
    </row>
    <row r="4" ht="15.75" customHeight="1">
      <c r="A4" s="1"/>
      <c r="B4" s="9" t="s">
        <v>144</v>
      </c>
      <c r="C4" s="10"/>
      <c r="D4" s="10"/>
      <c r="E4" s="10"/>
      <c r="F4" s="10"/>
      <c r="G4" s="10"/>
      <c r="H4" s="10"/>
      <c r="I4" s="10"/>
      <c r="J4" s="11"/>
      <c r="K4" s="74">
        <f t="shared" si="1"/>
        <v>45227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4">
        <f t="shared" si="1"/>
        <v>45228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1"/>
      <c r="K6" s="74">
        <f t="shared" si="1"/>
        <v>45229</v>
      </c>
    </row>
    <row r="7" ht="22.5" customHeight="1">
      <c r="A7" s="1"/>
      <c r="B7" s="77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4">
        <f t="shared" si="1"/>
        <v>45230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1"/>
      <c r="K8" s="74">
        <f t="shared" si="1"/>
        <v>45231</v>
      </c>
    </row>
    <row r="9" ht="15.75" customHeight="1">
      <c r="A9" s="1"/>
      <c r="B9" s="78" t="s">
        <v>145</v>
      </c>
      <c r="C9" s="13"/>
      <c r="D9" s="13"/>
      <c r="E9" s="13"/>
      <c r="F9" s="13"/>
      <c r="G9" s="13"/>
      <c r="H9" s="13"/>
      <c r="I9" s="14"/>
      <c r="J9" s="103" t="s">
        <v>75</v>
      </c>
      <c r="K9" s="74">
        <f t="shared" si="1"/>
        <v>45232</v>
      </c>
    </row>
    <row r="10" ht="15.75" customHeight="1">
      <c r="A10" s="1"/>
      <c r="B10" s="80" t="s">
        <v>44</v>
      </c>
      <c r="C10" s="80" t="s">
        <v>76</v>
      </c>
      <c r="D10" s="80" t="s">
        <v>77</v>
      </c>
      <c r="E10" s="80" t="s">
        <v>78</v>
      </c>
      <c r="F10" s="80" t="s">
        <v>79</v>
      </c>
      <c r="G10" s="80" t="s">
        <v>80</v>
      </c>
      <c r="H10" s="80" t="s">
        <v>81</v>
      </c>
      <c r="I10" s="80" t="s">
        <v>82</v>
      </c>
      <c r="J10" s="104" t="s">
        <v>83</v>
      </c>
      <c r="K10" s="74">
        <f t="shared" si="1"/>
        <v>45233</v>
      </c>
    </row>
    <row r="11" ht="48.75" customHeight="1">
      <c r="A11" s="21"/>
      <c r="B11" s="62">
        <v>1.0</v>
      </c>
      <c r="C11" s="93"/>
      <c r="D11" s="86"/>
      <c r="E11" s="86"/>
      <c r="F11" s="70"/>
      <c r="G11" s="92"/>
      <c r="H11" s="87">
        <v>0.0</v>
      </c>
      <c r="I11" s="87">
        <v>0.0</v>
      </c>
      <c r="J11" s="70"/>
      <c r="K11" s="74">
        <f t="shared" si="1"/>
        <v>45234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2">
        <v>2.0</v>
      </c>
      <c r="C12" s="93"/>
      <c r="D12" s="86"/>
      <c r="E12" s="86"/>
      <c r="F12" s="70"/>
      <c r="G12" s="92"/>
      <c r="H12" s="87">
        <v>0.0</v>
      </c>
      <c r="I12" s="87">
        <v>0.0</v>
      </c>
      <c r="J12" s="70"/>
      <c r="K12" s="74">
        <f t="shared" si="1"/>
        <v>45235</v>
      </c>
    </row>
    <row r="13" ht="52.5" customHeight="1">
      <c r="A13" s="1"/>
      <c r="B13" s="62">
        <v>3.0</v>
      </c>
      <c r="C13" s="93"/>
      <c r="D13" s="86"/>
      <c r="E13" s="86"/>
      <c r="F13" s="70"/>
      <c r="G13" s="92"/>
      <c r="H13" s="87">
        <v>0.0</v>
      </c>
      <c r="I13" s="87">
        <v>0.0</v>
      </c>
      <c r="J13" s="70"/>
      <c r="K13" s="74">
        <f t="shared" si="1"/>
        <v>45236</v>
      </c>
    </row>
    <row r="14" ht="51.0" customHeight="1">
      <c r="A14" s="1"/>
      <c r="B14" s="62">
        <v>4.0</v>
      </c>
      <c r="C14" s="93"/>
      <c r="D14" s="70"/>
      <c r="E14" s="70"/>
      <c r="F14" s="70"/>
      <c r="G14" s="92"/>
      <c r="H14" s="87">
        <v>0.0</v>
      </c>
      <c r="I14" s="87">
        <v>0.0</v>
      </c>
      <c r="J14" s="105"/>
      <c r="K14" s="74">
        <f t="shared" si="1"/>
        <v>45237</v>
      </c>
    </row>
    <row r="15" ht="37.5" customHeight="1">
      <c r="A15" s="1"/>
      <c r="B15" s="62">
        <v>5.0</v>
      </c>
      <c r="C15" s="93"/>
      <c r="D15" s="70"/>
      <c r="E15" s="70"/>
      <c r="F15" s="70"/>
      <c r="G15" s="92"/>
      <c r="H15" s="87">
        <v>0.0</v>
      </c>
      <c r="I15" s="87">
        <v>0.0</v>
      </c>
      <c r="J15" s="105"/>
      <c r="K15" s="74"/>
    </row>
    <row r="16" ht="37.5" customHeight="1">
      <c r="A16" s="1"/>
      <c r="B16" s="62">
        <v>6.0</v>
      </c>
      <c r="C16" s="93"/>
      <c r="D16" s="70"/>
      <c r="E16" s="70"/>
      <c r="F16" s="70"/>
      <c r="G16" s="92"/>
      <c r="H16" s="87">
        <v>0.0</v>
      </c>
      <c r="I16" s="87">
        <v>0.0</v>
      </c>
      <c r="J16" s="105"/>
      <c r="K16" s="74"/>
    </row>
    <row r="17" ht="37.5" customHeight="1">
      <c r="A17" s="1"/>
      <c r="B17" s="62">
        <v>7.0</v>
      </c>
      <c r="C17" s="93"/>
      <c r="D17" s="70"/>
      <c r="E17" s="70"/>
      <c r="F17" s="70"/>
      <c r="G17" s="92"/>
      <c r="H17" s="87">
        <v>0.0</v>
      </c>
      <c r="I17" s="87">
        <v>0.0</v>
      </c>
      <c r="J17" s="105"/>
      <c r="K17" s="74"/>
    </row>
    <row r="18" ht="37.5" customHeight="1">
      <c r="A18" s="1"/>
      <c r="B18" s="62">
        <v>8.0</v>
      </c>
      <c r="C18" s="93"/>
      <c r="D18" s="70"/>
      <c r="E18" s="70"/>
      <c r="F18" s="70"/>
      <c r="G18" s="92"/>
      <c r="H18" s="87">
        <v>0.0</v>
      </c>
      <c r="I18" s="87">
        <v>0.0</v>
      </c>
      <c r="J18" s="105"/>
      <c r="K18" s="74"/>
    </row>
    <row r="19" ht="37.5" customHeight="1">
      <c r="A19" s="1"/>
      <c r="B19" s="62">
        <v>9.0</v>
      </c>
      <c r="C19" s="93"/>
      <c r="D19" s="70"/>
      <c r="E19" s="70"/>
      <c r="F19" s="70"/>
      <c r="G19" s="70"/>
      <c r="H19" s="87">
        <v>0.0</v>
      </c>
      <c r="I19" s="87">
        <v>0.0</v>
      </c>
      <c r="J19" s="105"/>
      <c r="K19" s="74"/>
    </row>
    <row r="20" ht="37.5" customHeight="1">
      <c r="A20" s="1"/>
      <c r="B20" s="62">
        <v>10.0</v>
      </c>
      <c r="C20" s="93"/>
      <c r="D20" s="70"/>
      <c r="E20" s="70"/>
      <c r="F20" s="70"/>
      <c r="G20" s="70"/>
      <c r="H20" s="87">
        <v>0.0</v>
      </c>
      <c r="I20" s="87">
        <v>0.0</v>
      </c>
      <c r="J20" s="105"/>
      <c r="K20" s="74"/>
    </row>
    <row r="21" ht="37.5" customHeight="1">
      <c r="A21" s="1"/>
      <c r="B21" s="62">
        <v>11.0</v>
      </c>
      <c r="C21" s="93"/>
      <c r="D21" s="70"/>
      <c r="E21" s="70"/>
      <c r="F21" s="70"/>
      <c r="G21" s="70"/>
      <c r="H21" s="87">
        <v>0.0</v>
      </c>
      <c r="I21" s="87">
        <v>0.0</v>
      </c>
      <c r="J21" s="105"/>
      <c r="K21" s="74"/>
    </row>
    <row r="22" ht="37.5" customHeight="1">
      <c r="A22" s="1"/>
      <c r="B22" s="62">
        <v>12.0</v>
      </c>
      <c r="C22" s="93"/>
      <c r="D22" s="70"/>
      <c r="E22" s="70"/>
      <c r="F22" s="70"/>
      <c r="G22" s="70"/>
      <c r="H22" s="87">
        <v>0.0</v>
      </c>
      <c r="I22" s="87">
        <v>0.0</v>
      </c>
      <c r="J22" s="105"/>
      <c r="K22" s="74"/>
    </row>
    <row r="23" ht="37.5" customHeight="1">
      <c r="A23" s="1"/>
      <c r="B23" s="62">
        <v>13.0</v>
      </c>
      <c r="C23" s="93"/>
      <c r="D23" s="70"/>
      <c r="E23" s="70"/>
      <c r="F23" s="70"/>
      <c r="G23" s="70"/>
      <c r="H23" s="87">
        <v>0.0</v>
      </c>
      <c r="I23" s="87">
        <v>0.0</v>
      </c>
      <c r="J23" s="105"/>
      <c r="K23" s="74"/>
    </row>
    <row r="24" ht="37.5" customHeight="1">
      <c r="A24" s="1"/>
      <c r="B24" s="62">
        <v>14.0</v>
      </c>
      <c r="C24" s="93"/>
      <c r="D24" s="70"/>
      <c r="E24" s="70"/>
      <c r="F24" s="70"/>
      <c r="G24" s="70"/>
      <c r="H24" s="87">
        <v>0.0</v>
      </c>
      <c r="I24" s="87">
        <v>0.0</v>
      </c>
      <c r="J24" s="105"/>
      <c r="K24" s="74"/>
    </row>
    <row r="25" ht="37.5" customHeight="1">
      <c r="A25" s="1"/>
      <c r="B25" s="62">
        <v>15.0</v>
      </c>
      <c r="C25" s="93"/>
      <c r="D25" s="70"/>
      <c r="E25" s="70"/>
      <c r="F25" s="70"/>
      <c r="G25" s="70"/>
      <c r="H25" s="87">
        <v>0.0</v>
      </c>
      <c r="I25" s="87">
        <v>0.0</v>
      </c>
      <c r="J25" s="105"/>
      <c r="K25" s="74"/>
    </row>
    <row r="26" ht="37.5" customHeight="1">
      <c r="A26" s="1"/>
      <c r="B26" s="62">
        <v>16.0</v>
      </c>
      <c r="C26" s="93"/>
      <c r="D26" s="70"/>
      <c r="E26" s="70"/>
      <c r="F26" s="70"/>
      <c r="G26" s="70"/>
      <c r="H26" s="87">
        <v>0.0</v>
      </c>
      <c r="I26" s="87">
        <v>0.0</v>
      </c>
      <c r="J26" s="105"/>
      <c r="K26" s="74"/>
    </row>
    <row r="27" ht="37.5" customHeight="1">
      <c r="A27" s="1"/>
      <c r="B27" s="62">
        <v>17.0</v>
      </c>
      <c r="C27" s="93"/>
      <c r="D27" s="70"/>
      <c r="E27" s="70"/>
      <c r="F27" s="70"/>
      <c r="G27" s="70"/>
      <c r="H27" s="87">
        <v>0.0</v>
      </c>
      <c r="I27" s="87">
        <v>0.0</v>
      </c>
      <c r="J27" s="105"/>
      <c r="K27" s="74"/>
    </row>
    <row r="28" ht="37.5" customHeight="1">
      <c r="A28" s="1"/>
      <c r="B28" s="62">
        <v>18.0</v>
      </c>
      <c r="C28" s="93"/>
      <c r="D28" s="70"/>
      <c r="E28" s="70"/>
      <c r="F28" s="70"/>
      <c r="G28" s="70"/>
      <c r="H28" s="87">
        <v>0.0</v>
      </c>
      <c r="I28" s="87">
        <v>0.0</v>
      </c>
      <c r="J28" s="105"/>
      <c r="K28" s="74"/>
    </row>
    <row r="29" ht="37.5" customHeight="1">
      <c r="A29" s="1"/>
      <c r="B29" s="62">
        <v>19.0</v>
      </c>
      <c r="C29" s="93"/>
      <c r="D29" s="70"/>
      <c r="E29" s="70"/>
      <c r="F29" s="70"/>
      <c r="G29" s="70"/>
      <c r="H29" s="87">
        <v>0.0</v>
      </c>
      <c r="I29" s="87">
        <v>0.0</v>
      </c>
      <c r="J29" s="105"/>
    </row>
    <row r="30" ht="37.5" customHeight="1">
      <c r="A30" s="1"/>
      <c r="B30" s="62">
        <v>20.0</v>
      </c>
      <c r="C30" s="93"/>
      <c r="D30" s="70"/>
      <c r="E30" s="70"/>
      <c r="F30" s="70"/>
      <c r="G30" s="70"/>
      <c r="H30" s="87">
        <v>0.0</v>
      </c>
      <c r="I30" s="87">
        <v>0.0</v>
      </c>
      <c r="J30" s="105"/>
    </row>
    <row r="31" ht="37.5" customHeight="1">
      <c r="A31" s="1"/>
      <c r="B31" s="62">
        <v>21.0</v>
      </c>
      <c r="C31" s="93"/>
      <c r="D31" s="70"/>
      <c r="E31" s="70"/>
      <c r="F31" s="70"/>
      <c r="G31" s="70"/>
      <c r="H31" s="87">
        <v>0.0</v>
      </c>
      <c r="I31" s="87">
        <v>0.0</v>
      </c>
      <c r="J31" s="105"/>
    </row>
    <row r="32" ht="37.5" customHeight="1">
      <c r="A32" s="1"/>
      <c r="B32" s="62">
        <v>22.0</v>
      </c>
      <c r="C32" s="93"/>
      <c r="D32" s="70"/>
      <c r="E32" s="70"/>
      <c r="F32" s="70"/>
      <c r="G32" s="70"/>
      <c r="H32" s="87">
        <v>0.0</v>
      </c>
      <c r="I32" s="87">
        <v>0.0</v>
      </c>
      <c r="J32" s="105"/>
    </row>
    <row r="33" ht="37.5" customHeight="1">
      <c r="A33" s="1"/>
      <c r="B33" s="62">
        <v>23.0</v>
      </c>
      <c r="C33" s="93"/>
      <c r="D33" s="70"/>
      <c r="E33" s="70"/>
      <c r="F33" s="70"/>
      <c r="G33" s="70"/>
      <c r="H33" s="87">
        <v>0.0</v>
      </c>
      <c r="I33" s="87">
        <v>0.0</v>
      </c>
      <c r="J33" s="105"/>
    </row>
    <row r="34" ht="37.5" customHeight="1">
      <c r="A34" s="1"/>
      <c r="B34" s="62">
        <v>24.0</v>
      </c>
      <c r="C34" s="93"/>
      <c r="D34" s="70"/>
      <c r="E34" s="70"/>
      <c r="F34" s="70"/>
      <c r="G34" s="70"/>
      <c r="H34" s="87">
        <v>0.0</v>
      </c>
      <c r="I34" s="87">
        <v>0.0</v>
      </c>
      <c r="J34" s="86"/>
    </row>
    <row r="35" ht="37.5" customHeight="1">
      <c r="A35" s="1"/>
      <c r="B35" s="62">
        <v>25.0</v>
      </c>
      <c r="C35" s="93"/>
      <c r="D35" s="70"/>
      <c r="E35" s="70"/>
      <c r="F35" s="70"/>
      <c r="G35" s="70"/>
      <c r="H35" s="87">
        <v>0.0</v>
      </c>
      <c r="I35" s="87">
        <v>0.0</v>
      </c>
      <c r="J35" s="86"/>
    </row>
    <row r="36" ht="37.5" customHeight="1">
      <c r="A36" s="1"/>
      <c r="B36" s="62">
        <v>26.0</v>
      </c>
      <c r="C36" s="93"/>
      <c r="D36" s="70"/>
      <c r="E36" s="70"/>
      <c r="F36" s="70"/>
      <c r="G36" s="70"/>
      <c r="H36" s="87">
        <v>0.0</v>
      </c>
      <c r="I36" s="87">
        <v>0.0</v>
      </c>
      <c r="J36" s="86"/>
    </row>
    <row r="37" ht="37.5" customHeight="1">
      <c r="A37" s="1"/>
      <c r="B37" s="62">
        <v>27.0</v>
      </c>
      <c r="C37" s="93"/>
      <c r="D37" s="70"/>
      <c r="E37" s="70"/>
      <c r="F37" s="70"/>
      <c r="G37" s="70"/>
      <c r="H37" s="87">
        <v>0.0</v>
      </c>
      <c r="I37" s="87">
        <v>0.0</v>
      </c>
      <c r="J37" s="86"/>
    </row>
    <row r="38" ht="37.5" customHeight="1">
      <c r="A38" s="1"/>
      <c r="B38" s="62">
        <v>28.0</v>
      </c>
      <c r="C38" s="93"/>
      <c r="D38" s="70"/>
      <c r="E38" s="70"/>
      <c r="F38" s="70"/>
      <c r="G38" s="70"/>
      <c r="H38" s="87">
        <v>0.0</v>
      </c>
      <c r="I38" s="87">
        <v>0.0</v>
      </c>
      <c r="J38" s="86"/>
    </row>
    <row r="39" ht="37.5" customHeight="1">
      <c r="A39" s="1"/>
      <c r="B39" s="62">
        <v>29.0</v>
      </c>
      <c r="C39" s="93"/>
      <c r="D39" s="70"/>
      <c r="E39" s="70"/>
      <c r="F39" s="70"/>
      <c r="G39" s="70"/>
      <c r="H39" s="87">
        <v>0.0</v>
      </c>
      <c r="I39" s="87">
        <v>0.0</v>
      </c>
      <c r="J39" s="86"/>
    </row>
    <row r="40" ht="37.5" customHeight="1">
      <c r="A40" s="1"/>
      <c r="B40" s="62">
        <v>30.0</v>
      </c>
      <c r="C40" s="93"/>
      <c r="D40" s="70"/>
      <c r="E40" s="70"/>
      <c r="F40" s="70"/>
      <c r="G40" s="70"/>
      <c r="H40" s="87">
        <v>0.0</v>
      </c>
      <c r="I40" s="87">
        <v>0.0</v>
      </c>
      <c r="J40" s="86"/>
    </row>
    <row r="41" ht="37.5" customHeight="1">
      <c r="A41" s="1"/>
      <c r="B41" s="62">
        <v>31.0</v>
      </c>
      <c r="C41" s="93"/>
      <c r="D41" s="70"/>
      <c r="E41" s="70"/>
      <c r="F41" s="70"/>
      <c r="G41" s="70"/>
      <c r="H41" s="87">
        <v>0.0</v>
      </c>
      <c r="I41" s="87">
        <v>0.0</v>
      </c>
      <c r="J41" s="86"/>
    </row>
    <row r="42" ht="37.5" customHeight="1">
      <c r="A42" s="1"/>
      <c r="B42" s="62">
        <v>32.0</v>
      </c>
      <c r="C42" s="93"/>
      <c r="D42" s="70"/>
      <c r="E42" s="70"/>
      <c r="F42" s="70"/>
      <c r="G42" s="70"/>
      <c r="H42" s="87">
        <v>0.0</v>
      </c>
      <c r="I42" s="87">
        <v>0.0</v>
      </c>
      <c r="J42" s="86"/>
    </row>
    <row r="43" ht="37.5" customHeight="1">
      <c r="A43" s="1"/>
      <c r="B43" s="62">
        <v>33.0</v>
      </c>
      <c r="C43" s="93"/>
      <c r="D43" s="70"/>
      <c r="E43" s="70"/>
      <c r="F43" s="70"/>
      <c r="G43" s="70"/>
      <c r="H43" s="87">
        <v>0.0</v>
      </c>
      <c r="I43" s="87">
        <v>0.0</v>
      </c>
      <c r="J43" s="86"/>
    </row>
    <row r="44" ht="37.5" customHeight="1">
      <c r="A44" s="1"/>
      <c r="B44" s="62">
        <v>34.0</v>
      </c>
      <c r="C44" s="93"/>
      <c r="D44" s="70"/>
      <c r="E44" s="70"/>
      <c r="F44" s="70"/>
      <c r="G44" s="70"/>
      <c r="H44" s="87">
        <v>0.0</v>
      </c>
      <c r="I44" s="87">
        <v>0.0</v>
      </c>
      <c r="J44" s="86"/>
    </row>
    <row r="45" ht="37.5" customHeight="1">
      <c r="A45" s="1"/>
      <c r="B45" s="62">
        <v>35.0</v>
      </c>
      <c r="C45" s="93"/>
      <c r="D45" s="70"/>
      <c r="E45" s="70"/>
      <c r="F45" s="70"/>
      <c r="G45" s="70"/>
      <c r="H45" s="87">
        <v>0.0</v>
      </c>
      <c r="I45" s="87">
        <v>0.0</v>
      </c>
      <c r="J45" s="86"/>
    </row>
    <row r="46" ht="37.5" customHeight="1">
      <c r="A46" s="1"/>
      <c r="B46" s="62">
        <v>36.0</v>
      </c>
      <c r="C46" s="93"/>
      <c r="D46" s="70"/>
      <c r="E46" s="70"/>
      <c r="F46" s="70"/>
      <c r="G46" s="70"/>
      <c r="H46" s="87">
        <v>0.0</v>
      </c>
      <c r="I46" s="87">
        <v>0.0</v>
      </c>
      <c r="J46" s="86"/>
    </row>
    <row r="47" ht="37.5" customHeight="1">
      <c r="A47" s="1"/>
      <c r="B47" s="62">
        <v>37.0</v>
      </c>
      <c r="C47" s="93"/>
      <c r="D47" s="70"/>
      <c r="E47" s="70"/>
      <c r="F47" s="70"/>
      <c r="G47" s="70"/>
      <c r="H47" s="87">
        <v>0.0</v>
      </c>
      <c r="I47" s="87">
        <v>0.0</v>
      </c>
      <c r="J47" s="86"/>
    </row>
    <row r="48" ht="37.5" customHeight="1">
      <c r="A48" s="1"/>
      <c r="B48" s="62">
        <v>38.0</v>
      </c>
      <c r="C48" s="93"/>
      <c r="D48" s="70"/>
      <c r="E48" s="70"/>
      <c r="F48" s="70"/>
      <c r="G48" s="70"/>
      <c r="H48" s="87">
        <v>0.0</v>
      </c>
      <c r="I48" s="87">
        <v>0.0</v>
      </c>
      <c r="J48" s="86"/>
    </row>
    <row r="49" ht="37.5" customHeight="1">
      <c r="A49" s="1"/>
      <c r="B49" s="62">
        <v>39.0</v>
      </c>
      <c r="C49" s="93"/>
      <c r="D49" s="70"/>
      <c r="E49" s="70"/>
      <c r="F49" s="70"/>
      <c r="G49" s="70"/>
      <c r="H49" s="87">
        <v>0.0</v>
      </c>
      <c r="I49" s="87">
        <v>0.0</v>
      </c>
      <c r="J49" s="86"/>
    </row>
    <row r="50" ht="37.5" customHeight="1">
      <c r="A50" s="1"/>
      <c r="B50" s="62">
        <v>40.0</v>
      </c>
      <c r="C50" s="93"/>
      <c r="D50" s="70"/>
      <c r="E50" s="70"/>
      <c r="F50" s="70"/>
      <c r="G50" s="70"/>
      <c r="H50" s="87">
        <v>0.0</v>
      </c>
      <c r="I50" s="87">
        <v>0.0</v>
      </c>
      <c r="J50" s="86"/>
    </row>
    <row r="51" ht="37.5" customHeight="1">
      <c r="A51" s="1"/>
      <c r="B51" s="62">
        <v>41.0</v>
      </c>
      <c r="C51" s="93"/>
      <c r="D51" s="70"/>
      <c r="E51" s="70"/>
      <c r="F51" s="70"/>
      <c r="G51" s="70"/>
      <c r="H51" s="87">
        <v>0.0</v>
      </c>
      <c r="I51" s="87">
        <v>0.0</v>
      </c>
      <c r="J51" s="86"/>
    </row>
    <row r="52" ht="37.5" customHeight="1">
      <c r="A52" s="1"/>
      <c r="B52" s="62">
        <v>42.0</v>
      </c>
      <c r="C52" s="93"/>
      <c r="D52" s="106"/>
      <c r="E52" s="106"/>
      <c r="F52" s="70"/>
      <c r="G52" s="70"/>
      <c r="H52" s="87">
        <v>0.0</v>
      </c>
      <c r="I52" s="87">
        <v>0.0</v>
      </c>
      <c r="J52" s="86"/>
    </row>
    <row r="53" ht="37.5" customHeight="1">
      <c r="A53" s="1"/>
      <c r="B53" s="62">
        <v>43.0</v>
      </c>
      <c r="C53" s="93"/>
      <c r="D53" s="106"/>
      <c r="E53" s="106"/>
      <c r="F53" s="70"/>
      <c r="G53" s="70"/>
      <c r="H53" s="87">
        <v>0.0</v>
      </c>
      <c r="I53" s="87">
        <v>0.0</v>
      </c>
      <c r="J53" s="86"/>
    </row>
    <row r="54" ht="37.5" customHeight="1">
      <c r="A54" s="1"/>
      <c r="B54" s="62">
        <v>44.0</v>
      </c>
      <c r="C54" s="93"/>
      <c r="D54" s="106"/>
      <c r="E54" s="106"/>
      <c r="F54" s="70"/>
      <c r="G54" s="70"/>
      <c r="H54" s="87">
        <v>0.0</v>
      </c>
      <c r="I54" s="87">
        <v>0.0</v>
      </c>
      <c r="J54" s="86"/>
    </row>
    <row r="55" ht="37.5" customHeight="1">
      <c r="A55" s="1"/>
      <c r="B55" s="62">
        <v>45.0</v>
      </c>
      <c r="C55" s="93"/>
      <c r="D55" s="106"/>
      <c r="E55" s="106"/>
      <c r="F55" s="70"/>
      <c r="G55" s="70"/>
      <c r="H55" s="87">
        <v>0.0</v>
      </c>
      <c r="I55" s="87">
        <v>0.0</v>
      </c>
      <c r="J55" s="86"/>
    </row>
    <row r="56" ht="37.5" customHeight="1">
      <c r="A56" s="1"/>
      <c r="B56" s="62">
        <v>46.0</v>
      </c>
      <c r="C56" s="93"/>
      <c r="D56" s="70"/>
      <c r="E56" s="70"/>
      <c r="F56" s="70"/>
      <c r="G56" s="70"/>
      <c r="H56" s="87">
        <v>0.0</v>
      </c>
      <c r="I56" s="87">
        <v>0.0</v>
      </c>
      <c r="J56" s="86"/>
    </row>
    <row r="57" ht="37.5" customHeight="1">
      <c r="A57" s="1"/>
      <c r="B57" s="62">
        <v>47.0</v>
      </c>
      <c r="C57" s="93"/>
      <c r="D57" s="86"/>
      <c r="E57" s="86"/>
      <c r="F57" s="70"/>
      <c r="G57" s="70"/>
      <c r="H57" s="87">
        <v>0.0</v>
      </c>
      <c r="I57" s="87">
        <v>0.0</v>
      </c>
      <c r="J57" s="86"/>
    </row>
    <row r="58" ht="37.5" customHeight="1">
      <c r="A58" s="1"/>
      <c r="B58" s="62">
        <v>48.0</v>
      </c>
      <c r="C58" s="93"/>
      <c r="D58" s="86"/>
      <c r="E58" s="86"/>
      <c r="F58" s="70"/>
      <c r="G58" s="70"/>
      <c r="H58" s="87">
        <v>0.0</v>
      </c>
      <c r="I58" s="87">
        <v>0.0</v>
      </c>
      <c r="J58" s="86"/>
    </row>
    <row r="59" ht="37.5" customHeight="1">
      <c r="A59" s="1"/>
      <c r="B59" s="62">
        <v>49.0</v>
      </c>
      <c r="C59" s="93"/>
      <c r="D59" s="86"/>
      <c r="E59" s="86"/>
      <c r="F59" s="70"/>
      <c r="G59" s="70"/>
      <c r="H59" s="87">
        <v>0.0</v>
      </c>
      <c r="I59" s="87">
        <v>0.0</v>
      </c>
      <c r="J59" s="107"/>
    </row>
    <row r="60" ht="37.5" customHeight="1">
      <c r="A60" s="1"/>
      <c r="B60" s="62">
        <v>50.0</v>
      </c>
      <c r="C60" s="93"/>
      <c r="D60" s="86"/>
      <c r="E60" s="86"/>
      <c r="F60" s="70"/>
      <c r="G60" s="70"/>
      <c r="H60" s="87">
        <v>0.0</v>
      </c>
      <c r="I60" s="87">
        <v>0.0</v>
      </c>
      <c r="J60" s="107"/>
    </row>
    <row r="61" ht="15.75" customHeight="1">
      <c r="A61" s="1"/>
      <c r="B61" s="1"/>
      <c r="D61" s="1"/>
      <c r="E61" s="1"/>
      <c r="F61" s="1"/>
      <c r="G61" s="102" t="s">
        <v>108</v>
      </c>
      <c r="H61" s="95">
        <f t="shared" ref="H61:I61" si="2">SUM(H11:H60)</f>
        <v>0</v>
      </c>
      <c r="I61" s="95">
        <f t="shared" si="2"/>
        <v>0</v>
      </c>
      <c r="J61" s="1"/>
    </row>
    <row r="62" ht="15.75" customHeight="1">
      <c r="A62" s="1"/>
      <c r="B62" s="32"/>
      <c r="C62" s="32"/>
      <c r="D62" s="32">
        <f>COUNTIFS(D11:D60, "&lt;&gt;"&amp;"")</f>
        <v>0</v>
      </c>
      <c r="E62" s="32"/>
      <c r="F62" s="32"/>
      <c r="G62" s="32">
        <f>COUNTIFS(G11:G60, "Concluído",D11:D60, "&lt;&gt;"&amp;"")</f>
        <v>0</v>
      </c>
      <c r="H62" s="1"/>
      <c r="I62" s="1"/>
      <c r="J62" s="1"/>
    </row>
    <row r="63" ht="15.75" customHeight="1">
      <c r="A63" s="1"/>
      <c r="B63" s="78" t="s">
        <v>109</v>
      </c>
      <c r="C63" s="13"/>
      <c r="D63" s="13"/>
      <c r="E63" s="13"/>
      <c r="F63" s="13"/>
      <c r="G63" s="13"/>
      <c r="H63" s="13"/>
      <c r="I63" s="14"/>
    </row>
    <row r="64" ht="15.75" customHeight="1">
      <c r="A64" s="1"/>
      <c r="B64" s="97" t="s">
        <v>110</v>
      </c>
      <c r="C64" s="13"/>
      <c r="D64" s="13"/>
      <c r="E64" s="13"/>
      <c r="F64" s="13"/>
      <c r="G64" s="14"/>
      <c r="H64" s="80" t="s">
        <v>111</v>
      </c>
      <c r="I64" s="80" t="s">
        <v>23</v>
      </c>
    </row>
    <row r="65" ht="15.75" customHeight="1">
      <c r="A65" s="1"/>
      <c r="B65" s="98" t="str">
        <f>'Dados do Projeto'!B10</f>
        <v>Guilherme Augusto Costa Barros</v>
      </c>
      <c r="C65" s="13"/>
      <c r="D65" s="13"/>
      <c r="E65" s="13"/>
      <c r="F65" s="13"/>
      <c r="G65" s="14"/>
      <c r="H65" s="99">
        <f>SUMIF($F$11:$F$60,'Dados do Projeto'!$B10,H$11:H$60)</f>
        <v>0</v>
      </c>
      <c r="I65" s="99">
        <f>SUMIF($F$11:$F$60,'Dados do Projeto'!$B10,I$11:I$60)</f>
        <v>0</v>
      </c>
    </row>
    <row r="66" ht="15.75" customHeight="1">
      <c r="A66" s="1"/>
      <c r="B66" s="98" t="str">
        <f>'Dados do Projeto'!B11</f>
        <v>Lucas Perlatto Lotti Garcia</v>
      </c>
      <c r="C66" s="13"/>
      <c r="D66" s="13"/>
      <c r="E66" s="13"/>
      <c r="F66" s="13"/>
      <c r="G66" s="14"/>
      <c r="H66" s="99">
        <f>SUMIF(F$11:F$60,'Dados do Projeto'!B11,H$11:H$60)</f>
        <v>0</v>
      </c>
      <c r="I66" s="99">
        <f>SUMIF($F$11:$F$60,'Dados do Projeto'!$B11,I$11:I$60)</f>
        <v>0</v>
      </c>
    </row>
    <row r="67" ht="15.75" customHeight="1">
      <c r="A67" s="1"/>
      <c r="B67" s="98" t="str">
        <f>'Dados do Projeto'!B12</f>
        <v>Marcus Viniccius Souza de Freitas</v>
      </c>
      <c r="C67" s="13"/>
      <c r="D67" s="13"/>
      <c r="E67" s="13"/>
      <c r="F67" s="13"/>
      <c r="G67" s="14"/>
      <c r="H67" s="99">
        <f>SUMIF(F$11:F$60,'Dados do Projeto'!B12,H$11:H$60)</f>
        <v>0</v>
      </c>
      <c r="I67" s="99">
        <f>SUMIF($F$11:$F$60,'Dados do Projeto'!$B12,I$11:I$60)</f>
        <v>0</v>
      </c>
    </row>
    <row r="68" ht="15.75" customHeight="1">
      <c r="A68" s="1"/>
      <c r="B68" s="98" t="str">
        <f>'Dados do Projeto'!B13</f>
        <v>Pablo Guilherme Amancio Pereira Magela Benevenuto</v>
      </c>
      <c r="C68" s="13"/>
      <c r="D68" s="13"/>
      <c r="E68" s="13"/>
      <c r="F68" s="13"/>
      <c r="G68" s="14"/>
      <c r="H68" s="99">
        <f>SUMIF(F$11:F$60,'Dados do Projeto'!B13,H$11:H$60)</f>
        <v>0</v>
      </c>
      <c r="I68" s="99">
        <f>SUMIF($F$11:$F$60,'Dados do Projeto'!$B13,I$11:I$60)</f>
        <v>0</v>
      </c>
    </row>
    <row r="69" ht="15.75" customHeight="1">
      <c r="A69" s="1"/>
      <c r="B69" s="98" t="str">
        <f>'Dados do Projeto'!B14</f>
        <v>Raquel Inez de Almeida Calazans</v>
      </c>
      <c r="C69" s="13"/>
      <c r="D69" s="13"/>
      <c r="E69" s="13"/>
      <c r="F69" s="13"/>
      <c r="G69" s="14"/>
      <c r="H69" s="99">
        <f>SUMIF(F$11:F$60,'Dados do Projeto'!B14,H$11:H$60)</f>
        <v>0</v>
      </c>
      <c r="I69" s="99">
        <f>SUMIF($F$11:$F$60,'Dados do Projeto'!$B14,I$11:I$60)</f>
        <v>0</v>
      </c>
    </row>
    <row r="7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ht="15.75" customHeight="1">
      <c r="A101" s="1"/>
      <c r="B101" s="1"/>
      <c r="D101" s="20"/>
      <c r="E101" s="20"/>
      <c r="F101" s="1"/>
      <c r="G101" s="20"/>
      <c r="H101" s="1"/>
      <c r="I101" s="1"/>
      <c r="J101" s="1"/>
    </row>
    <row r="102" ht="15.75" customHeight="1">
      <c r="A102" s="1"/>
      <c r="B102" s="1"/>
      <c r="D102" s="20"/>
      <c r="E102" s="20"/>
      <c r="F102" s="1"/>
      <c r="G102" s="20"/>
      <c r="H102" s="1"/>
      <c r="I102" s="1"/>
      <c r="J102" s="1"/>
    </row>
    <row r="103" ht="15.75" customHeight="1">
      <c r="A103" s="1"/>
      <c r="B103" s="1"/>
      <c r="D103" s="20"/>
      <c r="E103" s="20"/>
      <c r="F103" s="1"/>
      <c r="G103" s="20"/>
      <c r="H103" s="1"/>
      <c r="I103" s="1"/>
      <c r="J103" s="1"/>
    </row>
    <row r="104" ht="15.75" customHeight="1">
      <c r="A104" s="1"/>
      <c r="B104" s="1"/>
      <c r="D104" s="20"/>
      <c r="E104" s="20"/>
      <c r="F104" s="1"/>
      <c r="G104" s="20"/>
      <c r="H104" s="1"/>
      <c r="I104" s="1"/>
      <c r="J104" s="1"/>
    </row>
    <row r="105" ht="15.75" customHeight="1">
      <c r="A105" s="1"/>
      <c r="B105" s="1"/>
      <c r="D105" s="20"/>
      <c r="E105" s="20"/>
      <c r="F105" s="1"/>
      <c r="G105" s="1"/>
      <c r="H105" s="1"/>
      <c r="I105" s="1"/>
      <c r="J105" s="1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0:$J$60"/>
  <mergeCells count="14">
    <mergeCell ref="B63:I63"/>
    <mergeCell ref="B64:G64"/>
    <mergeCell ref="B65:G65"/>
    <mergeCell ref="B66:G66"/>
    <mergeCell ref="B67:G67"/>
    <mergeCell ref="B68:G68"/>
    <mergeCell ref="B69:G69"/>
    <mergeCell ref="B1:J1"/>
    <mergeCell ref="B2:J2"/>
    <mergeCell ref="B3:J3"/>
    <mergeCell ref="B4:J4"/>
    <mergeCell ref="B5:J5"/>
    <mergeCell ref="B7:J7"/>
    <mergeCell ref="B9:I9"/>
  </mergeCells>
  <conditionalFormatting sqref="F13 F17">
    <cfRule type="containsBlanks" dxfId="5" priority="1">
      <formula>LEN(TRIM(F13))=0</formula>
    </cfRule>
  </conditionalFormatting>
  <conditionalFormatting sqref="F13 F17">
    <cfRule type="expression" dxfId="4" priority="2">
      <formula>NOT(ISERROR(SEARCH(($B$69),(F13))))</formula>
    </cfRule>
  </conditionalFormatting>
  <conditionalFormatting sqref="F13 F17">
    <cfRule type="expression" dxfId="3" priority="3">
      <formula>NOT(ISERROR(SEARCH(($B$68),(F13))))</formula>
    </cfRule>
  </conditionalFormatting>
  <conditionalFormatting sqref="F13 F17">
    <cfRule type="expression" dxfId="2" priority="4">
      <formula>NOT(ISERROR(SEARCH(($B$67),(F13))))</formula>
    </cfRule>
  </conditionalFormatting>
  <conditionalFormatting sqref="F13 F17">
    <cfRule type="expression" dxfId="1" priority="5">
      <formula>NOT(ISERROR(SEARCH(($B$66),(F13))))</formula>
    </cfRule>
  </conditionalFormatting>
  <conditionalFormatting sqref="F13 F17">
    <cfRule type="containsBlanks" dxfId="5" priority="6">
      <formula>LEN(TRIM(F13))=0</formula>
    </cfRule>
  </conditionalFormatting>
  <conditionalFormatting sqref="F13 F17">
    <cfRule type="expression" dxfId="4" priority="7">
      <formula>NOT(ISERROR(SEARCH(($B$69),(F13))))</formula>
    </cfRule>
  </conditionalFormatting>
  <conditionalFormatting sqref="F13 F17">
    <cfRule type="expression" dxfId="3" priority="8">
      <formula>NOT(ISERROR(SEARCH(($B$68),(F13))))</formula>
    </cfRule>
  </conditionalFormatting>
  <conditionalFormatting sqref="F13 F17">
    <cfRule type="expression" dxfId="2" priority="9">
      <formula>NOT(ISERROR(SEARCH(($B$67),(F13))))</formula>
    </cfRule>
  </conditionalFormatting>
  <conditionalFormatting sqref="F13 F17">
    <cfRule type="expression" dxfId="1" priority="10">
      <formula>NOT(ISERROR(SEARCH(($B$66),(F13))))</formula>
    </cfRule>
  </conditionalFormatting>
  <conditionalFormatting sqref="F13 F17">
    <cfRule type="expression" dxfId="0" priority="11">
      <formula>NOT(ISERROR(SEARCH(($B$65),(F13))))</formula>
    </cfRule>
  </conditionalFormatting>
  <conditionalFormatting sqref="F13 F17">
    <cfRule type="expression" dxfId="0" priority="12">
      <formula>NOT(ISERROR(SEARCH(($B$65),(F13))))</formula>
    </cfRule>
  </conditionalFormatting>
  <conditionalFormatting sqref="F11:F60">
    <cfRule type="expression" dxfId="0" priority="13">
      <formula>NOT(ISERROR(SEARCH(($B$65),(F11))))</formula>
    </cfRule>
  </conditionalFormatting>
  <conditionalFormatting sqref="F11:F60">
    <cfRule type="expression" dxfId="1" priority="14">
      <formula>NOT(ISERROR(SEARCH(($B$66),(F11))))</formula>
    </cfRule>
  </conditionalFormatting>
  <conditionalFormatting sqref="F11:F60">
    <cfRule type="expression" dxfId="2" priority="15">
      <formula>NOT(ISERROR(SEARCH(($B$67),(F11))))</formula>
    </cfRule>
  </conditionalFormatting>
  <conditionalFormatting sqref="F11:F60">
    <cfRule type="expression" dxfId="3" priority="16">
      <formula>NOT(ISERROR(SEARCH(($B$68),(F11))))</formula>
    </cfRule>
  </conditionalFormatting>
  <conditionalFormatting sqref="F11:F60">
    <cfRule type="expression" dxfId="4" priority="17">
      <formula>NOT(ISERROR(SEARCH(($B$69),(F11))))</formula>
    </cfRule>
  </conditionalFormatting>
  <conditionalFormatting sqref="F11:F60">
    <cfRule type="containsBlanks" dxfId="5" priority="18">
      <formula>LEN(TRIM(F11))=0</formula>
    </cfRule>
  </conditionalFormatting>
  <conditionalFormatting sqref="C11:C60">
    <cfRule type="expression" dxfId="6" priority="19">
      <formula>AND(ISNUMBER(C11),TRUNC(C11)&lt;TODAY())</formula>
    </cfRule>
  </conditionalFormatting>
  <conditionalFormatting sqref="F13 F17">
    <cfRule type="containsBlanks" dxfId="5" priority="20">
      <formula>LEN(TRIM(F13))=0</formula>
    </cfRule>
  </conditionalFormatting>
  <conditionalFormatting sqref="F13 F17">
    <cfRule type="expression" dxfId="4" priority="21">
      <formula>NOT(ISERROR(SEARCH(($B$69),(F13))))</formula>
    </cfRule>
  </conditionalFormatting>
  <conditionalFormatting sqref="F13 F17">
    <cfRule type="expression" dxfId="3" priority="22">
      <formula>NOT(ISERROR(SEARCH(($B$68),(F13))))</formula>
    </cfRule>
  </conditionalFormatting>
  <conditionalFormatting sqref="F13 F17">
    <cfRule type="expression" dxfId="2" priority="23">
      <formula>NOT(ISERROR(SEARCH(($B$67),(F13))))</formula>
    </cfRule>
  </conditionalFormatting>
  <conditionalFormatting sqref="F13 F17">
    <cfRule type="expression" dxfId="1" priority="24">
      <formula>NOT(ISERROR(SEARCH(($B$66),(F13))))</formula>
    </cfRule>
  </conditionalFormatting>
  <conditionalFormatting sqref="F13 F17">
    <cfRule type="containsBlanks" dxfId="5" priority="25">
      <formula>LEN(TRIM(F13))=0</formula>
    </cfRule>
  </conditionalFormatting>
  <conditionalFormatting sqref="F13 F17">
    <cfRule type="expression" dxfId="4" priority="26">
      <formula>NOT(ISERROR(SEARCH(($B$69),(F13))))</formula>
    </cfRule>
  </conditionalFormatting>
  <conditionalFormatting sqref="F13 F17">
    <cfRule type="expression" dxfId="3" priority="27">
      <formula>NOT(ISERROR(SEARCH(($B$68),(F13))))</formula>
    </cfRule>
  </conditionalFormatting>
  <conditionalFormatting sqref="F13 F17">
    <cfRule type="expression" dxfId="2" priority="28">
      <formula>NOT(ISERROR(SEARCH(($B$67),(F13))))</formula>
    </cfRule>
  </conditionalFormatting>
  <conditionalFormatting sqref="F13 F17">
    <cfRule type="expression" dxfId="1" priority="29">
      <formula>NOT(ISERROR(SEARCH(($B$66),(F13))))</formula>
    </cfRule>
  </conditionalFormatting>
  <conditionalFormatting sqref="F13 F17">
    <cfRule type="expression" dxfId="0" priority="30">
      <formula>NOT(ISERROR(SEARCH(($B$65),(F13))))</formula>
    </cfRule>
  </conditionalFormatting>
  <conditionalFormatting sqref="F13 F17">
    <cfRule type="expression" dxfId="0" priority="31">
      <formula>NOT(ISERROR(SEARCH(($B$65),(F13))))</formula>
    </cfRule>
  </conditionalFormatting>
  <conditionalFormatting sqref="F11:F60">
    <cfRule type="expression" dxfId="0" priority="32">
      <formula>NOT(ISERROR(SEARCH(($B$65),(F11))))</formula>
    </cfRule>
  </conditionalFormatting>
  <conditionalFormatting sqref="F11:F60">
    <cfRule type="expression" dxfId="1" priority="33">
      <formula>NOT(ISERROR(SEARCH(($B$66),(F11))))</formula>
    </cfRule>
  </conditionalFormatting>
  <conditionalFormatting sqref="F11:F60">
    <cfRule type="expression" dxfId="2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4" priority="36">
      <formula>NOT(ISERROR(SEARCH(($B$69),(F11))))</formula>
    </cfRule>
  </conditionalFormatting>
  <conditionalFormatting sqref="F11:F60">
    <cfRule type="containsBlanks" dxfId="5" priority="37">
      <formula>LEN(TRIM(F11))=0</formula>
    </cfRule>
  </conditionalFormatting>
  <conditionalFormatting sqref="C11:C60">
    <cfRule type="expression" dxfId="6" priority="38">
      <formula>AND(ISNUMBER(C11),TRUNC(C11)&lt;TODAY())</formula>
    </cfRule>
  </conditionalFormatting>
  <dataValidations>
    <dataValidation type="list" allowBlank="1" showErrorMessage="1" sqref="G11:G18">
      <formula1>'Dados do Projeto'!$M$100:$M$103</formula1>
    </dataValidation>
    <dataValidation type="list" allowBlank="1" showErrorMessage="1" sqref="C11">
      <formula1>$K$1:$K$14</formula1>
    </dataValidation>
    <dataValidation type="list" allowBlank="1" showErrorMessage="1" sqref="C12:C60">
      <formula1>$K$1:$K$21</formula1>
    </dataValidation>
  </dataValidations>
  <printOptions/>
  <pageMargins bottom="1.0" footer="0.0" header="0.0" left="0.75" right="0.75" top="1.0"/>
  <pageSetup paperSize="9" orientation="portrait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.38"/>
    <col customWidth="1" min="2" max="2" width="5.5"/>
    <col customWidth="1" min="3" max="3" width="14.5"/>
    <col customWidth="1" min="4" max="5" width="29.63"/>
    <col customWidth="1" min="6" max="6" width="21.5"/>
    <col customWidth="1" min="7" max="7" width="16.5"/>
    <col customWidth="1" min="8" max="8" width="21.5"/>
    <col customWidth="1" min="9" max="9" width="17.88"/>
    <col customWidth="1" min="10" max="10" width="39.88"/>
    <col customWidth="1" hidden="1" min="11" max="11" width="14.5"/>
    <col customWidth="1" min="12" max="26" width="14.5"/>
  </cols>
  <sheetData>
    <row r="1" ht="24.75" customHeight="1">
      <c r="A1" s="73"/>
      <c r="B1" s="2" t="s">
        <v>0</v>
      </c>
      <c r="C1" s="3"/>
      <c r="D1" s="3"/>
      <c r="E1" s="3"/>
      <c r="F1" s="3"/>
      <c r="G1" s="3"/>
      <c r="H1" s="3"/>
      <c r="I1" s="3"/>
      <c r="J1" s="4"/>
      <c r="K1" s="74">
        <f>Requisitos!C16</f>
        <v>45238</v>
      </c>
    </row>
    <row r="2" ht="18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4">
        <f t="shared" ref="K2:K21" si="1">K1+1</f>
        <v>45239</v>
      </c>
    </row>
    <row r="3" ht="15.75" customHeight="1">
      <c r="A3" s="1"/>
      <c r="B3" s="8" t="s">
        <v>146</v>
      </c>
      <c r="C3" s="6"/>
      <c r="D3" s="6"/>
      <c r="E3" s="6"/>
      <c r="F3" s="6"/>
      <c r="G3" s="6"/>
      <c r="H3" s="6"/>
      <c r="I3" s="6"/>
      <c r="J3" s="7"/>
      <c r="K3" s="74">
        <f t="shared" si="1"/>
        <v>45240</v>
      </c>
    </row>
    <row r="4" ht="15.75" customHeight="1">
      <c r="A4" s="1"/>
      <c r="B4" s="9" t="s">
        <v>147</v>
      </c>
      <c r="C4" s="10"/>
      <c r="D4" s="10"/>
      <c r="E4" s="10"/>
      <c r="F4" s="10"/>
      <c r="G4" s="10"/>
      <c r="H4" s="10"/>
      <c r="I4" s="10"/>
      <c r="J4" s="11"/>
      <c r="K4" s="74">
        <f t="shared" si="1"/>
        <v>45241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4">
        <f t="shared" si="1"/>
        <v>45242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1"/>
      <c r="K6" s="74">
        <f t="shared" si="1"/>
        <v>45243</v>
      </c>
    </row>
    <row r="7" ht="22.5" customHeight="1">
      <c r="A7" s="1"/>
      <c r="B7" s="77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4">
        <f t="shared" si="1"/>
        <v>45244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1"/>
      <c r="K8" s="74">
        <f t="shared" si="1"/>
        <v>45245</v>
      </c>
    </row>
    <row r="9" ht="15.75" customHeight="1">
      <c r="A9" s="1"/>
      <c r="B9" s="78" t="s">
        <v>148</v>
      </c>
      <c r="C9" s="13"/>
      <c r="D9" s="13"/>
      <c r="E9" s="13"/>
      <c r="F9" s="13"/>
      <c r="G9" s="13"/>
      <c r="H9" s="13"/>
      <c r="I9" s="14"/>
      <c r="J9" s="103" t="s">
        <v>75</v>
      </c>
      <c r="K9" s="74">
        <f t="shared" si="1"/>
        <v>45246</v>
      </c>
    </row>
    <row r="10" ht="15.75" customHeight="1">
      <c r="A10" s="1"/>
      <c r="B10" s="80" t="s">
        <v>44</v>
      </c>
      <c r="C10" s="80" t="s">
        <v>76</v>
      </c>
      <c r="D10" s="80" t="s">
        <v>77</v>
      </c>
      <c r="E10" s="80" t="s">
        <v>78</v>
      </c>
      <c r="F10" s="80" t="s">
        <v>79</v>
      </c>
      <c r="G10" s="80" t="s">
        <v>80</v>
      </c>
      <c r="H10" s="80" t="s">
        <v>81</v>
      </c>
      <c r="I10" s="80" t="s">
        <v>82</v>
      </c>
      <c r="J10" s="104" t="s">
        <v>83</v>
      </c>
      <c r="K10" s="74">
        <f t="shared" si="1"/>
        <v>45247</v>
      </c>
    </row>
    <row r="11" ht="48.75" customHeight="1">
      <c r="A11" s="21"/>
      <c r="B11" s="62">
        <v>1.0</v>
      </c>
      <c r="C11" s="93"/>
      <c r="D11" s="86"/>
      <c r="E11" s="86"/>
      <c r="F11" s="70"/>
      <c r="G11" s="92"/>
      <c r="H11" s="87">
        <v>0.0</v>
      </c>
      <c r="I11" s="87">
        <v>0.0</v>
      </c>
      <c r="J11" s="70"/>
      <c r="K11" s="74">
        <f t="shared" si="1"/>
        <v>45248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2">
        <v>2.0</v>
      </c>
      <c r="C12" s="93"/>
      <c r="D12" s="86"/>
      <c r="E12" s="86"/>
      <c r="F12" s="70"/>
      <c r="G12" s="92"/>
      <c r="H12" s="87">
        <v>0.0</v>
      </c>
      <c r="I12" s="87">
        <v>0.0</v>
      </c>
      <c r="J12" s="70"/>
      <c r="K12" s="74">
        <f t="shared" si="1"/>
        <v>45249</v>
      </c>
    </row>
    <row r="13" ht="52.5" customHeight="1">
      <c r="A13" s="1"/>
      <c r="B13" s="62">
        <v>3.0</v>
      </c>
      <c r="C13" s="93"/>
      <c r="D13" s="86"/>
      <c r="E13" s="86"/>
      <c r="F13" s="70"/>
      <c r="G13" s="92"/>
      <c r="H13" s="87">
        <v>0.0</v>
      </c>
      <c r="I13" s="87">
        <v>0.0</v>
      </c>
      <c r="J13" s="70"/>
      <c r="K13" s="74">
        <f t="shared" si="1"/>
        <v>45250</v>
      </c>
    </row>
    <row r="14" ht="51.0" customHeight="1">
      <c r="A14" s="1"/>
      <c r="B14" s="62">
        <v>4.0</v>
      </c>
      <c r="C14" s="93"/>
      <c r="D14" s="70"/>
      <c r="E14" s="70"/>
      <c r="F14" s="70"/>
      <c r="G14" s="92"/>
      <c r="H14" s="87">
        <v>0.0</v>
      </c>
      <c r="I14" s="87">
        <v>0.0</v>
      </c>
      <c r="J14" s="105"/>
      <c r="K14" s="74">
        <f t="shared" si="1"/>
        <v>45251</v>
      </c>
    </row>
    <row r="15" ht="37.5" customHeight="1">
      <c r="A15" s="1"/>
      <c r="B15" s="62">
        <v>5.0</v>
      </c>
      <c r="C15" s="93"/>
      <c r="D15" s="70"/>
      <c r="E15" s="70"/>
      <c r="F15" s="70"/>
      <c r="G15" s="92"/>
      <c r="H15" s="87">
        <v>0.0</v>
      </c>
      <c r="I15" s="87">
        <v>0.0</v>
      </c>
      <c r="J15" s="105"/>
      <c r="K15" s="74">
        <f t="shared" si="1"/>
        <v>45252</v>
      </c>
    </row>
    <row r="16" ht="37.5" customHeight="1">
      <c r="A16" s="1"/>
      <c r="B16" s="62">
        <v>6.0</v>
      </c>
      <c r="C16" s="93"/>
      <c r="D16" s="70"/>
      <c r="E16" s="70"/>
      <c r="F16" s="70"/>
      <c r="G16" s="92"/>
      <c r="H16" s="87">
        <v>0.0</v>
      </c>
      <c r="I16" s="87">
        <v>0.0</v>
      </c>
      <c r="J16" s="105"/>
      <c r="K16" s="74">
        <f t="shared" si="1"/>
        <v>45253</v>
      </c>
    </row>
    <row r="17" ht="37.5" customHeight="1">
      <c r="A17" s="1"/>
      <c r="B17" s="62">
        <v>7.0</v>
      </c>
      <c r="C17" s="93"/>
      <c r="D17" s="70"/>
      <c r="E17" s="70"/>
      <c r="F17" s="70"/>
      <c r="G17" s="92"/>
      <c r="H17" s="87">
        <v>0.0</v>
      </c>
      <c r="I17" s="87">
        <v>0.0</v>
      </c>
      <c r="J17" s="105"/>
      <c r="K17" s="74">
        <f t="shared" si="1"/>
        <v>45254</v>
      </c>
    </row>
    <row r="18" ht="37.5" customHeight="1">
      <c r="A18" s="1"/>
      <c r="B18" s="62">
        <v>8.0</v>
      </c>
      <c r="C18" s="93"/>
      <c r="D18" s="70"/>
      <c r="E18" s="70"/>
      <c r="F18" s="70"/>
      <c r="G18" s="92"/>
      <c r="H18" s="87">
        <v>0.0</v>
      </c>
      <c r="I18" s="87">
        <v>0.0</v>
      </c>
      <c r="J18" s="105"/>
      <c r="K18" s="74">
        <f t="shared" si="1"/>
        <v>45255</v>
      </c>
    </row>
    <row r="19" ht="37.5" customHeight="1">
      <c r="A19" s="1"/>
      <c r="B19" s="62">
        <v>9.0</v>
      </c>
      <c r="C19" s="93"/>
      <c r="D19" s="70"/>
      <c r="E19" s="70"/>
      <c r="F19" s="70"/>
      <c r="G19" s="70"/>
      <c r="H19" s="87">
        <v>0.0</v>
      </c>
      <c r="I19" s="87">
        <v>0.0</v>
      </c>
      <c r="J19" s="105"/>
      <c r="K19" s="74">
        <f t="shared" si="1"/>
        <v>45256</v>
      </c>
    </row>
    <row r="20" ht="37.5" customHeight="1">
      <c r="A20" s="1"/>
      <c r="B20" s="62">
        <v>10.0</v>
      </c>
      <c r="C20" s="93"/>
      <c r="D20" s="70"/>
      <c r="E20" s="70"/>
      <c r="F20" s="70"/>
      <c r="G20" s="70"/>
      <c r="H20" s="87">
        <v>0.0</v>
      </c>
      <c r="I20" s="87">
        <v>0.0</v>
      </c>
      <c r="J20" s="105"/>
      <c r="K20" s="74">
        <f t="shared" si="1"/>
        <v>45257</v>
      </c>
    </row>
    <row r="21" ht="37.5" customHeight="1">
      <c r="A21" s="1"/>
      <c r="B21" s="62">
        <v>11.0</v>
      </c>
      <c r="C21" s="93"/>
      <c r="D21" s="70"/>
      <c r="E21" s="70"/>
      <c r="F21" s="70"/>
      <c r="G21" s="70"/>
      <c r="H21" s="87">
        <v>0.0</v>
      </c>
      <c r="I21" s="87">
        <v>0.0</v>
      </c>
      <c r="J21" s="105"/>
      <c r="K21" s="74">
        <f t="shared" si="1"/>
        <v>45258</v>
      </c>
    </row>
    <row r="22" ht="37.5" customHeight="1">
      <c r="A22" s="1"/>
      <c r="B22" s="62">
        <v>12.0</v>
      </c>
      <c r="C22" s="93"/>
      <c r="D22" s="70"/>
      <c r="E22" s="70"/>
      <c r="F22" s="70"/>
      <c r="G22" s="70"/>
      <c r="H22" s="87">
        <v>0.0</v>
      </c>
      <c r="I22" s="87">
        <v>0.0</v>
      </c>
      <c r="J22" s="105"/>
      <c r="K22" s="74"/>
    </row>
    <row r="23" ht="37.5" customHeight="1">
      <c r="A23" s="1"/>
      <c r="B23" s="62">
        <v>13.0</v>
      </c>
      <c r="C23" s="93"/>
      <c r="D23" s="70"/>
      <c r="E23" s="70"/>
      <c r="F23" s="70"/>
      <c r="G23" s="70"/>
      <c r="H23" s="87">
        <v>0.0</v>
      </c>
      <c r="I23" s="87">
        <v>0.0</v>
      </c>
      <c r="J23" s="105"/>
      <c r="K23" s="74"/>
    </row>
    <row r="24" ht="37.5" customHeight="1">
      <c r="A24" s="1"/>
      <c r="B24" s="62">
        <v>14.0</v>
      </c>
      <c r="C24" s="93"/>
      <c r="D24" s="70"/>
      <c r="E24" s="70"/>
      <c r="F24" s="70"/>
      <c r="G24" s="70"/>
      <c r="H24" s="87">
        <v>0.0</v>
      </c>
      <c r="I24" s="87">
        <v>0.0</v>
      </c>
      <c r="J24" s="105"/>
      <c r="K24" s="74"/>
    </row>
    <row r="25" ht="37.5" customHeight="1">
      <c r="A25" s="1"/>
      <c r="B25" s="62">
        <v>15.0</v>
      </c>
      <c r="C25" s="93"/>
      <c r="D25" s="70"/>
      <c r="E25" s="70"/>
      <c r="F25" s="70"/>
      <c r="G25" s="70"/>
      <c r="H25" s="87">
        <v>0.0</v>
      </c>
      <c r="I25" s="87">
        <v>0.0</v>
      </c>
      <c r="J25" s="105"/>
      <c r="K25" s="74"/>
    </row>
    <row r="26" ht="37.5" customHeight="1">
      <c r="A26" s="1"/>
      <c r="B26" s="62">
        <v>16.0</v>
      </c>
      <c r="C26" s="93"/>
      <c r="D26" s="70"/>
      <c r="E26" s="70"/>
      <c r="F26" s="70"/>
      <c r="G26" s="70"/>
      <c r="H26" s="87">
        <v>0.0</v>
      </c>
      <c r="I26" s="87">
        <v>0.0</v>
      </c>
      <c r="J26" s="105"/>
      <c r="K26" s="74"/>
    </row>
    <row r="27" ht="37.5" customHeight="1">
      <c r="A27" s="1"/>
      <c r="B27" s="62">
        <v>17.0</v>
      </c>
      <c r="C27" s="93"/>
      <c r="D27" s="70"/>
      <c r="E27" s="70"/>
      <c r="F27" s="70"/>
      <c r="G27" s="70"/>
      <c r="H27" s="87">
        <v>0.0</v>
      </c>
      <c r="I27" s="87">
        <v>0.0</v>
      </c>
      <c r="J27" s="105"/>
      <c r="K27" s="74"/>
    </row>
    <row r="28" ht="37.5" customHeight="1">
      <c r="A28" s="1"/>
      <c r="B28" s="62">
        <v>18.0</v>
      </c>
      <c r="C28" s="93"/>
      <c r="D28" s="70"/>
      <c r="E28" s="70"/>
      <c r="F28" s="70"/>
      <c r="G28" s="70"/>
      <c r="H28" s="87">
        <v>0.0</v>
      </c>
      <c r="I28" s="87">
        <v>0.0</v>
      </c>
      <c r="J28" s="105"/>
      <c r="K28" s="74"/>
    </row>
    <row r="29" ht="37.5" customHeight="1">
      <c r="A29" s="1"/>
      <c r="B29" s="62">
        <v>19.0</v>
      </c>
      <c r="C29" s="93"/>
      <c r="D29" s="70"/>
      <c r="E29" s="70"/>
      <c r="F29" s="70"/>
      <c r="G29" s="70"/>
      <c r="H29" s="87">
        <v>0.0</v>
      </c>
      <c r="I29" s="87">
        <v>0.0</v>
      </c>
      <c r="J29" s="105"/>
    </row>
    <row r="30" ht="37.5" customHeight="1">
      <c r="A30" s="1"/>
      <c r="B30" s="62">
        <v>20.0</v>
      </c>
      <c r="C30" s="93"/>
      <c r="D30" s="70"/>
      <c r="E30" s="70"/>
      <c r="F30" s="70"/>
      <c r="G30" s="70"/>
      <c r="H30" s="87">
        <v>0.0</v>
      </c>
      <c r="I30" s="87">
        <v>0.0</v>
      </c>
      <c r="J30" s="105"/>
    </row>
    <row r="31" ht="37.5" customHeight="1">
      <c r="A31" s="1"/>
      <c r="B31" s="62">
        <v>21.0</v>
      </c>
      <c r="C31" s="93"/>
      <c r="D31" s="70"/>
      <c r="E31" s="70"/>
      <c r="F31" s="70"/>
      <c r="G31" s="70"/>
      <c r="H31" s="87">
        <v>0.0</v>
      </c>
      <c r="I31" s="87">
        <v>0.0</v>
      </c>
      <c r="J31" s="105"/>
    </row>
    <row r="32" ht="37.5" customHeight="1">
      <c r="A32" s="1"/>
      <c r="B32" s="62">
        <v>22.0</v>
      </c>
      <c r="C32" s="93"/>
      <c r="D32" s="70"/>
      <c r="E32" s="70"/>
      <c r="F32" s="70"/>
      <c r="G32" s="70"/>
      <c r="H32" s="87">
        <v>0.0</v>
      </c>
      <c r="I32" s="87">
        <v>0.0</v>
      </c>
      <c r="J32" s="105"/>
    </row>
    <row r="33" ht="37.5" customHeight="1">
      <c r="A33" s="1"/>
      <c r="B33" s="62">
        <v>23.0</v>
      </c>
      <c r="C33" s="93"/>
      <c r="D33" s="70"/>
      <c r="E33" s="70"/>
      <c r="F33" s="70"/>
      <c r="G33" s="70"/>
      <c r="H33" s="87">
        <v>0.0</v>
      </c>
      <c r="I33" s="87">
        <v>0.0</v>
      </c>
      <c r="J33" s="105"/>
    </row>
    <row r="34" ht="37.5" customHeight="1">
      <c r="A34" s="1"/>
      <c r="B34" s="62">
        <v>24.0</v>
      </c>
      <c r="C34" s="93"/>
      <c r="D34" s="70"/>
      <c r="E34" s="70"/>
      <c r="F34" s="70"/>
      <c r="G34" s="70"/>
      <c r="H34" s="87">
        <v>0.0</v>
      </c>
      <c r="I34" s="87">
        <v>0.0</v>
      </c>
      <c r="J34" s="86"/>
    </row>
    <row r="35" ht="37.5" customHeight="1">
      <c r="A35" s="1"/>
      <c r="B35" s="62">
        <v>25.0</v>
      </c>
      <c r="C35" s="93"/>
      <c r="D35" s="70"/>
      <c r="E35" s="70"/>
      <c r="F35" s="70"/>
      <c r="G35" s="70"/>
      <c r="H35" s="87">
        <v>0.0</v>
      </c>
      <c r="I35" s="87">
        <v>0.0</v>
      </c>
      <c r="J35" s="86"/>
    </row>
    <row r="36" ht="37.5" customHeight="1">
      <c r="A36" s="1"/>
      <c r="B36" s="62">
        <v>26.0</v>
      </c>
      <c r="C36" s="93"/>
      <c r="D36" s="70"/>
      <c r="E36" s="70"/>
      <c r="F36" s="70"/>
      <c r="G36" s="70"/>
      <c r="H36" s="87">
        <v>0.0</v>
      </c>
      <c r="I36" s="87">
        <v>0.0</v>
      </c>
      <c r="J36" s="86"/>
    </row>
    <row r="37" ht="37.5" customHeight="1">
      <c r="A37" s="1"/>
      <c r="B37" s="62">
        <v>27.0</v>
      </c>
      <c r="C37" s="93"/>
      <c r="D37" s="70"/>
      <c r="E37" s="70"/>
      <c r="F37" s="70"/>
      <c r="G37" s="70"/>
      <c r="H37" s="87">
        <v>0.0</v>
      </c>
      <c r="I37" s="87">
        <v>0.0</v>
      </c>
      <c r="J37" s="86"/>
    </row>
    <row r="38" ht="37.5" customHeight="1">
      <c r="A38" s="1"/>
      <c r="B38" s="62">
        <v>28.0</v>
      </c>
      <c r="C38" s="93"/>
      <c r="D38" s="70"/>
      <c r="E38" s="70"/>
      <c r="F38" s="70"/>
      <c r="G38" s="70"/>
      <c r="H38" s="87">
        <v>0.0</v>
      </c>
      <c r="I38" s="87">
        <v>0.0</v>
      </c>
      <c r="J38" s="86"/>
    </row>
    <row r="39" ht="37.5" customHeight="1">
      <c r="A39" s="1"/>
      <c r="B39" s="62">
        <v>29.0</v>
      </c>
      <c r="C39" s="93"/>
      <c r="D39" s="70"/>
      <c r="E39" s="70"/>
      <c r="F39" s="70"/>
      <c r="G39" s="70"/>
      <c r="H39" s="87">
        <v>0.0</v>
      </c>
      <c r="I39" s="87">
        <v>0.0</v>
      </c>
      <c r="J39" s="86"/>
    </row>
    <row r="40" ht="37.5" customHeight="1">
      <c r="A40" s="1"/>
      <c r="B40" s="62">
        <v>30.0</v>
      </c>
      <c r="C40" s="93"/>
      <c r="D40" s="70"/>
      <c r="E40" s="70"/>
      <c r="F40" s="70"/>
      <c r="G40" s="70"/>
      <c r="H40" s="87">
        <v>0.0</v>
      </c>
      <c r="I40" s="87">
        <v>0.0</v>
      </c>
      <c r="J40" s="86"/>
    </row>
    <row r="41" ht="37.5" customHeight="1">
      <c r="A41" s="1"/>
      <c r="B41" s="62">
        <v>31.0</v>
      </c>
      <c r="C41" s="93"/>
      <c r="D41" s="70"/>
      <c r="E41" s="70"/>
      <c r="F41" s="70"/>
      <c r="G41" s="70"/>
      <c r="H41" s="87">
        <v>0.0</v>
      </c>
      <c r="I41" s="87">
        <v>0.0</v>
      </c>
      <c r="J41" s="86"/>
    </row>
    <row r="42" ht="37.5" customHeight="1">
      <c r="A42" s="1"/>
      <c r="B42" s="62">
        <v>32.0</v>
      </c>
      <c r="C42" s="93"/>
      <c r="D42" s="70"/>
      <c r="E42" s="70"/>
      <c r="F42" s="70"/>
      <c r="G42" s="70"/>
      <c r="H42" s="87">
        <v>0.0</v>
      </c>
      <c r="I42" s="87">
        <v>0.0</v>
      </c>
      <c r="J42" s="86"/>
    </row>
    <row r="43" ht="37.5" customHeight="1">
      <c r="A43" s="1"/>
      <c r="B43" s="62">
        <v>33.0</v>
      </c>
      <c r="C43" s="93"/>
      <c r="D43" s="70"/>
      <c r="E43" s="70"/>
      <c r="F43" s="70"/>
      <c r="G43" s="70"/>
      <c r="H43" s="87">
        <v>0.0</v>
      </c>
      <c r="I43" s="87">
        <v>0.0</v>
      </c>
      <c r="J43" s="86"/>
    </row>
    <row r="44" ht="37.5" customHeight="1">
      <c r="A44" s="1"/>
      <c r="B44" s="62">
        <v>34.0</v>
      </c>
      <c r="C44" s="93"/>
      <c r="D44" s="70"/>
      <c r="E44" s="70"/>
      <c r="F44" s="70"/>
      <c r="G44" s="70"/>
      <c r="H44" s="87">
        <v>0.0</v>
      </c>
      <c r="I44" s="87">
        <v>0.0</v>
      </c>
      <c r="J44" s="86"/>
    </row>
    <row r="45" ht="37.5" customHeight="1">
      <c r="A45" s="1"/>
      <c r="B45" s="62">
        <v>35.0</v>
      </c>
      <c r="C45" s="93"/>
      <c r="D45" s="70"/>
      <c r="E45" s="70"/>
      <c r="F45" s="70"/>
      <c r="G45" s="70"/>
      <c r="H45" s="87">
        <v>0.0</v>
      </c>
      <c r="I45" s="87">
        <v>0.0</v>
      </c>
      <c r="J45" s="86"/>
    </row>
    <row r="46" ht="37.5" customHeight="1">
      <c r="A46" s="1"/>
      <c r="B46" s="62">
        <v>36.0</v>
      </c>
      <c r="C46" s="93"/>
      <c r="D46" s="70"/>
      <c r="E46" s="70"/>
      <c r="F46" s="70"/>
      <c r="G46" s="70"/>
      <c r="H46" s="87">
        <v>0.0</v>
      </c>
      <c r="I46" s="87">
        <v>0.0</v>
      </c>
      <c r="J46" s="86"/>
    </row>
    <row r="47" ht="37.5" customHeight="1">
      <c r="A47" s="1"/>
      <c r="B47" s="62">
        <v>37.0</v>
      </c>
      <c r="C47" s="93"/>
      <c r="D47" s="70"/>
      <c r="E47" s="70"/>
      <c r="F47" s="70"/>
      <c r="G47" s="70"/>
      <c r="H47" s="87">
        <v>0.0</v>
      </c>
      <c r="I47" s="87">
        <v>0.0</v>
      </c>
      <c r="J47" s="86"/>
    </row>
    <row r="48" ht="37.5" customHeight="1">
      <c r="A48" s="1"/>
      <c r="B48" s="62">
        <v>38.0</v>
      </c>
      <c r="C48" s="93"/>
      <c r="D48" s="70"/>
      <c r="E48" s="70"/>
      <c r="F48" s="70"/>
      <c r="G48" s="70"/>
      <c r="H48" s="87">
        <v>0.0</v>
      </c>
      <c r="I48" s="87">
        <v>0.0</v>
      </c>
      <c r="J48" s="86"/>
    </row>
    <row r="49" ht="37.5" customHeight="1">
      <c r="A49" s="1"/>
      <c r="B49" s="62">
        <v>39.0</v>
      </c>
      <c r="C49" s="93"/>
      <c r="D49" s="70"/>
      <c r="E49" s="70"/>
      <c r="F49" s="70"/>
      <c r="G49" s="70"/>
      <c r="H49" s="87">
        <v>0.0</v>
      </c>
      <c r="I49" s="87">
        <v>0.0</v>
      </c>
      <c r="J49" s="86"/>
    </row>
    <row r="50" ht="37.5" customHeight="1">
      <c r="A50" s="1"/>
      <c r="B50" s="62">
        <v>40.0</v>
      </c>
      <c r="C50" s="93"/>
      <c r="D50" s="70"/>
      <c r="E50" s="70"/>
      <c r="F50" s="70"/>
      <c r="G50" s="70"/>
      <c r="H50" s="87">
        <v>0.0</v>
      </c>
      <c r="I50" s="87">
        <v>0.0</v>
      </c>
      <c r="J50" s="86"/>
    </row>
    <row r="51" ht="37.5" customHeight="1">
      <c r="A51" s="1"/>
      <c r="B51" s="62">
        <v>41.0</v>
      </c>
      <c r="C51" s="93"/>
      <c r="D51" s="70"/>
      <c r="E51" s="70"/>
      <c r="F51" s="70"/>
      <c r="G51" s="70"/>
      <c r="H51" s="87">
        <v>0.0</v>
      </c>
      <c r="I51" s="87">
        <v>0.0</v>
      </c>
      <c r="J51" s="86"/>
    </row>
    <row r="52" ht="37.5" customHeight="1">
      <c r="A52" s="1"/>
      <c r="B52" s="62">
        <v>42.0</v>
      </c>
      <c r="C52" s="93"/>
      <c r="D52" s="106"/>
      <c r="E52" s="106"/>
      <c r="F52" s="70"/>
      <c r="G52" s="70"/>
      <c r="H52" s="87">
        <v>0.0</v>
      </c>
      <c r="I52" s="87">
        <v>0.0</v>
      </c>
      <c r="J52" s="86"/>
    </row>
    <row r="53" ht="37.5" customHeight="1">
      <c r="A53" s="1"/>
      <c r="B53" s="62">
        <v>43.0</v>
      </c>
      <c r="C53" s="93"/>
      <c r="D53" s="106"/>
      <c r="E53" s="106"/>
      <c r="F53" s="70"/>
      <c r="G53" s="70"/>
      <c r="H53" s="87">
        <v>0.0</v>
      </c>
      <c r="I53" s="87">
        <v>0.0</v>
      </c>
      <c r="J53" s="86"/>
    </row>
    <row r="54" ht="37.5" customHeight="1">
      <c r="A54" s="1"/>
      <c r="B54" s="62">
        <v>44.0</v>
      </c>
      <c r="C54" s="93"/>
      <c r="D54" s="106"/>
      <c r="E54" s="106"/>
      <c r="F54" s="70"/>
      <c r="G54" s="70"/>
      <c r="H54" s="87">
        <v>0.0</v>
      </c>
      <c r="I54" s="87">
        <v>0.0</v>
      </c>
      <c r="J54" s="86"/>
    </row>
    <row r="55" ht="37.5" customHeight="1">
      <c r="A55" s="1"/>
      <c r="B55" s="62">
        <v>45.0</v>
      </c>
      <c r="C55" s="93"/>
      <c r="D55" s="106"/>
      <c r="E55" s="106"/>
      <c r="F55" s="70"/>
      <c r="G55" s="70"/>
      <c r="H55" s="87">
        <v>0.0</v>
      </c>
      <c r="I55" s="87">
        <v>0.0</v>
      </c>
      <c r="J55" s="86"/>
    </row>
    <row r="56" ht="37.5" customHeight="1">
      <c r="A56" s="1"/>
      <c r="B56" s="62">
        <v>46.0</v>
      </c>
      <c r="C56" s="93"/>
      <c r="D56" s="70"/>
      <c r="E56" s="70"/>
      <c r="F56" s="70"/>
      <c r="G56" s="70"/>
      <c r="H56" s="87">
        <v>0.0</v>
      </c>
      <c r="I56" s="87">
        <v>0.0</v>
      </c>
      <c r="J56" s="86"/>
    </row>
    <row r="57" ht="37.5" customHeight="1">
      <c r="A57" s="1"/>
      <c r="B57" s="62">
        <v>47.0</v>
      </c>
      <c r="C57" s="93"/>
      <c r="D57" s="86"/>
      <c r="E57" s="86"/>
      <c r="F57" s="70"/>
      <c r="G57" s="70"/>
      <c r="H57" s="87">
        <v>0.0</v>
      </c>
      <c r="I57" s="87">
        <v>0.0</v>
      </c>
      <c r="J57" s="86"/>
    </row>
    <row r="58" ht="37.5" customHeight="1">
      <c r="A58" s="1"/>
      <c r="B58" s="62">
        <v>48.0</v>
      </c>
      <c r="C58" s="93"/>
      <c r="D58" s="86"/>
      <c r="E58" s="86"/>
      <c r="F58" s="70"/>
      <c r="G58" s="70"/>
      <c r="H58" s="87">
        <v>0.0</v>
      </c>
      <c r="I58" s="87">
        <v>0.0</v>
      </c>
      <c r="J58" s="86"/>
    </row>
    <row r="59" ht="37.5" customHeight="1">
      <c r="A59" s="1"/>
      <c r="B59" s="62">
        <v>49.0</v>
      </c>
      <c r="C59" s="93"/>
      <c r="D59" s="86"/>
      <c r="E59" s="86"/>
      <c r="F59" s="70"/>
      <c r="G59" s="70"/>
      <c r="H59" s="87">
        <v>0.0</v>
      </c>
      <c r="I59" s="87">
        <v>0.0</v>
      </c>
      <c r="J59" s="107"/>
    </row>
    <row r="60" ht="37.5" customHeight="1">
      <c r="A60" s="1"/>
      <c r="B60" s="62">
        <v>50.0</v>
      </c>
      <c r="C60" s="93"/>
      <c r="D60" s="86"/>
      <c r="E60" s="86"/>
      <c r="F60" s="70"/>
      <c r="G60" s="70"/>
      <c r="H60" s="87">
        <v>0.0</v>
      </c>
      <c r="I60" s="87">
        <v>0.0</v>
      </c>
      <c r="J60" s="107"/>
    </row>
    <row r="61" ht="15.75" customHeight="1">
      <c r="A61" s="1"/>
      <c r="B61" s="1"/>
      <c r="D61" s="1"/>
      <c r="E61" s="1"/>
      <c r="F61" s="1"/>
      <c r="G61" s="102" t="s">
        <v>108</v>
      </c>
      <c r="H61" s="95">
        <f t="shared" ref="H61:I61" si="2">SUM(H11:H60)</f>
        <v>0</v>
      </c>
      <c r="I61" s="95">
        <f t="shared" si="2"/>
        <v>0</v>
      </c>
      <c r="J61" s="1"/>
    </row>
    <row r="62" ht="15.75" customHeight="1">
      <c r="A62" s="1"/>
      <c r="B62" s="32"/>
      <c r="C62" s="32"/>
      <c r="D62" s="32">
        <f>COUNTIFS(D11:D60, "&lt;&gt;"&amp;"")</f>
        <v>0</v>
      </c>
      <c r="E62" s="32"/>
      <c r="F62" s="32"/>
      <c r="G62" s="32">
        <f>COUNTIFS(G11:G60, "Concluído",D11:D60, "&lt;&gt;"&amp;"")</f>
        <v>0</v>
      </c>
      <c r="H62" s="1"/>
      <c r="I62" s="1"/>
      <c r="J62" s="1"/>
    </row>
    <row r="63" ht="15.75" customHeight="1">
      <c r="A63" s="1"/>
      <c r="B63" s="78" t="s">
        <v>109</v>
      </c>
      <c r="C63" s="13"/>
      <c r="D63" s="13"/>
      <c r="E63" s="13"/>
      <c r="F63" s="13"/>
      <c r="G63" s="13"/>
      <c r="H63" s="13"/>
      <c r="I63" s="14"/>
    </row>
    <row r="64" ht="15.75" customHeight="1">
      <c r="A64" s="1"/>
      <c r="B64" s="97" t="s">
        <v>110</v>
      </c>
      <c r="C64" s="13"/>
      <c r="D64" s="13"/>
      <c r="E64" s="13"/>
      <c r="F64" s="13"/>
      <c r="G64" s="14"/>
      <c r="H64" s="80" t="s">
        <v>111</v>
      </c>
      <c r="I64" s="80" t="s">
        <v>23</v>
      </c>
    </row>
    <row r="65" ht="15.75" customHeight="1">
      <c r="A65" s="1"/>
      <c r="B65" s="98" t="str">
        <f>'Dados do Projeto'!B10</f>
        <v>Guilherme Augusto Costa Barros</v>
      </c>
      <c r="C65" s="13"/>
      <c r="D65" s="13"/>
      <c r="E65" s="13"/>
      <c r="F65" s="13"/>
      <c r="G65" s="14"/>
      <c r="H65" s="99">
        <f>SUMIF($F$11:$F$60,'Dados do Projeto'!$B10,H$11:H$60)</f>
        <v>0</v>
      </c>
      <c r="I65" s="99">
        <f>SUMIF($F$11:$F$60,'Dados do Projeto'!$B10,I$11:I$60)</f>
        <v>0</v>
      </c>
    </row>
    <row r="66" ht="15.75" customHeight="1">
      <c r="A66" s="1"/>
      <c r="B66" s="98" t="str">
        <f>'Dados do Projeto'!B11</f>
        <v>Lucas Perlatto Lotti Garcia</v>
      </c>
      <c r="C66" s="13"/>
      <c r="D66" s="13"/>
      <c r="E66" s="13"/>
      <c r="F66" s="13"/>
      <c r="G66" s="14"/>
      <c r="H66" s="99">
        <f>SUMIF(F$11:F$60,'Dados do Projeto'!B11,H$11:H$60)</f>
        <v>0</v>
      </c>
      <c r="I66" s="99">
        <f>SUMIF($F$11:$F$60,'Dados do Projeto'!$B11,I$11:I$60)</f>
        <v>0</v>
      </c>
    </row>
    <row r="67" ht="15.75" customHeight="1">
      <c r="A67" s="1"/>
      <c r="B67" s="98" t="str">
        <f>'Dados do Projeto'!B12</f>
        <v>Marcus Viniccius Souza de Freitas</v>
      </c>
      <c r="C67" s="13"/>
      <c r="D67" s="13"/>
      <c r="E67" s="13"/>
      <c r="F67" s="13"/>
      <c r="G67" s="14"/>
      <c r="H67" s="99">
        <f>SUMIF(F$11:F$60,'Dados do Projeto'!B12,H$11:H$60)</f>
        <v>0</v>
      </c>
      <c r="I67" s="99">
        <f>SUMIF($F$11:$F$60,'Dados do Projeto'!$B12,I$11:I$60)</f>
        <v>0</v>
      </c>
    </row>
    <row r="68" ht="15.75" customHeight="1">
      <c r="A68" s="1"/>
      <c r="B68" s="98" t="str">
        <f>'Dados do Projeto'!B13</f>
        <v>Pablo Guilherme Amancio Pereira Magela Benevenuto</v>
      </c>
      <c r="C68" s="13"/>
      <c r="D68" s="13"/>
      <c r="E68" s="13"/>
      <c r="F68" s="13"/>
      <c r="G68" s="14"/>
      <c r="H68" s="99">
        <f>SUMIF(F$11:F$60,'Dados do Projeto'!B13,H$11:H$60)</f>
        <v>0</v>
      </c>
      <c r="I68" s="99">
        <f>SUMIF($F$11:$F$60,'Dados do Projeto'!$B13,I$11:I$60)</f>
        <v>0</v>
      </c>
    </row>
    <row r="69" ht="15.75" customHeight="1">
      <c r="A69" s="1"/>
      <c r="B69" s="98" t="str">
        <f>'Dados do Projeto'!B14</f>
        <v>Raquel Inez de Almeida Calazans</v>
      </c>
      <c r="C69" s="13"/>
      <c r="D69" s="13"/>
      <c r="E69" s="13"/>
      <c r="F69" s="13"/>
      <c r="G69" s="14"/>
      <c r="H69" s="99">
        <f>SUMIF(F$11:F$60,'Dados do Projeto'!B14,H$11:H$60)</f>
        <v>0</v>
      </c>
      <c r="I69" s="99">
        <f>SUMIF($F$11:$F$60,'Dados do Projeto'!$B14,I$11:I$60)</f>
        <v>0</v>
      </c>
    </row>
    <row r="7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ht="15.75" customHeight="1">
      <c r="A101" s="1"/>
      <c r="B101" s="1"/>
      <c r="D101" s="20"/>
      <c r="E101" s="20"/>
      <c r="F101" s="1"/>
      <c r="G101" s="20"/>
      <c r="H101" s="1"/>
      <c r="I101" s="1"/>
      <c r="J101" s="1"/>
    </row>
    <row r="102" ht="15.75" customHeight="1">
      <c r="A102" s="1"/>
      <c r="B102" s="1"/>
      <c r="D102" s="20"/>
      <c r="E102" s="20"/>
      <c r="F102" s="1"/>
      <c r="G102" s="20"/>
      <c r="H102" s="1"/>
      <c r="I102" s="1"/>
      <c r="J102" s="1"/>
    </row>
    <row r="103" ht="15.75" customHeight="1">
      <c r="A103" s="1"/>
      <c r="B103" s="1"/>
      <c r="D103" s="20"/>
      <c r="E103" s="20"/>
      <c r="F103" s="1"/>
      <c r="G103" s="20"/>
      <c r="H103" s="1"/>
      <c r="I103" s="1"/>
      <c r="J103" s="1"/>
    </row>
    <row r="104" ht="15.75" customHeight="1">
      <c r="A104" s="1"/>
      <c r="B104" s="1"/>
      <c r="D104" s="20"/>
      <c r="E104" s="20"/>
      <c r="F104" s="1"/>
      <c r="G104" s="20"/>
      <c r="H104" s="1"/>
      <c r="I104" s="1"/>
      <c r="J104" s="1"/>
    </row>
    <row r="105" ht="15.75" customHeight="1">
      <c r="A105" s="1"/>
      <c r="B105" s="1"/>
      <c r="D105" s="20"/>
      <c r="E105" s="20"/>
      <c r="F105" s="1"/>
      <c r="G105" s="1"/>
      <c r="H105" s="1"/>
      <c r="I105" s="1"/>
      <c r="J105" s="1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0:$J$60"/>
  <mergeCells count="14">
    <mergeCell ref="B63:I63"/>
    <mergeCell ref="B64:G64"/>
    <mergeCell ref="B65:G65"/>
    <mergeCell ref="B66:G66"/>
    <mergeCell ref="B67:G67"/>
    <mergeCell ref="B68:G68"/>
    <mergeCell ref="B69:G69"/>
    <mergeCell ref="B1:J1"/>
    <mergeCell ref="B2:J2"/>
    <mergeCell ref="B3:J3"/>
    <mergeCell ref="B4:J4"/>
    <mergeCell ref="B5:J5"/>
    <mergeCell ref="B7:J7"/>
    <mergeCell ref="B9:I9"/>
  </mergeCells>
  <conditionalFormatting sqref="F13 F17">
    <cfRule type="containsBlanks" dxfId="5" priority="1">
      <formula>LEN(TRIM(F13))=0</formula>
    </cfRule>
  </conditionalFormatting>
  <conditionalFormatting sqref="F13 F17">
    <cfRule type="expression" dxfId="4" priority="2">
      <formula>NOT(ISERROR(SEARCH(($B$69),(F13))))</formula>
    </cfRule>
  </conditionalFormatting>
  <conditionalFormatting sqref="F13 F17">
    <cfRule type="expression" dxfId="3" priority="3">
      <formula>NOT(ISERROR(SEARCH(($B$68),(F13))))</formula>
    </cfRule>
  </conditionalFormatting>
  <conditionalFormatting sqref="F13 F17">
    <cfRule type="expression" dxfId="2" priority="4">
      <formula>NOT(ISERROR(SEARCH(($B$67),(F13))))</formula>
    </cfRule>
  </conditionalFormatting>
  <conditionalFormatting sqref="F13 F17">
    <cfRule type="expression" dxfId="1" priority="5">
      <formula>NOT(ISERROR(SEARCH(($B$66),(F13))))</formula>
    </cfRule>
  </conditionalFormatting>
  <conditionalFormatting sqref="F13 F17">
    <cfRule type="containsBlanks" dxfId="5" priority="6">
      <formula>LEN(TRIM(F13))=0</formula>
    </cfRule>
  </conditionalFormatting>
  <conditionalFormatting sqref="F13 F17">
    <cfRule type="expression" dxfId="4" priority="7">
      <formula>NOT(ISERROR(SEARCH(($B$69),(F13))))</formula>
    </cfRule>
  </conditionalFormatting>
  <conditionalFormatting sqref="F13 F17">
    <cfRule type="expression" dxfId="3" priority="8">
      <formula>NOT(ISERROR(SEARCH(($B$68),(F13))))</formula>
    </cfRule>
  </conditionalFormatting>
  <conditionalFormatting sqref="F13 F17">
    <cfRule type="expression" dxfId="2" priority="9">
      <formula>NOT(ISERROR(SEARCH(($B$67),(F13))))</formula>
    </cfRule>
  </conditionalFormatting>
  <conditionalFormatting sqref="F13 F17">
    <cfRule type="expression" dxfId="1" priority="10">
      <formula>NOT(ISERROR(SEARCH(($B$66),(F13))))</formula>
    </cfRule>
  </conditionalFormatting>
  <conditionalFormatting sqref="F13 F17">
    <cfRule type="expression" dxfId="0" priority="11">
      <formula>NOT(ISERROR(SEARCH(($B$65),(F13))))</formula>
    </cfRule>
  </conditionalFormatting>
  <conditionalFormatting sqref="F13 F17">
    <cfRule type="expression" dxfId="0" priority="12">
      <formula>NOT(ISERROR(SEARCH(($B$65),(F13))))</formula>
    </cfRule>
  </conditionalFormatting>
  <conditionalFormatting sqref="F11:F60">
    <cfRule type="expression" dxfId="0" priority="13">
      <formula>NOT(ISERROR(SEARCH(($B$65),(F11))))</formula>
    </cfRule>
  </conditionalFormatting>
  <conditionalFormatting sqref="F11:F60">
    <cfRule type="expression" dxfId="1" priority="14">
      <formula>NOT(ISERROR(SEARCH(($B$66),(F11))))</formula>
    </cfRule>
  </conditionalFormatting>
  <conditionalFormatting sqref="F11:F60">
    <cfRule type="expression" dxfId="2" priority="15">
      <formula>NOT(ISERROR(SEARCH(($B$67),(F11))))</formula>
    </cfRule>
  </conditionalFormatting>
  <conditionalFormatting sqref="F11:F60">
    <cfRule type="expression" dxfId="3" priority="16">
      <formula>NOT(ISERROR(SEARCH(($B$68),(F11))))</formula>
    </cfRule>
  </conditionalFormatting>
  <conditionalFormatting sqref="F11:F60">
    <cfRule type="expression" dxfId="4" priority="17">
      <formula>NOT(ISERROR(SEARCH(($B$69),(F11))))</formula>
    </cfRule>
  </conditionalFormatting>
  <conditionalFormatting sqref="F11:F60">
    <cfRule type="containsBlanks" dxfId="5" priority="18">
      <formula>LEN(TRIM(F11))=0</formula>
    </cfRule>
  </conditionalFormatting>
  <conditionalFormatting sqref="C11:C60">
    <cfRule type="expression" dxfId="6" priority="19">
      <formula>AND(ISNUMBER(C11),TRUNC(C11)&lt;TODAY())</formula>
    </cfRule>
  </conditionalFormatting>
  <conditionalFormatting sqref="F13 F17">
    <cfRule type="containsBlanks" dxfId="5" priority="20">
      <formula>LEN(TRIM(F13))=0</formula>
    </cfRule>
  </conditionalFormatting>
  <conditionalFormatting sqref="F13 F17">
    <cfRule type="expression" dxfId="4" priority="21">
      <formula>NOT(ISERROR(SEARCH(($B$69),(F13))))</formula>
    </cfRule>
  </conditionalFormatting>
  <conditionalFormatting sqref="F13 F17">
    <cfRule type="expression" dxfId="3" priority="22">
      <formula>NOT(ISERROR(SEARCH(($B$68),(F13))))</formula>
    </cfRule>
  </conditionalFormatting>
  <conditionalFormatting sqref="F13 F17">
    <cfRule type="expression" dxfId="2" priority="23">
      <formula>NOT(ISERROR(SEARCH(($B$67),(F13))))</formula>
    </cfRule>
  </conditionalFormatting>
  <conditionalFormatting sqref="F13 F17">
    <cfRule type="expression" dxfId="1" priority="24">
      <formula>NOT(ISERROR(SEARCH(($B$66),(F13))))</formula>
    </cfRule>
  </conditionalFormatting>
  <conditionalFormatting sqref="F13 F17">
    <cfRule type="containsBlanks" dxfId="5" priority="25">
      <formula>LEN(TRIM(F13))=0</formula>
    </cfRule>
  </conditionalFormatting>
  <conditionalFormatting sqref="F13 F17">
    <cfRule type="expression" dxfId="4" priority="26">
      <formula>NOT(ISERROR(SEARCH(($B$69),(F13))))</formula>
    </cfRule>
  </conditionalFormatting>
  <conditionalFormatting sqref="F13 F17">
    <cfRule type="expression" dxfId="3" priority="27">
      <formula>NOT(ISERROR(SEARCH(($B$68),(F13))))</formula>
    </cfRule>
  </conditionalFormatting>
  <conditionalFormatting sqref="F13 F17">
    <cfRule type="expression" dxfId="2" priority="28">
      <formula>NOT(ISERROR(SEARCH(($B$67),(F13))))</formula>
    </cfRule>
  </conditionalFormatting>
  <conditionalFormatting sqref="F13 F17">
    <cfRule type="expression" dxfId="1" priority="29">
      <formula>NOT(ISERROR(SEARCH(($B$66),(F13))))</formula>
    </cfRule>
  </conditionalFormatting>
  <conditionalFormatting sqref="F13 F17">
    <cfRule type="expression" dxfId="0" priority="30">
      <formula>NOT(ISERROR(SEARCH(($B$65),(F13))))</formula>
    </cfRule>
  </conditionalFormatting>
  <conditionalFormatting sqref="F13 F17">
    <cfRule type="expression" dxfId="0" priority="31">
      <formula>NOT(ISERROR(SEARCH(($B$65),(F13))))</formula>
    </cfRule>
  </conditionalFormatting>
  <conditionalFormatting sqref="F11:F60">
    <cfRule type="expression" dxfId="0" priority="32">
      <formula>NOT(ISERROR(SEARCH(($B$65),(F11))))</formula>
    </cfRule>
  </conditionalFormatting>
  <conditionalFormatting sqref="F11:F60">
    <cfRule type="expression" dxfId="1" priority="33">
      <formula>NOT(ISERROR(SEARCH(($B$66),(F11))))</formula>
    </cfRule>
  </conditionalFormatting>
  <conditionalFormatting sqref="F11:F60">
    <cfRule type="expression" dxfId="2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4" priority="36">
      <formula>NOT(ISERROR(SEARCH(($B$69),(F11))))</formula>
    </cfRule>
  </conditionalFormatting>
  <conditionalFormatting sqref="F11:F60">
    <cfRule type="containsBlanks" dxfId="5" priority="37">
      <formula>LEN(TRIM(F11))=0</formula>
    </cfRule>
  </conditionalFormatting>
  <conditionalFormatting sqref="C11:C60">
    <cfRule type="expression" dxfId="6" priority="38">
      <formula>AND(ISNUMBER(C11),TRUNC(C11)&lt;TODAY())</formula>
    </cfRule>
  </conditionalFormatting>
  <dataValidations>
    <dataValidation type="list" allowBlank="1" showErrorMessage="1" sqref="G11:G18">
      <formula1>'Dados do Projeto'!$M$100:$M$103</formula1>
    </dataValidation>
    <dataValidation type="list" allowBlank="1" showErrorMessage="1" sqref="C11:C60">
      <formula1>$K$1:$K$21</formula1>
    </dataValidation>
  </dataValidations>
  <printOptions/>
  <pageMargins bottom="1.0" footer="0.0" header="0.0" left="0.75" right="0.75" top="1.0"/>
  <pageSetup orientation="landscape"/>
  <drawing r:id="rId2"/>
  <legacyDrawing r:id="rId3"/>
</worksheet>
</file>