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idanoli\Documents\Guilherme\metaheuristics\Project-02\data\results\"/>
    </mc:Choice>
  </mc:AlternateContent>
  <bookViews>
    <workbookView xWindow="0" yWindow="0" windowWidth="16380" windowHeight="8190" tabRatio="500" activeTab="1"/>
  </bookViews>
  <sheets>
    <sheet name="Overall" sheetId="1" r:id="rId1"/>
    <sheet name="BKS" sheetId="3" r:id="rId2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3" i="1"/>
  <c r="D29" i="1"/>
  <c r="D3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5" i="1"/>
  <c r="C29" i="1"/>
  <c r="C30" i="1"/>
  <c r="C2" i="1"/>
  <c r="G152" i="3"/>
  <c r="G151" i="3"/>
  <c r="G229" i="3"/>
  <c r="G222" i="3"/>
  <c r="G221" i="3"/>
  <c r="G220" i="3"/>
  <c r="G219" i="3"/>
  <c r="D28" i="1"/>
  <c r="G215" i="3"/>
  <c r="D27" i="1"/>
  <c r="G208" i="3"/>
  <c r="G207" i="3"/>
  <c r="D26" i="1"/>
  <c r="G201" i="3"/>
  <c r="G200" i="3"/>
  <c r="G199" i="3"/>
  <c r="G198" i="3"/>
  <c r="G197" i="3"/>
  <c r="G196" i="3"/>
  <c r="D25" i="1"/>
  <c r="G194" i="3"/>
  <c r="G193" i="3"/>
  <c r="D24" i="1"/>
  <c r="G187" i="3"/>
  <c r="G186" i="3"/>
  <c r="G185" i="3"/>
  <c r="G184" i="3"/>
  <c r="G183" i="3"/>
  <c r="G180" i="3"/>
  <c r="G179" i="3"/>
  <c r="G178" i="3"/>
  <c r="G177" i="3"/>
  <c r="G176" i="3"/>
  <c r="G175" i="3"/>
  <c r="D22" i="1"/>
  <c r="G173" i="3"/>
  <c r="G172" i="3"/>
  <c r="G171" i="3"/>
  <c r="D21" i="1"/>
  <c r="G166" i="3"/>
  <c r="G165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C28" i="1" s="1"/>
  <c r="F217" i="3"/>
  <c r="F216" i="3"/>
  <c r="F215" i="3"/>
  <c r="F214" i="3"/>
  <c r="C27" i="1" s="1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C24" i="1" s="1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C22" i="1" s="1"/>
  <c r="F173" i="3"/>
  <c r="F172" i="3"/>
  <c r="F171" i="3"/>
  <c r="F170" i="3"/>
  <c r="C21" i="1" s="1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51" i="3"/>
  <c r="C23" i="1" l="1"/>
  <c r="C26" i="1"/>
</calcChain>
</file>

<file path=xl/sharedStrings.xml><?xml version="1.0" encoding="utf-8"?>
<sst xmlns="http://schemas.openxmlformats.org/spreadsheetml/2006/main" count="529" uniqueCount="44">
  <si>
    <t>Class</t>
  </si>
  <si>
    <t>Instance</t>
  </si>
  <si>
    <t>Average %BKS</t>
  </si>
  <si>
    <t>Average Time (s)</t>
  </si>
  <si>
    <t>A1</t>
  </si>
  <si>
    <t>bavaria1.txt</t>
  </si>
  <si>
    <t>bavaria2.txt</t>
  </si>
  <si>
    <t>fisher.txt</t>
  </si>
  <si>
    <t>german.txt</t>
  </si>
  <si>
    <t>A2</t>
  </si>
  <si>
    <t>breast.txt</t>
  </si>
  <si>
    <t>congress.txt</t>
  </si>
  <si>
    <t>heart.txt</t>
  </si>
  <si>
    <t>ionosphere.txt</t>
  </si>
  <si>
    <t>liver.txt</t>
  </si>
  <si>
    <t>pima.txt</t>
  </si>
  <si>
    <t>B</t>
  </si>
  <si>
    <t>image2.txt</t>
  </si>
  <si>
    <t>letter.txt</t>
  </si>
  <si>
    <t>page.txt</t>
  </si>
  <si>
    <t>pendigit.txt</t>
  </si>
  <si>
    <t>tsplib1060.txt</t>
  </si>
  <si>
    <t>tsplib3038.txt</t>
  </si>
  <si>
    <t>Best Fitness</t>
  </si>
  <si>
    <t>BKS</t>
  </si>
  <si>
    <t>d15112.txt</t>
  </si>
  <si>
    <t>eye.txt</t>
  </si>
  <si>
    <t>pla85900.txt</t>
  </si>
  <si>
    <t>C</t>
  </si>
  <si>
    <t>kegg.txt</t>
  </si>
  <si>
    <t>online.txt</t>
  </si>
  <si>
    <t>gas.txt</t>
  </si>
  <si>
    <t>sensorless.txt</t>
  </si>
  <si>
    <t>3droad.txt</t>
  </si>
  <si>
    <t>gisette.txt</t>
  </si>
  <si>
    <t>isolet.txt</t>
  </si>
  <si>
    <t>miniboone.txt</t>
  </si>
  <si>
    <t>shuttle.txt</t>
  </si>
  <si>
    <t>skin.txt</t>
  </si>
  <si>
    <t>M</t>
  </si>
  <si>
    <t>TBS</t>
  </si>
  <si>
    <t>To Be Solved</t>
  </si>
  <si>
    <t>Time</t>
  </si>
  <si>
    <t>%gap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</si>
</sst>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29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10" fontId="2" fillId="2" borderId="1" xfId="0" applyNumberFormat="1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0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0" xfId="0" applyNumberFormat="1" applyFont="1" applyFill="1" applyAlignment="1">
      <alignment horizontal="center" vertical="center"/>
    </xf>
    <xf numFmtId="2" fontId="1" fillId="0" borderId="0" xfId="1" applyNumberForma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0" fontId="1" fillId="0" borderId="0" xfId="1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ill>
        <patternFill>
          <bgColor rgb="FFFF999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zoomScaleNormal="100" workbookViewId="0">
      <selection activeCell="K18" sqref="K18"/>
    </sheetView>
  </sheetViews>
  <sheetFormatPr defaultRowHeight="12.75" x14ac:dyDescent="0.2"/>
  <cols>
    <col min="1" max="1" width="17.140625" style="2" customWidth="1"/>
    <col min="2" max="2" width="12.7109375" style="2" bestFit="1" customWidth="1"/>
    <col min="3" max="3" width="14.140625" style="3" customWidth="1"/>
    <col min="4" max="4" width="16.7109375" style="2" customWidth="1"/>
    <col min="5" max="6" width="11.5703125"/>
    <col min="7" max="7" width="12.42578125" bestFit="1" customWidth="1"/>
    <col min="8" max="1025" width="11.5703125"/>
  </cols>
  <sheetData>
    <row r="1" spans="1:4" x14ac:dyDescent="0.2">
      <c r="A1" s="4" t="s">
        <v>0</v>
      </c>
      <c r="B1" s="4" t="s">
        <v>1</v>
      </c>
      <c r="C1" s="5" t="s">
        <v>2</v>
      </c>
      <c r="D1" s="4" t="s">
        <v>3</v>
      </c>
    </row>
    <row r="2" spans="1:4" x14ac:dyDescent="0.2">
      <c r="A2" s="21" t="s">
        <v>4</v>
      </c>
      <c r="B2" s="22" t="s">
        <v>5</v>
      </c>
      <c r="C2" s="13">
        <f>AVERAGEIFS(BKS!F:F,BKS!A:A,Overall!B2,BKS!F:F,"&lt;&gt;TBS")</f>
        <v>5.7233908785037613E-6</v>
      </c>
      <c r="D2" s="23">
        <f>AVERAGEIFS(BKS!G:G,BKS!A:A,Overall!B2,BKS!G:G,"&lt;&gt;TBS")</f>
        <v>1.1466187254444444</v>
      </c>
    </row>
    <row r="3" spans="1:4" x14ac:dyDescent="0.2">
      <c r="A3" s="1" t="s">
        <v>4</v>
      </c>
      <c r="B3" s="6" t="s">
        <v>6</v>
      </c>
      <c r="C3" s="7">
        <f>AVERAGEIFS(BKS!F:F,BKS!A:A,Overall!B3,BKS!F:F,"&lt;&gt;TBS")</f>
        <v>-4.7640579890113503E-4</v>
      </c>
      <c r="D3" s="23">
        <f>AVERAGEIFS(BKS!G:G,BKS!A:A,Overall!B3,BKS!G:G,"&lt;&gt;TBS")</f>
        <v>1.0614246915555556</v>
      </c>
    </row>
    <row r="4" spans="1:4" x14ac:dyDescent="0.2">
      <c r="A4" s="1" t="s">
        <v>4</v>
      </c>
      <c r="B4" s="6" t="s">
        <v>7</v>
      </c>
      <c r="C4" s="7">
        <f>AVERAGEIFS(BKS!F:F,BKS!A:A,Overall!B4,BKS!F:F,"&lt;&gt;TBS")</f>
        <v>3.0452285807816534E-6</v>
      </c>
      <c r="D4" s="23">
        <f>AVERAGEIFS(BKS!G:G,BKS!A:A,Overall!B4,BKS!G:G,"&lt;&gt;TBS")</f>
        <v>1.5093066388888887</v>
      </c>
    </row>
    <row r="5" spans="1:4" x14ac:dyDescent="0.2">
      <c r="A5" s="1" t="s">
        <v>4</v>
      </c>
      <c r="B5" s="8" t="s">
        <v>8</v>
      </c>
      <c r="C5" s="9">
        <f>AVERAGEIFS(BKS!F:F,BKS!A:A,Overall!B5,BKS!F:F,"&lt;&gt;TBS")</f>
        <v>-7.6040692924014028E-4</v>
      </c>
      <c r="D5" s="24">
        <f>AVERAGEIFS(BKS!G:G,BKS!A:A,Overall!B5,BKS!G:G,"&lt;&gt;TBS")</f>
        <v>0.75809913799999995</v>
      </c>
    </row>
    <row r="6" spans="1:4" x14ac:dyDescent="0.2">
      <c r="A6" s="21" t="s">
        <v>9</v>
      </c>
      <c r="B6" s="22" t="s">
        <v>10</v>
      </c>
      <c r="C6" s="13">
        <f>AVERAGEIFS(BKS!F:F,BKS!A:A,Overall!B6,BKS!F:F,"&lt;&gt;TBS")</f>
        <v>-4.5581290262877916E-3</v>
      </c>
      <c r="D6" s="23">
        <f>AVERAGEIFS(BKS!G:G,BKS!A:A,Overall!B6,BKS!G:G,"&lt;&gt;TBS")</f>
        <v>14.936560241333332</v>
      </c>
    </row>
    <row r="7" spans="1:4" x14ac:dyDescent="0.2">
      <c r="A7" s="1" t="s">
        <v>9</v>
      </c>
      <c r="B7" s="6" t="s">
        <v>11</v>
      </c>
      <c r="C7" s="7">
        <f>AVERAGEIFS(BKS!F:F,BKS!A:A,Overall!B7,BKS!F:F,"&lt;&gt;TBS")</f>
        <v>-1.2008996055927583E-2</v>
      </c>
      <c r="D7" s="23">
        <f>AVERAGEIFS(BKS!G:G,BKS!A:A,Overall!B7,BKS!G:G,"&lt;&gt;TBS")</f>
        <v>13.13690249011111</v>
      </c>
    </row>
    <row r="8" spans="1:4" x14ac:dyDescent="0.2">
      <c r="A8" s="1" t="s">
        <v>9</v>
      </c>
      <c r="B8" s="6" t="s">
        <v>12</v>
      </c>
      <c r="C8" s="7">
        <f>AVERAGEIFS(BKS!F:F,BKS!A:A,Overall!B8,BKS!F:F,"&lt;&gt;TBS")</f>
        <v>-5.4861095598299657E-3</v>
      </c>
      <c r="D8" s="23">
        <f>AVERAGEIFS(BKS!G:G,BKS!A:A,Overall!B8,BKS!G:G,"&lt;&gt;TBS")</f>
        <v>9.2057951994444451</v>
      </c>
    </row>
    <row r="9" spans="1:4" x14ac:dyDescent="0.2">
      <c r="A9" s="1" t="s">
        <v>9</v>
      </c>
      <c r="B9" s="6" t="s">
        <v>13</v>
      </c>
      <c r="C9" s="7">
        <f>AVERAGEIFS(BKS!F:F,BKS!A:A,Overall!B9,BKS!F:F,"&lt;&gt;TBS")</f>
        <v>-1.8803881707232829E-2</v>
      </c>
      <c r="D9" s="23">
        <f>AVERAGEIFS(BKS!G:G,BKS!A:A,Overall!B9,BKS!G:G,"&lt;&gt;TBS")</f>
        <v>20.568823872888888</v>
      </c>
    </row>
    <row r="10" spans="1:4" x14ac:dyDescent="0.2">
      <c r="A10" s="1" t="s">
        <v>9</v>
      </c>
      <c r="B10" s="6" t="s">
        <v>14</v>
      </c>
      <c r="C10" s="7">
        <f>AVERAGEIFS(BKS!F:F,BKS!A:A,Overall!B10,BKS!F:F,"&lt;&gt;TBS")</f>
        <v>-9.2625188276284753E-3</v>
      </c>
      <c r="D10" s="23">
        <f>AVERAGEIFS(BKS!G:G,BKS!A:A,Overall!B10,BKS!G:G,"&lt;&gt;TBS")</f>
        <v>7.4652225315555558</v>
      </c>
    </row>
    <row r="11" spans="1:4" x14ac:dyDescent="0.2">
      <c r="A11" s="1" t="s">
        <v>9</v>
      </c>
      <c r="B11" s="8" t="s">
        <v>15</v>
      </c>
      <c r="C11" s="9">
        <f>AVERAGEIFS(BKS!F:F,BKS!A:A,Overall!B11,BKS!F:F,"&lt;&gt;TBS")</f>
        <v>-1.4724795464870462E-3</v>
      </c>
      <c r="D11" s="24">
        <f>AVERAGEIFS(BKS!G:G,BKS!A:A,Overall!B11,BKS!G:G,"&lt;&gt;TBS")</f>
        <v>25.68783398088889</v>
      </c>
    </row>
    <row r="12" spans="1:4" x14ac:dyDescent="0.2">
      <c r="A12" s="21" t="s">
        <v>16</v>
      </c>
      <c r="B12" s="22" t="s">
        <v>17</v>
      </c>
      <c r="C12" s="13">
        <f>AVERAGEIFS(BKS!F:F,BKS!A:A,Overall!B12,BKS!F:F,"&lt;&gt;TBS")</f>
        <v>-1.1833398352682342E-3</v>
      </c>
      <c r="D12" s="23">
        <f>AVERAGEIFS(BKS!G:G,BKS!A:A,Overall!B12,BKS!G:G,"&lt;&gt;TBS")</f>
        <v>167.00896394655555</v>
      </c>
    </row>
    <row r="13" spans="1:4" x14ac:dyDescent="0.2">
      <c r="A13" s="1" t="s">
        <v>16</v>
      </c>
      <c r="B13" s="6" t="s">
        <v>18</v>
      </c>
      <c r="C13" s="7">
        <f>AVERAGEIFS(BKS!F:F,BKS!A:A,Overall!B13,BKS!F:F,"&lt;&gt;TBS")</f>
        <v>-1.9095272932462336E-3</v>
      </c>
      <c r="D13" s="23">
        <f>AVERAGEIFS(BKS!G:G,BKS!A:A,Overall!B13,BKS!G:G,"&lt;&gt;TBS")</f>
        <v>2983.3672969313338</v>
      </c>
    </row>
    <row r="14" spans="1:4" x14ac:dyDescent="0.2">
      <c r="A14" s="1" t="s">
        <v>16</v>
      </c>
      <c r="B14" s="6" t="s">
        <v>19</v>
      </c>
      <c r="C14" s="7">
        <f>AVERAGEIFS(BKS!F:F,BKS!A:A,Overall!B14,BKS!F:F,"&lt;&gt;TBS")</f>
        <v>-8.2336673950512626E-3</v>
      </c>
      <c r="D14" s="23">
        <f>AVERAGEIFS(BKS!G:G,BKS!A:A,Overall!B14,BKS!G:G,"&lt;&gt;TBS")</f>
        <v>571.96747036833324</v>
      </c>
    </row>
    <row r="15" spans="1:4" x14ac:dyDescent="0.2">
      <c r="A15" s="1" t="s">
        <v>16</v>
      </c>
      <c r="B15" s="6" t="s">
        <v>20</v>
      </c>
      <c r="C15" s="7">
        <f>AVERAGEIFS(BKS!F:F,BKS!A:A,Overall!B15,BKS!F:F,"&lt;&gt;TBS")</f>
        <v>-1.7940370839081828E-3</v>
      </c>
      <c r="D15" s="23">
        <f>AVERAGEIFS(BKS!G:G,BKS!A:A,Overall!B15,BKS!G:G,"&lt;&gt;TBS")</f>
        <v>1107.2090406391112</v>
      </c>
    </row>
    <row r="16" spans="1:4" x14ac:dyDescent="0.2">
      <c r="A16" s="1" t="s">
        <v>16</v>
      </c>
      <c r="B16" s="6" t="s">
        <v>21</v>
      </c>
      <c r="C16" s="7">
        <f>AVERAGEIFS(BKS!F:F,BKS!A:A,Overall!B16,BKS!F:F,"&lt;&gt;TBS")</f>
        <v>-3.0142154806723823E-3</v>
      </c>
      <c r="D16" s="23">
        <f>AVERAGEIFS(BKS!G:G,BKS!A:A,Overall!B16,BKS!G:G,"&lt;&gt;TBS")</f>
        <v>17.183114343555555</v>
      </c>
    </row>
    <row r="17" spans="1:4" x14ac:dyDescent="0.2">
      <c r="A17" s="1" t="s">
        <v>16</v>
      </c>
      <c r="B17" s="8" t="s">
        <v>22</v>
      </c>
      <c r="C17" s="9">
        <f>AVERAGEIFS(BKS!F:F,BKS!A:A,Overall!B17,BKS!F:F,"&lt;&gt;TBS")</f>
        <v>-1.8843199048359125E-3</v>
      </c>
      <c r="D17" s="24">
        <f>AVERAGEIFS(BKS!G:G,BKS!A:A,Overall!B17,BKS!G:G,"&lt;&gt;TBS")</f>
        <v>58.405465780222215</v>
      </c>
    </row>
    <row r="18" spans="1:4" x14ac:dyDescent="0.2">
      <c r="A18" s="14" t="s">
        <v>28</v>
      </c>
      <c r="B18" s="15" t="s">
        <v>33</v>
      </c>
      <c r="C18" s="7">
        <f>AVERAGEIFS(BKS!F:F,BKS!A:A,Overall!B18,BKS!F:F,"&lt;&gt;TBS")</f>
        <v>1.0834745967043895E-6</v>
      </c>
      <c r="D18" s="23">
        <f>AVERAGEIFS(BKS!G:G,BKS!A:A,Overall!B18,BKS!G:G,"&lt;&gt;TBS")</f>
        <v>5905.2375943999996</v>
      </c>
    </row>
    <row r="19" spans="1:4" x14ac:dyDescent="0.2">
      <c r="A19" s="14"/>
      <c r="B19" s="15" t="s">
        <v>25</v>
      </c>
      <c r="C19" s="7">
        <f>AVERAGEIFS(BKS!F:F,BKS!A:A,Overall!B19,BKS!F:F,"&lt;&gt;TBS")</f>
        <v>-4.6815321350876659E-5</v>
      </c>
      <c r="D19" s="23">
        <f>AVERAGEIFS(BKS!G:G,BKS!A:A,Overall!B19,BKS!G:G,"&lt;&gt;TBS")</f>
        <v>116.05325547142856</v>
      </c>
    </row>
    <row r="20" spans="1:4" x14ac:dyDescent="0.2">
      <c r="A20" s="14"/>
      <c r="B20" s="15" t="s">
        <v>26</v>
      </c>
      <c r="C20" s="7">
        <f>AVERAGEIFS(BKS!F:F,BKS!A:A,Overall!B20,BKS!F:F,"&lt;&gt;TBS")</f>
        <v>-2.4307096060157444E-5</v>
      </c>
      <c r="D20" s="23">
        <f>AVERAGEIFS(BKS!G:G,BKS!A:A,Overall!B20,BKS!G:G,"&lt;&gt;TBS")</f>
        <v>123.1315489006</v>
      </c>
    </row>
    <row r="21" spans="1:4" x14ac:dyDescent="0.2">
      <c r="A21" s="14"/>
      <c r="B21" s="15" t="s">
        <v>31</v>
      </c>
      <c r="C21" s="7">
        <f>AVERAGEIFS(BKS!F:F,BKS!A:A,Overall!B21,BKS!F:F,"&lt;&gt;TBS")</f>
        <v>-4.5337241713849037E-4</v>
      </c>
      <c r="D21" s="23">
        <f>AVERAGEIFS(BKS!G:G,BKS!A:A,Overall!B21,BKS!G:G,"&lt;&gt;TBS")</f>
        <v>395.65253708925002</v>
      </c>
    </row>
    <row r="22" spans="1:4" x14ac:dyDescent="0.2">
      <c r="A22" s="14"/>
      <c r="B22" s="15" t="s">
        <v>34</v>
      </c>
      <c r="C22" s="7">
        <f>AVERAGEIFS(BKS!F:F,BKS!A:A,Overall!B22,BKS!F:F,"&lt;&gt;TBS")</f>
        <v>4.7313774451455879E-7</v>
      </c>
      <c r="D22" s="23">
        <f>AVERAGEIFS(BKS!G:G,BKS!A:A,Overall!B22,BKS!G:G,"&lt;&gt;TBS")</f>
        <v>1124.54</v>
      </c>
    </row>
    <row r="23" spans="1:4" x14ac:dyDescent="0.2">
      <c r="A23" s="14"/>
      <c r="B23" s="15" t="s">
        <v>35</v>
      </c>
      <c r="C23" s="7">
        <f>AVERAGEIFS(BKS!F:F,BKS!A:A,Overall!B23,BKS!F:F,"&lt;&gt;TBS")</f>
        <v>-1.0746155863243911E-7</v>
      </c>
      <c r="D23" s="23">
        <f>AVERAGEIFS(BKS!G:G,BKS!A:A,Overall!B23,BKS!G:G,"&lt;&gt;TBS")</f>
        <v>815.1085740515</v>
      </c>
    </row>
    <row r="24" spans="1:4" x14ac:dyDescent="0.2">
      <c r="A24" s="14"/>
      <c r="B24" s="15" t="s">
        <v>29</v>
      </c>
      <c r="C24" s="7">
        <f>AVERAGEIFS(BKS!F:F,BKS!A:A,Overall!B24,BKS!F:F,"&lt;&gt;TBS")</f>
        <v>-2.5832380858980741E-3</v>
      </c>
      <c r="D24" s="23">
        <f>AVERAGEIFS(BKS!G:G,BKS!A:A,Overall!B24,BKS!G:G,"&lt;&gt;TBS")</f>
        <v>678.32931342640006</v>
      </c>
    </row>
    <row r="25" spans="1:4" x14ac:dyDescent="0.2">
      <c r="A25" s="14"/>
      <c r="B25" s="15" t="s">
        <v>36</v>
      </c>
      <c r="C25" s="7">
        <f>AVERAGEIFS(BKS!F:F,BKS!A:A,Overall!B25,BKS!F:F,"&lt;&gt;TBS")</f>
        <v>4.808345280582295E-7</v>
      </c>
      <c r="D25" s="23">
        <f>AVERAGEIFS(BKS!G:G,BKS!A:A,Overall!B25,BKS!G:G,"&lt;&gt;TBS")</f>
        <v>404.762329443</v>
      </c>
    </row>
    <row r="26" spans="1:4" x14ac:dyDescent="0.2">
      <c r="A26" s="14"/>
      <c r="B26" s="15" t="s">
        <v>30</v>
      </c>
      <c r="C26" s="7">
        <f>AVERAGEIFS(BKS!F:F,BKS!A:A,Overall!B26,BKS!F:F,"&lt;&gt;TBS")</f>
        <v>1.6224680008786368E-7</v>
      </c>
      <c r="D26" s="23">
        <f>AVERAGEIFS(BKS!G:G,BKS!A:A,Overall!B26,BKS!G:G,"&lt;&gt;TBS")</f>
        <v>826.98368873000004</v>
      </c>
    </row>
    <row r="27" spans="1:4" x14ac:dyDescent="0.2">
      <c r="A27" s="14"/>
      <c r="B27" s="15" t="s">
        <v>27</v>
      </c>
      <c r="C27" s="7">
        <f>AVERAGEIFS(BKS!F:F,BKS!A:A,Overall!B27,BKS!F:F,"&lt;&gt;TBS")</f>
        <v>-3.5603326356758632E-5</v>
      </c>
      <c r="D27" s="23">
        <f>AVERAGEIFS(BKS!G:G,BKS!A:A,Overall!B27,BKS!G:G,"&lt;&gt;TBS")</f>
        <v>747.58217008366671</v>
      </c>
    </row>
    <row r="28" spans="1:4" x14ac:dyDescent="0.2">
      <c r="A28" s="14"/>
      <c r="B28" s="15" t="s">
        <v>32</v>
      </c>
      <c r="C28" s="7">
        <f>AVERAGEIFS(BKS!F:F,BKS!A:A,Overall!B28,BKS!F:F,"&lt;&gt;TBS")</f>
        <v>2.7444523565256011E-7</v>
      </c>
      <c r="D28" s="23">
        <f>AVERAGEIFS(BKS!G:G,BKS!A:A,Overall!B28,BKS!G:G,"&lt;&gt;TBS")</f>
        <v>951.2894181646667</v>
      </c>
    </row>
    <row r="29" spans="1:4" x14ac:dyDescent="0.2">
      <c r="A29" s="14"/>
      <c r="B29" s="15" t="s">
        <v>37</v>
      </c>
      <c r="C29" s="7">
        <f>AVERAGEIFS(BKS!F:F,BKS!A:A,Overall!B29,BKS!F:F,"&lt;&gt;TBS")</f>
        <v>-1.8241183260340865E-3</v>
      </c>
      <c r="D29" s="23">
        <f>AVERAGEIFS(BKS!G:G,BKS!A:A,Overall!B29,BKS!G:G,"&lt;&gt;TBS")</f>
        <v>1844.9705459018332</v>
      </c>
    </row>
    <row r="30" spans="1:4" x14ac:dyDescent="0.2">
      <c r="A30" s="16"/>
      <c r="B30" s="17" t="s">
        <v>38</v>
      </c>
      <c r="C30" s="9">
        <f>AVERAGEIFS(BKS!F:F,BKS!A:A,Overall!B30,BKS!F:F,"&lt;&gt;TBS")</f>
        <v>-4.1429718957618515E-3</v>
      </c>
      <c r="D30" s="24">
        <f>AVERAGEIFS(BKS!G:G,BKS!A:A,Overall!B30,BKS!G:G,"&lt;&gt;TBS")</f>
        <v>4067.9414211908575</v>
      </c>
    </row>
  </sheetData>
  <mergeCells count="4">
    <mergeCell ref="A2:A5"/>
    <mergeCell ref="A6:A11"/>
    <mergeCell ref="A12:A17"/>
    <mergeCell ref="A18:A30"/>
  </mergeCells>
  <conditionalFormatting sqref="C2:C30">
    <cfRule type="colorScale" priority="2">
      <colorScale>
        <cfvo type="min"/>
        <cfvo type="max"/>
        <color rgb="FF63BE7B"/>
        <color rgb="FFFFEF9C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6"/>
  <sheetViews>
    <sheetView tabSelected="1" topLeftCell="A154" workbookViewId="0">
      <selection activeCell="M171" sqref="M171"/>
    </sheetView>
  </sheetViews>
  <sheetFormatPr defaultRowHeight="12.75" x14ac:dyDescent="0.2"/>
  <cols>
    <col min="1" max="1" width="12.7109375" style="12" bestFit="1" customWidth="1"/>
    <col min="2" max="3" width="9" style="12"/>
    <col min="4" max="4" width="15.140625" style="12" customWidth="1"/>
    <col min="5" max="5" width="19.85546875" style="19" bestFit="1" customWidth="1"/>
    <col min="6" max="6" width="13.140625" style="28" bestFit="1" customWidth="1"/>
    <col min="7" max="7" width="9.140625" style="19"/>
    <col min="8" max="8" width="12" customWidth="1"/>
  </cols>
  <sheetData>
    <row r="1" spans="1:8" x14ac:dyDescent="0.2">
      <c r="A1" s="11" t="s">
        <v>1</v>
      </c>
      <c r="B1" s="11" t="s">
        <v>0</v>
      </c>
      <c r="C1" s="11" t="s">
        <v>39</v>
      </c>
      <c r="D1" s="11" t="s">
        <v>24</v>
      </c>
      <c r="E1" s="25" t="s">
        <v>23</v>
      </c>
      <c r="F1" s="27" t="s">
        <v>43</v>
      </c>
      <c r="G1" s="25" t="s">
        <v>42</v>
      </c>
      <c r="H1" s="11"/>
    </row>
    <row r="2" spans="1:8" x14ac:dyDescent="0.2">
      <c r="A2" s="12" t="s">
        <v>5</v>
      </c>
      <c r="B2" s="12" t="s">
        <v>4</v>
      </c>
      <c r="C2" s="12">
        <v>2</v>
      </c>
      <c r="D2" s="12">
        <v>602550000000</v>
      </c>
      <c r="E2" s="18">
        <v>602547222093.88196</v>
      </c>
      <c r="F2" s="28">
        <f t="shared" ref="F2:F65" si="0">IF(ISBLANK(E2),"TBS",(E2-D2)/D2)</f>
        <v>-4.610249967707231E-6</v>
      </c>
      <c r="G2" s="18">
        <v>1.1555067400000001</v>
      </c>
      <c r="H2" s="20"/>
    </row>
    <row r="3" spans="1:8" x14ac:dyDescent="0.2">
      <c r="A3" s="12" t="s">
        <v>5</v>
      </c>
      <c r="B3" s="12" t="s">
        <v>4</v>
      </c>
      <c r="C3" s="12">
        <v>3</v>
      </c>
      <c r="D3" s="12">
        <v>294510000000</v>
      </c>
      <c r="E3" s="18">
        <v>294506562778.02698</v>
      </c>
      <c r="F3" s="28">
        <f t="shared" si="0"/>
        <v>-1.1670985613468001E-5</v>
      </c>
      <c r="G3" s="18">
        <v>1.180296335</v>
      </c>
      <c r="H3" s="20"/>
    </row>
    <row r="4" spans="1:8" x14ac:dyDescent="0.2">
      <c r="A4" s="12" t="s">
        <v>5</v>
      </c>
      <c r="B4" s="12" t="s">
        <v>4</v>
      </c>
      <c r="C4" s="12">
        <v>4</v>
      </c>
      <c r="D4" s="12">
        <v>104470000000</v>
      </c>
      <c r="E4" s="18">
        <v>104474664100.716</v>
      </c>
      <c r="F4" s="28">
        <f t="shared" si="0"/>
        <v>4.4645359586516877E-5</v>
      </c>
      <c r="G4" s="18">
        <v>1.1950412260000001</v>
      </c>
      <c r="H4" s="20"/>
    </row>
    <row r="5" spans="1:8" x14ac:dyDescent="0.2">
      <c r="A5" s="12" t="s">
        <v>5</v>
      </c>
      <c r="B5" s="12" t="s">
        <v>4</v>
      </c>
      <c r="C5" s="12">
        <v>5</v>
      </c>
      <c r="D5" s="12">
        <v>59762000000</v>
      </c>
      <c r="E5" s="18">
        <v>59761526720.526901</v>
      </c>
      <c r="F5" s="28">
        <f t="shared" si="0"/>
        <v>-7.9194048575809859E-6</v>
      </c>
      <c r="G5" s="18">
        <v>0.96376813299999997</v>
      </c>
      <c r="H5" s="20"/>
    </row>
    <row r="6" spans="1:8" x14ac:dyDescent="0.2">
      <c r="A6" s="12" t="s">
        <v>5</v>
      </c>
      <c r="B6" s="12" t="s">
        <v>4</v>
      </c>
      <c r="C6" s="12">
        <v>6</v>
      </c>
      <c r="D6" s="12">
        <v>35909000000</v>
      </c>
      <c r="E6" s="18">
        <v>35908538438.0298</v>
      </c>
      <c r="F6" s="28">
        <f t="shared" si="0"/>
        <v>-1.2853657027474587E-5</v>
      </c>
      <c r="G6" s="18">
        <v>1.031325837</v>
      </c>
      <c r="H6" s="20"/>
    </row>
    <row r="7" spans="1:8" x14ac:dyDescent="0.2">
      <c r="A7" s="12" t="s">
        <v>5</v>
      </c>
      <c r="B7" s="12" t="s">
        <v>4</v>
      </c>
      <c r="C7" s="12">
        <v>7</v>
      </c>
      <c r="D7" s="12">
        <v>21983000000</v>
      </c>
      <c r="E7" s="18">
        <v>21983207615.398499</v>
      </c>
      <c r="F7" s="28">
        <f t="shared" si="0"/>
        <v>9.444361483807268E-6</v>
      </c>
      <c r="G7" s="18">
        <v>1.1295334029999999</v>
      </c>
      <c r="H7" s="20"/>
    </row>
    <row r="8" spans="1:8" x14ac:dyDescent="0.2">
      <c r="A8" s="12" t="s">
        <v>5</v>
      </c>
      <c r="B8" s="12" t="s">
        <v>4</v>
      </c>
      <c r="C8" s="12">
        <v>8</v>
      </c>
      <c r="D8" s="12">
        <v>13385000000</v>
      </c>
      <c r="E8" s="18">
        <v>13385415052.581301</v>
      </c>
      <c r="F8" s="28">
        <f t="shared" si="0"/>
        <v>3.1008784557395252E-5</v>
      </c>
      <c r="G8" s="18">
        <v>1.153388434</v>
      </c>
      <c r="H8" s="20"/>
    </row>
    <row r="9" spans="1:8" x14ac:dyDescent="0.2">
      <c r="A9" s="12" t="s">
        <v>5</v>
      </c>
      <c r="B9" s="12" t="s">
        <v>4</v>
      </c>
      <c r="C9" s="12">
        <v>9</v>
      </c>
      <c r="D9" s="12">
        <v>8423700000</v>
      </c>
      <c r="E9" s="18">
        <v>8423750573.1633101</v>
      </c>
      <c r="F9" s="28">
        <f t="shared" si="0"/>
        <v>6.0036757375085732E-6</v>
      </c>
      <c r="G9" s="18">
        <v>1.2240352160000001</v>
      </c>
      <c r="H9" s="20"/>
    </row>
    <row r="10" spans="1:8" x14ac:dyDescent="0.2">
      <c r="A10" s="12" t="s">
        <v>5</v>
      </c>
      <c r="B10" s="12" t="s">
        <v>4</v>
      </c>
      <c r="C10" s="12">
        <v>10</v>
      </c>
      <c r="D10" s="12">
        <v>6446500000</v>
      </c>
      <c r="E10" s="18">
        <v>6446483642.8701296</v>
      </c>
      <c r="F10" s="28">
        <f t="shared" si="0"/>
        <v>-2.5373659924633109E-6</v>
      </c>
      <c r="G10" s="18">
        <v>1.286673205</v>
      </c>
      <c r="H10" s="20"/>
    </row>
    <row r="11" spans="1:8" x14ac:dyDescent="0.2">
      <c r="A11" s="12" t="s">
        <v>6</v>
      </c>
      <c r="B11" s="12" t="s">
        <v>4</v>
      </c>
      <c r="C11" s="12">
        <v>2</v>
      </c>
      <c r="D11" s="12">
        <v>48631000000</v>
      </c>
      <c r="E11" s="18">
        <v>48631321750.149399</v>
      </c>
      <c r="F11" s="28">
        <f t="shared" si="0"/>
        <v>6.6161532643540896E-6</v>
      </c>
      <c r="G11" s="18">
        <v>0.59997149000000005</v>
      </c>
      <c r="H11" s="20"/>
    </row>
    <row r="12" spans="1:8" x14ac:dyDescent="0.2">
      <c r="A12" s="12" t="s">
        <v>6</v>
      </c>
      <c r="B12" s="12" t="s">
        <v>4</v>
      </c>
      <c r="C12" s="12">
        <v>3</v>
      </c>
      <c r="D12" s="12">
        <v>17399000000</v>
      </c>
      <c r="E12" s="18">
        <v>17398788954.616299</v>
      </c>
      <c r="F12" s="28">
        <f t="shared" si="0"/>
        <v>-1.2129742151923931E-5</v>
      </c>
      <c r="G12" s="18">
        <v>0.77204891200000003</v>
      </c>
      <c r="H12" s="20"/>
    </row>
    <row r="13" spans="1:8" x14ac:dyDescent="0.2">
      <c r="A13" s="12" t="s">
        <v>6</v>
      </c>
      <c r="B13" s="12" t="s">
        <v>4</v>
      </c>
      <c r="C13" s="12">
        <v>4</v>
      </c>
      <c r="D13" s="12">
        <v>7559100000</v>
      </c>
      <c r="E13" s="18">
        <v>7559104950.2106504</v>
      </c>
      <c r="F13" s="28">
        <f t="shared" si="0"/>
        <v>6.5486772902118388E-7</v>
      </c>
      <c r="G13" s="18">
        <v>0.99495769099999998</v>
      </c>
      <c r="H13" s="20"/>
    </row>
    <row r="14" spans="1:8" x14ac:dyDescent="0.2">
      <c r="A14" s="12" t="s">
        <v>6</v>
      </c>
      <c r="B14" s="12" t="s">
        <v>4</v>
      </c>
      <c r="C14" s="12">
        <v>5</v>
      </c>
      <c r="D14" s="12">
        <v>5342900000</v>
      </c>
      <c r="E14" s="18">
        <v>5342885919.2106504</v>
      </c>
      <c r="F14" s="28">
        <f t="shared" si="0"/>
        <v>-2.6354207171303917E-6</v>
      </c>
      <c r="G14" s="18">
        <v>1.0687967570000001</v>
      </c>
      <c r="H14" s="20"/>
    </row>
    <row r="15" spans="1:8" x14ac:dyDescent="0.2">
      <c r="A15" s="12" t="s">
        <v>6</v>
      </c>
      <c r="B15" s="12" t="s">
        <v>4</v>
      </c>
      <c r="C15" s="12">
        <v>6</v>
      </c>
      <c r="D15" s="12">
        <v>3187600000</v>
      </c>
      <c r="E15" s="18">
        <v>3187599162.5854301</v>
      </c>
      <c r="F15" s="28">
        <f t="shared" si="0"/>
        <v>-2.6271005454095128E-7</v>
      </c>
      <c r="G15" s="18">
        <v>1.1254621499999999</v>
      </c>
      <c r="H15" s="20"/>
    </row>
    <row r="16" spans="1:8" x14ac:dyDescent="0.2">
      <c r="A16" s="12" t="s">
        <v>6</v>
      </c>
      <c r="B16" s="12" t="s">
        <v>4</v>
      </c>
      <c r="C16" s="12">
        <v>7</v>
      </c>
      <c r="D16" s="12">
        <v>2215900000</v>
      </c>
      <c r="E16" s="18">
        <v>2215046542.1379099</v>
      </c>
      <c r="F16" s="28">
        <f t="shared" si="0"/>
        <v>-3.8515179479674662E-4</v>
      </c>
      <c r="G16" s="18">
        <v>1.19955068</v>
      </c>
      <c r="H16" s="20"/>
    </row>
    <row r="17" spans="1:8" x14ac:dyDescent="0.2">
      <c r="A17" s="12" t="s">
        <v>6</v>
      </c>
      <c r="B17" s="12" t="s">
        <v>4</v>
      </c>
      <c r="C17" s="12">
        <v>8</v>
      </c>
      <c r="D17" s="12">
        <v>1704500000</v>
      </c>
      <c r="E17" s="18">
        <v>1704548367.9969699</v>
      </c>
      <c r="F17" s="28">
        <f t="shared" si="0"/>
        <v>2.8376648266317557E-5</v>
      </c>
      <c r="G17" s="18">
        <v>1.2157256409999999</v>
      </c>
      <c r="H17" s="20"/>
    </row>
    <row r="18" spans="1:8" x14ac:dyDescent="0.2">
      <c r="A18" s="12" t="s">
        <v>6</v>
      </c>
      <c r="B18" s="12" t="s">
        <v>4</v>
      </c>
      <c r="C18" s="12">
        <v>9</v>
      </c>
      <c r="D18" s="12">
        <v>1403000000</v>
      </c>
      <c r="E18" s="18">
        <v>1401091428.6333301</v>
      </c>
      <c r="F18" s="28">
        <f t="shared" si="0"/>
        <v>-1.3603502257091185E-3</v>
      </c>
      <c r="G18" s="18">
        <v>1.2645858050000001</v>
      </c>
      <c r="H18" s="20"/>
    </row>
    <row r="19" spans="1:8" x14ac:dyDescent="0.2">
      <c r="A19" s="12" t="s">
        <v>6</v>
      </c>
      <c r="B19" s="12" t="s">
        <v>4</v>
      </c>
      <c r="C19" s="12">
        <v>10</v>
      </c>
      <c r="D19" s="12">
        <v>1184100000</v>
      </c>
      <c r="E19" s="18">
        <v>1181065424.0833299</v>
      </c>
      <c r="F19" s="28">
        <f t="shared" si="0"/>
        <v>-2.5627699659404478E-3</v>
      </c>
      <c r="G19" s="18">
        <v>1.3117230980000001</v>
      </c>
      <c r="H19" s="20"/>
    </row>
    <row r="20" spans="1:8" x14ac:dyDescent="0.2">
      <c r="A20" s="12" t="s">
        <v>7</v>
      </c>
      <c r="B20" s="12" t="s">
        <v>4</v>
      </c>
      <c r="C20" s="12">
        <v>2</v>
      </c>
      <c r="D20" s="12">
        <v>152.34800000000001</v>
      </c>
      <c r="E20" s="18">
        <v>152.34795199999999</v>
      </c>
      <c r="F20" s="28">
        <f t="shared" si="0"/>
        <v>-3.1506813362118435E-7</v>
      </c>
      <c r="G20" s="18">
        <v>0.85952923999999997</v>
      </c>
      <c r="H20" s="20"/>
    </row>
    <row r="21" spans="1:8" x14ac:dyDescent="0.2">
      <c r="A21" s="12" t="s">
        <v>7</v>
      </c>
      <c r="B21" s="12" t="s">
        <v>4</v>
      </c>
      <c r="C21" s="12">
        <v>3</v>
      </c>
      <c r="D21" s="12">
        <v>78.850999999999999</v>
      </c>
      <c r="E21" s="18">
        <v>78.851440999999994</v>
      </c>
      <c r="F21" s="28">
        <f t="shared" si="0"/>
        <v>5.5928269774007778E-6</v>
      </c>
      <c r="G21" s="18">
        <v>1.1574328869999999</v>
      </c>
      <c r="H21" s="20"/>
    </row>
    <row r="22" spans="1:8" x14ac:dyDescent="0.2">
      <c r="A22" s="12" t="s">
        <v>7</v>
      </c>
      <c r="B22" s="12" t="s">
        <v>4</v>
      </c>
      <c r="C22" s="12">
        <v>4</v>
      </c>
      <c r="D22" s="12">
        <v>57.228000000000002</v>
      </c>
      <c r="E22" s="18">
        <v>57.228473000000001</v>
      </c>
      <c r="F22" s="28">
        <f t="shared" si="0"/>
        <v>8.265184874528231E-6</v>
      </c>
      <c r="G22" s="18">
        <v>1.275149394</v>
      </c>
      <c r="H22" s="20"/>
    </row>
    <row r="23" spans="1:8" x14ac:dyDescent="0.2">
      <c r="A23" s="12" t="s">
        <v>7</v>
      </c>
      <c r="B23" s="12" t="s">
        <v>4</v>
      </c>
      <c r="C23" s="12">
        <v>5</v>
      </c>
      <c r="D23" s="12">
        <v>46.445999999999998</v>
      </c>
      <c r="E23" s="18">
        <v>46.446182</v>
      </c>
      <c r="F23" s="28">
        <f t="shared" si="0"/>
        <v>3.9185290445322947E-6</v>
      </c>
      <c r="G23" s="18">
        <v>1.4330375879999999</v>
      </c>
      <c r="H23" s="20"/>
    </row>
    <row r="24" spans="1:8" x14ac:dyDescent="0.2">
      <c r="A24" s="12" t="s">
        <v>7</v>
      </c>
      <c r="B24" s="12" t="s">
        <v>4</v>
      </c>
      <c r="C24" s="12">
        <v>6</v>
      </c>
      <c r="D24" s="12">
        <v>39.04</v>
      </c>
      <c r="E24" s="18">
        <v>39.039987000000004</v>
      </c>
      <c r="F24" s="28">
        <f t="shared" si="0"/>
        <v>-3.3299180316598012E-7</v>
      </c>
      <c r="G24" s="18">
        <v>1.594246077</v>
      </c>
      <c r="H24" s="20"/>
    </row>
    <row r="25" spans="1:8" x14ac:dyDescent="0.2">
      <c r="A25" s="12" t="s">
        <v>7</v>
      </c>
      <c r="B25" s="12" t="s">
        <v>4</v>
      </c>
      <c r="C25" s="12">
        <v>7</v>
      </c>
      <c r="D25" s="12">
        <v>34.298000000000002</v>
      </c>
      <c r="E25" s="18">
        <v>34.298229999999997</v>
      </c>
      <c r="F25" s="28">
        <f t="shared" si="0"/>
        <v>6.7059303747986884E-6</v>
      </c>
      <c r="G25" s="18">
        <v>1.699751961</v>
      </c>
      <c r="H25" s="20"/>
    </row>
    <row r="26" spans="1:8" x14ac:dyDescent="0.2">
      <c r="A26" s="12" t="s">
        <v>7</v>
      </c>
      <c r="B26" s="12" t="s">
        <v>4</v>
      </c>
      <c r="C26" s="12">
        <v>8</v>
      </c>
      <c r="D26" s="12">
        <v>29.989000000000001</v>
      </c>
      <c r="E26" s="18">
        <v>29.988944</v>
      </c>
      <c r="F26" s="28">
        <f t="shared" si="0"/>
        <v>-1.8673513621902077E-6</v>
      </c>
      <c r="G26" s="18">
        <v>1.7780046869999999</v>
      </c>
      <c r="H26" s="20"/>
    </row>
    <row r="27" spans="1:8" x14ac:dyDescent="0.2">
      <c r="A27" s="12" t="s">
        <v>7</v>
      </c>
      <c r="B27" s="12" t="s">
        <v>4</v>
      </c>
      <c r="C27" s="12">
        <v>9</v>
      </c>
      <c r="D27" s="12">
        <v>27.786000000000001</v>
      </c>
      <c r="E27" s="18">
        <v>27.786092</v>
      </c>
      <c r="F27" s="28">
        <f t="shared" si="0"/>
        <v>3.311019938049691E-6</v>
      </c>
      <c r="G27" s="18">
        <v>1.815439113</v>
      </c>
      <c r="H27" s="20"/>
    </row>
    <row r="28" spans="1:8" x14ac:dyDescent="0.2">
      <c r="A28" s="12" t="s">
        <v>7</v>
      </c>
      <c r="B28" s="12" t="s">
        <v>4</v>
      </c>
      <c r="C28" s="12">
        <v>10</v>
      </c>
      <c r="D28" s="12">
        <v>25.834</v>
      </c>
      <c r="E28" s="18">
        <v>25.834054999999999</v>
      </c>
      <c r="F28" s="28">
        <f t="shared" si="0"/>
        <v>2.1289773167025695E-6</v>
      </c>
      <c r="G28" s="18">
        <v>1.9711688030000001</v>
      </c>
      <c r="H28" s="20"/>
    </row>
    <row r="29" spans="1:8" x14ac:dyDescent="0.2">
      <c r="A29" s="12" t="s">
        <v>8</v>
      </c>
      <c r="B29" s="12" t="s">
        <v>4</v>
      </c>
      <c r="C29" s="12">
        <v>2</v>
      </c>
      <c r="D29" s="12">
        <v>121430</v>
      </c>
      <c r="E29" s="18">
        <v>121425.75230399999</v>
      </c>
      <c r="F29" s="28">
        <f t="shared" si="0"/>
        <v>-3.4980614345761485E-5</v>
      </c>
      <c r="G29" s="18">
        <v>0.57148754700000004</v>
      </c>
      <c r="H29" s="20"/>
    </row>
    <row r="30" spans="1:8" x14ac:dyDescent="0.2">
      <c r="A30" s="12" t="s">
        <v>8</v>
      </c>
      <c r="B30" s="12" t="s">
        <v>4</v>
      </c>
      <c r="C30" s="12">
        <v>3</v>
      </c>
      <c r="D30" s="12">
        <v>77009</v>
      </c>
      <c r="E30" s="18">
        <v>77008.636666999999</v>
      </c>
      <c r="F30" s="28">
        <f t="shared" si="0"/>
        <v>-4.7180589281921374E-6</v>
      </c>
      <c r="G30" s="18">
        <v>0.71247975799999996</v>
      </c>
      <c r="H30" s="20"/>
    </row>
    <row r="31" spans="1:8" x14ac:dyDescent="0.2">
      <c r="A31" s="12" t="s">
        <v>8</v>
      </c>
      <c r="B31" s="12" t="s">
        <v>4</v>
      </c>
      <c r="C31" s="12">
        <v>4</v>
      </c>
      <c r="D31" s="12">
        <v>49601</v>
      </c>
      <c r="E31" s="18">
        <v>49600.589286000002</v>
      </c>
      <c r="F31" s="28">
        <f t="shared" si="0"/>
        <v>-8.2803572508180162E-6</v>
      </c>
      <c r="G31" s="18">
        <v>0.731607232</v>
      </c>
      <c r="H31" s="20"/>
    </row>
    <row r="32" spans="1:8" x14ac:dyDescent="0.2">
      <c r="A32" s="12" t="s">
        <v>8</v>
      </c>
      <c r="B32" s="12" t="s">
        <v>4</v>
      </c>
      <c r="C32" s="12">
        <v>5</v>
      </c>
      <c r="D32" s="12">
        <v>38716</v>
      </c>
      <c r="E32" s="18">
        <v>38716.019854999999</v>
      </c>
      <c r="F32" s="28">
        <f t="shared" si="0"/>
        <v>5.1283706991018178E-7</v>
      </c>
      <c r="G32" s="18">
        <v>0.78026725399999997</v>
      </c>
      <c r="H32" s="20"/>
    </row>
    <row r="33" spans="1:8" x14ac:dyDescent="0.2">
      <c r="A33" s="12" t="s">
        <v>8</v>
      </c>
      <c r="B33" s="12" t="s">
        <v>4</v>
      </c>
      <c r="C33" s="12">
        <v>6</v>
      </c>
      <c r="D33" s="12">
        <v>30536</v>
      </c>
      <c r="E33" s="18">
        <v>30535.390873</v>
      </c>
      <c r="F33" s="28">
        <f t="shared" si="0"/>
        <v>-1.99478320670591E-5</v>
      </c>
      <c r="G33" s="18">
        <v>0.80135765400000003</v>
      </c>
      <c r="H33" s="20"/>
    </row>
    <row r="34" spans="1:8" x14ac:dyDescent="0.2">
      <c r="A34" s="12" t="s">
        <v>8</v>
      </c>
      <c r="B34" s="12" t="s">
        <v>4</v>
      </c>
      <c r="C34" s="12">
        <v>7</v>
      </c>
      <c r="D34" s="12">
        <v>24433</v>
      </c>
      <c r="E34" s="18">
        <v>24432.568254000002</v>
      </c>
      <c r="F34" s="28">
        <f t="shared" si="0"/>
        <v>-1.7670609421617644E-5</v>
      </c>
      <c r="G34" s="18">
        <v>0.76862398499999995</v>
      </c>
      <c r="H34" s="20"/>
    </row>
    <row r="35" spans="1:8" x14ac:dyDescent="0.2">
      <c r="A35" s="12" t="s">
        <v>8</v>
      </c>
      <c r="B35" s="12" t="s">
        <v>4</v>
      </c>
      <c r="C35" s="12">
        <v>8</v>
      </c>
      <c r="D35" s="12">
        <v>21631</v>
      </c>
      <c r="E35" s="18">
        <v>21483.018253999999</v>
      </c>
      <c r="F35" s="28">
        <f t="shared" si="0"/>
        <v>-6.8411883870371825E-3</v>
      </c>
      <c r="G35" s="18">
        <v>0.79133034099999999</v>
      </c>
      <c r="H35" s="20"/>
    </row>
    <row r="36" spans="1:8" x14ac:dyDescent="0.2">
      <c r="A36" s="12" t="s">
        <v>8</v>
      </c>
      <c r="B36" s="12" t="s">
        <v>4</v>
      </c>
      <c r="C36" s="12">
        <v>9</v>
      </c>
      <c r="D36" s="12">
        <v>18550</v>
      </c>
      <c r="E36" s="18">
        <v>18550.435713999999</v>
      </c>
      <c r="F36" s="28">
        <f t="shared" si="0"/>
        <v>2.348862533688839E-5</v>
      </c>
      <c r="G36" s="18">
        <v>0.82043181499999995</v>
      </c>
      <c r="H36" s="20"/>
    </row>
    <row r="37" spans="1:8" x14ac:dyDescent="0.2">
      <c r="A37" s="12" t="s">
        <v>8</v>
      </c>
      <c r="B37" s="12" t="s">
        <v>4</v>
      </c>
      <c r="C37" s="12">
        <v>10</v>
      </c>
      <c r="D37" s="12">
        <v>16307</v>
      </c>
      <c r="E37" s="18">
        <v>16307.964103</v>
      </c>
      <c r="F37" s="28">
        <f t="shared" si="0"/>
        <v>5.9122033482568844E-5</v>
      </c>
      <c r="G37" s="18">
        <v>0.84530665599999999</v>
      </c>
      <c r="H37" s="20"/>
    </row>
    <row r="38" spans="1:8" x14ac:dyDescent="0.2">
      <c r="A38" s="12" t="s">
        <v>10</v>
      </c>
      <c r="B38" s="12" t="s">
        <v>9</v>
      </c>
      <c r="C38" s="12">
        <v>2</v>
      </c>
      <c r="D38" s="12">
        <v>19323</v>
      </c>
      <c r="E38" s="18">
        <v>19323.173816999999</v>
      </c>
      <c r="F38" s="28">
        <f t="shared" si="0"/>
        <v>8.995342338092547E-6</v>
      </c>
      <c r="G38" s="18">
        <v>4.392835109</v>
      </c>
      <c r="H38" s="20"/>
    </row>
    <row r="39" spans="1:8" x14ac:dyDescent="0.2">
      <c r="A39" s="12" t="s">
        <v>10</v>
      </c>
      <c r="B39" s="12" t="s">
        <v>9</v>
      </c>
      <c r="C39" s="12">
        <v>5</v>
      </c>
      <c r="D39" s="12">
        <v>13705</v>
      </c>
      <c r="E39" s="18">
        <v>13704.676106000001</v>
      </c>
      <c r="F39" s="28">
        <f t="shared" si="0"/>
        <v>-2.363327252821597E-5</v>
      </c>
      <c r="G39" s="18">
        <v>8.549366504</v>
      </c>
      <c r="H39" s="20"/>
    </row>
    <row r="40" spans="1:8" x14ac:dyDescent="0.2">
      <c r="A40" s="12" t="s">
        <v>10</v>
      </c>
      <c r="B40" s="12" t="s">
        <v>9</v>
      </c>
      <c r="C40" s="12">
        <v>10</v>
      </c>
      <c r="D40" s="12">
        <v>10205</v>
      </c>
      <c r="E40" s="18">
        <v>10190.259667</v>
      </c>
      <c r="F40" s="28">
        <f t="shared" si="0"/>
        <v>-1.4444226359627377E-3</v>
      </c>
      <c r="G40" s="18">
        <v>10.454358635</v>
      </c>
      <c r="H40" s="20"/>
    </row>
    <row r="41" spans="1:8" x14ac:dyDescent="0.2">
      <c r="A41" s="12" t="s">
        <v>10</v>
      </c>
      <c r="B41" s="12" t="s">
        <v>9</v>
      </c>
      <c r="C41" s="12">
        <v>15</v>
      </c>
      <c r="D41" s="12">
        <v>8704.7000000000007</v>
      </c>
      <c r="E41" s="18">
        <v>8653.9637149999999</v>
      </c>
      <c r="F41" s="28">
        <f t="shared" si="0"/>
        <v>-5.8286081082634502E-3</v>
      </c>
      <c r="G41" s="18">
        <v>12.731411938000001</v>
      </c>
      <c r="H41" s="20"/>
    </row>
    <row r="42" spans="1:8" x14ac:dyDescent="0.2">
      <c r="A42" s="12" t="s">
        <v>10</v>
      </c>
      <c r="B42" s="12" t="s">
        <v>9</v>
      </c>
      <c r="C42" s="12">
        <v>20</v>
      </c>
      <c r="D42" s="12">
        <v>7695.2</v>
      </c>
      <c r="E42" s="18">
        <v>7610.910022</v>
      </c>
      <c r="F42" s="28">
        <f t="shared" si="0"/>
        <v>-1.0953578594448461E-2</v>
      </c>
      <c r="G42" s="18">
        <v>14.169068174</v>
      </c>
      <c r="H42" s="20"/>
    </row>
    <row r="43" spans="1:8" x14ac:dyDescent="0.2">
      <c r="A43" s="12" t="s">
        <v>10</v>
      </c>
      <c r="B43" s="12" t="s">
        <v>9</v>
      </c>
      <c r="C43" s="12">
        <v>25</v>
      </c>
      <c r="D43" s="12">
        <v>6946.4</v>
      </c>
      <c r="E43" s="18">
        <v>6880.0870539999996</v>
      </c>
      <c r="F43" s="28">
        <f t="shared" si="0"/>
        <v>-9.5463759645283905E-3</v>
      </c>
      <c r="G43" s="18">
        <v>16.817906099000002</v>
      </c>
      <c r="H43" s="20"/>
    </row>
    <row r="44" spans="1:8" x14ac:dyDescent="0.2">
      <c r="A44" s="12" t="s">
        <v>10</v>
      </c>
      <c r="B44" s="12" t="s">
        <v>9</v>
      </c>
      <c r="C44" s="12">
        <v>30</v>
      </c>
      <c r="D44" s="12">
        <v>6360.3</v>
      </c>
      <c r="E44" s="18">
        <v>6347.6611279999997</v>
      </c>
      <c r="F44" s="28">
        <f t="shared" si="0"/>
        <v>-1.9871502916529796E-3</v>
      </c>
      <c r="G44" s="18">
        <v>18.288015178999999</v>
      </c>
      <c r="H44" s="20"/>
    </row>
    <row r="45" spans="1:8" x14ac:dyDescent="0.2">
      <c r="A45" s="12" t="s">
        <v>10</v>
      </c>
      <c r="B45" s="12" t="s">
        <v>9</v>
      </c>
      <c r="C45" s="12">
        <v>40</v>
      </c>
      <c r="D45" s="12">
        <v>5487.8</v>
      </c>
      <c r="E45" s="18">
        <v>5456.0428300000003</v>
      </c>
      <c r="F45" s="28">
        <f t="shared" si="0"/>
        <v>-5.786867232770848E-3</v>
      </c>
      <c r="G45" s="18">
        <v>21.947530447999998</v>
      </c>
      <c r="H45" s="20"/>
    </row>
    <row r="46" spans="1:8" x14ac:dyDescent="0.2">
      <c r="A46" s="12" t="s">
        <v>10</v>
      </c>
      <c r="B46" s="12" t="s">
        <v>9</v>
      </c>
      <c r="C46" s="12">
        <v>50</v>
      </c>
      <c r="D46" s="12">
        <v>4812.3</v>
      </c>
      <c r="E46" s="18">
        <v>4786.0175250000002</v>
      </c>
      <c r="F46" s="28">
        <f t="shared" si="0"/>
        <v>-5.4615204787731384E-3</v>
      </c>
      <c r="G46" s="18">
        <v>27.078550086</v>
      </c>
      <c r="H46" s="20"/>
    </row>
    <row r="47" spans="1:8" x14ac:dyDescent="0.2">
      <c r="A47" s="12" t="s">
        <v>11</v>
      </c>
      <c r="B47" s="12" t="s">
        <v>9</v>
      </c>
      <c r="C47" s="12">
        <v>2</v>
      </c>
      <c r="D47" s="12">
        <v>1640.9</v>
      </c>
      <c r="E47" s="18">
        <v>1640.898085</v>
      </c>
      <c r="F47" s="28">
        <f t="shared" si="0"/>
        <v>-1.1670424767223009E-6</v>
      </c>
      <c r="G47" s="18">
        <v>4.524395299</v>
      </c>
      <c r="H47" s="20"/>
    </row>
    <row r="48" spans="1:8" x14ac:dyDescent="0.2">
      <c r="A48" s="12" t="s">
        <v>11</v>
      </c>
      <c r="B48" s="12" t="s">
        <v>9</v>
      </c>
      <c r="C48" s="12">
        <v>5</v>
      </c>
      <c r="D48" s="12">
        <v>1335.8</v>
      </c>
      <c r="E48" s="18">
        <v>1335.84699</v>
      </c>
      <c r="F48" s="28">
        <f t="shared" si="0"/>
        <v>3.517742176976397E-5</v>
      </c>
      <c r="G48" s="18">
        <v>8.4035711840000005</v>
      </c>
      <c r="H48" s="20"/>
    </row>
    <row r="49" spans="1:8" x14ac:dyDescent="0.2">
      <c r="A49" s="12" t="s">
        <v>11</v>
      </c>
      <c r="B49" s="12" t="s">
        <v>9</v>
      </c>
      <c r="C49" s="12">
        <v>10</v>
      </c>
      <c r="D49" s="12">
        <v>1123.3</v>
      </c>
      <c r="E49" s="18">
        <v>1120.249153</v>
      </c>
      <c r="F49" s="28">
        <f t="shared" si="0"/>
        <v>-2.7159681296180685E-3</v>
      </c>
      <c r="G49" s="18">
        <v>9.8776679810000001</v>
      </c>
      <c r="H49" s="20"/>
    </row>
    <row r="50" spans="1:8" x14ac:dyDescent="0.2">
      <c r="A50" s="12" t="s">
        <v>11</v>
      </c>
      <c r="B50" s="12" t="s">
        <v>9</v>
      </c>
      <c r="C50" s="12">
        <v>15</v>
      </c>
      <c r="D50" s="12">
        <v>992.07</v>
      </c>
      <c r="E50" s="18">
        <v>983.67000099999996</v>
      </c>
      <c r="F50" s="28">
        <f t="shared" si="0"/>
        <v>-8.4671434475390786E-3</v>
      </c>
      <c r="G50" s="18">
        <v>11.099521029</v>
      </c>
      <c r="H50" s="20"/>
    </row>
    <row r="51" spans="1:8" x14ac:dyDescent="0.2">
      <c r="A51" s="12" t="s">
        <v>11</v>
      </c>
      <c r="B51" s="12" t="s">
        <v>9</v>
      </c>
      <c r="C51" s="12">
        <v>20</v>
      </c>
      <c r="D51" s="12">
        <v>906.47</v>
      </c>
      <c r="E51" s="18">
        <v>895.47798599999999</v>
      </c>
      <c r="F51" s="28">
        <f t="shared" si="0"/>
        <v>-1.2126175162994959E-2</v>
      </c>
      <c r="G51" s="18">
        <v>12.58042406</v>
      </c>
      <c r="H51" s="20"/>
    </row>
    <row r="52" spans="1:8" x14ac:dyDescent="0.2">
      <c r="A52" s="12" t="s">
        <v>11</v>
      </c>
      <c r="B52" s="12" t="s">
        <v>9</v>
      </c>
      <c r="C52" s="12">
        <v>25</v>
      </c>
      <c r="D52" s="12">
        <v>839.75</v>
      </c>
      <c r="E52" s="18">
        <v>823.06840699999998</v>
      </c>
      <c r="F52" s="28">
        <f t="shared" si="0"/>
        <v>-1.9864951473652897E-2</v>
      </c>
      <c r="G52" s="18">
        <v>14.556520277000001</v>
      </c>
      <c r="H52" s="20"/>
    </row>
    <row r="53" spans="1:8" x14ac:dyDescent="0.2">
      <c r="A53" s="12" t="s">
        <v>11</v>
      </c>
      <c r="B53" s="12" t="s">
        <v>9</v>
      </c>
      <c r="C53" s="12">
        <v>30</v>
      </c>
      <c r="D53" s="12">
        <v>776.77</v>
      </c>
      <c r="E53" s="18">
        <v>765.94881099999998</v>
      </c>
      <c r="F53" s="28">
        <f t="shared" si="0"/>
        <v>-1.3931007891653906E-2</v>
      </c>
      <c r="G53" s="18">
        <v>15.641503398999999</v>
      </c>
      <c r="H53" s="20"/>
    </row>
    <row r="54" spans="1:8" x14ac:dyDescent="0.2">
      <c r="A54" s="12" t="s">
        <v>11</v>
      </c>
      <c r="B54" s="12" t="s">
        <v>9</v>
      </c>
      <c r="C54" s="12">
        <v>40</v>
      </c>
      <c r="D54" s="12">
        <v>689.35</v>
      </c>
      <c r="E54" s="18">
        <v>675.06026399999996</v>
      </c>
      <c r="F54" s="28">
        <f t="shared" si="0"/>
        <v>-2.0729289910785612E-2</v>
      </c>
      <c r="G54" s="18">
        <v>18.688900135000001</v>
      </c>
      <c r="H54" s="20"/>
    </row>
    <row r="55" spans="1:8" x14ac:dyDescent="0.2">
      <c r="A55" s="12" t="s">
        <v>11</v>
      </c>
      <c r="B55" s="12" t="s">
        <v>9</v>
      </c>
      <c r="C55" s="12">
        <v>50</v>
      </c>
      <c r="D55" s="12">
        <v>617.5</v>
      </c>
      <c r="E55" s="18">
        <v>598.801829</v>
      </c>
      <c r="F55" s="28">
        <f t="shared" si="0"/>
        <v>-3.0280438866396763E-2</v>
      </c>
      <c r="G55" s="18">
        <v>22.859619046999999</v>
      </c>
      <c r="H55" s="20"/>
    </row>
    <row r="56" spans="1:8" x14ac:dyDescent="0.2">
      <c r="A56" s="12" t="s">
        <v>12</v>
      </c>
      <c r="B56" s="12" t="s">
        <v>9</v>
      </c>
      <c r="C56" s="12">
        <v>2</v>
      </c>
      <c r="D56" s="12">
        <v>598900</v>
      </c>
      <c r="E56" s="18">
        <v>598899.07266499999</v>
      </c>
      <c r="F56" s="28">
        <f t="shared" si="0"/>
        <v>-1.5483970613038302E-6</v>
      </c>
      <c r="G56" s="18">
        <v>3.4235171860000002</v>
      </c>
      <c r="H56" s="20"/>
    </row>
    <row r="57" spans="1:8" x14ac:dyDescent="0.2">
      <c r="A57" s="12" t="s">
        <v>12</v>
      </c>
      <c r="B57" s="12" t="s">
        <v>9</v>
      </c>
      <c r="C57" s="12">
        <v>5</v>
      </c>
      <c r="D57" s="12">
        <v>327970</v>
      </c>
      <c r="E57" s="18">
        <v>327964.52941900003</v>
      </c>
      <c r="F57" s="28">
        <f t="shared" si="0"/>
        <v>-1.6680126230973255E-5</v>
      </c>
      <c r="G57" s="18">
        <v>5.5612954449999998</v>
      </c>
      <c r="H57" s="20"/>
    </row>
    <row r="58" spans="1:8" x14ac:dyDescent="0.2">
      <c r="A58" s="12" t="s">
        <v>12</v>
      </c>
      <c r="B58" s="12" t="s">
        <v>9</v>
      </c>
      <c r="C58" s="12">
        <v>10</v>
      </c>
      <c r="D58" s="12">
        <v>200650</v>
      </c>
      <c r="E58" s="18">
        <v>200529.386061</v>
      </c>
      <c r="F58" s="28">
        <f t="shared" si="0"/>
        <v>-6.0111606777972872E-4</v>
      </c>
      <c r="G58" s="18">
        <v>7.0348784899999997</v>
      </c>
      <c r="H58" s="20"/>
    </row>
    <row r="59" spans="1:8" x14ac:dyDescent="0.2">
      <c r="A59" s="12" t="s">
        <v>12</v>
      </c>
      <c r="B59" s="12" t="s">
        <v>9</v>
      </c>
      <c r="C59" s="12">
        <v>15</v>
      </c>
      <c r="D59" s="12">
        <v>147650</v>
      </c>
      <c r="E59" s="18">
        <v>146836.437504</v>
      </c>
      <c r="F59" s="28">
        <f t="shared" si="0"/>
        <v>-5.5100744734168554E-3</v>
      </c>
      <c r="G59" s="18">
        <v>8.0457585419999997</v>
      </c>
      <c r="H59" s="20"/>
    </row>
    <row r="60" spans="1:8" x14ac:dyDescent="0.2">
      <c r="A60" s="12" t="s">
        <v>12</v>
      </c>
      <c r="B60" s="12" t="s">
        <v>9</v>
      </c>
      <c r="C60" s="12">
        <v>20</v>
      </c>
      <c r="D60" s="12">
        <v>117780</v>
      </c>
      <c r="E60" s="18">
        <v>116766.168844</v>
      </c>
      <c r="F60" s="28">
        <f t="shared" si="0"/>
        <v>-8.6078379690949242E-3</v>
      </c>
      <c r="G60" s="18">
        <v>8.8997924459999993</v>
      </c>
      <c r="H60" s="20"/>
    </row>
    <row r="61" spans="1:8" x14ac:dyDescent="0.2">
      <c r="A61" s="12" t="s">
        <v>12</v>
      </c>
      <c r="B61" s="12" t="s">
        <v>9</v>
      </c>
      <c r="C61" s="12">
        <v>25</v>
      </c>
      <c r="D61" s="12">
        <v>99292</v>
      </c>
      <c r="E61" s="18">
        <v>98725.294005000003</v>
      </c>
      <c r="F61" s="28">
        <f t="shared" si="0"/>
        <v>-5.7074688293114913E-3</v>
      </c>
      <c r="G61" s="18">
        <v>9.9573154259999992</v>
      </c>
      <c r="H61" s="20"/>
    </row>
    <row r="62" spans="1:8" x14ac:dyDescent="0.2">
      <c r="A62" s="12" t="s">
        <v>12</v>
      </c>
      <c r="B62" s="12" t="s">
        <v>9</v>
      </c>
      <c r="C62" s="12">
        <v>30</v>
      </c>
      <c r="D62" s="12">
        <v>86216</v>
      </c>
      <c r="E62" s="18">
        <v>85931.395978999994</v>
      </c>
      <c r="F62" s="28">
        <f t="shared" si="0"/>
        <v>-3.3010580518697975E-3</v>
      </c>
      <c r="G62" s="18">
        <v>11.112363720999999</v>
      </c>
      <c r="H62" s="20"/>
    </row>
    <row r="63" spans="1:8" x14ac:dyDescent="0.2">
      <c r="A63" s="12" t="s">
        <v>12</v>
      </c>
      <c r="B63" s="12" t="s">
        <v>9</v>
      </c>
      <c r="C63" s="12">
        <v>40</v>
      </c>
      <c r="D63" s="12">
        <v>67701</v>
      </c>
      <c r="E63" s="18">
        <v>66751.481945000007</v>
      </c>
      <c r="F63" s="28">
        <f t="shared" si="0"/>
        <v>-1.4025170307676299E-2</v>
      </c>
      <c r="G63" s="18">
        <v>13.055438029999999</v>
      </c>
      <c r="H63" s="20"/>
    </row>
    <row r="64" spans="1:8" x14ac:dyDescent="0.2">
      <c r="A64" s="12" t="s">
        <v>12</v>
      </c>
      <c r="B64" s="12" t="s">
        <v>9</v>
      </c>
      <c r="C64" s="12">
        <v>50</v>
      </c>
      <c r="D64" s="12">
        <v>54878</v>
      </c>
      <c r="E64" s="18">
        <v>54241.193941999998</v>
      </c>
      <c r="F64" s="28">
        <f t="shared" si="0"/>
        <v>-1.1604031816028317E-2</v>
      </c>
      <c r="G64" s="18">
        <v>15.761797509000001</v>
      </c>
      <c r="H64" s="20"/>
    </row>
    <row r="65" spans="1:8" x14ac:dyDescent="0.2">
      <c r="A65" s="12" t="s">
        <v>13</v>
      </c>
      <c r="B65" s="12" t="s">
        <v>9</v>
      </c>
      <c r="C65" s="12">
        <v>2</v>
      </c>
      <c r="D65" s="12">
        <v>2419.4</v>
      </c>
      <c r="E65" s="18">
        <v>2419.3648069999999</v>
      </c>
      <c r="F65" s="28">
        <f t="shared" si="0"/>
        <v>-1.4546168471589241E-5</v>
      </c>
      <c r="G65" s="18">
        <v>6.2026913610000003</v>
      </c>
      <c r="H65" s="20"/>
    </row>
    <row r="66" spans="1:8" x14ac:dyDescent="0.2">
      <c r="A66" s="12" t="s">
        <v>13</v>
      </c>
      <c r="B66" s="12" t="s">
        <v>9</v>
      </c>
      <c r="C66" s="12">
        <v>5</v>
      </c>
      <c r="D66" s="12">
        <v>1891.5</v>
      </c>
      <c r="E66" s="18">
        <v>1889.716531</v>
      </c>
      <c r="F66" s="28">
        <f t="shared" ref="F66:F129" si="1">IF(ISBLANK(E66),"TBS",(E66-D66)/D66)</f>
        <v>-9.4288606925718645E-4</v>
      </c>
      <c r="G66" s="18">
        <v>10.346558251999999</v>
      </c>
      <c r="H66" s="20"/>
    </row>
    <row r="67" spans="1:8" x14ac:dyDescent="0.2">
      <c r="A67" s="12" t="s">
        <v>13</v>
      </c>
      <c r="B67" s="12" t="s">
        <v>9</v>
      </c>
      <c r="C67" s="12">
        <v>10</v>
      </c>
      <c r="D67" s="12">
        <v>1559.4</v>
      </c>
      <c r="E67" s="18">
        <v>1551.831735</v>
      </c>
      <c r="F67" s="28">
        <f t="shared" si="1"/>
        <v>-4.8533185840708669E-3</v>
      </c>
      <c r="G67" s="18">
        <v>12.927912029</v>
      </c>
      <c r="H67" s="20"/>
    </row>
    <row r="68" spans="1:8" x14ac:dyDescent="0.2">
      <c r="A68" s="12" t="s">
        <v>13</v>
      </c>
      <c r="B68" s="12" t="s">
        <v>9</v>
      </c>
      <c r="C68" s="12">
        <v>15</v>
      </c>
      <c r="D68" s="12">
        <v>1390.1</v>
      </c>
      <c r="E68" s="18">
        <v>1370.8912700000001</v>
      </c>
      <c r="F68" s="28">
        <f t="shared" si="1"/>
        <v>-1.3818236098122317E-2</v>
      </c>
      <c r="G68" s="18">
        <v>15.541084584</v>
      </c>
      <c r="H68" s="20"/>
    </row>
    <row r="69" spans="1:8" x14ac:dyDescent="0.2">
      <c r="A69" s="12" t="s">
        <v>13</v>
      </c>
      <c r="B69" s="12" t="s">
        <v>9</v>
      </c>
      <c r="C69" s="12">
        <v>20</v>
      </c>
      <c r="D69" s="12">
        <v>1252.4000000000001</v>
      </c>
      <c r="E69" s="18">
        <v>1221.0372010000001</v>
      </c>
      <c r="F69" s="28">
        <f t="shared" si="1"/>
        <v>-2.5042158256148191E-2</v>
      </c>
      <c r="G69" s="18">
        <v>19.505448294000001</v>
      </c>
      <c r="H69" s="20"/>
    </row>
    <row r="70" spans="1:8" x14ac:dyDescent="0.2">
      <c r="A70" s="12" t="s">
        <v>13</v>
      </c>
      <c r="B70" s="12" t="s">
        <v>9</v>
      </c>
      <c r="C70" s="12">
        <v>25</v>
      </c>
      <c r="D70" s="12">
        <v>1140.8</v>
      </c>
      <c r="E70" s="18">
        <v>1106.1437989999999</v>
      </c>
      <c r="F70" s="28">
        <f t="shared" si="1"/>
        <v>-3.0378857819074345E-2</v>
      </c>
      <c r="G70" s="18">
        <v>21.73084601</v>
      </c>
      <c r="H70" s="20"/>
    </row>
    <row r="71" spans="1:8" x14ac:dyDescent="0.2">
      <c r="A71" s="12" t="s">
        <v>13</v>
      </c>
      <c r="B71" s="12" t="s">
        <v>9</v>
      </c>
      <c r="C71" s="12">
        <v>30</v>
      </c>
      <c r="D71" s="12">
        <v>1043</v>
      </c>
      <c r="E71" s="18">
        <v>1001.6507319999999</v>
      </c>
      <c r="F71" s="28">
        <f t="shared" si="1"/>
        <v>-3.9644552253116062E-2</v>
      </c>
      <c r="G71" s="18">
        <v>25.577208113000001</v>
      </c>
      <c r="H71" s="20"/>
    </row>
    <row r="72" spans="1:8" x14ac:dyDescent="0.2">
      <c r="A72" s="12" t="s">
        <v>13</v>
      </c>
      <c r="B72" s="12" t="s">
        <v>9</v>
      </c>
      <c r="C72" s="12">
        <v>40</v>
      </c>
      <c r="D72" s="12">
        <v>856.58</v>
      </c>
      <c r="E72" s="18">
        <v>831.27919799999995</v>
      </c>
      <c r="F72" s="28">
        <f t="shared" si="1"/>
        <v>-2.9536998295547512E-2</v>
      </c>
      <c r="G72" s="18">
        <v>33.151865989999997</v>
      </c>
      <c r="H72" s="20"/>
    </row>
    <row r="73" spans="1:8" x14ac:dyDescent="0.2">
      <c r="A73" s="12" t="s">
        <v>13</v>
      </c>
      <c r="B73" s="12" t="s">
        <v>9</v>
      </c>
      <c r="C73" s="12">
        <v>50</v>
      </c>
      <c r="D73" s="12">
        <v>702.58</v>
      </c>
      <c r="E73" s="18">
        <v>685.01312399999995</v>
      </c>
      <c r="F73" s="28">
        <f t="shared" si="1"/>
        <v>-2.5003381821287387E-2</v>
      </c>
      <c r="G73" s="18">
        <v>40.135800222999997</v>
      </c>
      <c r="H73" s="20"/>
    </row>
    <row r="74" spans="1:8" x14ac:dyDescent="0.2">
      <c r="A74" s="12" t="s">
        <v>14</v>
      </c>
      <c r="B74" s="12" t="s">
        <v>9</v>
      </c>
      <c r="C74" s="12">
        <v>2</v>
      </c>
      <c r="D74" s="12">
        <v>423980</v>
      </c>
      <c r="E74" s="18">
        <v>423980.88379699999</v>
      </c>
      <c r="F74" s="28">
        <f t="shared" si="1"/>
        <v>2.084525213424408E-6</v>
      </c>
      <c r="G74" s="18">
        <v>2.232733955</v>
      </c>
      <c r="H74" s="20"/>
    </row>
    <row r="75" spans="1:8" x14ac:dyDescent="0.2">
      <c r="A75" s="12" t="s">
        <v>14</v>
      </c>
      <c r="B75" s="12" t="s">
        <v>9</v>
      </c>
      <c r="C75" s="12">
        <v>5</v>
      </c>
      <c r="D75" s="12">
        <v>218260</v>
      </c>
      <c r="E75" s="18">
        <v>218255.95536200001</v>
      </c>
      <c r="F75" s="28">
        <f t="shared" si="1"/>
        <v>-1.8531283789939152E-5</v>
      </c>
      <c r="G75" s="18">
        <v>3.6397138149999999</v>
      </c>
      <c r="H75" s="20"/>
    </row>
    <row r="76" spans="1:8" x14ac:dyDescent="0.2">
      <c r="A76" s="12" t="s">
        <v>14</v>
      </c>
      <c r="B76" s="12" t="s">
        <v>9</v>
      </c>
      <c r="C76" s="12">
        <v>10</v>
      </c>
      <c r="D76" s="12">
        <v>127433.474</v>
      </c>
      <c r="E76" s="18">
        <v>127416.556834</v>
      </c>
      <c r="F76" s="28">
        <f t="shared" si="1"/>
        <v>-1.3275292173231713E-4</v>
      </c>
      <c r="G76" s="18">
        <v>5.5695003879999998</v>
      </c>
      <c r="H76" s="20"/>
    </row>
    <row r="77" spans="1:8" x14ac:dyDescent="0.2">
      <c r="A77" s="12" t="s">
        <v>14</v>
      </c>
      <c r="B77" s="12" t="s">
        <v>9</v>
      </c>
      <c r="C77" s="12">
        <v>15</v>
      </c>
      <c r="D77" s="12">
        <v>97405</v>
      </c>
      <c r="E77" s="18">
        <v>96756.180949999994</v>
      </c>
      <c r="F77" s="28">
        <f t="shared" si="1"/>
        <v>-6.6610446075664031E-3</v>
      </c>
      <c r="G77" s="18">
        <v>6.6075195579999999</v>
      </c>
      <c r="H77" s="20"/>
    </row>
    <row r="78" spans="1:8" x14ac:dyDescent="0.2">
      <c r="A78" s="12" t="s">
        <v>14</v>
      </c>
      <c r="B78" s="12" t="s">
        <v>9</v>
      </c>
      <c r="C78" s="12">
        <v>20</v>
      </c>
      <c r="D78" s="12">
        <v>81192</v>
      </c>
      <c r="E78" s="18">
        <v>80044.733838999993</v>
      </c>
      <c r="F78" s="28">
        <f t="shared" si="1"/>
        <v>-1.4130285754754246E-2</v>
      </c>
      <c r="G78" s="18">
        <v>7.4696925470000002</v>
      </c>
      <c r="H78" s="20"/>
    </row>
    <row r="79" spans="1:8" x14ac:dyDescent="0.2">
      <c r="A79" s="12" t="s">
        <v>14</v>
      </c>
      <c r="B79" s="12" t="s">
        <v>9</v>
      </c>
      <c r="C79" s="12">
        <v>25</v>
      </c>
      <c r="D79" s="12">
        <v>69212</v>
      </c>
      <c r="E79" s="18">
        <v>68193.594318999996</v>
      </c>
      <c r="F79" s="28">
        <f t="shared" si="1"/>
        <v>-1.4714293489568339E-2</v>
      </c>
      <c r="G79" s="18">
        <v>8.3883478920000005</v>
      </c>
      <c r="H79" s="20"/>
    </row>
    <row r="80" spans="1:8" x14ac:dyDescent="0.2">
      <c r="A80" s="12" t="s">
        <v>14</v>
      </c>
      <c r="B80" s="12" t="s">
        <v>9</v>
      </c>
      <c r="C80" s="12">
        <v>30</v>
      </c>
      <c r="D80" s="12">
        <v>60325</v>
      </c>
      <c r="E80" s="18">
        <v>59104.345556</v>
      </c>
      <c r="F80" s="28">
        <f t="shared" si="1"/>
        <v>-2.023463645254869E-2</v>
      </c>
      <c r="G80" s="18">
        <v>9.5432986839999998</v>
      </c>
      <c r="H80" s="20"/>
    </row>
    <row r="81" spans="1:8" x14ac:dyDescent="0.2">
      <c r="A81" s="12" t="s">
        <v>14</v>
      </c>
      <c r="B81" s="12" t="s">
        <v>9</v>
      </c>
      <c r="C81" s="12">
        <v>40</v>
      </c>
      <c r="D81" s="12">
        <v>47336</v>
      </c>
      <c r="E81" s="18">
        <v>46733.603114999998</v>
      </c>
      <c r="F81" s="28">
        <f t="shared" si="1"/>
        <v>-1.2725977797025561E-2</v>
      </c>
      <c r="G81" s="18">
        <v>10.901101063</v>
      </c>
      <c r="H81" s="20"/>
    </row>
    <row r="82" spans="1:8" x14ac:dyDescent="0.2">
      <c r="A82" s="12" t="s">
        <v>14</v>
      </c>
      <c r="B82" s="12" t="s">
        <v>9</v>
      </c>
      <c r="C82" s="12">
        <v>50</v>
      </c>
      <c r="D82" s="12">
        <v>38305</v>
      </c>
      <c r="E82" s="18">
        <v>37740.107291</v>
      </c>
      <c r="F82" s="28">
        <f t="shared" si="1"/>
        <v>-1.4747231666884212E-2</v>
      </c>
      <c r="G82" s="18">
        <v>12.835094882</v>
      </c>
      <c r="H82" s="20"/>
    </row>
    <row r="83" spans="1:8" x14ac:dyDescent="0.2">
      <c r="A83" s="12" t="s">
        <v>15</v>
      </c>
      <c r="B83" s="12" t="s">
        <v>9</v>
      </c>
      <c r="C83" s="12">
        <v>2</v>
      </c>
      <c r="D83" s="12">
        <v>5142400</v>
      </c>
      <c r="E83" s="18">
        <v>5142376.4559840001</v>
      </c>
      <c r="F83" s="28">
        <f t="shared" si="1"/>
        <v>-4.5784100808734081E-6</v>
      </c>
      <c r="G83" s="18">
        <v>5.9734453399999996</v>
      </c>
      <c r="H83" s="20"/>
    </row>
    <row r="84" spans="1:8" x14ac:dyDescent="0.2">
      <c r="A84" s="12" t="s">
        <v>15</v>
      </c>
      <c r="B84" s="12" t="s">
        <v>9</v>
      </c>
      <c r="C84" s="12">
        <v>5</v>
      </c>
      <c r="D84" s="12">
        <v>1736900</v>
      </c>
      <c r="E84" s="18">
        <v>1736866.8922290001</v>
      </c>
      <c r="F84" s="28">
        <f t="shared" si="1"/>
        <v>-1.9061414589149374E-5</v>
      </c>
      <c r="G84" s="18">
        <v>9.1763545180000001</v>
      </c>
      <c r="H84" s="20"/>
    </row>
    <row r="85" spans="1:8" x14ac:dyDescent="0.2">
      <c r="A85" s="12" t="s">
        <v>15</v>
      </c>
      <c r="B85" s="12" t="s">
        <v>9</v>
      </c>
      <c r="C85" s="12">
        <v>10</v>
      </c>
      <c r="D85" s="12">
        <v>930460</v>
      </c>
      <c r="E85" s="18">
        <v>930369.52059700002</v>
      </c>
      <c r="F85" s="28">
        <f t="shared" si="1"/>
        <v>-9.7241582658014013E-5</v>
      </c>
      <c r="G85" s="18">
        <v>17.257087343999999</v>
      </c>
      <c r="H85" s="20"/>
    </row>
    <row r="86" spans="1:8" x14ac:dyDescent="0.2">
      <c r="A86" s="12" t="s">
        <v>15</v>
      </c>
      <c r="B86" s="12" t="s">
        <v>9</v>
      </c>
      <c r="C86" s="12">
        <v>15</v>
      </c>
      <c r="D86" s="12">
        <v>694990</v>
      </c>
      <c r="E86" s="18">
        <v>694697.72714099998</v>
      </c>
      <c r="F86" s="28">
        <f t="shared" si="1"/>
        <v>-4.2054253874159169E-4</v>
      </c>
      <c r="G86" s="18">
        <v>20.31534503</v>
      </c>
      <c r="H86" s="20"/>
    </row>
    <row r="87" spans="1:8" x14ac:dyDescent="0.2">
      <c r="A87" s="12" t="s">
        <v>15</v>
      </c>
      <c r="B87" s="12" t="s">
        <v>9</v>
      </c>
      <c r="C87" s="12">
        <v>20</v>
      </c>
      <c r="D87" s="12">
        <v>572410</v>
      </c>
      <c r="E87" s="18">
        <v>572339.70682399999</v>
      </c>
      <c r="F87" s="28">
        <f t="shared" si="1"/>
        <v>-1.2280214531543211E-4</v>
      </c>
      <c r="G87" s="18">
        <v>23.050753524000001</v>
      </c>
      <c r="H87" s="20"/>
    </row>
    <row r="88" spans="1:8" x14ac:dyDescent="0.2">
      <c r="A88" s="12" t="s">
        <v>15</v>
      </c>
      <c r="B88" s="12" t="s">
        <v>9</v>
      </c>
      <c r="C88" s="12">
        <v>25</v>
      </c>
      <c r="D88" s="12">
        <v>488690</v>
      </c>
      <c r="E88" s="18">
        <v>488294.79326000001</v>
      </c>
      <c r="F88" s="28">
        <f t="shared" si="1"/>
        <v>-8.0870641920234544E-4</v>
      </c>
      <c r="G88" s="18">
        <v>66.370324046999997</v>
      </c>
      <c r="H88" s="20"/>
    </row>
    <row r="89" spans="1:8" x14ac:dyDescent="0.2">
      <c r="A89" s="12" t="s">
        <v>15</v>
      </c>
      <c r="B89" s="12" t="s">
        <v>9</v>
      </c>
      <c r="C89" s="12">
        <v>30</v>
      </c>
      <c r="D89" s="12">
        <v>432190</v>
      </c>
      <c r="E89" s="18">
        <v>430933.80995700002</v>
      </c>
      <c r="F89" s="28">
        <f t="shared" si="1"/>
        <v>-2.906568969666074E-3</v>
      </c>
      <c r="G89" s="18">
        <v>26.625426226999998</v>
      </c>
      <c r="H89" s="20"/>
    </row>
    <row r="90" spans="1:8" x14ac:dyDescent="0.2">
      <c r="A90" s="12" t="s">
        <v>15</v>
      </c>
      <c r="B90" s="12" t="s">
        <v>9</v>
      </c>
      <c r="C90" s="12">
        <v>40</v>
      </c>
      <c r="D90" s="12">
        <v>356560</v>
      </c>
      <c r="E90" s="18">
        <v>355041.48598400003</v>
      </c>
      <c r="F90" s="28">
        <f t="shared" si="1"/>
        <v>-4.2587895894098384E-3</v>
      </c>
      <c r="G90" s="18">
        <v>28.792746157</v>
      </c>
      <c r="H90" s="20"/>
    </row>
    <row r="91" spans="1:8" x14ac:dyDescent="0.2">
      <c r="A91" s="12" t="s">
        <v>15</v>
      </c>
      <c r="B91" s="12" t="s">
        <v>9</v>
      </c>
      <c r="C91" s="12">
        <v>50</v>
      </c>
      <c r="D91" s="12">
        <v>309030</v>
      </c>
      <c r="E91" s="18">
        <v>307604.12790100003</v>
      </c>
      <c r="F91" s="28">
        <f t="shared" si="1"/>
        <v>-4.6140248487200955E-3</v>
      </c>
      <c r="G91" s="18">
        <v>33.629023641000003</v>
      </c>
      <c r="H91" s="20"/>
    </row>
    <row r="92" spans="1:8" x14ac:dyDescent="0.2">
      <c r="A92" s="12" t="s">
        <v>17</v>
      </c>
      <c r="B92" s="12" t="s">
        <v>16</v>
      </c>
      <c r="C92" s="12">
        <v>2</v>
      </c>
      <c r="D92" s="12">
        <v>35606000</v>
      </c>
      <c r="E92" s="18">
        <v>35605723.319389001</v>
      </c>
      <c r="F92" s="28">
        <f t="shared" si="1"/>
        <v>-7.7706176206107113E-6</v>
      </c>
      <c r="G92" s="18">
        <v>3.54773059</v>
      </c>
      <c r="H92" s="20"/>
    </row>
    <row r="93" spans="1:8" x14ac:dyDescent="0.2">
      <c r="A93" s="12" t="s">
        <v>17</v>
      </c>
      <c r="B93" s="12" t="s">
        <v>16</v>
      </c>
      <c r="C93" s="12">
        <v>10</v>
      </c>
      <c r="D93" s="12">
        <v>9795200</v>
      </c>
      <c r="E93" s="18">
        <v>9795192.2383549996</v>
      </c>
      <c r="F93" s="28">
        <f t="shared" si="1"/>
        <v>-7.9239270259187774E-7</v>
      </c>
      <c r="G93" s="18">
        <v>19.174349968000001</v>
      </c>
      <c r="H93" s="20"/>
    </row>
    <row r="94" spans="1:8" x14ac:dyDescent="0.2">
      <c r="A94" s="12" t="s">
        <v>17</v>
      </c>
      <c r="B94" s="12" t="s">
        <v>16</v>
      </c>
      <c r="C94" s="12">
        <v>20</v>
      </c>
      <c r="D94" s="12">
        <v>5128300</v>
      </c>
      <c r="E94" s="18">
        <v>5128288.3647469999</v>
      </c>
      <c r="F94" s="28">
        <f t="shared" si="1"/>
        <v>-2.2688323616155716E-6</v>
      </c>
      <c r="G94" s="18">
        <v>102.04651919299999</v>
      </c>
      <c r="H94" s="20"/>
    </row>
    <row r="95" spans="1:8" x14ac:dyDescent="0.2">
      <c r="A95" s="12" t="s">
        <v>17</v>
      </c>
      <c r="B95" s="12" t="s">
        <v>16</v>
      </c>
      <c r="C95" s="12">
        <v>30</v>
      </c>
      <c r="D95" s="12">
        <v>3507400</v>
      </c>
      <c r="E95" s="18">
        <v>3507108.0862369998</v>
      </c>
      <c r="F95" s="28">
        <f t="shared" si="1"/>
        <v>-8.3227964589201165E-5</v>
      </c>
      <c r="G95" s="18">
        <v>85.610493739000006</v>
      </c>
      <c r="H95" s="20"/>
    </row>
    <row r="96" spans="1:8" x14ac:dyDescent="0.2">
      <c r="A96" s="12" t="s">
        <v>17</v>
      </c>
      <c r="B96" s="12" t="s">
        <v>16</v>
      </c>
      <c r="C96" s="12">
        <v>40</v>
      </c>
      <c r="D96" s="12">
        <v>2739800</v>
      </c>
      <c r="E96" s="18">
        <v>2742675.3994780001</v>
      </c>
      <c r="F96" s="28">
        <f t="shared" si="1"/>
        <v>1.0494924731732692E-3</v>
      </c>
      <c r="G96" s="18">
        <v>152.58741646499999</v>
      </c>
      <c r="H96" s="20"/>
    </row>
    <row r="97" spans="1:8" x14ac:dyDescent="0.2">
      <c r="A97" s="12" t="s">
        <v>17</v>
      </c>
      <c r="B97" s="12" t="s">
        <v>16</v>
      </c>
      <c r="C97" s="12">
        <v>50</v>
      </c>
      <c r="D97" s="12">
        <v>2224900</v>
      </c>
      <c r="E97" s="18">
        <v>2224778.1425740002</v>
      </c>
      <c r="F97" s="28">
        <f t="shared" si="1"/>
        <v>-5.4769844037856842E-5</v>
      </c>
      <c r="G97" s="18">
        <v>144.33727334400001</v>
      </c>
      <c r="H97" s="20"/>
    </row>
    <row r="98" spans="1:8" x14ac:dyDescent="0.2">
      <c r="A98" s="12" t="s">
        <v>17</v>
      </c>
      <c r="B98" s="12" t="s">
        <v>16</v>
      </c>
      <c r="C98" s="12">
        <v>60</v>
      </c>
      <c r="D98" s="12">
        <v>1881800</v>
      </c>
      <c r="E98" s="18">
        <v>1876766.3286359999</v>
      </c>
      <c r="F98" s="28">
        <f t="shared" si="1"/>
        <v>-2.6749236709533784E-3</v>
      </c>
      <c r="G98" s="18">
        <v>192.86432921299999</v>
      </c>
      <c r="H98" s="20"/>
    </row>
    <row r="99" spans="1:8" x14ac:dyDescent="0.2">
      <c r="A99" s="12" t="s">
        <v>17</v>
      </c>
      <c r="B99" s="12" t="s">
        <v>16</v>
      </c>
      <c r="C99" s="12">
        <v>80</v>
      </c>
      <c r="D99" s="12">
        <v>1420700</v>
      </c>
      <c r="E99" s="18">
        <v>1414910.2474539999</v>
      </c>
      <c r="F99" s="28">
        <f t="shared" si="1"/>
        <v>-4.0752815837263754E-3</v>
      </c>
      <c r="G99" s="18">
        <v>358.18042662599998</v>
      </c>
      <c r="H99" s="20"/>
    </row>
    <row r="100" spans="1:8" x14ac:dyDescent="0.2">
      <c r="A100" s="12" t="s">
        <v>17</v>
      </c>
      <c r="B100" s="12" t="s">
        <v>16</v>
      </c>
      <c r="C100" s="12">
        <v>100</v>
      </c>
      <c r="D100" s="12">
        <v>1141900</v>
      </c>
      <c r="E100" s="18">
        <v>1136418.2906830001</v>
      </c>
      <c r="F100" s="28">
        <f t="shared" si="1"/>
        <v>-4.8005160845957474E-3</v>
      </c>
      <c r="G100" s="18">
        <v>444.73213638099998</v>
      </c>
      <c r="H100" s="20"/>
    </row>
    <row r="101" spans="1:8" x14ac:dyDescent="0.2">
      <c r="A101" s="12" t="s">
        <v>18</v>
      </c>
      <c r="B101" s="12" t="s">
        <v>16</v>
      </c>
      <c r="C101" s="12">
        <v>2</v>
      </c>
      <c r="D101" s="12">
        <v>1381900</v>
      </c>
      <c r="E101" s="18">
        <v>1381892.314886</v>
      </c>
      <c r="F101" s="28">
        <f t="shared" si="1"/>
        <v>-5.5612663723804974E-6</v>
      </c>
      <c r="G101" s="18">
        <v>43.360852112000003</v>
      </c>
      <c r="H101" s="20"/>
    </row>
    <row r="102" spans="1:8" x14ac:dyDescent="0.2">
      <c r="A102" s="12" t="s">
        <v>18</v>
      </c>
      <c r="B102" s="12" t="s">
        <v>16</v>
      </c>
      <c r="C102" s="12">
        <v>10</v>
      </c>
      <c r="D102" s="12">
        <v>857520</v>
      </c>
      <c r="E102" s="18">
        <v>857502.784874</v>
      </c>
      <c r="F102" s="28">
        <f t="shared" si="1"/>
        <v>-2.007548045526111E-5</v>
      </c>
      <c r="G102" s="18">
        <v>559.67342196200002</v>
      </c>
      <c r="H102" s="20"/>
    </row>
    <row r="103" spans="1:8" x14ac:dyDescent="0.2">
      <c r="A103" s="12" t="s">
        <v>18</v>
      </c>
      <c r="B103" s="12" t="s">
        <v>16</v>
      </c>
      <c r="C103" s="12">
        <v>20</v>
      </c>
      <c r="D103" s="12">
        <v>672630</v>
      </c>
      <c r="E103" s="18">
        <v>672591.72200299997</v>
      </c>
      <c r="F103" s="28">
        <f t="shared" si="1"/>
        <v>-5.6907953852826242E-5</v>
      </c>
      <c r="G103" s="18">
        <v>1193.629939102</v>
      </c>
      <c r="H103" s="20"/>
    </row>
    <row r="104" spans="1:8" x14ac:dyDescent="0.2">
      <c r="A104" s="12" t="s">
        <v>18</v>
      </c>
      <c r="B104" s="12" t="s">
        <v>16</v>
      </c>
      <c r="C104" s="12">
        <v>30</v>
      </c>
      <c r="D104" s="12">
        <v>579770</v>
      </c>
      <c r="E104" s="18">
        <v>578883.15488499997</v>
      </c>
      <c r="F104" s="28">
        <f t="shared" si="1"/>
        <v>-1.5296498870242213E-3</v>
      </c>
      <c r="G104" s="18">
        <v>1052.062803063</v>
      </c>
      <c r="H104" s="20"/>
    </row>
    <row r="105" spans="1:8" x14ac:dyDescent="0.2">
      <c r="A105" s="12" t="s">
        <v>18</v>
      </c>
      <c r="B105" s="12" t="s">
        <v>16</v>
      </c>
      <c r="C105" s="12">
        <v>40</v>
      </c>
      <c r="D105" s="12">
        <v>519250</v>
      </c>
      <c r="E105" s="18">
        <v>518474.889815</v>
      </c>
      <c r="F105" s="28">
        <f t="shared" si="1"/>
        <v>-1.4927495137217097E-3</v>
      </c>
      <c r="G105" s="18">
        <v>3506.3569966810001</v>
      </c>
      <c r="H105" s="20"/>
    </row>
    <row r="106" spans="1:8" x14ac:dyDescent="0.2">
      <c r="A106" s="12" t="s">
        <v>18</v>
      </c>
      <c r="B106" s="12" t="s">
        <v>16</v>
      </c>
      <c r="C106" s="12">
        <v>50</v>
      </c>
      <c r="D106" s="12">
        <v>477270</v>
      </c>
      <c r="E106" s="18">
        <v>475255.076214</v>
      </c>
      <c r="F106" s="28">
        <f t="shared" si="1"/>
        <v>-4.2217691998239978E-3</v>
      </c>
      <c r="G106" s="18">
        <v>3494.396955398</v>
      </c>
      <c r="H106" s="20"/>
    </row>
    <row r="107" spans="1:8" x14ac:dyDescent="0.2">
      <c r="A107" s="12" t="s">
        <v>18</v>
      </c>
      <c r="B107" s="12" t="s">
        <v>16</v>
      </c>
      <c r="C107" s="12">
        <v>60</v>
      </c>
      <c r="D107" s="12">
        <v>441660</v>
      </c>
      <c r="E107" s="18">
        <v>440601.67258700001</v>
      </c>
      <c r="F107" s="28">
        <f t="shared" si="1"/>
        <v>-2.3962491803649682E-3</v>
      </c>
      <c r="G107" s="18">
        <v>1608.8250906620001</v>
      </c>
      <c r="H107" s="20"/>
    </row>
    <row r="108" spans="1:8" x14ac:dyDescent="0.2">
      <c r="A108" s="12" t="s">
        <v>18</v>
      </c>
      <c r="B108" s="12" t="s">
        <v>16</v>
      </c>
      <c r="C108" s="12">
        <v>80</v>
      </c>
      <c r="D108" s="12">
        <v>391290</v>
      </c>
      <c r="E108" s="18">
        <v>390242.04373899999</v>
      </c>
      <c r="F108" s="28">
        <f t="shared" si="1"/>
        <v>-2.6782086457614912E-3</v>
      </c>
      <c r="G108" s="18">
        <v>5480.3522611420003</v>
      </c>
      <c r="H108" s="20"/>
    </row>
    <row r="109" spans="1:8" x14ac:dyDescent="0.2">
      <c r="A109" s="12" t="s">
        <v>18</v>
      </c>
      <c r="B109" s="12" t="s">
        <v>16</v>
      </c>
      <c r="C109" s="12">
        <v>100</v>
      </c>
      <c r="D109" s="12">
        <v>356440</v>
      </c>
      <c r="E109" s="18">
        <v>354734.58626100002</v>
      </c>
      <c r="F109" s="28">
        <f t="shared" si="1"/>
        <v>-4.7845745118392478E-3</v>
      </c>
      <c r="G109" s="18">
        <v>9911.6473522600008</v>
      </c>
      <c r="H109" s="20"/>
    </row>
    <row r="110" spans="1:8" x14ac:dyDescent="0.2">
      <c r="A110" s="12" t="s">
        <v>19</v>
      </c>
      <c r="B110" s="12" t="s">
        <v>16</v>
      </c>
      <c r="C110" s="12">
        <v>2</v>
      </c>
      <c r="D110" s="12">
        <v>57937000000</v>
      </c>
      <c r="E110" s="18">
        <v>57936849898.653603</v>
      </c>
      <c r="F110" s="28">
        <f t="shared" si="1"/>
        <v>-2.5907683586896094E-6</v>
      </c>
      <c r="G110" s="18">
        <v>3.505737672</v>
      </c>
      <c r="H110" s="20"/>
    </row>
    <row r="111" spans="1:8" x14ac:dyDescent="0.2">
      <c r="A111" s="12" t="s">
        <v>19</v>
      </c>
      <c r="B111" s="12" t="s">
        <v>16</v>
      </c>
      <c r="C111" s="12">
        <v>10</v>
      </c>
      <c r="D111" s="12">
        <v>4566200000</v>
      </c>
      <c r="E111" s="18">
        <v>4532995966.4864502</v>
      </c>
      <c r="F111" s="28">
        <f t="shared" si="1"/>
        <v>-7.2716993372059493E-3</v>
      </c>
      <c r="G111" s="18">
        <v>41.125366356000001</v>
      </c>
      <c r="H111" s="20"/>
    </row>
    <row r="112" spans="1:8" x14ac:dyDescent="0.2">
      <c r="A112" s="12" t="s">
        <v>19</v>
      </c>
      <c r="B112" s="12" t="s">
        <v>16</v>
      </c>
      <c r="C112" s="12">
        <v>20</v>
      </c>
      <c r="D112" s="12">
        <v>1674200000</v>
      </c>
      <c r="E112" s="18">
        <v>1669850395.7212701</v>
      </c>
      <c r="F112" s="28">
        <f t="shared" si="1"/>
        <v>-2.5980195190120152E-3</v>
      </c>
      <c r="G112" s="18">
        <v>116.476356228</v>
      </c>
      <c r="H112" s="20"/>
    </row>
    <row r="113" spans="1:8" x14ac:dyDescent="0.2">
      <c r="A113" s="12" t="s">
        <v>19</v>
      </c>
      <c r="B113" s="12" t="s">
        <v>16</v>
      </c>
      <c r="C113" s="12">
        <v>30</v>
      </c>
      <c r="D113" s="12">
        <v>935230000</v>
      </c>
      <c r="E113" s="18">
        <v>922114999.63177001</v>
      </c>
      <c r="F113" s="28">
        <f t="shared" si="1"/>
        <v>-1.4023288782684457E-2</v>
      </c>
      <c r="G113" s="18">
        <v>308.52077564799998</v>
      </c>
      <c r="H113" s="20"/>
    </row>
    <row r="114" spans="1:8" x14ac:dyDescent="0.2">
      <c r="A114" s="12" t="s">
        <v>19</v>
      </c>
      <c r="B114" s="12" t="s">
        <v>16</v>
      </c>
      <c r="C114" s="12">
        <v>40</v>
      </c>
      <c r="D114" s="12">
        <v>625700000</v>
      </c>
      <c r="E114" s="18">
        <v>612897748.79755998</v>
      </c>
      <c r="F114" s="28">
        <f t="shared" si="1"/>
        <v>-2.0460685955633728E-2</v>
      </c>
      <c r="G114" s="18">
        <v>437.08109861100002</v>
      </c>
      <c r="H114" s="20"/>
    </row>
    <row r="115" spans="1:8" x14ac:dyDescent="0.2">
      <c r="A115" s="12" t="s">
        <v>19</v>
      </c>
      <c r="B115" s="12" t="s">
        <v>16</v>
      </c>
      <c r="C115" s="12">
        <v>50</v>
      </c>
      <c r="D115" s="12">
        <v>420240000</v>
      </c>
      <c r="E115" s="18">
        <v>417003960.090343</v>
      </c>
      <c r="F115" s="28">
        <f t="shared" si="1"/>
        <v>-7.7004566668023074E-3</v>
      </c>
      <c r="G115" s="18">
        <v>694.66632036299995</v>
      </c>
      <c r="H115" s="20"/>
    </row>
    <row r="116" spans="1:8" x14ac:dyDescent="0.2">
      <c r="A116" s="12" t="s">
        <v>19</v>
      </c>
      <c r="B116" s="12" t="s">
        <v>16</v>
      </c>
      <c r="C116" s="12">
        <v>60</v>
      </c>
      <c r="D116" s="12">
        <v>308500000</v>
      </c>
      <c r="E116" s="18">
        <v>308509964.88194001</v>
      </c>
      <c r="F116" s="28">
        <f t="shared" si="1"/>
        <v>3.2301075980574427E-5</v>
      </c>
      <c r="G116" s="18">
        <v>990.98590172000002</v>
      </c>
      <c r="H116" s="20"/>
    </row>
    <row r="117" spans="1:8" x14ac:dyDescent="0.2">
      <c r="A117" s="12" t="s">
        <v>19</v>
      </c>
      <c r="B117" s="12" t="s">
        <v>16</v>
      </c>
      <c r="C117" s="12">
        <v>80</v>
      </c>
      <c r="D117" s="12">
        <v>204360000</v>
      </c>
      <c r="E117" s="18">
        <v>201973672.945788</v>
      </c>
      <c r="F117" s="28">
        <f t="shared" si="1"/>
        <v>-1.1677075035290682E-2</v>
      </c>
      <c r="G117" s="18">
        <v>1378.1528772459999</v>
      </c>
      <c r="H117" s="20"/>
    </row>
    <row r="118" spans="1:8" x14ac:dyDescent="0.2">
      <c r="A118" s="12" t="s">
        <v>19</v>
      </c>
      <c r="B118" s="12" t="s">
        <v>16</v>
      </c>
      <c r="C118" s="12">
        <v>100</v>
      </c>
      <c r="D118" s="12">
        <v>144280000</v>
      </c>
      <c r="E118" s="18">
        <v>142779272.796792</v>
      </c>
      <c r="F118" s="28">
        <f t="shared" si="1"/>
        <v>-1.0401491566454113E-2</v>
      </c>
      <c r="G118" s="18">
        <v>1177.1927994709999</v>
      </c>
      <c r="H118" s="20"/>
    </row>
    <row r="119" spans="1:8" x14ac:dyDescent="0.2">
      <c r="A119" s="12" t="s">
        <v>20</v>
      </c>
      <c r="B119" s="12" t="s">
        <v>16</v>
      </c>
      <c r="C119" s="12">
        <v>2</v>
      </c>
      <c r="D119" s="12">
        <v>128120000</v>
      </c>
      <c r="E119" s="18">
        <v>128118776.28181501</v>
      </c>
      <c r="F119" s="28">
        <f t="shared" si="1"/>
        <v>-9.5513439353158833E-6</v>
      </c>
      <c r="G119" s="18">
        <v>19.716402471999999</v>
      </c>
      <c r="H119" s="20"/>
    </row>
    <row r="120" spans="1:8" x14ac:dyDescent="0.2">
      <c r="A120" s="12" t="s">
        <v>20</v>
      </c>
      <c r="B120" s="12" t="s">
        <v>16</v>
      </c>
      <c r="C120" s="12">
        <v>10</v>
      </c>
      <c r="D120" s="12">
        <v>49302000</v>
      </c>
      <c r="E120" s="18">
        <v>49301509.246522002</v>
      </c>
      <c r="F120" s="28">
        <f t="shared" si="1"/>
        <v>-9.9540277878803679E-6</v>
      </c>
      <c r="G120" s="18">
        <v>90.087910547000007</v>
      </c>
      <c r="H120" s="20"/>
    </row>
    <row r="121" spans="1:8" x14ac:dyDescent="0.2">
      <c r="A121" s="12" t="s">
        <v>20</v>
      </c>
      <c r="B121" s="12" t="s">
        <v>16</v>
      </c>
      <c r="C121" s="12">
        <v>20</v>
      </c>
      <c r="D121" s="12">
        <v>34123000</v>
      </c>
      <c r="E121" s="18">
        <v>34019361.791844003</v>
      </c>
      <c r="F121" s="28">
        <f t="shared" si="1"/>
        <v>-3.0371950929284383E-3</v>
      </c>
      <c r="G121" s="18">
        <v>328.92637761200001</v>
      </c>
      <c r="H121" s="20"/>
    </row>
    <row r="122" spans="1:8" x14ac:dyDescent="0.2">
      <c r="A122" s="12" t="s">
        <v>20</v>
      </c>
      <c r="B122" s="12" t="s">
        <v>16</v>
      </c>
      <c r="C122" s="12">
        <v>30</v>
      </c>
      <c r="D122" s="12">
        <v>27157000</v>
      </c>
      <c r="E122" s="18">
        <v>27089778.575708002</v>
      </c>
      <c r="F122" s="28">
        <f t="shared" si="1"/>
        <v>-2.475289033840194E-3</v>
      </c>
      <c r="G122" s="18">
        <v>652.28873049900005</v>
      </c>
      <c r="H122" s="20"/>
    </row>
    <row r="123" spans="1:8" x14ac:dyDescent="0.2">
      <c r="A123" s="12" t="s">
        <v>20</v>
      </c>
      <c r="B123" s="12" t="s">
        <v>16</v>
      </c>
      <c r="C123" s="12">
        <v>40</v>
      </c>
      <c r="D123" s="12">
        <v>23446000</v>
      </c>
      <c r="E123" s="18">
        <v>23438564.766780999</v>
      </c>
      <c r="F123" s="28">
        <f t="shared" si="1"/>
        <v>-3.1712160790759369E-4</v>
      </c>
      <c r="G123" s="18">
        <v>795.65529519400002</v>
      </c>
      <c r="H123" s="20"/>
    </row>
    <row r="124" spans="1:8" x14ac:dyDescent="0.2">
      <c r="A124" s="12" t="s">
        <v>20</v>
      </c>
      <c r="B124" s="12" t="s">
        <v>16</v>
      </c>
      <c r="C124" s="12">
        <v>50</v>
      </c>
      <c r="D124" s="12">
        <v>21090000</v>
      </c>
      <c r="E124" s="18">
        <v>21049941.873739</v>
      </c>
      <c r="F124" s="28">
        <f t="shared" si="1"/>
        <v>-1.8993895808913984E-3</v>
      </c>
      <c r="G124" s="18">
        <v>1659.4583854120001</v>
      </c>
      <c r="H124" s="20"/>
    </row>
    <row r="125" spans="1:8" x14ac:dyDescent="0.2">
      <c r="A125" s="12" t="s">
        <v>20</v>
      </c>
      <c r="B125" s="12" t="s">
        <v>16</v>
      </c>
      <c r="C125" s="12">
        <v>60</v>
      </c>
      <c r="D125" s="12">
        <v>19357000</v>
      </c>
      <c r="E125" s="18">
        <v>19316259.807413001</v>
      </c>
      <c r="F125" s="28">
        <f t="shared" si="1"/>
        <v>-2.1046749282946421E-3</v>
      </c>
      <c r="G125" s="18">
        <v>1744.6179043879999</v>
      </c>
      <c r="H125" s="20"/>
    </row>
    <row r="126" spans="1:8" x14ac:dyDescent="0.2">
      <c r="A126" s="12" t="s">
        <v>20</v>
      </c>
      <c r="B126" s="12" t="s">
        <v>16</v>
      </c>
      <c r="C126" s="12">
        <v>80</v>
      </c>
      <c r="D126" s="12">
        <v>16961000</v>
      </c>
      <c r="E126" s="18">
        <v>16884290.532586001</v>
      </c>
      <c r="F126" s="28">
        <f t="shared" si="1"/>
        <v>-4.5226972120747094E-3</v>
      </c>
      <c r="G126" s="18">
        <v>2706.470271873</v>
      </c>
      <c r="H126" s="20"/>
    </row>
    <row r="127" spans="1:8" x14ac:dyDescent="0.2">
      <c r="A127" s="12" t="s">
        <v>20</v>
      </c>
      <c r="B127" s="12" t="s">
        <v>16</v>
      </c>
      <c r="C127" s="12">
        <v>100</v>
      </c>
      <c r="D127" s="12">
        <v>15258000</v>
      </c>
      <c r="E127" s="18">
        <v>15230986.307167999</v>
      </c>
      <c r="F127" s="28">
        <f t="shared" si="1"/>
        <v>-1.7704609275134718E-3</v>
      </c>
      <c r="G127" s="18">
        <v>1967.6600877549999</v>
      </c>
      <c r="H127" s="20"/>
    </row>
    <row r="128" spans="1:8" x14ac:dyDescent="0.2">
      <c r="A128" s="12" t="s">
        <v>21</v>
      </c>
      <c r="B128" s="12" t="s">
        <v>16</v>
      </c>
      <c r="C128" s="12">
        <v>2</v>
      </c>
      <c r="D128" s="12">
        <v>9831900000</v>
      </c>
      <c r="E128" s="18">
        <v>9831949884.2014904</v>
      </c>
      <c r="F128" s="28">
        <f t="shared" si="1"/>
        <v>5.0737092007040577E-6</v>
      </c>
      <c r="G128" s="18">
        <v>0.39713130600000002</v>
      </c>
      <c r="H128" s="20"/>
    </row>
    <row r="129" spans="1:8" x14ac:dyDescent="0.2">
      <c r="A129" s="12" t="s">
        <v>21</v>
      </c>
      <c r="B129" s="12" t="s">
        <v>16</v>
      </c>
      <c r="C129" s="12">
        <v>10</v>
      </c>
      <c r="D129" s="12">
        <v>1754800000</v>
      </c>
      <c r="E129" s="18">
        <v>1754840214.06003</v>
      </c>
      <c r="F129" s="28">
        <f t="shared" si="1"/>
        <v>2.2916605898098657E-5</v>
      </c>
      <c r="G129" s="18">
        <v>2.1429827910000001</v>
      </c>
      <c r="H129" s="20"/>
    </row>
    <row r="130" spans="1:8" x14ac:dyDescent="0.2">
      <c r="A130" s="12" t="s">
        <v>21</v>
      </c>
      <c r="B130" s="12" t="s">
        <v>16</v>
      </c>
      <c r="C130" s="12">
        <v>20</v>
      </c>
      <c r="D130" s="12">
        <v>791790000</v>
      </c>
      <c r="E130" s="18">
        <v>791804679.59013999</v>
      </c>
      <c r="F130" s="28">
        <f t="shared" ref="F130:F150" si="2">IF(ISBLANK(E130),"TBS",(E130-D130)/D130)</f>
        <v>1.8539751878635856E-5</v>
      </c>
      <c r="G130" s="18">
        <v>3.272414698</v>
      </c>
      <c r="H130" s="20"/>
    </row>
    <row r="131" spans="1:8" x14ac:dyDescent="0.2">
      <c r="A131" s="12" t="s">
        <v>21</v>
      </c>
      <c r="B131" s="12" t="s">
        <v>16</v>
      </c>
      <c r="C131" s="12">
        <v>30</v>
      </c>
      <c r="D131" s="12">
        <v>481250000</v>
      </c>
      <c r="E131" s="18">
        <v>481399794.11567801</v>
      </c>
      <c r="F131" s="28">
        <f t="shared" si="2"/>
        <v>3.112605001101556E-4</v>
      </c>
      <c r="G131" s="18">
        <v>9.2629025639999991</v>
      </c>
      <c r="H131" s="20"/>
    </row>
    <row r="132" spans="1:8" x14ac:dyDescent="0.2">
      <c r="A132" s="12" t="s">
        <v>21</v>
      </c>
      <c r="B132" s="12" t="s">
        <v>16</v>
      </c>
      <c r="C132" s="12">
        <v>40</v>
      </c>
      <c r="D132" s="12">
        <v>343420000</v>
      </c>
      <c r="E132" s="18">
        <v>341343017.07961899</v>
      </c>
      <c r="F132" s="28">
        <f t="shared" si="2"/>
        <v>-6.0479381526440208E-3</v>
      </c>
      <c r="G132" s="18">
        <v>18.902340970000001</v>
      </c>
      <c r="H132" s="20"/>
    </row>
    <row r="133" spans="1:8" x14ac:dyDescent="0.2">
      <c r="A133" s="12" t="s">
        <v>21</v>
      </c>
      <c r="B133" s="12" t="s">
        <v>16</v>
      </c>
      <c r="C133" s="12">
        <v>50</v>
      </c>
      <c r="D133" s="12">
        <v>255510000</v>
      </c>
      <c r="E133" s="18">
        <v>255948024.883322</v>
      </c>
      <c r="F133" s="28">
        <f t="shared" si="2"/>
        <v>1.7143160084615104E-3</v>
      </c>
      <c r="G133" s="18">
        <v>9.5291850080000007</v>
      </c>
      <c r="H133" s="20"/>
    </row>
    <row r="134" spans="1:8" x14ac:dyDescent="0.2">
      <c r="A134" s="12" t="s">
        <v>21</v>
      </c>
      <c r="B134" s="12" t="s">
        <v>16</v>
      </c>
      <c r="C134" s="12">
        <v>60</v>
      </c>
      <c r="D134" s="12">
        <v>199600000</v>
      </c>
      <c r="E134" s="18">
        <v>197286175.28497601</v>
      </c>
      <c r="F134" s="28">
        <f t="shared" si="2"/>
        <v>-1.1592308191502977E-2</v>
      </c>
      <c r="G134" s="18">
        <v>20.266922213000001</v>
      </c>
      <c r="H134" s="20"/>
    </row>
    <row r="135" spans="1:8" x14ac:dyDescent="0.2">
      <c r="A135" s="12" t="s">
        <v>21</v>
      </c>
      <c r="B135" s="12" t="s">
        <v>16</v>
      </c>
      <c r="C135" s="12">
        <v>80</v>
      </c>
      <c r="D135" s="12">
        <v>129670000</v>
      </c>
      <c r="E135" s="18">
        <v>128895113.70536099</v>
      </c>
      <c r="F135" s="28">
        <f t="shared" si="2"/>
        <v>-5.9758332277242716E-3</v>
      </c>
      <c r="G135" s="18">
        <v>37.279690494</v>
      </c>
      <c r="H135" s="20"/>
    </row>
    <row r="136" spans="1:8" x14ac:dyDescent="0.2">
      <c r="A136" s="12" t="s">
        <v>21</v>
      </c>
      <c r="B136" s="12" t="s">
        <v>16</v>
      </c>
      <c r="C136" s="12">
        <v>100</v>
      </c>
      <c r="D136" s="12">
        <v>97019000</v>
      </c>
      <c r="E136" s="18">
        <v>96477249.170655996</v>
      </c>
      <c r="F136" s="28">
        <f t="shared" si="2"/>
        <v>-5.5839663297292735E-3</v>
      </c>
      <c r="G136" s="18">
        <v>53.594459047999997</v>
      </c>
      <c r="H136" s="20"/>
    </row>
    <row r="137" spans="1:8" x14ac:dyDescent="0.2">
      <c r="A137" s="12" t="s">
        <v>22</v>
      </c>
      <c r="B137" s="12" t="s">
        <v>16</v>
      </c>
      <c r="C137" s="12">
        <v>2</v>
      </c>
      <c r="D137" s="12">
        <v>3168800000</v>
      </c>
      <c r="E137" s="18">
        <v>3168804679.2119198</v>
      </c>
      <c r="F137" s="28">
        <f t="shared" si="2"/>
        <v>1.4766510728933811E-6</v>
      </c>
      <c r="G137" s="18">
        <v>1.2921494389999999</v>
      </c>
      <c r="H137" s="20"/>
    </row>
    <row r="138" spans="1:8" x14ac:dyDescent="0.2">
      <c r="A138" s="12" t="s">
        <v>22</v>
      </c>
      <c r="B138" s="12" t="s">
        <v>16</v>
      </c>
      <c r="C138" s="12">
        <v>10</v>
      </c>
      <c r="D138" s="12">
        <v>560250000</v>
      </c>
      <c r="E138" s="18">
        <v>560251191.25428498</v>
      </c>
      <c r="F138" s="28">
        <f t="shared" si="2"/>
        <v>2.1262905577472785E-6</v>
      </c>
      <c r="G138" s="18">
        <v>9.9086713690000003</v>
      </c>
      <c r="H138" s="20"/>
    </row>
    <row r="139" spans="1:8" x14ac:dyDescent="0.2">
      <c r="A139" s="12" t="s">
        <v>22</v>
      </c>
      <c r="B139" s="12" t="s">
        <v>16</v>
      </c>
      <c r="C139" s="12">
        <v>20</v>
      </c>
      <c r="D139" s="12">
        <v>266810000</v>
      </c>
      <c r="E139" s="18">
        <v>266812574.45494899</v>
      </c>
      <c r="F139" s="28">
        <f t="shared" si="2"/>
        <v>9.6490197106238042E-6</v>
      </c>
      <c r="G139" s="18">
        <v>33.166821572000003</v>
      </c>
      <c r="H139" s="20"/>
    </row>
    <row r="140" spans="1:8" x14ac:dyDescent="0.2">
      <c r="A140" s="12" t="s">
        <v>22</v>
      </c>
      <c r="B140" s="12" t="s">
        <v>16</v>
      </c>
      <c r="C140" s="12">
        <v>30</v>
      </c>
      <c r="D140" s="12">
        <v>175570000</v>
      </c>
      <c r="E140" s="18">
        <v>175539250.522888</v>
      </c>
      <c r="F140" s="28">
        <f t="shared" si="2"/>
        <v>-1.7514083904992435E-4</v>
      </c>
      <c r="G140" s="18">
        <v>26.799263581999998</v>
      </c>
      <c r="H140" s="20"/>
    </row>
    <row r="141" spans="1:8" x14ac:dyDescent="0.2">
      <c r="A141" s="12" t="s">
        <v>22</v>
      </c>
      <c r="B141" s="12" t="s">
        <v>16</v>
      </c>
      <c r="C141" s="12">
        <v>40</v>
      </c>
      <c r="D141" s="12">
        <v>125480000</v>
      </c>
      <c r="E141" s="18">
        <v>124962873.820759</v>
      </c>
      <c r="F141" s="28">
        <f t="shared" si="2"/>
        <v>-4.1211840870338029E-3</v>
      </c>
      <c r="G141" s="18">
        <v>62.356295046</v>
      </c>
      <c r="H141" s="20"/>
    </row>
    <row r="142" spans="1:8" x14ac:dyDescent="0.2">
      <c r="A142" s="12" t="s">
        <v>22</v>
      </c>
      <c r="B142" s="12" t="s">
        <v>16</v>
      </c>
      <c r="C142" s="12">
        <v>50</v>
      </c>
      <c r="D142" s="12">
        <v>98400000</v>
      </c>
      <c r="E142" s="18">
        <v>98296033.939634994</v>
      </c>
      <c r="F142" s="28">
        <f t="shared" si="2"/>
        <v>-1.0565656541159179E-3</v>
      </c>
      <c r="G142" s="18">
        <v>80.983204657000002</v>
      </c>
      <c r="H142" s="20"/>
    </row>
    <row r="143" spans="1:8" x14ac:dyDescent="0.2">
      <c r="A143" s="12" t="s">
        <v>22</v>
      </c>
      <c r="B143" s="12" t="s">
        <v>16</v>
      </c>
      <c r="C143" s="12">
        <v>60</v>
      </c>
      <c r="D143" s="12">
        <v>81180000</v>
      </c>
      <c r="E143" s="18">
        <v>80507605.994378999</v>
      </c>
      <c r="F143" s="28">
        <f t="shared" si="2"/>
        <v>-8.282754442239481E-3</v>
      </c>
      <c r="G143" s="18">
        <v>95.478541534000001</v>
      </c>
      <c r="H143" s="20"/>
    </row>
    <row r="144" spans="1:8" x14ac:dyDescent="0.2">
      <c r="A144" s="12" t="s">
        <v>22</v>
      </c>
      <c r="B144" s="12" t="s">
        <v>16</v>
      </c>
      <c r="C144" s="12">
        <v>80</v>
      </c>
      <c r="D144" s="12">
        <v>60642000</v>
      </c>
      <c r="E144" s="18">
        <v>60604910.211320996</v>
      </c>
      <c r="F144" s="28">
        <f t="shared" si="2"/>
        <v>-6.1161882324137912E-4</v>
      </c>
      <c r="G144" s="18">
        <v>168.250585884</v>
      </c>
      <c r="H144" s="20"/>
    </row>
    <row r="145" spans="1:8" x14ac:dyDescent="0.2">
      <c r="A145" s="12" t="s">
        <v>22</v>
      </c>
      <c r="B145" s="12" t="s">
        <v>16</v>
      </c>
      <c r="C145" s="12">
        <v>100</v>
      </c>
      <c r="D145" s="12">
        <v>48182000</v>
      </c>
      <c r="E145" s="18">
        <v>48050710.445717998</v>
      </c>
      <c r="F145" s="28">
        <f t="shared" si="2"/>
        <v>-2.7248672591839722E-3</v>
      </c>
      <c r="G145" s="18">
        <v>47.413658939000001</v>
      </c>
      <c r="H145" s="20"/>
    </row>
    <row r="146" spans="1:8" x14ac:dyDescent="0.2">
      <c r="A146" s="12" t="s">
        <v>33</v>
      </c>
      <c r="B146" s="12" t="s">
        <v>28</v>
      </c>
      <c r="C146" s="12">
        <v>2</v>
      </c>
      <c r="D146" s="12">
        <v>49132980</v>
      </c>
      <c r="E146" s="19">
        <v>49132984.003617004</v>
      </c>
      <c r="F146" s="28">
        <f t="shared" si="2"/>
        <v>8.1485328257314465E-8</v>
      </c>
      <c r="G146" s="19">
        <v>477.79971399999999</v>
      </c>
      <c r="H146" s="20"/>
    </row>
    <row r="147" spans="1:8" x14ac:dyDescent="0.2">
      <c r="A147" s="12" t="s">
        <v>33</v>
      </c>
      <c r="B147" s="12" t="s">
        <v>28</v>
      </c>
      <c r="C147" s="12">
        <v>3</v>
      </c>
      <c r="D147" s="12">
        <v>22778180</v>
      </c>
      <c r="E147" s="19">
        <v>22778184.403595001</v>
      </c>
      <c r="F147" s="28">
        <f t="shared" si="2"/>
        <v>1.9332514715861615E-7</v>
      </c>
      <c r="G147" s="19">
        <v>663.95628599999998</v>
      </c>
      <c r="H147" s="20"/>
    </row>
    <row r="148" spans="1:8" x14ac:dyDescent="0.2">
      <c r="A148" s="12" t="s">
        <v>33</v>
      </c>
      <c r="B148" s="12" t="s">
        <v>28</v>
      </c>
      <c r="C148" s="12">
        <v>5</v>
      </c>
      <c r="D148" s="12">
        <v>8825740</v>
      </c>
      <c r="E148" s="19">
        <v>8825742.3713419996</v>
      </c>
      <c r="F148" s="28">
        <f t="shared" si="2"/>
        <v>2.6868477879704129E-7</v>
      </c>
      <c r="G148" s="19">
        <v>1153.6549399999999</v>
      </c>
      <c r="H148" s="20"/>
    </row>
    <row r="149" spans="1:8" x14ac:dyDescent="0.2">
      <c r="A149" s="12" t="s">
        <v>33</v>
      </c>
      <c r="B149" s="12" t="s">
        <v>28</v>
      </c>
      <c r="C149" s="12">
        <v>10</v>
      </c>
      <c r="D149" s="12">
        <v>2566610</v>
      </c>
      <c r="E149" s="19">
        <v>2566614.848036</v>
      </c>
      <c r="F149" s="28">
        <f t="shared" si="2"/>
        <v>1.888886897518294E-6</v>
      </c>
      <c r="G149" s="19">
        <v>11725.839034000001</v>
      </c>
      <c r="H149" s="20"/>
    </row>
    <row r="150" spans="1:8" x14ac:dyDescent="0.2">
      <c r="A150" s="12" t="s">
        <v>33</v>
      </c>
      <c r="B150" s="12" t="s">
        <v>28</v>
      </c>
      <c r="C150" s="12">
        <v>15</v>
      </c>
      <c r="D150" s="12">
        <v>1270690</v>
      </c>
      <c r="E150" s="19">
        <v>1270693.792998</v>
      </c>
      <c r="F150" s="28">
        <f t="shared" si="2"/>
        <v>2.9849908317906812E-6</v>
      </c>
      <c r="G150" s="19">
        <v>15504.937997999999</v>
      </c>
      <c r="H150" s="20"/>
    </row>
    <row r="151" spans="1:8" x14ac:dyDescent="0.2">
      <c r="A151" s="12" t="s">
        <v>33</v>
      </c>
      <c r="B151" s="12" t="s">
        <v>28</v>
      </c>
      <c r="C151" s="12">
        <v>20</v>
      </c>
      <c r="D151" s="12">
        <v>808650</v>
      </c>
      <c r="F151" s="28" t="str">
        <f>IF(ISBLANK(E151),"TBS",(E151-D151)/D151)</f>
        <v>TBS</v>
      </c>
      <c r="G151" s="26" t="str">
        <f t="shared" ref="G151:G152" si="3">IF(ISBLANK(E151),"TBS")</f>
        <v>TBS</v>
      </c>
      <c r="H151" s="20"/>
    </row>
    <row r="152" spans="1:8" x14ac:dyDescent="0.2">
      <c r="A152" s="12" t="s">
        <v>33</v>
      </c>
      <c r="B152" s="12" t="s">
        <v>28</v>
      </c>
      <c r="C152" s="12">
        <v>25</v>
      </c>
      <c r="D152" s="12">
        <v>592590</v>
      </c>
      <c r="F152" s="28" t="str">
        <f t="shared" ref="F152:G215" si="4">IF(ISBLANK(E152),"TBS",(E152-D152)/D152)</f>
        <v>TBS</v>
      </c>
      <c r="G152" s="26" t="str">
        <f t="shared" si="3"/>
        <v>TBS</v>
      </c>
      <c r="H152" s="20"/>
    </row>
    <row r="153" spans="1:8" x14ac:dyDescent="0.2">
      <c r="A153" s="12" t="s">
        <v>25</v>
      </c>
      <c r="B153" s="12" t="s">
        <v>28</v>
      </c>
      <c r="C153" s="12">
        <v>2</v>
      </c>
      <c r="D153" s="12">
        <v>368403000000</v>
      </c>
      <c r="E153" s="19">
        <v>368403052351.633</v>
      </c>
      <c r="F153" s="28">
        <f t="shared" si="4"/>
        <v>1.421042526678813E-7</v>
      </c>
      <c r="G153" s="19">
        <v>9.8248246750000003</v>
      </c>
      <c r="H153" s="20"/>
    </row>
    <row r="154" spans="1:8" x14ac:dyDescent="0.2">
      <c r="A154" s="12" t="s">
        <v>25</v>
      </c>
      <c r="B154" s="12" t="s">
        <v>28</v>
      </c>
      <c r="C154" s="12">
        <v>3</v>
      </c>
      <c r="D154" s="12">
        <v>253240000000</v>
      </c>
      <c r="E154" s="19">
        <v>253239985432.668</v>
      </c>
      <c r="F154" s="28">
        <f t="shared" si="4"/>
        <v>-5.7523819304740251E-8</v>
      </c>
      <c r="G154" s="19">
        <v>43.328944921000002</v>
      </c>
      <c r="H154" s="20"/>
    </row>
    <row r="155" spans="1:8" x14ac:dyDescent="0.2">
      <c r="A155" s="12" t="s">
        <v>25</v>
      </c>
      <c r="B155" s="12" t="s">
        <v>28</v>
      </c>
      <c r="C155" s="12">
        <v>5</v>
      </c>
      <c r="D155" s="12">
        <v>132707000000</v>
      </c>
      <c r="E155" s="19">
        <v>132706551243.23599</v>
      </c>
      <c r="F155" s="28">
        <f t="shared" si="4"/>
        <v>-3.3815606110270622E-6</v>
      </c>
      <c r="G155" s="19">
        <v>27.554404206000001</v>
      </c>
      <c r="H155" s="20"/>
    </row>
    <row r="156" spans="1:8" x14ac:dyDescent="0.2">
      <c r="A156" s="12" t="s">
        <v>25</v>
      </c>
      <c r="B156" s="12" t="s">
        <v>28</v>
      </c>
      <c r="C156" s="12">
        <v>10</v>
      </c>
      <c r="D156" s="12">
        <v>64491000000</v>
      </c>
      <c r="E156" s="19">
        <v>64490059646.407501</v>
      </c>
      <c r="F156" s="28">
        <f t="shared" si="4"/>
        <v>-1.4581160045568828E-5</v>
      </c>
      <c r="G156" s="19">
        <v>52.625426318999999</v>
      </c>
      <c r="H156" s="20"/>
    </row>
    <row r="157" spans="1:8" x14ac:dyDescent="0.2">
      <c r="A157" s="12" t="s">
        <v>25</v>
      </c>
      <c r="B157" s="12" t="s">
        <v>28</v>
      </c>
      <c r="C157" s="12">
        <v>15</v>
      </c>
      <c r="D157" s="12">
        <v>43136000000</v>
      </c>
      <c r="E157" s="19">
        <v>43136055753.289398</v>
      </c>
      <c r="F157" s="28">
        <f t="shared" si="4"/>
        <v>1.2925002178735478E-6</v>
      </c>
      <c r="G157" s="19">
        <v>143.055670819</v>
      </c>
      <c r="H157" s="20"/>
    </row>
    <row r="158" spans="1:8" x14ac:dyDescent="0.2">
      <c r="A158" s="12" t="s">
        <v>25</v>
      </c>
      <c r="B158" s="12" t="s">
        <v>28</v>
      </c>
      <c r="C158" s="12">
        <v>20</v>
      </c>
      <c r="D158" s="12">
        <v>32177000000</v>
      </c>
      <c r="E158" s="19">
        <v>32177121275.929401</v>
      </c>
      <c r="F158" s="28">
        <f t="shared" si="4"/>
        <v>3.7690253722036767E-6</v>
      </c>
      <c r="G158" s="19">
        <v>238.868454337</v>
      </c>
      <c r="H158" s="20"/>
    </row>
    <row r="159" spans="1:8" x14ac:dyDescent="0.2">
      <c r="A159" s="12" t="s">
        <v>25</v>
      </c>
      <c r="B159" s="12" t="s">
        <v>28</v>
      </c>
      <c r="C159" s="12">
        <v>25</v>
      </c>
      <c r="D159" s="12">
        <v>25308000000</v>
      </c>
      <c r="E159" s="19">
        <v>25300030747.8139</v>
      </c>
      <c r="F159" s="28">
        <f t="shared" si="4"/>
        <v>-3.1489063482298109E-4</v>
      </c>
      <c r="G159" s="19">
        <v>297.115063023</v>
      </c>
      <c r="H159" s="20"/>
    </row>
    <row r="160" spans="1:8" x14ac:dyDescent="0.2">
      <c r="A160" s="12" t="s">
        <v>26</v>
      </c>
      <c r="B160" s="12" t="s">
        <v>28</v>
      </c>
      <c r="C160" s="12">
        <v>2</v>
      </c>
      <c r="D160" s="12">
        <v>784509934000</v>
      </c>
      <c r="E160" s="19">
        <v>784509933765.55298</v>
      </c>
      <c r="F160" s="28">
        <f t="shared" si="4"/>
        <v>-2.9884519153122033E-10</v>
      </c>
      <c r="G160" s="19">
        <v>11.738694713999999</v>
      </c>
      <c r="H160" s="20"/>
    </row>
    <row r="161" spans="1:8" x14ac:dyDescent="0.2">
      <c r="A161" s="12" t="s">
        <v>26</v>
      </c>
      <c r="B161" s="12" t="s">
        <v>28</v>
      </c>
      <c r="C161" s="12">
        <v>3</v>
      </c>
      <c r="D161" s="12">
        <v>183388058000</v>
      </c>
      <c r="E161" s="19">
        <v>183388058323.24701</v>
      </c>
      <c r="F161" s="28">
        <f t="shared" si="4"/>
        <v>1.7626393605048358E-9</v>
      </c>
      <c r="G161" s="19">
        <v>27.712151847000001</v>
      </c>
      <c r="H161" s="20"/>
    </row>
    <row r="162" spans="1:8" x14ac:dyDescent="0.2">
      <c r="A162" s="12" t="s">
        <v>26</v>
      </c>
      <c r="B162" s="12" t="s">
        <v>28</v>
      </c>
      <c r="C162" s="12">
        <v>5</v>
      </c>
      <c r="D162" s="12">
        <v>133858000</v>
      </c>
      <c r="E162" s="19">
        <v>133857599.66832601</v>
      </c>
      <c r="F162" s="28">
        <f t="shared" si="4"/>
        <v>-2.9907190753982608E-6</v>
      </c>
      <c r="G162" s="19">
        <v>74.289409246000005</v>
      </c>
      <c r="H162" s="20"/>
    </row>
    <row r="163" spans="1:8" x14ac:dyDescent="0.2">
      <c r="A163" s="12" t="s">
        <v>26</v>
      </c>
      <c r="B163" s="12" t="s">
        <v>28</v>
      </c>
      <c r="C163" s="12">
        <v>10</v>
      </c>
      <c r="D163" s="12">
        <v>45310000</v>
      </c>
      <c r="E163" s="19">
        <v>45305741.173175998</v>
      </c>
      <c r="F163" s="28">
        <f t="shared" si="4"/>
        <v>-9.3993088148355063E-5</v>
      </c>
      <c r="G163" s="19">
        <v>194.17047949600001</v>
      </c>
      <c r="H163" s="20"/>
    </row>
    <row r="164" spans="1:8" x14ac:dyDescent="0.2">
      <c r="A164" s="12" t="s">
        <v>26</v>
      </c>
      <c r="B164" s="12" t="s">
        <v>28</v>
      </c>
      <c r="C164" s="12">
        <v>15</v>
      </c>
      <c r="D164" s="12">
        <v>34653000</v>
      </c>
      <c r="E164" s="19">
        <v>34652149.160148002</v>
      </c>
      <c r="F164" s="28">
        <f t="shared" si="4"/>
        <v>-2.4553136871202862E-5</v>
      </c>
      <c r="G164" s="19">
        <v>307.74700919999998</v>
      </c>
      <c r="H164" s="20"/>
    </row>
    <row r="165" spans="1:8" x14ac:dyDescent="0.2">
      <c r="A165" s="12" t="s">
        <v>26</v>
      </c>
      <c r="B165" s="12" t="s">
        <v>28</v>
      </c>
      <c r="C165" s="12">
        <v>20</v>
      </c>
      <c r="D165" s="12">
        <v>28986000</v>
      </c>
      <c r="F165" s="28" t="str">
        <f t="shared" si="4"/>
        <v>TBS</v>
      </c>
      <c r="G165" s="26" t="str">
        <f>IF(ISBLANK(E165),"TBS")</f>
        <v>TBS</v>
      </c>
      <c r="H165" s="20"/>
    </row>
    <row r="166" spans="1:8" x14ac:dyDescent="0.2">
      <c r="A166" s="12" t="s">
        <v>26</v>
      </c>
      <c r="B166" s="12" t="s">
        <v>28</v>
      </c>
      <c r="C166" s="12">
        <v>25</v>
      </c>
      <c r="D166" s="12">
        <v>25989000</v>
      </c>
      <c r="F166" s="28" t="str">
        <f t="shared" si="4"/>
        <v>TBS</v>
      </c>
      <c r="G166" s="26" t="str">
        <f>IF(ISBLANK(E166),"TBS")</f>
        <v>TBS</v>
      </c>
      <c r="H166" s="20"/>
    </row>
    <row r="167" spans="1:8" x14ac:dyDescent="0.2">
      <c r="A167" s="12" t="s">
        <v>31</v>
      </c>
      <c r="B167" s="12" t="s">
        <v>28</v>
      </c>
      <c r="C167" s="12">
        <v>2</v>
      </c>
      <c r="D167" s="12">
        <v>79118570000000</v>
      </c>
      <c r="E167" s="19">
        <v>79118209596524</v>
      </c>
      <c r="F167" s="28">
        <f t="shared" si="4"/>
        <v>-4.5552324315265051E-6</v>
      </c>
      <c r="G167" s="19">
        <v>163.773758517</v>
      </c>
      <c r="H167" s="20"/>
    </row>
    <row r="168" spans="1:8" x14ac:dyDescent="0.2">
      <c r="A168" s="12" t="s">
        <v>31</v>
      </c>
      <c r="B168" s="12" t="s">
        <v>28</v>
      </c>
      <c r="C168" s="12">
        <v>3</v>
      </c>
      <c r="D168" s="12">
        <v>50241200000000</v>
      </c>
      <c r="E168" s="19">
        <v>50240909282153.203</v>
      </c>
      <c r="F168" s="28">
        <f t="shared" si="4"/>
        <v>-5.7864431342578404E-6</v>
      </c>
      <c r="G168" s="19">
        <v>198.61836341599999</v>
      </c>
      <c r="H168" s="20"/>
    </row>
    <row r="169" spans="1:8" x14ac:dyDescent="0.2">
      <c r="A169" s="12" t="s">
        <v>31</v>
      </c>
      <c r="B169" s="12" t="s">
        <v>28</v>
      </c>
      <c r="C169" s="12">
        <v>5</v>
      </c>
      <c r="D169" s="12">
        <v>32239400000000</v>
      </c>
      <c r="E169" s="19">
        <v>32239121564691</v>
      </c>
      <c r="F169" s="28">
        <f t="shared" si="4"/>
        <v>-8.6364916530704659E-6</v>
      </c>
      <c r="G169" s="19">
        <v>480.93109854199997</v>
      </c>
      <c r="H169" s="20"/>
    </row>
    <row r="170" spans="1:8" x14ac:dyDescent="0.2">
      <c r="A170" s="12" t="s">
        <v>31</v>
      </c>
      <c r="B170" s="12" t="s">
        <v>28</v>
      </c>
      <c r="C170" s="12">
        <v>10</v>
      </c>
      <c r="D170" s="12">
        <v>16552400000000</v>
      </c>
      <c r="E170" s="19">
        <v>16522696527825.301</v>
      </c>
      <c r="F170" s="28">
        <f t="shared" si="4"/>
        <v>-1.7945115013351066E-3</v>
      </c>
      <c r="G170" s="19">
        <v>739.28692788199999</v>
      </c>
      <c r="H170" s="20"/>
    </row>
    <row r="171" spans="1:8" x14ac:dyDescent="0.2">
      <c r="A171" s="12" t="s">
        <v>31</v>
      </c>
      <c r="B171" s="12" t="s">
        <v>28</v>
      </c>
      <c r="C171" s="12">
        <v>15</v>
      </c>
      <c r="D171" s="12">
        <v>11380100000000</v>
      </c>
      <c r="F171" s="28" t="str">
        <f t="shared" si="4"/>
        <v>TBS</v>
      </c>
      <c r="G171" s="26" t="str">
        <f t="shared" ref="G170:G187" si="5">IF(ISBLANK(E171),"TBS")</f>
        <v>TBS</v>
      </c>
      <c r="H171" s="20"/>
    </row>
    <row r="172" spans="1:8" x14ac:dyDescent="0.2">
      <c r="A172" s="12" t="s">
        <v>31</v>
      </c>
      <c r="B172" s="12" t="s">
        <v>28</v>
      </c>
      <c r="C172" s="12">
        <v>20</v>
      </c>
      <c r="D172" s="12">
        <v>8791600000000</v>
      </c>
      <c r="F172" s="28" t="str">
        <f t="shared" si="4"/>
        <v>TBS</v>
      </c>
      <c r="G172" s="26" t="str">
        <f t="shared" si="5"/>
        <v>TBS</v>
      </c>
      <c r="H172" s="20"/>
    </row>
    <row r="173" spans="1:8" x14ac:dyDescent="0.2">
      <c r="A173" s="12" t="s">
        <v>31</v>
      </c>
      <c r="B173" s="12" t="s">
        <v>28</v>
      </c>
      <c r="C173" s="12">
        <v>25</v>
      </c>
      <c r="D173" s="12">
        <v>7227400000000</v>
      </c>
      <c r="F173" s="28" t="str">
        <f t="shared" si="4"/>
        <v>TBS</v>
      </c>
      <c r="G173" s="26" t="str">
        <f t="shared" si="5"/>
        <v>TBS</v>
      </c>
      <c r="H173" s="20"/>
    </row>
    <row r="174" spans="1:8" x14ac:dyDescent="0.2">
      <c r="A174" s="12" t="s">
        <v>34</v>
      </c>
      <c r="B174" s="12" t="s">
        <v>28</v>
      </c>
      <c r="C174" s="12">
        <v>2</v>
      </c>
      <c r="D174" s="12">
        <v>4199440000000</v>
      </c>
      <c r="E174" s="19">
        <v>4199441986913.5698</v>
      </c>
      <c r="F174" s="28">
        <f t="shared" si="4"/>
        <v>4.7313774451455879E-7</v>
      </c>
      <c r="G174" s="26">
        <v>1124.54</v>
      </c>
      <c r="H174" s="20"/>
    </row>
    <row r="175" spans="1:8" x14ac:dyDescent="0.2">
      <c r="A175" s="12" t="s">
        <v>34</v>
      </c>
      <c r="B175" s="12" t="s">
        <v>28</v>
      </c>
      <c r="C175" s="12">
        <v>3</v>
      </c>
      <c r="D175" s="12">
        <v>4115960000000</v>
      </c>
      <c r="F175" s="28" t="str">
        <f t="shared" si="4"/>
        <v>TBS</v>
      </c>
      <c r="G175" s="26" t="str">
        <f t="shared" si="5"/>
        <v>TBS</v>
      </c>
      <c r="H175" s="20"/>
    </row>
    <row r="176" spans="1:8" x14ac:dyDescent="0.2">
      <c r="A176" s="12" t="s">
        <v>34</v>
      </c>
      <c r="B176" s="12" t="s">
        <v>28</v>
      </c>
      <c r="C176" s="12">
        <v>5</v>
      </c>
      <c r="D176" s="12">
        <v>4023030000000</v>
      </c>
      <c r="F176" s="28" t="str">
        <f t="shared" si="4"/>
        <v>TBS</v>
      </c>
      <c r="G176" s="26" t="str">
        <f t="shared" si="5"/>
        <v>TBS</v>
      </c>
      <c r="H176" s="20"/>
    </row>
    <row r="177" spans="1:8" x14ac:dyDescent="0.2">
      <c r="A177" s="12" t="s">
        <v>34</v>
      </c>
      <c r="B177" s="12" t="s">
        <v>28</v>
      </c>
      <c r="C177" s="12">
        <v>10</v>
      </c>
      <c r="D177" s="12">
        <v>3876720000000</v>
      </c>
      <c r="F177" s="28" t="str">
        <f t="shared" si="4"/>
        <v>TBS</v>
      </c>
      <c r="G177" s="26" t="str">
        <f t="shared" si="5"/>
        <v>TBS</v>
      </c>
      <c r="H177" s="20"/>
    </row>
    <row r="178" spans="1:8" x14ac:dyDescent="0.2">
      <c r="A178" s="12" t="s">
        <v>34</v>
      </c>
      <c r="B178" s="12" t="s">
        <v>28</v>
      </c>
      <c r="C178" s="12">
        <v>15</v>
      </c>
      <c r="D178" s="12">
        <v>3817660000000</v>
      </c>
      <c r="F178" s="28" t="str">
        <f t="shared" si="4"/>
        <v>TBS</v>
      </c>
      <c r="G178" s="26" t="str">
        <f t="shared" si="5"/>
        <v>TBS</v>
      </c>
      <c r="H178" s="20"/>
    </row>
    <row r="179" spans="1:8" x14ac:dyDescent="0.2">
      <c r="A179" s="12" t="s">
        <v>34</v>
      </c>
      <c r="B179" s="12" t="s">
        <v>28</v>
      </c>
      <c r="C179" s="12">
        <v>20</v>
      </c>
      <c r="D179" s="12">
        <v>3814360000000</v>
      </c>
      <c r="F179" s="28" t="str">
        <f t="shared" si="4"/>
        <v>TBS</v>
      </c>
      <c r="G179" s="26" t="str">
        <f t="shared" si="5"/>
        <v>TBS</v>
      </c>
      <c r="H179" s="20"/>
    </row>
    <row r="180" spans="1:8" x14ac:dyDescent="0.2">
      <c r="A180" s="12" t="s">
        <v>34</v>
      </c>
      <c r="B180" s="12" t="s">
        <v>28</v>
      </c>
      <c r="C180" s="12">
        <v>25</v>
      </c>
      <c r="D180" s="12">
        <v>3749370000000</v>
      </c>
      <c r="F180" s="28" t="str">
        <f t="shared" si="4"/>
        <v>TBS</v>
      </c>
      <c r="G180" s="26" t="str">
        <f t="shared" si="5"/>
        <v>TBS</v>
      </c>
      <c r="H180" s="20"/>
    </row>
    <row r="181" spans="1:8" x14ac:dyDescent="0.2">
      <c r="A181" s="12" t="s">
        <v>35</v>
      </c>
      <c r="B181" s="12" t="s">
        <v>28</v>
      </c>
      <c r="C181" s="12">
        <v>2</v>
      </c>
      <c r="D181" s="12">
        <v>721940</v>
      </c>
      <c r="E181" s="19">
        <v>721939.67246799998</v>
      </c>
      <c r="F181" s="28">
        <f t="shared" si="4"/>
        <v>-4.5368313159653571E-7</v>
      </c>
      <c r="G181" s="19">
        <v>446.85182404400001</v>
      </c>
      <c r="H181" s="20"/>
    </row>
    <row r="182" spans="1:8" x14ac:dyDescent="0.2">
      <c r="A182" s="12" t="s">
        <v>35</v>
      </c>
      <c r="B182" s="12" t="s">
        <v>28</v>
      </c>
      <c r="C182" s="12">
        <v>3</v>
      </c>
      <c r="D182" s="12">
        <v>678782</v>
      </c>
      <c r="E182" s="19">
        <v>678782.16206600005</v>
      </c>
      <c r="F182" s="28">
        <f t="shared" si="4"/>
        <v>2.387600143316575E-7</v>
      </c>
      <c r="G182" s="26">
        <v>1183.3653240589999</v>
      </c>
      <c r="H182" s="20"/>
    </row>
    <row r="183" spans="1:8" x14ac:dyDescent="0.2">
      <c r="A183" s="12" t="s">
        <v>35</v>
      </c>
      <c r="B183" s="12" t="s">
        <v>28</v>
      </c>
      <c r="C183" s="12">
        <v>5</v>
      </c>
      <c r="D183" s="12">
        <v>613651</v>
      </c>
      <c r="F183" s="28" t="str">
        <f t="shared" si="4"/>
        <v>TBS</v>
      </c>
      <c r="G183" s="26" t="str">
        <f t="shared" si="5"/>
        <v>TBS</v>
      </c>
      <c r="H183" s="20"/>
    </row>
    <row r="184" spans="1:8" x14ac:dyDescent="0.2">
      <c r="A184" s="12" t="s">
        <v>35</v>
      </c>
      <c r="B184" s="12" t="s">
        <v>28</v>
      </c>
      <c r="C184" s="12">
        <v>10</v>
      </c>
      <c r="D184" s="12">
        <v>528577</v>
      </c>
      <c r="F184" s="28" t="str">
        <f t="shared" si="4"/>
        <v>TBS</v>
      </c>
      <c r="G184" s="26" t="str">
        <f t="shared" si="5"/>
        <v>TBS</v>
      </c>
      <c r="H184" s="20"/>
    </row>
    <row r="185" spans="1:8" x14ac:dyDescent="0.2">
      <c r="A185" s="12" t="s">
        <v>35</v>
      </c>
      <c r="B185" s="12" t="s">
        <v>28</v>
      </c>
      <c r="C185" s="12">
        <v>15</v>
      </c>
      <c r="D185" s="12">
        <v>487391</v>
      </c>
      <c r="F185" s="28" t="str">
        <f t="shared" si="4"/>
        <v>TBS</v>
      </c>
      <c r="G185" s="26" t="str">
        <f t="shared" si="5"/>
        <v>TBS</v>
      </c>
      <c r="H185" s="20"/>
    </row>
    <row r="186" spans="1:8" x14ac:dyDescent="0.2">
      <c r="A186" s="12" t="s">
        <v>35</v>
      </c>
      <c r="B186" s="12" t="s">
        <v>28</v>
      </c>
      <c r="C186" s="12">
        <v>20</v>
      </c>
      <c r="D186" s="12">
        <v>460857</v>
      </c>
      <c r="F186" s="28" t="str">
        <f t="shared" si="4"/>
        <v>TBS</v>
      </c>
      <c r="G186" s="26" t="str">
        <f t="shared" si="5"/>
        <v>TBS</v>
      </c>
      <c r="H186" s="20"/>
    </row>
    <row r="187" spans="1:8" x14ac:dyDescent="0.2">
      <c r="A187" s="12" t="s">
        <v>35</v>
      </c>
      <c r="B187" s="12" t="s">
        <v>28</v>
      </c>
      <c r="C187" s="12">
        <v>25</v>
      </c>
      <c r="D187" s="12">
        <v>445658</v>
      </c>
      <c r="F187" s="28" t="str">
        <f t="shared" si="4"/>
        <v>TBS</v>
      </c>
      <c r="G187" s="26" t="str">
        <f t="shared" si="5"/>
        <v>TBS</v>
      </c>
      <c r="H187" s="20"/>
    </row>
    <row r="188" spans="1:8" x14ac:dyDescent="0.2">
      <c r="A188" s="12" t="s">
        <v>29</v>
      </c>
      <c r="B188" s="12" t="s">
        <v>28</v>
      </c>
      <c r="C188" s="12">
        <v>2</v>
      </c>
      <c r="D188" s="12">
        <v>1138530000</v>
      </c>
      <c r="E188" s="19">
        <v>1138529011.90905</v>
      </c>
      <c r="F188" s="28">
        <f t="shared" si="4"/>
        <v>-8.6786553715071809E-7</v>
      </c>
      <c r="G188" s="19">
        <v>124.33013440400001</v>
      </c>
      <c r="H188" s="20"/>
    </row>
    <row r="189" spans="1:8" x14ac:dyDescent="0.2">
      <c r="A189" s="12" t="s">
        <v>29</v>
      </c>
      <c r="B189" s="12" t="s">
        <v>28</v>
      </c>
      <c r="C189" s="12">
        <v>3</v>
      </c>
      <c r="D189" s="12">
        <v>490060000</v>
      </c>
      <c r="E189" s="19">
        <v>490059005.19033599</v>
      </c>
      <c r="F189" s="28">
        <f t="shared" si="4"/>
        <v>-2.0299752357078757E-6</v>
      </c>
      <c r="G189" s="19">
        <v>162.44938225199999</v>
      </c>
      <c r="H189" s="20"/>
    </row>
    <row r="190" spans="1:8" x14ac:dyDescent="0.2">
      <c r="A190" s="12" t="s">
        <v>29</v>
      </c>
      <c r="B190" s="12" t="s">
        <v>28</v>
      </c>
      <c r="C190" s="12">
        <v>5</v>
      </c>
      <c r="D190" s="12">
        <v>188367000</v>
      </c>
      <c r="E190" s="19">
        <v>188366738.82671601</v>
      </c>
      <c r="F190" s="28">
        <f t="shared" si="4"/>
        <v>-1.3865129454426616E-6</v>
      </c>
      <c r="G190" s="19">
        <v>447.278738256</v>
      </c>
      <c r="H190" s="20"/>
    </row>
    <row r="191" spans="1:8" x14ac:dyDescent="0.2">
      <c r="A191" s="12" t="s">
        <v>29</v>
      </c>
      <c r="B191" s="12" t="s">
        <v>28</v>
      </c>
      <c r="C191" s="12">
        <v>10</v>
      </c>
      <c r="D191" s="12">
        <v>60513000</v>
      </c>
      <c r="E191" s="19">
        <v>60512719.691269003</v>
      </c>
      <c r="F191" s="28">
        <f t="shared" si="4"/>
        <v>-4.6322068150173542E-6</v>
      </c>
      <c r="G191" s="19">
        <v>1116.8248032040001</v>
      </c>
      <c r="H191" s="20"/>
    </row>
    <row r="192" spans="1:8" x14ac:dyDescent="0.2">
      <c r="A192" s="12" t="s">
        <v>29</v>
      </c>
      <c r="B192" s="12" t="s">
        <v>28</v>
      </c>
      <c r="C192" s="12">
        <v>15</v>
      </c>
      <c r="D192" s="12">
        <v>35393000</v>
      </c>
      <c r="E192" s="19">
        <v>34936172.855956003</v>
      </c>
      <c r="F192" s="28">
        <f t="shared" si="4"/>
        <v>-1.2907273868957053E-2</v>
      </c>
      <c r="G192" s="19">
        <v>1540.7635090159999</v>
      </c>
      <c r="H192" s="20"/>
    </row>
    <row r="193" spans="1:8" x14ac:dyDescent="0.2">
      <c r="A193" s="12" t="s">
        <v>29</v>
      </c>
      <c r="B193" s="12" t="s">
        <v>28</v>
      </c>
      <c r="C193" s="12">
        <v>20</v>
      </c>
      <c r="D193" s="12">
        <v>25027000</v>
      </c>
      <c r="F193" s="28" t="str">
        <f t="shared" si="4"/>
        <v>TBS</v>
      </c>
      <c r="G193" s="26" t="str">
        <f t="shared" ref="G192:G201" si="6">IF(ISBLANK(E193),"TBS")</f>
        <v>TBS</v>
      </c>
      <c r="H193" s="20"/>
    </row>
    <row r="194" spans="1:8" x14ac:dyDescent="0.2">
      <c r="A194" s="12" t="s">
        <v>29</v>
      </c>
      <c r="B194" s="12" t="s">
        <v>28</v>
      </c>
      <c r="C194" s="12">
        <v>25</v>
      </c>
      <c r="D194" s="12">
        <v>19289000</v>
      </c>
      <c r="F194" s="28" t="str">
        <f t="shared" si="4"/>
        <v>TBS</v>
      </c>
      <c r="G194" s="26" t="str">
        <f t="shared" si="6"/>
        <v>TBS</v>
      </c>
      <c r="H194" s="20"/>
    </row>
    <row r="195" spans="1:8" x14ac:dyDescent="0.2">
      <c r="A195" s="12" t="s">
        <v>36</v>
      </c>
      <c r="B195" s="12" t="s">
        <v>28</v>
      </c>
      <c r="C195" s="12">
        <v>2</v>
      </c>
      <c r="D195" s="12">
        <v>89223600000</v>
      </c>
      <c r="E195" s="19">
        <v>89223642901.787598</v>
      </c>
      <c r="F195" s="28">
        <f t="shared" si="4"/>
        <v>4.808345280582295E-7</v>
      </c>
      <c r="G195" s="19">
        <v>404.762329443</v>
      </c>
      <c r="H195" s="20"/>
    </row>
    <row r="196" spans="1:8" x14ac:dyDescent="0.2">
      <c r="A196" s="12" t="s">
        <v>36</v>
      </c>
      <c r="B196" s="12" t="s">
        <v>28</v>
      </c>
      <c r="C196" s="12">
        <v>3</v>
      </c>
      <c r="D196" s="12">
        <v>52260100000</v>
      </c>
      <c r="F196" s="28" t="str">
        <f t="shared" si="4"/>
        <v>TBS</v>
      </c>
      <c r="G196" s="26" t="str">
        <f t="shared" si="6"/>
        <v>TBS</v>
      </c>
      <c r="H196" s="20"/>
    </row>
    <row r="197" spans="1:8" x14ac:dyDescent="0.2">
      <c r="A197" s="12" t="s">
        <v>36</v>
      </c>
      <c r="B197" s="12" t="s">
        <v>28</v>
      </c>
      <c r="C197" s="12">
        <v>5</v>
      </c>
      <c r="D197" s="12">
        <v>18225200000</v>
      </c>
      <c r="F197" s="28" t="str">
        <f t="shared" si="4"/>
        <v>TBS</v>
      </c>
      <c r="G197" s="26" t="str">
        <f t="shared" si="6"/>
        <v>TBS</v>
      </c>
      <c r="H197" s="20"/>
    </row>
    <row r="198" spans="1:8" x14ac:dyDescent="0.2">
      <c r="A198" s="12" t="s">
        <v>36</v>
      </c>
      <c r="B198" s="12" t="s">
        <v>28</v>
      </c>
      <c r="C198" s="12">
        <v>10</v>
      </c>
      <c r="D198" s="12">
        <v>9092000000</v>
      </c>
      <c r="F198" s="28" t="str">
        <f t="shared" si="4"/>
        <v>TBS</v>
      </c>
      <c r="G198" s="26" t="str">
        <f t="shared" si="6"/>
        <v>TBS</v>
      </c>
      <c r="H198" s="20"/>
    </row>
    <row r="199" spans="1:8" x14ac:dyDescent="0.2">
      <c r="A199" s="12" t="s">
        <v>36</v>
      </c>
      <c r="B199" s="12" t="s">
        <v>28</v>
      </c>
      <c r="C199" s="12">
        <v>15</v>
      </c>
      <c r="D199" s="12">
        <v>6350600000</v>
      </c>
      <c r="F199" s="28" t="str">
        <f t="shared" si="4"/>
        <v>TBS</v>
      </c>
      <c r="G199" s="26" t="str">
        <f t="shared" si="6"/>
        <v>TBS</v>
      </c>
      <c r="H199" s="20"/>
    </row>
    <row r="200" spans="1:8" x14ac:dyDescent="0.2">
      <c r="A200" s="12" t="s">
        <v>36</v>
      </c>
      <c r="B200" s="12" t="s">
        <v>28</v>
      </c>
      <c r="C200" s="12">
        <v>20</v>
      </c>
      <c r="D200" s="12">
        <v>5086300000</v>
      </c>
      <c r="F200" s="28" t="str">
        <f t="shared" si="4"/>
        <v>TBS</v>
      </c>
      <c r="G200" s="26" t="str">
        <f t="shared" si="6"/>
        <v>TBS</v>
      </c>
      <c r="H200" s="20"/>
    </row>
    <row r="201" spans="1:8" x14ac:dyDescent="0.2">
      <c r="A201" s="12" t="s">
        <v>36</v>
      </c>
      <c r="B201" s="12" t="s">
        <v>28</v>
      </c>
      <c r="C201" s="12">
        <v>25</v>
      </c>
      <c r="D201" s="12">
        <v>4442500000</v>
      </c>
      <c r="F201" s="28" t="str">
        <f t="shared" si="4"/>
        <v>TBS</v>
      </c>
      <c r="G201" s="26" t="str">
        <f t="shared" si="6"/>
        <v>TBS</v>
      </c>
      <c r="H201" s="20"/>
    </row>
    <row r="202" spans="1:8" x14ac:dyDescent="0.2">
      <c r="A202" s="12" t="s">
        <v>30</v>
      </c>
      <c r="B202" s="12" t="s">
        <v>28</v>
      </c>
      <c r="C202" s="12">
        <v>2</v>
      </c>
      <c r="D202" s="12">
        <v>953913000000000</v>
      </c>
      <c r="E202" s="19">
        <v>953912775755914</v>
      </c>
      <c r="F202" s="28">
        <f t="shared" si="4"/>
        <v>-2.350781318631783E-7</v>
      </c>
      <c r="G202" s="19">
        <v>138.67863823600001</v>
      </c>
      <c r="H202" s="20"/>
    </row>
    <row r="203" spans="1:8" x14ac:dyDescent="0.2">
      <c r="A203" s="12" t="s">
        <v>30</v>
      </c>
      <c r="B203" s="12" t="s">
        <v>28</v>
      </c>
      <c r="C203" s="12">
        <v>3</v>
      </c>
      <c r="D203" s="12">
        <v>591077000000000</v>
      </c>
      <c r="E203" s="19">
        <v>591077043186205</v>
      </c>
      <c r="F203" s="28">
        <f t="shared" si="4"/>
        <v>7.3063585624208015E-8</v>
      </c>
      <c r="G203" s="19">
        <v>557.74824228399996</v>
      </c>
      <c r="H203" s="20"/>
    </row>
    <row r="204" spans="1:8" x14ac:dyDescent="0.2">
      <c r="A204" s="12" t="s">
        <v>30</v>
      </c>
      <c r="B204" s="12" t="s">
        <v>28</v>
      </c>
      <c r="C204" s="12">
        <v>5</v>
      </c>
      <c r="D204" s="12">
        <v>309885000000000</v>
      </c>
      <c r="E204" s="19">
        <v>309885098113508</v>
      </c>
      <c r="F204" s="28">
        <f t="shared" si="4"/>
        <v>3.1661264017296738E-7</v>
      </c>
      <c r="G204" s="19">
        <v>409.21802146900001</v>
      </c>
      <c r="H204" s="20"/>
    </row>
    <row r="205" spans="1:8" x14ac:dyDescent="0.2">
      <c r="A205" s="12" t="s">
        <v>30</v>
      </c>
      <c r="B205" s="12" t="s">
        <v>28</v>
      </c>
      <c r="C205" s="12">
        <v>10</v>
      </c>
      <c r="D205" s="12">
        <v>117247000000000</v>
      </c>
      <c r="E205" s="19">
        <v>117247295149443</v>
      </c>
      <c r="F205" s="28">
        <f t="shared" si="4"/>
        <v>2.5173304476873609E-6</v>
      </c>
      <c r="G205" s="26">
        <v>1301.8858717820001</v>
      </c>
      <c r="H205" s="20"/>
    </row>
    <row r="206" spans="1:8" x14ac:dyDescent="0.2">
      <c r="A206" s="12" t="s">
        <v>30</v>
      </c>
      <c r="B206" s="12" t="s">
        <v>28</v>
      </c>
      <c r="C206" s="12">
        <v>15</v>
      </c>
      <c r="D206" s="12">
        <v>77637000000000</v>
      </c>
      <c r="E206" s="19">
        <v>77636855541257.906</v>
      </c>
      <c r="F206" s="28">
        <f t="shared" si="4"/>
        <v>-1.8606945411820395E-6</v>
      </c>
      <c r="G206" s="26">
        <v>1727.387669879</v>
      </c>
      <c r="H206" s="20"/>
    </row>
    <row r="207" spans="1:8" x14ac:dyDescent="0.2">
      <c r="A207" s="12" t="s">
        <v>30</v>
      </c>
      <c r="B207" s="12" t="s">
        <v>28</v>
      </c>
      <c r="C207" s="12">
        <v>20</v>
      </c>
      <c r="D207" s="12">
        <v>59809000000000</v>
      </c>
      <c r="F207" s="28" t="str">
        <f t="shared" si="4"/>
        <v>TBS</v>
      </c>
      <c r="G207" s="26" t="str">
        <f t="shared" ref="G204:G208" si="7">IF(ISBLANK(E207),"TBS")</f>
        <v>TBS</v>
      </c>
      <c r="H207" s="20"/>
    </row>
    <row r="208" spans="1:8" x14ac:dyDescent="0.2">
      <c r="A208" s="12" t="s">
        <v>30</v>
      </c>
      <c r="B208" s="12" t="s">
        <v>28</v>
      </c>
      <c r="C208" s="12">
        <v>25</v>
      </c>
      <c r="D208" s="12">
        <v>49616000000000</v>
      </c>
      <c r="F208" s="28" t="str">
        <f t="shared" si="4"/>
        <v>TBS</v>
      </c>
      <c r="G208" s="26" t="str">
        <f t="shared" si="7"/>
        <v>TBS</v>
      </c>
      <c r="H208" s="20"/>
    </row>
    <row r="209" spans="1:8" x14ac:dyDescent="0.2">
      <c r="A209" s="12" t="s">
        <v>27</v>
      </c>
      <c r="B209" s="12" t="s">
        <v>28</v>
      </c>
      <c r="C209" s="12">
        <v>2</v>
      </c>
      <c r="D209" s="12">
        <v>3749080000000000</v>
      </c>
      <c r="E209" s="19">
        <v>3749084065275220</v>
      </c>
      <c r="F209" s="28">
        <f t="shared" si="4"/>
        <v>1.08433941660354E-6</v>
      </c>
      <c r="G209" s="19">
        <v>94.599931888</v>
      </c>
      <c r="H209" s="20"/>
    </row>
    <row r="210" spans="1:8" x14ac:dyDescent="0.2">
      <c r="A210" s="12" t="s">
        <v>27</v>
      </c>
      <c r="B210" s="12" t="s">
        <v>28</v>
      </c>
      <c r="C210" s="12">
        <v>3</v>
      </c>
      <c r="D210" s="12">
        <v>2280570000000000</v>
      </c>
      <c r="E210" s="19">
        <v>2280572368237650</v>
      </c>
      <c r="F210" s="28">
        <f t="shared" si="4"/>
        <v>1.0384411134058591E-6</v>
      </c>
      <c r="G210" s="19">
        <v>168.54492534299999</v>
      </c>
      <c r="H210" s="20"/>
    </row>
    <row r="211" spans="1:8" x14ac:dyDescent="0.2">
      <c r="A211" s="12" t="s">
        <v>27</v>
      </c>
      <c r="B211" s="12" t="s">
        <v>28</v>
      </c>
      <c r="C211" s="12">
        <v>5</v>
      </c>
      <c r="D211" s="12">
        <v>1339720000000000</v>
      </c>
      <c r="E211" s="19">
        <v>1339683404608360</v>
      </c>
      <c r="F211" s="28">
        <f t="shared" si="4"/>
        <v>-2.7315701519720537E-5</v>
      </c>
      <c r="G211" s="19">
        <v>241.75492829199999</v>
      </c>
      <c r="H211" s="20"/>
    </row>
    <row r="212" spans="1:8" x14ac:dyDescent="0.2">
      <c r="A212" s="12" t="s">
        <v>27</v>
      </c>
      <c r="B212" s="12" t="s">
        <v>28</v>
      </c>
      <c r="C212" s="12">
        <v>10</v>
      </c>
      <c r="D212" s="12">
        <v>682940000000000</v>
      </c>
      <c r="E212" s="19">
        <v>682941507292555</v>
      </c>
      <c r="F212" s="28">
        <f t="shared" si="4"/>
        <v>2.2070643907224647E-6</v>
      </c>
      <c r="G212" s="19">
        <v>480.96240032999998</v>
      </c>
      <c r="H212" s="20"/>
    </row>
    <row r="213" spans="1:8" x14ac:dyDescent="0.2">
      <c r="A213" s="12" t="s">
        <v>27</v>
      </c>
      <c r="B213" s="12" t="s">
        <v>28</v>
      </c>
      <c r="C213" s="12">
        <v>15</v>
      </c>
      <c r="D213" s="12">
        <v>460290000000000</v>
      </c>
      <c r="E213" s="19">
        <v>460293741535520</v>
      </c>
      <c r="F213" s="28">
        <f t="shared" si="4"/>
        <v>8.1286482869495311E-6</v>
      </c>
      <c r="G213" s="19">
        <v>1258.8142940709999</v>
      </c>
      <c r="H213" s="20"/>
    </row>
    <row r="214" spans="1:8" x14ac:dyDescent="0.2">
      <c r="A214" s="12" t="s">
        <v>27</v>
      </c>
      <c r="B214" s="12" t="s">
        <v>28</v>
      </c>
      <c r="C214" s="12">
        <v>20</v>
      </c>
      <c r="D214" s="12">
        <v>349880000000000</v>
      </c>
      <c r="E214" s="19">
        <v>349810456889090</v>
      </c>
      <c r="F214" s="28">
        <f t="shared" si="4"/>
        <v>-1.9876274982851263E-4</v>
      </c>
      <c r="G214" s="26">
        <v>2240.8165405780001</v>
      </c>
      <c r="H214" s="20"/>
    </row>
    <row r="215" spans="1:8" x14ac:dyDescent="0.2">
      <c r="A215" s="12" t="s">
        <v>27</v>
      </c>
      <c r="B215" s="12" t="s">
        <v>28</v>
      </c>
      <c r="C215" s="12">
        <v>25</v>
      </c>
      <c r="D215" s="12">
        <v>282590000000000</v>
      </c>
      <c r="F215" s="28" t="str">
        <f t="shared" si="4"/>
        <v>TBS</v>
      </c>
      <c r="G215" s="26" t="str">
        <f t="shared" ref="G214:G215" si="8">IF(ISBLANK(E215),"TBS")</f>
        <v>TBS</v>
      </c>
      <c r="H215" s="20"/>
    </row>
    <row r="216" spans="1:8" x14ac:dyDescent="0.2">
      <c r="A216" s="12" t="s">
        <v>32</v>
      </c>
      <c r="B216" s="12" t="s">
        <v>28</v>
      </c>
      <c r="C216" s="12">
        <v>2</v>
      </c>
      <c r="D216" s="12">
        <v>38811600</v>
      </c>
      <c r="E216" s="19">
        <v>38811582.182650998</v>
      </c>
      <c r="F216" s="28">
        <f t="shared" ref="F216:F236" si="9">IF(ISBLANK(E216),"TBS",(E216-D216)/D216)</f>
        <v>-4.5907277725641949E-7</v>
      </c>
      <c r="G216" s="19">
        <v>680.10880973500002</v>
      </c>
      <c r="H216" s="20"/>
    </row>
    <row r="217" spans="1:8" x14ac:dyDescent="0.2">
      <c r="A217" s="12" t="s">
        <v>32</v>
      </c>
      <c r="B217" s="12" t="s">
        <v>28</v>
      </c>
      <c r="C217" s="12">
        <v>3</v>
      </c>
      <c r="D217" s="12">
        <v>29131300</v>
      </c>
      <c r="E217" s="19">
        <v>29131264.410255</v>
      </c>
      <c r="F217" s="28">
        <f t="shared" si="9"/>
        <v>-1.2217012285756134E-6</v>
      </c>
      <c r="G217" s="19">
        <v>843.43218546000003</v>
      </c>
      <c r="H217" s="20"/>
    </row>
    <row r="218" spans="1:8" x14ac:dyDescent="0.2">
      <c r="A218" s="12" t="s">
        <v>32</v>
      </c>
      <c r="B218" s="12" t="s">
        <v>28</v>
      </c>
      <c r="C218" s="12">
        <v>5</v>
      </c>
      <c r="D218" s="12">
        <v>19365100</v>
      </c>
      <c r="E218" s="19">
        <v>19365148.492334999</v>
      </c>
      <c r="F218" s="28">
        <f t="shared" si="9"/>
        <v>2.5041097127897133E-6</v>
      </c>
      <c r="G218" s="19">
        <v>1330.3272592989999</v>
      </c>
      <c r="H218" s="20"/>
    </row>
    <row r="219" spans="1:8" x14ac:dyDescent="0.2">
      <c r="A219" s="12" t="s">
        <v>32</v>
      </c>
      <c r="B219" s="12" t="s">
        <v>28</v>
      </c>
      <c r="C219" s="12">
        <v>10</v>
      </c>
      <c r="D219" s="12">
        <v>9847200</v>
      </c>
      <c r="F219" s="28" t="str">
        <f t="shared" si="9"/>
        <v>TBS</v>
      </c>
      <c r="G219" s="26" t="str">
        <f t="shared" ref="G217:G222" si="10">IF(ISBLANK(E219),"TBS")</f>
        <v>TBS</v>
      </c>
      <c r="H219" s="20"/>
    </row>
    <row r="220" spans="1:8" x14ac:dyDescent="0.2">
      <c r="A220" s="12" t="s">
        <v>32</v>
      </c>
      <c r="B220" s="12" t="s">
        <v>28</v>
      </c>
      <c r="C220" s="12">
        <v>15</v>
      </c>
      <c r="D220" s="12">
        <v>6281600</v>
      </c>
      <c r="F220" s="28" t="str">
        <f t="shared" si="9"/>
        <v>TBS</v>
      </c>
      <c r="G220" s="26" t="str">
        <f t="shared" si="10"/>
        <v>TBS</v>
      </c>
      <c r="H220" s="20"/>
    </row>
    <row r="221" spans="1:8" x14ac:dyDescent="0.2">
      <c r="A221" s="12" t="s">
        <v>32</v>
      </c>
      <c r="B221" s="12" t="s">
        <v>28</v>
      </c>
      <c r="C221" s="12">
        <v>20</v>
      </c>
      <c r="D221" s="12">
        <v>4988400</v>
      </c>
      <c r="F221" s="28" t="str">
        <f t="shared" si="9"/>
        <v>TBS</v>
      </c>
      <c r="G221" s="26" t="str">
        <f t="shared" si="10"/>
        <v>TBS</v>
      </c>
      <c r="H221" s="20"/>
    </row>
    <row r="222" spans="1:8" x14ac:dyDescent="0.2">
      <c r="A222" s="12" t="s">
        <v>32</v>
      </c>
      <c r="B222" s="12" t="s">
        <v>28</v>
      </c>
      <c r="C222" s="12">
        <v>25</v>
      </c>
      <c r="D222" s="12">
        <v>4222500</v>
      </c>
      <c r="F222" s="28" t="str">
        <f t="shared" si="9"/>
        <v>TBS</v>
      </c>
      <c r="G222" s="26" t="str">
        <f t="shared" si="10"/>
        <v>TBS</v>
      </c>
      <c r="H222" s="20"/>
    </row>
    <row r="223" spans="1:8" x14ac:dyDescent="0.2">
      <c r="A223" s="12" t="s">
        <v>37</v>
      </c>
      <c r="B223" s="12" t="s">
        <v>28</v>
      </c>
      <c r="C223" s="12">
        <v>2</v>
      </c>
      <c r="D223" s="12">
        <v>2134329000</v>
      </c>
      <c r="E223" s="19">
        <v>2134329121.9260099</v>
      </c>
      <c r="F223" s="28">
        <f t="shared" si="9"/>
        <v>5.7126155289750249E-8</v>
      </c>
      <c r="G223" s="19">
        <v>202.865610753</v>
      </c>
      <c r="H223" s="20"/>
    </row>
    <row r="224" spans="1:8" x14ac:dyDescent="0.2">
      <c r="A224" s="12" t="s">
        <v>37</v>
      </c>
      <c r="B224" s="12" t="s">
        <v>28</v>
      </c>
      <c r="C224" s="12">
        <v>3</v>
      </c>
      <c r="D224" s="12">
        <v>1085415000</v>
      </c>
      <c r="E224" s="19">
        <v>1085415250.75916</v>
      </c>
      <c r="F224" s="28">
        <f t="shared" si="9"/>
        <v>2.3102606840868154E-7</v>
      </c>
      <c r="G224" s="19">
        <v>255.05275842899999</v>
      </c>
      <c r="H224" s="20"/>
    </row>
    <row r="225" spans="1:10" x14ac:dyDescent="0.2">
      <c r="A225" s="12" t="s">
        <v>37</v>
      </c>
      <c r="B225" s="12" t="s">
        <v>28</v>
      </c>
      <c r="C225" s="12">
        <v>5</v>
      </c>
      <c r="D225" s="12">
        <v>724479000</v>
      </c>
      <c r="E225" s="19">
        <v>724479098.689376</v>
      </c>
      <c r="F225" s="28">
        <f t="shared" si="9"/>
        <v>1.3622116858679088E-7</v>
      </c>
      <c r="G225" s="19">
        <v>328.47483733500002</v>
      </c>
      <c r="H225" s="20"/>
    </row>
    <row r="226" spans="1:10" x14ac:dyDescent="0.2">
      <c r="A226" s="12" t="s">
        <v>37</v>
      </c>
      <c r="B226" s="12" t="s">
        <v>28</v>
      </c>
      <c r="C226" s="12">
        <v>10</v>
      </c>
      <c r="D226" s="12">
        <v>283216000</v>
      </c>
      <c r="E226" s="19">
        <v>283166257.54186499</v>
      </c>
      <c r="F226" s="28">
        <f t="shared" si="9"/>
        <v>-1.7563435023095026E-4</v>
      </c>
      <c r="G226" s="19">
        <v>892.88358671599997</v>
      </c>
      <c r="H226" s="20"/>
    </row>
    <row r="227" spans="1:10" x14ac:dyDescent="0.2">
      <c r="A227" s="12" t="s">
        <v>37</v>
      </c>
      <c r="B227" s="12" t="s">
        <v>28</v>
      </c>
      <c r="C227" s="12">
        <v>15</v>
      </c>
      <c r="D227" s="12">
        <v>153154000</v>
      </c>
      <c r="E227" s="19">
        <v>153153807.303635</v>
      </c>
      <c r="F227" s="28">
        <f t="shared" si="9"/>
        <v>-1.2581869556055829E-6</v>
      </c>
      <c r="G227" s="19">
        <v>3439.9677665529998</v>
      </c>
      <c r="H227" s="20"/>
    </row>
    <row r="228" spans="1:10" x14ac:dyDescent="0.2">
      <c r="A228" s="12" t="s">
        <v>37</v>
      </c>
      <c r="B228" s="12" t="s">
        <v>28</v>
      </c>
      <c r="C228" s="12">
        <v>20</v>
      </c>
      <c r="D228" s="12">
        <v>106012000</v>
      </c>
      <c r="E228" s="19">
        <v>104870437.151103</v>
      </c>
      <c r="F228" s="28">
        <f t="shared" si="9"/>
        <v>-1.0768241792410248E-2</v>
      </c>
      <c r="G228" s="19">
        <v>5950.5787156249999</v>
      </c>
      <c r="H228" s="20"/>
    </row>
    <row r="229" spans="1:10" x14ac:dyDescent="0.2">
      <c r="A229" s="12" t="s">
        <v>37</v>
      </c>
      <c r="B229" s="12" t="s">
        <v>28</v>
      </c>
      <c r="C229" s="12">
        <v>25</v>
      </c>
      <c r="D229" s="12">
        <v>77978000</v>
      </c>
      <c r="F229" s="28" t="str">
        <f t="shared" si="9"/>
        <v>TBS</v>
      </c>
      <c r="G229" s="26" t="str">
        <f>IF(ISBLANK(E229),"TBS")</f>
        <v>TBS</v>
      </c>
      <c r="H229" s="20"/>
    </row>
    <row r="230" spans="1:10" x14ac:dyDescent="0.2">
      <c r="A230" s="12" t="s">
        <v>38</v>
      </c>
      <c r="B230" s="12" t="s">
        <v>28</v>
      </c>
      <c r="C230" s="12">
        <v>2</v>
      </c>
      <c r="D230" s="12">
        <v>1322360000</v>
      </c>
      <c r="E230" s="19">
        <v>1322356743.54614</v>
      </c>
      <c r="F230" s="28">
        <f t="shared" si="9"/>
        <v>-2.4626076560425898E-6</v>
      </c>
      <c r="G230" s="19">
        <v>626.69561613300004</v>
      </c>
      <c r="H230" s="20"/>
      <c r="I230" s="10" t="s">
        <v>40</v>
      </c>
      <c r="J230" t="s">
        <v>41</v>
      </c>
    </row>
    <row r="231" spans="1:10" x14ac:dyDescent="0.2">
      <c r="A231" s="12" t="s">
        <v>38</v>
      </c>
      <c r="B231" s="12" t="s">
        <v>28</v>
      </c>
      <c r="C231" s="12">
        <v>3</v>
      </c>
      <c r="D231" s="12">
        <v>893620000</v>
      </c>
      <c r="E231" s="19">
        <v>893615421.21852195</v>
      </c>
      <c r="F231" s="28">
        <f t="shared" si="9"/>
        <v>-5.123857431623476E-6</v>
      </c>
      <c r="G231" s="19">
        <v>885.15118307199998</v>
      </c>
      <c r="H231" s="20"/>
    </row>
    <row r="232" spans="1:10" x14ac:dyDescent="0.2">
      <c r="A232" s="12" t="s">
        <v>38</v>
      </c>
      <c r="B232" s="12" t="s">
        <v>28</v>
      </c>
      <c r="C232" s="12">
        <v>5</v>
      </c>
      <c r="D232" s="12">
        <v>502030000</v>
      </c>
      <c r="E232" s="19">
        <v>502034673.87099701</v>
      </c>
      <c r="F232" s="28">
        <f t="shared" si="9"/>
        <v>9.3099436229142904E-6</v>
      </c>
      <c r="G232" s="19">
        <v>1439.8002159</v>
      </c>
      <c r="H232" s="20"/>
    </row>
    <row r="233" spans="1:10" x14ac:dyDescent="0.2">
      <c r="A233" s="12" t="s">
        <v>38</v>
      </c>
      <c r="B233" s="12" t="s">
        <v>28</v>
      </c>
      <c r="C233" s="12">
        <v>10</v>
      </c>
      <c r="D233" s="12">
        <v>251210000</v>
      </c>
      <c r="E233" s="19">
        <v>251219058.83287299</v>
      </c>
      <c r="F233" s="28">
        <f t="shared" si="9"/>
        <v>3.6060797233337821E-5</v>
      </c>
      <c r="G233" s="19">
        <v>3413.0344498019999</v>
      </c>
      <c r="H233" s="20"/>
    </row>
    <row r="234" spans="1:10" x14ac:dyDescent="0.2">
      <c r="A234" s="12" t="s">
        <v>38</v>
      </c>
      <c r="B234" s="12" t="s">
        <v>28</v>
      </c>
      <c r="C234" s="12">
        <v>15</v>
      </c>
      <c r="D234" s="12">
        <v>169640000</v>
      </c>
      <c r="E234" s="19">
        <v>166875995.25302199</v>
      </c>
      <c r="F234" s="28">
        <f t="shared" si="9"/>
        <v>-1.6293355028165615E-2</v>
      </c>
      <c r="G234" s="19">
        <v>3016.9789274189998</v>
      </c>
      <c r="H234" s="20"/>
    </row>
    <row r="235" spans="1:10" x14ac:dyDescent="0.2">
      <c r="A235" s="12" t="s">
        <v>38</v>
      </c>
      <c r="B235" s="12" t="s">
        <v>28</v>
      </c>
      <c r="C235" s="12">
        <v>20</v>
      </c>
      <c r="D235" s="12">
        <v>126150000</v>
      </c>
      <c r="E235" s="19">
        <v>125024812.228717</v>
      </c>
      <c r="F235" s="28">
        <f t="shared" si="9"/>
        <v>-8.9194432919778091E-3</v>
      </c>
      <c r="G235" s="19">
        <v>7088.4226802379999</v>
      </c>
      <c r="H235" s="20"/>
    </row>
    <row r="236" spans="1:10" x14ac:dyDescent="0.2">
      <c r="A236" s="12" t="s">
        <v>38</v>
      </c>
      <c r="B236" s="12" t="s">
        <v>28</v>
      </c>
      <c r="C236" s="12">
        <v>25</v>
      </c>
      <c r="D236" s="12">
        <v>102280000</v>
      </c>
      <c r="E236" s="19">
        <v>101888698.277969</v>
      </c>
      <c r="F236" s="28">
        <f t="shared" si="9"/>
        <v>-3.8257892259581277E-3</v>
      </c>
      <c r="G236" s="19">
        <v>12005.506875772</v>
      </c>
      <c r="H236" s="20"/>
    </row>
  </sheetData>
  <conditionalFormatting sqref="H2:H236">
    <cfRule type="cellIs" dxfId="1" priority="14" operator="equal">
      <formula>$I$230</formula>
    </cfRule>
  </conditionalFormatting>
  <conditionalFormatting sqref="F1:F237 F239:F1048576 G165:G166 G170:G187 G192:G201 G204:G208 G214:G215 G217:G222 G229 G151:G152">
    <cfRule type="cellIs" dxfId="0" priority="15" operator="equal">
      <formula>$I$230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</vt:lpstr>
      <vt:lpstr>BKS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Guilherme Dantas de Oliveira</cp:lastModifiedBy>
  <dcterms:modified xsi:type="dcterms:W3CDTF">2019-12-09T15:59:13Z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2019-12-08T13:26:18Z</dcterms:created>
  <dc:creator/>
  <dc:description/>
  <dc:language>pt-BR</dc:language>
  <cp:lastModifiedBy/>
  <dcterms:modified xsi:type="dcterms:W3CDTF">2019-12-08T14:23:40Z</dcterms:modified>
  <cp:revision>5</cp:revision>
  <dc:subject/>
  <dc:title/>
</cp:coreProperties>
</file>