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73.xml" ContentType="application/vnd.openxmlformats-officedocument.drawingml.chart+xml"/>
  <Override PartName="/xl/charts/chart72.xml" ContentType="application/vnd.openxmlformats-officedocument.drawingml.chart+xml"/>
  <Override PartName="/xl/charts/chart71.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68.xml" ContentType="application/vnd.openxmlformats-officedocument.drawingml.chart+xml"/>
  <Override PartName="/xl/charts/chart67.xml" ContentType="application/vnd.openxmlformats-officedocument.drawingml.chart+xml"/>
  <Override PartName="/xl/charts/chart66.xml" ContentType="application/vnd.openxmlformats-officedocument.drawingml.chart+xml"/>
  <Override PartName="/xl/charts/chart65.xml" ContentType="application/vnd.openxmlformats-officedocument.drawingml.chart+xml"/>
  <Override PartName="/xl/charts/chart64.xml" ContentType="application/vnd.openxmlformats-officedocument.drawingml.chart+xml"/>
  <Override PartName="/xl/charts/chart63.xml" ContentType="application/vnd.openxmlformats-officedocument.drawingml.chart+xml"/>
  <Override PartName="/xl/charts/chart62.xml" ContentType="application/vnd.openxmlformats-officedocument.drawingml.chart+xml"/>
  <Override PartName="/xl/charts/chart61.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80.xml" ContentType="application/vnd.openxmlformats-officedocument.drawingml.chart+xml"/>
  <Override PartName="/xl/charts/chart79.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45.xml" ContentType="application/vnd.openxmlformats-officedocument.drawingml.chart+xml"/>
  <Override PartName="/xl/charts/chart83.xml" ContentType="application/vnd.openxmlformats-officedocument.drawingml.chart+xml"/>
  <Override PartName="/xl/charts/chart46.xml" ContentType="application/vnd.openxmlformats-officedocument.drawingml.chart+xml"/>
  <Override PartName="/xl/charts/chart84.xml" ContentType="application/vnd.openxmlformats-officedocument.drawingml.chart+xml"/>
  <Override PartName="/xl/charts/chart47.xml" ContentType="application/vnd.openxmlformats-officedocument.drawingml.chart+xml"/>
  <Override PartName="/xl/charts/chart85.xml" ContentType="application/vnd.openxmlformats-officedocument.drawingml.chart+xml"/>
  <Override PartName="/xl/charts/chart48.xml" ContentType="application/vnd.openxmlformats-officedocument.drawingml.chart+xml"/>
  <Override PartName="/xl/charts/chart74.xml" ContentType="application/vnd.openxmlformats-officedocument.drawingml.chart+xml"/>
  <Override PartName="/xl/charts/chart86.xml" ContentType="application/vnd.openxmlformats-officedocument.drawingml.chart+xml"/>
  <Override PartName="/xl/charts/chart49.xml" ContentType="application/vnd.openxmlformats-officedocument.drawingml.chart+xml"/>
  <Override PartName="/xl/charts/chart56.xml" ContentType="application/vnd.openxmlformats-officedocument.drawingml.chart+xml"/>
  <Override PartName="/xl/charts/chart55.xml" ContentType="application/vnd.openxmlformats-officedocument.drawingml.chart+xml"/>
  <Override PartName="/xl/charts/chart54.xml" ContentType="application/vnd.openxmlformats-officedocument.drawingml.chart+xml"/>
  <Override PartName="/xl/charts/chart53.xml" ContentType="application/vnd.openxmlformats-officedocument.drawingml.chart+xml"/>
  <Override PartName="/xl/charts/chart51.xml" ContentType="application/vnd.openxmlformats-officedocument.drawingml.chart+xml"/>
  <Override PartName="/xl/charts/chart88.xml" ContentType="application/vnd.openxmlformats-officedocument.drawingml.chart+xml"/>
  <Override PartName="/xl/charts/chart52.xml" ContentType="application/vnd.openxmlformats-officedocument.drawingml.chart+xml"/>
  <Override PartName="/xl/charts/chart50.xml" ContentType="application/vnd.openxmlformats-officedocument.drawingml.chart+xml"/>
  <Override PartName="/xl/charts/chart87.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stimates" sheetId="1" state="visible" r:id="rId2"/>
    <sheet name="Description" sheetId="2" state="visible" r:id="rId3"/>
  </sheets>
  <definedNames>
    <definedName function="false" hidden="false" localSheetId="0" name="_xlnm._FilterDatabase" vbProcedure="false">Estimates!$A$1:$O$17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<sst xmlns="http://schemas.openxmlformats.org/spreadsheetml/2006/main" count="1057" uniqueCount="96">
  <si>
    <t xml:space="preserve">MS</t>
  </si>
  <si>
    <t xml:space="preserve">Year</t>
  </si>
  <si>
    <t xml:space="preserve">Total logging m3</t>
  </si>
  <si>
    <t xml:space="preserve">Total logging ha</t>
  </si>
  <si>
    <t xml:space="preserve">Salvage logging m3</t>
  </si>
  <si>
    <t xml:space="preserve">Salvage logging ha</t>
  </si>
  <si>
    <t xml:space="preserve">Share of salvage logging</t>
  </si>
  <si>
    <t xml:space="preserve">Causes of salvage logging (if available)</t>
  </si>
  <si>
    <t xml:space="preserve">Data sources /comments </t>
  </si>
  <si>
    <t xml:space="preserve">Austria</t>
  </si>
  <si>
    <t xml:space="preserve">Source </t>
  </si>
  <si>
    <t xml:space="preserve">Source: Holzeinschlagsmeldung, BMLRT 2020, https://www.bmlrt.gv.at/forst/oesterreich-wald/wirtschaftsfaktor.html </t>
  </si>
  <si>
    <t xml:space="preserve">Column C, E, I, K, M: under bark</t>
  </si>
  <si>
    <t xml:space="preserve">Column D: Clear-cutting area + reduced single-tree cutting area (The reduced area corresponds to the size of the theoretical clear-cutting area, which would result from the sum of the individual tree removals.)</t>
  </si>
  <si>
    <t xml:space="preserve">Column K: only bark beetle</t>
  </si>
  <si>
    <t xml:space="preserve">Column M: including insects other than bark beetle</t>
  </si>
  <si>
    <t xml:space="preserve">Bulgaria</t>
  </si>
  <si>
    <t xml:space="preserve">Eurostat</t>
  </si>
  <si>
    <t xml:space="preserve">Column C - Under bark</t>
  </si>
  <si>
    <t xml:space="preserve">Requested for data source 12.08</t>
  </si>
  <si>
    <t xml:space="preserve">nickst@ltu.bg, stoyanovnick@abv.bg</t>
  </si>
  <si>
    <t xml:space="preserve">Croatia</t>
  </si>
  <si>
    <t xml:space="preserve">Requested for data source 10.08</t>
  </si>
  <si>
    <t xml:space="preserve">cavlovic@sumfak.hr</t>
  </si>
  <si>
    <t xml:space="preserve">NA</t>
  </si>
  <si>
    <t xml:space="preserve">Cyprus</t>
  </si>
  <si>
    <t xml:space="preserve">Column M - Burnt Wood</t>
  </si>
  <si>
    <t xml:space="preserve">Czechia</t>
  </si>
  <si>
    <t xml:space="preserve">Source</t>
  </si>
  <si>
    <t xml:space="preserve">https://www.czso.cz/csu/czso/forestry-2019</t>
  </si>
  <si>
    <t xml:space="preserve">Column C,E,I,K,M - Under bark</t>
  </si>
  <si>
    <t xml:space="preserve">Estonia </t>
  </si>
  <si>
    <t xml:space="preserve">https://www.stat.ee/forestry</t>
  </si>
  <si>
    <t xml:space="preserve">Columns C,E </t>
  </si>
  <si>
    <t xml:space="preserve">Under or over bark?</t>
  </si>
  <si>
    <t xml:space="preserve">Finland</t>
  </si>
  <si>
    <t xml:space="preserve">http://statdb.luke.fi/PXWeb/pxweb/en/LUKE/LUKE__04%20Metsa__02%20Rakenne%20ja%20tuotanto__10%20Hakkuukertyma%20ja%20puuston%20poistuma/01c_Hakkuukertyma_koko_maa.px/table/tableViewLayout2/?loadedQueryId=b58721f1-7415-4259-85e1-48aa3b7f7f87&amp;timeType=from&amp;timeValue=1985</t>
  </si>
  <si>
    <t xml:space="preserve">The forest use declaration notice statistic of The Finnish Forest Centre</t>
  </si>
  <si>
    <t xml:space="preserve">https://www.metsakeskus.fi/hakkuuaikomukset</t>
  </si>
  <si>
    <t xml:space="preserve">Other</t>
  </si>
  <si>
    <t xml:space="preserve">Snow damage </t>
  </si>
  <si>
    <t xml:space="preserve">Columns C,E,I,K,M</t>
  </si>
  <si>
    <t xml:space="preserve">Over bark</t>
  </si>
  <si>
    <t xml:space="preserve">France</t>
  </si>
  <si>
    <t xml:space="preserve">Requested for data source 11.08</t>
  </si>
  <si>
    <t xml:space="preserve">Stephanie.Wurpillot@ign.fr</t>
  </si>
  <si>
    <t xml:space="preserve">revised data</t>
  </si>
  <si>
    <t xml:space="preserve">commercialized roundwood only</t>
  </si>
  <si>
    <r>
      <rPr>
        <sz val="11"/>
        <color rgb="FF000000"/>
        <rFont val="Calibri"/>
        <family val="2"/>
        <charset val="1"/>
      </rPr>
      <t xml:space="preserve">Column E - Over bark (</t>
    </r>
    <r>
      <rPr>
        <sz val="11"/>
        <color rgb="FFFF0000"/>
        <rFont val="Calibri"/>
        <family val="2"/>
        <charset val="1"/>
      </rPr>
      <t xml:space="preserve">converted to underbark 0.88</t>
    </r>
    <r>
      <rPr>
        <sz val="11"/>
        <color rgb="FF000000"/>
        <rFont val="Calibri"/>
        <family val="2"/>
        <charset val="1"/>
      </rPr>
      <t xml:space="preserve">)</t>
    </r>
  </si>
  <si>
    <t xml:space="preserve">Column N - is  given for information: area destroyed by forest fires. This area has not been necessarily harvested.</t>
  </si>
  <si>
    <t xml:space="preserve">column J - area of forest area impacted by Klaus storm and estimated by IGN. The volume of salvage logging is not available because IGN measures only wind dammage wood stock. Salvage logging has been measured by SSP thanks wood industry survey (with another wood volume unit)</t>
  </si>
  <si>
    <t xml:space="preserve">Germany</t>
  </si>
  <si>
    <t xml:space="preserve">https://www.destatis.de/EN/Press/2020/02/PE20_N006_413.html</t>
  </si>
  <si>
    <t xml:space="preserve">https://www.destatis.de/EN/Themes/Economic-Sectors-Enterprises/Agriculture-Forestry-Fisheries/Forestry-Wood/Tables/timber-cutting-according-to-types-of-timber.html</t>
  </si>
  <si>
    <t xml:space="preserve">https://www-genesis.destatis.de/genesis/online?operation=abruftabelleBearbeiten&amp;levelindex=1&amp;levelid=1595406019267&amp;auswahloperation=abruftabelleAuspraegungAuswaehlen&amp;auswahlverzeichnis=ordnungsstruktur&amp;auswahlziel=werteabruf&amp;code=41261-0001&amp;auswahltext=&amp;werteabruf=starten#abreadcrumb</t>
  </si>
  <si>
    <t xml:space="preserve">https://www.bmel-statistik.de/fileadmin/daten/FHB-0120006-2015.pdf</t>
  </si>
  <si>
    <t xml:space="preserve">Columns C,E,I,K,M </t>
  </si>
  <si>
    <t xml:space="preserve">Under bark</t>
  </si>
  <si>
    <t xml:space="preserve">Comment</t>
  </si>
  <si>
    <t xml:space="preserve">The total volume of wood logged was much larger in 2019 compared with the long-term average of 2009 to 2018 (annual volume of 54 million cubic metres). This was due, among other things, to more bark beetle infestations.</t>
  </si>
  <si>
    <t xml:space="preserve">Hungary</t>
  </si>
  <si>
    <t xml:space="preserve">National data</t>
  </si>
  <si>
    <t xml:space="preserve">Column C, E </t>
  </si>
  <si>
    <t xml:space="preserve">Requested 11.08</t>
  </si>
  <si>
    <t xml:space="preserve">pal.kovacsevics@nfk.gov.hu</t>
  </si>
  <si>
    <t xml:space="preserve">Latvia </t>
  </si>
  <si>
    <t xml:space="preserve">https://www.vmd.gov.lv/valsts-meza-dienests/statiskas-lapas/publikacijas-un-statistika?nid=1717#jump</t>
  </si>
  <si>
    <t xml:space="preserve">Requested for additional data  11.08</t>
  </si>
  <si>
    <t xml:space="preserve">kristaps.makovskis@silava.lv</t>
  </si>
  <si>
    <t xml:space="preserve">Lithuania</t>
  </si>
  <si>
    <t xml:space="preserve">http://www.amvmt.lt/index.php/leidiniai</t>
  </si>
  <si>
    <t xml:space="preserve">Poland</t>
  </si>
  <si>
    <t xml:space="preserve">https://stat.gov.pl/en/topics/agriculture-forestry/forestry/forestry-2017,1,8.html</t>
  </si>
  <si>
    <t xml:space="preserve">https://www.bdl.lasy.gov.pl/portal/ochrona-lasu-en</t>
  </si>
  <si>
    <t xml:space="preserve">https://www.bdl.lasy.gov.pl/portal/gus-lesnictwo-en</t>
  </si>
  <si>
    <t xml:space="preserve">Requested for data source 11.08 </t>
  </si>
  <si>
    <t xml:space="preserve">andrzej.talarczyk@zarzad.buligl.pl</t>
  </si>
  <si>
    <t xml:space="preserve">Answer </t>
  </si>
  <si>
    <r>
      <rPr>
        <sz val="11"/>
        <color rgb="FF000000"/>
        <rFont val="Calibri"/>
        <family val="2"/>
        <charset val="1"/>
      </rPr>
      <t xml:space="preserve">Selavage logging from </t>
    </r>
    <r>
      <rPr>
        <b val="true"/>
        <sz val="11"/>
        <color rgb="FF000000"/>
        <rFont val="Calibri"/>
        <family val="2"/>
        <charset val="1"/>
      </rPr>
      <t xml:space="preserve">the state forest only</t>
    </r>
    <r>
      <rPr>
        <sz val="11"/>
        <color rgb="FF000000"/>
        <rFont val="Calibri"/>
        <family val="2"/>
        <charset val="1"/>
      </rPr>
      <t xml:space="preserve"> (represent ~80% of the forest area of Poland </t>
    </r>
    <r>
      <rPr>
        <sz val="11"/>
        <color rgb="FFFF0000"/>
        <rFont val="Calibri"/>
        <family val="2"/>
        <charset val="1"/>
      </rPr>
      <t xml:space="preserve">Upscaled to 100%</t>
    </r>
    <r>
      <rPr>
        <sz val="11"/>
        <color rgb="FF000000"/>
        <rFont val="Calibri"/>
        <family val="2"/>
        <charset val="1"/>
      </rPr>
      <t xml:space="preserve">)</t>
    </r>
  </si>
  <si>
    <t xml:space="preserve">Columns C,E,I,M </t>
  </si>
  <si>
    <t xml:space="preserve">Romania</t>
  </si>
  <si>
    <t xml:space="preserve">ghmarin@roifn.ro</t>
  </si>
  <si>
    <t xml:space="preserve">Slovakia</t>
  </si>
  <si>
    <t xml:space="preserve">http://datacube.statistics.sk/#!/view/en/VBD_SLOVSTAT/pl2010rs/v_pl2010rs_00_00_00_en</t>
  </si>
  <si>
    <t xml:space="preserve">abiotic agents = wind + snow + drought + rime +other abiotic</t>
  </si>
  <si>
    <t xml:space="preserve">biotic agents = insects +  phytophatogens</t>
  </si>
  <si>
    <t xml:space="preserve">other = mainly anthropogenic factors</t>
  </si>
  <si>
    <t xml:space="preserve">Slovenia</t>
  </si>
  <si>
    <t xml:space="preserve">https://pxweb.stat.si/SiStatDb/pxweb/sl/30_Okolje/30_Okolje__16_gozdarstvo_lov__03_16731_gozd_splosno/1673140S.px/table/tableViewLayout2/</t>
  </si>
  <si>
    <t xml:space="preserve">Sweden</t>
  </si>
  <si>
    <t xml:space="preserve">With Sweden (data provided later)</t>
  </si>
  <si>
    <t xml:space="preserve">Salvage logging</t>
  </si>
  <si>
    <t xml:space="preserve">A forest harvest after damage caused by any factor (biotic or abiotic) that adversely affects the vigor and productivity of the forest and which is not a direct result of human activities</t>
  </si>
  <si>
    <r>
      <rPr>
        <b val="true"/>
        <sz val="11"/>
        <color rgb="FF000000"/>
        <rFont val="Calibri"/>
        <family val="2"/>
        <charset val="1"/>
      </rPr>
      <t xml:space="preserve">m</t>
    </r>
    <r>
      <rPr>
        <b val="true"/>
        <vertAlign val="superscript"/>
        <sz val="11"/>
        <color rgb="FF000000"/>
        <rFont val="Calibri"/>
        <family val="2"/>
        <charset val="1"/>
      </rPr>
      <t xml:space="preserve">3</t>
    </r>
    <r>
      <rPr>
        <b val="true"/>
        <sz val="11"/>
        <color rgb="FF000000"/>
        <rFont val="Calibri"/>
        <family val="2"/>
        <charset val="1"/>
      </rPr>
      <t xml:space="preserve"> </t>
    </r>
  </si>
  <si>
    <r>
      <rPr>
        <sz val="11"/>
        <color rgb="FF000000"/>
        <rFont val="Calibri"/>
        <family val="2"/>
        <charset val="1"/>
      </rPr>
      <t xml:space="preserve">voulume harvested in m</t>
    </r>
    <r>
      <rPr>
        <vertAlign val="superscript"/>
        <sz val="11"/>
        <color rgb="FF000000"/>
        <rFont val="Calibri"/>
        <family val="2"/>
        <charset val="1"/>
      </rPr>
      <t xml:space="preserve">3</t>
    </r>
    <r>
      <rPr>
        <sz val="11"/>
        <color rgb="FF000000"/>
        <rFont val="Calibri"/>
        <family val="2"/>
        <charset val="1"/>
      </rPr>
      <t xml:space="preserve"> </t>
    </r>
    <r>
      <rPr>
        <b val="true"/>
        <sz val="11"/>
        <color rgb="FF000000"/>
        <rFont val="Calibri"/>
        <family val="2"/>
        <charset val="1"/>
      </rPr>
      <t xml:space="preserve">under bark or over bark</t>
    </r>
    <r>
      <rPr>
        <sz val="11"/>
        <color rgb="FF000000"/>
        <rFont val="Calibri"/>
        <family val="2"/>
        <charset val="1"/>
      </rPr>
      <t xml:space="preserve"> (to specify in comments section)</t>
    </r>
  </si>
  <si>
    <t xml:space="preserve">data not availabe/not found</t>
  </si>
</sst>
</file>

<file path=xl/styles.xml><?xml version="1.0" encoding="utf-8"?>
<styleSheet xmlns="http://schemas.openxmlformats.org/spreadsheetml/2006/main">
  <numFmts count="10">
    <numFmt numFmtId="164" formatCode="General"/>
    <numFmt numFmtId="165" formatCode="_-* #,##0.00_-;\-* #,##0.00_-;_-* \-??_-;_-@_-"/>
    <numFmt numFmtId="166" formatCode="_-* #,##0.00\ _€_-;\-* #,##0.00\ _€_-;_-* \-??\ _€_-;_-@_-"/>
    <numFmt numFmtId="167" formatCode="0"/>
    <numFmt numFmtId="168" formatCode="0%"/>
    <numFmt numFmtId="169" formatCode="0.000"/>
    <numFmt numFmtId="170" formatCode="0.00"/>
    <numFmt numFmtId="171" formatCode="_-* #,##0\ _€_-;\-* #,##0\ _€_-;_-* \-??\ _€_-;_-@_-"/>
    <numFmt numFmtId="172" formatCode="#,##0"/>
    <numFmt numFmtId="173" formatCode="0.0%"/>
  </numFmts>
  <fonts count="35">
    <font>
      <sz val="11"/>
      <color rgb="FF000000"/>
      <name val="Calibri"/>
      <family val="2"/>
      <charset val="1"/>
    </font>
    <font>
      <sz val="10"/>
      <name val="Arial"/>
      <family val="0"/>
    </font>
    <font>
      <sz val="10"/>
      <name val="Arial"/>
      <family val="0"/>
    </font>
    <font>
      <sz val="10"/>
      <name val="Arial"/>
      <family val="0"/>
    </font>
    <font>
      <sz val="10"/>
      <name val="Arial CE"/>
      <family val="0"/>
      <charset val="238"/>
    </font>
    <font>
      <sz val="11"/>
      <color rgb="FF000000"/>
      <name val="Calibri"/>
      <family val="2"/>
      <charset val="238"/>
    </font>
    <font>
      <sz val="11"/>
      <name val="Calibri"/>
      <family val="2"/>
      <charset val="238"/>
    </font>
    <font>
      <sz val="10"/>
      <name val="Arial CE"/>
      <family val="0"/>
      <charset val="1"/>
    </font>
    <font>
      <b val="true"/>
      <sz val="18"/>
      <color rgb="FF44546A"/>
      <name val="Calibri Light"/>
      <family val="2"/>
      <charset val="1"/>
    </font>
    <font>
      <sz val="9"/>
      <color rgb="FF000000"/>
      <name val="Calibri"/>
      <family val="2"/>
      <charset val="1"/>
    </font>
    <font>
      <sz val="10"/>
      <color rgb="FF767171"/>
      <name val="Calibri"/>
      <family val="2"/>
      <charset val="1"/>
    </font>
    <font>
      <sz val="10"/>
      <color rgb="FF000000"/>
      <name val="Calibri"/>
      <family val="2"/>
      <charset val="1"/>
    </font>
    <font>
      <sz val="9"/>
      <color rgb="FF767171"/>
      <name val="Calibri"/>
      <family val="2"/>
      <charset val="1"/>
    </font>
    <font>
      <sz val="11"/>
      <color rgb="FF767171"/>
      <name val="Calibri"/>
      <family val="2"/>
      <charset val="1"/>
    </font>
    <font>
      <sz val="10"/>
      <name val="Calibri"/>
      <family val="2"/>
      <charset val="1"/>
    </font>
    <font>
      <sz val="8"/>
      <color rgb="FF7F7F7F"/>
      <name val="Calibri"/>
      <family val="2"/>
      <charset val="1"/>
    </font>
    <font>
      <sz val="11"/>
      <color rgb="FFFF0000"/>
      <name val="Calibri"/>
      <family val="2"/>
      <charset val="1"/>
    </font>
    <font>
      <sz val="11"/>
      <color rgb="FF0000FF"/>
      <name val="Calibri"/>
      <family val="2"/>
      <charset val="1"/>
    </font>
    <font>
      <sz val="9"/>
      <name val="Calibri"/>
      <family val="2"/>
      <charset val="1"/>
    </font>
    <font>
      <sz val="8"/>
      <name val="Calibri"/>
      <family val="2"/>
      <charset val="1"/>
    </font>
    <font>
      <u val="single"/>
      <sz val="11"/>
      <color rgb="FF0563C1"/>
      <name val="Calibri"/>
      <family val="2"/>
      <charset val="1"/>
    </font>
    <font>
      <sz val="11"/>
      <name val="Calibri"/>
      <family val="2"/>
      <charset val="1"/>
    </font>
    <font>
      <sz val="9"/>
      <color rgb="FF7F7F7F"/>
      <name val="Calibri"/>
      <family val="2"/>
      <charset val="1"/>
    </font>
    <font>
      <sz val="11"/>
      <color rgb="FF000000"/>
      <name val="Calibri"/>
      <family val="2"/>
      <charset val="186"/>
    </font>
    <font>
      <b val="true"/>
      <sz val="11"/>
      <color rgb="FF000000"/>
      <name val="Calibri"/>
      <family val="2"/>
      <charset val="1"/>
    </font>
    <font>
      <b val="true"/>
      <sz val="9"/>
      <name val="Arial"/>
      <family val="2"/>
      <charset val="1"/>
    </font>
    <font>
      <sz val="9"/>
      <name val="Arial"/>
      <family val="2"/>
      <charset val="1"/>
    </font>
    <font>
      <sz val="14"/>
      <color rgb="FF595959"/>
      <name val="Calibri"/>
      <family val="2"/>
    </font>
    <font>
      <sz val="9"/>
      <color rgb="FF595959"/>
      <name val="Calibri"/>
      <family val="2"/>
    </font>
    <font>
      <sz val="10"/>
      <color rgb="FF595959"/>
      <name val="Calibri"/>
      <family val="2"/>
    </font>
    <font>
      <vertAlign val="superscript"/>
      <sz val="10"/>
      <color rgb="FF595959"/>
      <name val="Calibri"/>
      <family val="2"/>
    </font>
    <font>
      <sz val="10"/>
      <color rgb="FF000000"/>
      <name val="Calibri"/>
      <family val="2"/>
    </font>
    <font>
      <vertAlign val="superscript"/>
      <sz val="9"/>
      <color rgb="FF595959"/>
      <name val="Calibri"/>
      <family val="2"/>
    </font>
    <font>
      <b val="true"/>
      <vertAlign val="superscript"/>
      <sz val="11"/>
      <color rgb="FF000000"/>
      <name val="Calibri"/>
      <family val="2"/>
      <charset val="1"/>
    </font>
    <font>
      <vertAlign val="superscript"/>
      <sz val="11"/>
      <color rgb="FF000000"/>
      <name val="Calibri"/>
      <family val="2"/>
      <charset val="1"/>
    </font>
  </fonts>
  <fills count="10">
    <fill>
      <patternFill patternType="none"/>
    </fill>
    <fill>
      <patternFill patternType="gray125"/>
    </fill>
    <fill>
      <patternFill patternType="solid">
        <fgColor rgb="FFD3D3D3"/>
        <bgColor rgb="FFD9D9D9"/>
      </patternFill>
    </fill>
    <fill>
      <patternFill patternType="solid">
        <fgColor rgb="FFC5E0B4"/>
        <bgColor rgb="FFD3D3D3"/>
      </patternFill>
    </fill>
    <fill>
      <patternFill patternType="solid">
        <fgColor rgb="FFFFFF00"/>
        <bgColor rgb="FFFFFF00"/>
      </patternFill>
    </fill>
    <fill>
      <patternFill patternType="solid">
        <fgColor rgb="FF92D050"/>
        <bgColor rgb="FFA6A6A6"/>
      </patternFill>
    </fill>
    <fill>
      <patternFill patternType="solid">
        <fgColor rgb="FFA6A6A6"/>
        <bgColor rgb="FFBFBFBF"/>
      </patternFill>
    </fill>
    <fill>
      <patternFill patternType="solid">
        <fgColor rgb="FFFBE5D6"/>
        <bgColor rgb="FFFAFAFA"/>
      </patternFill>
    </fill>
    <fill>
      <patternFill patternType="solid">
        <fgColor rgb="FFFAFAFA"/>
        <bgColor rgb="FFFFFFFF"/>
      </patternFill>
    </fill>
    <fill>
      <patternFill patternType="solid">
        <fgColor rgb="FFFFFFFF"/>
        <bgColor rgb="FFFAFAFA"/>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right/>
      <top/>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bottom style="thin"/>
      <diagonal/>
    </border>
    <border diagonalUp="false" diagonalDown="false">
      <left/>
      <right/>
      <top/>
      <bottom style="medium">
        <color rgb="FFED7D31"/>
      </bottom>
      <diagonal/>
    </border>
    <border diagonalUp="false" diagonalDown="false">
      <left/>
      <right style="medium">
        <color rgb="FFCCCCCC"/>
      </right>
      <top/>
      <bottom style="medium">
        <color rgb="FFCCCCCC"/>
      </bottom>
      <diagonal/>
    </border>
    <border diagonalUp="false" diagonalDown="false">
      <left style="thin"/>
      <right style="thin"/>
      <top style="thin"/>
      <bottom/>
      <diagonal/>
    </border>
    <border diagonalUp="false" diagonalDown="false">
      <left/>
      <right/>
      <top style="thin"/>
      <bottom/>
      <diagonal/>
    </border>
    <border diagonalUp="false" diagonalDown="false">
      <left/>
      <right/>
      <top style="thin"/>
      <bottom style="thin"/>
      <diagonal/>
    </border>
    <border diagonalUp="false" diagonalDown="false">
      <left/>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2" borderId="1" applyFont="true" applyBorder="true" applyAlignment="true" applyProtection="true">
      <alignment horizontal="left" vertical="center" textRotation="0" wrapText="tru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cellStyleXfs>
  <cellXfs count="1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7" fontId="9" fillId="3"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right" vertical="center" textRotation="0" wrapText="false" indent="0" shrinkToFit="false"/>
      <protection locked="true" hidden="false"/>
    </xf>
    <xf numFmtId="164" fontId="9" fillId="0" borderId="0" xfId="22" applyFont="true" applyBorder="true" applyAlignment="true" applyProtection="true">
      <alignment horizontal="general" vertical="bottom" textRotation="0" wrapText="false" indent="0" shrinkToFit="false"/>
      <protection locked="true" hidden="false"/>
    </xf>
    <xf numFmtId="164" fontId="0" fillId="0" borderId="0" xfId="22" applyFont="true" applyBorder="true" applyAlignment="true" applyProtection="true">
      <alignment horizontal="general" vertical="bottom" textRotation="0" wrapText="false" indent="0" shrinkToFit="false"/>
      <protection locked="true" hidden="false"/>
    </xf>
    <xf numFmtId="167" fontId="9" fillId="0" borderId="1" xfId="0" applyFont="true" applyBorder="true" applyAlignment="false" applyProtection="false">
      <alignment horizontal="general" vertical="bottom" textRotation="0" wrapText="false" indent="0" shrinkToFit="false"/>
      <protection locked="true" hidden="false"/>
    </xf>
    <xf numFmtId="168" fontId="9" fillId="0" borderId="1" xfId="19" applyFont="true" applyBorder="true" applyAlignment="true" applyProtection="true">
      <alignment horizontal="general" vertical="bottom" textRotation="0" wrapText="false" indent="0" shrinkToFit="false"/>
      <protection locked="true" hidden="false"/>
    </xf>
    <xf numFmtId="168" fontId="9" fillId="0" borderId="1" xfId="0" applyFont="true" applyBorder="true" applyAlignment="true" applyProtection="false">
      <alignment horizontal="center" vertical="bottom" textRotation="0" wrapText="false" indent="0" shrinkToFit="false"/>
      <protection locked="true" hidden="false"/>
    </xf>
    <xf numFmtId="164" fontId="0" fillId="0" borderId="0" xfId="22" applyFont="true" applyBorder="true" applyAlignment="true" applyProtection="tru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7" fontId="9" fillId="0" borderId="1"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9" fillId="0" borderId="2" xfId="22" applyFont="true" applyBorder="true" applyAlignment="true" applyProtection="true">
      <alignment horizontal="general" vertical="bottom" textRotation="0" wrapText="false" indent="0" shrinkToFit="false"/>
      <protection locked="true" hidden="false"/>
    </xf>
    <xf numFmtId="164" fontId="0" fillId="0" borderId="2" xfId="22" applyFont="true" applyBorder="true" applyAlignment="true" applyProtection="true">
      <alignment horizontal="general" vertical="bottom" textRotation="0" wrapText="false" indent="0" shrinkToFit="false"/>
      <protection locked="true" hidden="false"/>
    </xf>
    <xf numFmtId="164" fontId="0" fillId="0" borderId="2" xfId="22" applyFont="true" applyBorder="true" applyAlignment="true" applyProtection="true">
      <alignment horizontal="center" vertical="bottom"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7" fontId="10" fillId="4" borderId="3" xfId="0" applyFont="true" applyBorder="true" applyAlignment="false" applyProtection="false">
      <alignment horizontal="general" vertical="bottom" textRotation="0" wrapText="false" indent="0" shrinkToFit="false"/>
      <protection locked="true" hidden="false"/>
    </xf>
    <xf numFmtId="167" fontId="11" fillId="4" borderId="4" xfId="0" applyFont="true" applyBorder="true" applyAlignment="false" applyProtection="false">
      <alignment horizontal="general" vertical="bottom" textRotation="0" wrapText="false" indent="0" shrinkToFit="false"/>
      <protection locked="true" hidden="false"/>
    </xf>
    <xf numFmtId="167" fontId="12" fillId="0" borderId="1" xfId="0" applyFont="true" applyBorder="true" applyAlignment="false" applyProtection="false">
      <alignment horizontal="general" vertical="bottom" textRotation="0" wrapText="false" indent="0" shrinkToFit="false"/>
      <protection locked="true" hidden="false"/>
    </xf>
    <xf numFmtId="167" fontId="13"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10" fillId="4" borderId="1" xfId="0" applyFont="true" applyBorder="true" applyAlignment="false" applyProtection="false">
      <alignment horizontal="general" vertical="bottom" textRotation="0" wrapText="false" indent="0" shrinkToFit="false"/>
      <protection locked="true" hidden="false"/>
    </xf>
    <xf numFmtId="167" fontId="11" fillId="4" borderId="5"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14" fillId="5" borderId="6" xfId="0" applyFont="true" applyBorder="true" applyAlignment="false" applyProtection="false">
      <alignment horizontal="general" vertical="bottom" textRotation="0" wrapText="false" indent="0" shrinkToFit="false"/>
      <protection locked="true" hidden="false"/>
    </xf>
    <xf numFmtId="167" fontId="11" fillId="5" borderId="6" xfId="0" applyFont="true" applyBorder="true" applyAlignment="false" applyProtection="false">
      <alignment horizontal="general" vertical="bottom" textRotation="0" wrapText="false" indent="0" shrinkToFit="false"/>
      <protection locked="true" hidden="false"/>
    </xf>
    <xf numFmtId="167" fontId="14" fillId="5" borderId="7" xfId="0" applyFont="true" applyBorder="true" applyAlignment="false" applyProtection="false">
      <alignment horizontal="general" vertical="bottom" textRotation="0" wrapText="false" indent="0" shrinkToFit="false"/>
      <protection locked="true" hidden="false"/>
    </xf>
    <xf numFmtId="167" fontId="11" fillId="5" borderId="7" xfId="0" applyFont="true" applyBorder="true" applyAlignment="false" applyProtection="false">
      <alignment horizontal="general" vertical="bottom" textRotation="0" wrapText="fals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7" fontId="9" fillId="0"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7" fontId="15" fillId="0" borderId="2" xfId="25" applyFont="true" applyBorder="true" applyAlignment="true" applyProtection="false">
      <alignment horizontal="center" vertical="center"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7" fontId="16" fillId="0" borderId="2" xfId="25" applyFont="true" applyBorder="true" applyAlignment="true" applyProtection="false">
      <alignment horizontal="right" vertical="center" textRotation="0" wrapText="false" indent="0" shrinkToFit="false"/>
      <protection locked="true" hidden="false"/>
    </xf>
    <xf numFmtId="167" fontId="16" fillId="0" borderId="2" xfId="0" applyFont="true" applyBorder="true" applyAlignment="false" applyProtection="false">
      <alignment horizontal="general" vertical="bottom" textRotation="0" wrapText="false" indent="0" shrinkToFit="false"/>
      <protection locked="true" hidden="false"/>
    </xf>
    <xf numFmtId="167" fontId="17" fillId="0" borderId="0" xfId="0" applyFont="true" applyBorder="false" applyAlignment="false" applyProtection="false">
      <alignment horizontal="general" vertical="bottom" textRotation="0" wrapText="false" indent="0" shrinkToFit="false"/>
      <protection locked="true" hidden="false"/>
    </xf>
    <xf numFmtId="167" fontId="18" fillId="0" borderId="1" xfId="25"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18" fillId="0" borderId="1" xfId="0" applyFont="true" applyBorder="true" applyAlignment="true" applyProtection="false">
      <alignment horizontal="right" vertical="center" textRotation="0" wrapText="false" indent="0" shrinkToFit="false"/>
      <protection locked="true" hidden="false"/>
    </xf>
    <xf numFmtId="167" fontId="18" fillId="0" borderId="1" xfId="25" applyFont="true" applyBorder="true" applyAlignment="true" applyProtection="false">
      <alignment horizontal="right" vertical="center" textRotation="0" wrapText="false" indent="0" shrinkToFit="false"/>
      <protection locked="true" hidden="false"/>
    </xf>
    <xf numFmtId="167" fontId="9" fillId="0" borderId="1" xfId="0" applyFont="true" applyBorder="true" applyAlignment="true" applyProtection="true">
      <alignment horizontal="right" vertical="bottom" textRotation="0" wrapText="false" indent="0" shrinkToFit="false"/>
      <protection locked="false" hidden="false"/>
    </xf>
    <xf numFmtId="167" fontId="0" fillId="0" borderId="1" xfId="0" applyFont="true" applyBorder="true" applyAlignment="true" applyProtection="false">
      <alignment horizontal="right" vertical="center" textRotation="0" wrapText="false" indent="0" shrinkToFit="false"/>
      <protection locked="true" hidden="false"/>
    </xf>
    <xf numFmtId="167" fontId="19" fillId="0" borderId="1" xfId="25" applyFont="true" applyBorder="true" applyAlignment="true" applyProtection="false">
      <alignment horizontal="center" vertical="center"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7" fontId="0" fillId="0" borderId="1" xfId="26" applyFont="false" applyBorder="true" applyAlignment="true" applyProtection="true">
      <alignment horizontal="general" vertical="bottom" textRotation="0" wrapText="false" indent="0" shrinkToFit="false"/>
      <protection locked="true" hidden="false"/>
    </xf>
    <xf numFmtId="168" fontId="9" fillId="0" borderId="1"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7" fontId="9" fillId="0" borderId="8"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7" fontId="9" fillId="0" borderId="8" xfId="0" applyFont="true" applyBorder="true" applyAlignment="true" applyProtection="true">
      <alignment horizontal="right" vertical="bottom" textRotation="0" wrapText="false" indent="0" shrinkToFit="false"/>
      <protection locked="false" hidden="false"/>
    </xf>
    <xf numFmtId="167" fontId="21" fillId="6" borderId="0" xfId="0" applyFont="true" applyBorder="true" applyAlignment="true" applyProtection="false">
      <alignment horizontal="right" vertical="center" textRotation="0" wrapText="false" indent="0" shrinkToFit="false"/>
      <protection locked="true" hidden="false"/>
    </xf>
    <xf numFmtId="168" fontId="9" fillId="0" borderId="8" xfId="19" applyFont="true" applyBorder="true" applyAlignment="true" applyProtection="true">
      <alignment horizontal="general" vertical="bottom" textRotation="0" wrapText="false" indent="0" shrinkToFit="false"/>
      <protection locked="true" hidden="false"/>
    </xf>
    <xf numFmtId="168" fontId="9" fillId="0" borderId="8" xfId="0" applyFont="true" applyBorder="true" applyAlignment="true" applyProtection="false">
      <alignment horizontal="center" vertical="bottom" textRotation="0" wrapText="false" indent="0" shrinkToFit="false"/>
      <protection locked="true" hidden="false"/>
    </xf>
    <xf numFmtId="167" fontId="19" fillId="0" borderId="0" xfId="25" applyFont="true" applyBorder="true" applyAlignment="true" applyProtection="false">
      <alignment horizontal="center" vertical="center" textRotation="0" wrapText="false" indent="0" shrinkToFit="false"/>
      <protection locked="true" hidden="false"/>
    </xf>
    <xf numFmtId="167" fontId="18" fillId="0" borderId="8" xfId="25" applyFont="true" applyBorder="true" applyAlignment="true" applyProtection="false">
      <alignment horizontal="center" vertical="center" textRotation="0" wrapText="false" indent="0" shrinkToFit="false"/>
      <protection locked="true" hidden="false"/>
    </xf>
    <xf numFmtId="171" fontId="0" fillId="7" borderId="8" xfId="24" applyFont="true" applyBorder="true" applyAlignment="true" applyProtection="true">
      <alignment horizontal="general" vertical="bottom" textRotation="0" wrapText="false" indent="0" shrinkToFit="false"/>
      <protection locked="true" hidden="false"/>
    </xf>
    <xf numFmtId="171" fontId="0" fillId="7" borderId="1" xfId="24" applyFont="true" applyBorder="true" applyAlignment="true" applyProtection="true">
      <alignment horizontal="general" vertical="bottom" textRotation="0" wrapText="false" indent="0" shrinkToFit="false"/>
      <protection locked="true" hidden="false"/>
    </xf>
    <xf numFmtId="167" fontId="21" fillId="5" borderId="0" xfId="0" applyFont="true" applyBorder="true" applyAlignment="true" applyProtection="false">
      <alignment horizontal="right" vertical="center" textRotation="0" wrapText="false" indent="0" shrinkToFit="false"/>
      <protection locked="true" hidden="false"/>
    </xf>
    <xf numFmtId="167" fontId="0" fillId="0" borderId="0" xfId="0" applyFont="false" applyBorder="false" applyAlignment="true" applyProtection="true">
      <alignment horizontal="right" vertical="bottom" textRotation="0" wrapText="false" indent="0" shrinkToFit="false"/>
      <protection locked="false" hidden="false"/>
    </xf>
    <xf numFmtId="167" fontId="0" fillId="4" borderId="0" xfId="0" applyFont="true" applyBorder="false" applyAlignment="false" applyProtection="false">
      <alignment horizontal="general" vertical="bottom" textRotation="0" wrapText="false" indent="0" shrinkToFit="false"/>
      <protection locked="true" hidden="false"/>
    </xf>
    <xf numFmtId="167" fontId="0" fillId="5" borderId="0" xfId="0" applyFont="true" applyBorder="false" applyAlignment="false" applyProtection="false">
      <alignment horizontal="general" vertical="bottom" textRotation="0" wrapText="false" indent="0" shrinkToFit="false"/>
      <protection locked="true" hidden="false"/>
    </xf>
    <xf numFmtId="167" fontId="0" fillId="7" borderId="0" xfId="0" applyFont="true" applyBorder="false" applyAlignment="false" applyProtection="false">
      <alignment horizontal="general" vertical="bottom" textRotation="0" wrapText="false" indent="0" shrinkToFit="false"/>
      <protection locked="true" hidden="false"/>
    </xf>
    <xf numFmtId="167" fontId="21" fillId="5" borderId="2" xfId="0" applyFont="true" applyBorder="true" applyAlignment="true" applyProtection="false">
      <alignment horizontal="right" vertical="center" textRotation="0" wrapText="false" indent="0" shrinkToFit="false"/>
      <protection locked="true" hidden="false"/>
    </xf>
    <xf numFmtId="167" fontId="19" fillId="0" borderId="2" xfId="25"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true">
      <alignment horizontal="center" vertical="bottom" textRotation="0" wrapText="false" indent="0" shrinkToFit="false"/>
      <protection locked="false" hidden="false"/>
    </xf>
    <xf numFmtId="167" fontId="22" fillId="0" borderId="1" xfId="25" applyFont="true" applyBorder="true" applyAlignment="true" applyProtection="false">
      <alignment horizontal="center" vertical="center"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7" fontId="11" fillId="0" borderId="0" xfId="0" applyFont="true" applyBorder="false" applyAlignment="true" applyProtection="false">
      <alignment horizontal="right" vertical="center" textRotation="0" wrapText="false" indent="0" shrinkToFit="false"/>
      <protection locked="true" hidden="false"/>
    </xf>
    <xf numFmtId="167" fontId="21" fillId="0" borderId="0" xfId="0" applyFont="true" applyBorder="false" applyAlignment="true" applyProtection="false">
      <alignment horizontal="right" vertical="center" textRotation="0" wrapText="false" indent="0" shrinkToFit="false"/>
      <protection locked="true" hidden="false"/>
    </xf>
    <xf numFmtId="167" fontId="19" fillId="0" borderId="0" xfId="25"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right" vertical="center" textRotation="0" wrapText="false" indent="0" shrinkToFit="false"/>
      <protection locked="true" hidden="false"/>
    </xf>
    <xf numFmtId="167" fontId="0" fillId="0" borderId="9" xfId="0" applyFont="false" applyBorder="true" applyAlignment="true" applyProtection="false">
      <alignment horizontal="right" vertical="center" textRotation="0" wrapText="false" indent="0" shrinkToFit="false"/>
      <protection locked="true" hidden="false"/>
    </xf>
    <xf numFmtId="167" fontId="0" fillId="0" borderId="9" xfId="0" applyFont="false" applyBorder="true" applyAlignment="true" applyProtection="true">
      <alignment horizontal="right" vertical="bottom" textRotation="0" wrapText="false" indent="0" shrinkToFit="false"/>
      <protection locked="false" hidden="false"/>
    </xf>
    <xf numFmtId="167" fontId="21" fillId="0" borderId="9" xfId="0" applyFont="true" applyBorder="true" applyAlignment="true" applyProtection="false">
      <alignment horizontal="right" vertical="center" textRotation="0" wrapText="false" indent="0" shrinkToFit="false"/>
      <protection locked="true" hidden="false"/>
    </xf>
    <xf numFmtId="167" fontId="19" fillId="0" borderId="9" xfId="25"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4" fontId="0" fillId="8" borderId="10" xfId="0" applyFont="true" applyBorder="true" applyAlignment="true" applyProtection="false">
      <alignment horizontal="right" vertical="center" textRotation="0" wrapText="true" indent="0" shrinkToFit="false"/>
      <protection locked="true" hidden="false"/>
    </xf>
    <xf numFmtId="167" fontId="0" fillId="0" borderId="0" xfId="0" applyFont="false" applyBorder="true" applyAlignment="true" applyProtection="true">
      <alignment horizontal="right" vertical="bottom" textRotation="0" wrapText="false" indent="0" shrinkToFit="false"/>
      <protection locked="false" hidden="false"/>
    </xf>
    <xf numFmtId="167" fontId="21" fillId="0" borderId="0" xfId="0" applyFont="true" applyBorder="true" applyAlignment="true" applyProtection="false">
      <alignment horizontal="right" vertical="center" textRotation="0" wrapText="false" indent="0" shrinkToFit="false"/>
      <protection locked="true" hidden="false"/>
    </xf>
    <xf numFmtId="167" fontId="0" fillId="0" borderId="2" xfId="0" applyFont="true" applyBorder="true" applyAlignment="true" applyProtection="false">
      <alignment horizontal="right" vertical="center" textRotation="0" wrapText="false" indent="0" shrinkToFit="false"/>
      <protection locked="true" hidden="false"/>
    </xf>
    <xf numFmtId="167" fontId="0" fillId="0" borderId="2" xfId="0" applyFont="false" applyBorder="true" applyAlignment="true" applyProtection="true">
      <alignment horizontal="right" vertical="bottom" textRotation="0" wrapText="false" indent="0" shrinkToFit="false"/>
      <protection locked="false" hidden="false"/>
    </xf>
    <xf numFmtId="167" fontId="21" fillId="0" borderId="2" xfId="0" applyFont="true" applyBorder="true" applyAlignment="true" applyProtection="false">
      <alignment horizontal="right" vertical="center" textRotation="0" wrapText="false" indent="0" shrinkToFit="false"/>
      <protection locked="true" hidden="false"/>
    </xf>
    <xf numFmtId="167" fontId="9" fillId="3" borderId="1" xfId="0" applyFont="true" applyBorder="true" applyAlignment="true" applyProtection="false">
      <alignment horizontal="center" vertical="center" textRotation="0" wrapText="true" indent="0" shrinkToFit="false"/>
      <protection locked="true" hidden="false"/>
    </xf>
    <xf numFmtId="167" fontId="0" fillId="0" borderId="0" xfId="0" applyFont="true" applyBorder="true" applyAlignment="true" applyProtection="true">
      <alignment horizontal="right" vertical="bottom" textRotation="0" wrapText="false" indent="0" shrinkToFit="false"/>
      <protection locked="false" hidden="false"/>
    </xf>
    <xf numFmtId="167" fontId="16" fillId="0" borderId="0" xfId="0" applyFont="true" applyBorder="true" applyAlignment="true" applyProtection="true">
      <alignment horizontal="right" vertical="bottom" textRotation="0" wrapText="false" indent="0" shrinkToFit="false"/>
      <protection locked="false" hidden="false"/>
    </xf>
    <xf numFmtId="167" fontId="16" fillId="0" borderId="0" xfId="0" applyFont="true" applyBorder="true" applyAlignment="false" applyProtection="false">
      <alignment horizontal="general" vertical="bottom" textRotation="0" wrapText="false" indent="0" shrinkToFit="false"/>
      <protection locked="true" hidden="false"/>
    </xf>
    <xf numFmtId="167" fontId="16" fillId="0" borderId="0" xfId="0" applyFont="true" applyBorder="true" applyAlignment="true" applyProtection="false">
      <alignment horizontal="left" vertical="bottom" textRotation="0" wrapText="false" indent="0" shrinkToFit="false"/>
      <protection locked="true" hidden="false"/>
    </xf>
    <xf numFmtId="167" fontId="9" fillId="0" borderId="11" xfId="0" applyFont="true" applyBorder="true" applyAlignment="false" applyProtection="false">
      <alignment horizontal="general" vertical="bottom" textRotation="0" wrapText="false" indent="0" shrinkToFit="false"/>
      <protection locked="true" hidden="false"/>
    </xf>
    <xf numFmtId="167" fontId="9" fillId="0" borderId="11" xfId="0" applyFont="true" applyBorder="true" applyAlignment="true" applyProtection="true">
      <alignment horizontal="center" vertical="bottom" textRotation="0" wrapText="false" indent="0" shrinkToFit="false"/>
      <protection locked="false" hidden="false"/>
    </xf>
    <xf numFmtId="168" fontId="9" fillId="0" borderId="11" xfId="19" applyFont="true" applyBorder="true" applyAlignment="true" applyProtection="true">
      <alignment horizontal="general" vertical="bottom" textRotation="0" wrapText="false" indent="0" shrinkToFit="false"/>
      <protection locked="true" hidden="false"/>
    </xf>
    <xf numFmtId="168" fontId="9" fillId="0" borderId="11" xfId="0" applyFont="true" applyBorder="true" applyAlignment="true" applyProtection="false">
      <alignment horizontal="center" vertical="bottom" textRotation="0" wrapText="false" indent="0" shrinkToFit="false"/>
      <protection locked="true" hidden="false"/>
    </xf>
    <xf numFmtId="172" fontId="0" fillId="0" borderId="12" xfId="0" applyFont="true" applyBorder="true" applyAlignment="true" applyProtection="false">
      <alignment horizontal="right" vertical="center" textRotation="0" wrapText="false" indent="0" shrinkToFit="false"/>
      <protection locked="true" hidden="false"/>
    </xf>
    <xf numFmtId="172" fontId="21" fillId="0" borderId="12" xfId="0" applyFont="true" applyBorder="true" applyAlignment="true" applyProtection="false">
      <alignment horizontal="right" vertical="center" textRotation="0" wrapText="false" indent="0" shrinkToFit="false"/>
      <protection locked="true" hidden="false"/>
    </xf>
    <xf numFmtId="167" fontId="0" fillId="0" borderId="12"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26" applyFont="false" applyBorder="true" applyAlignment="true" applyProtection="true">
      <alignment horizontal="general" vertical="bottom" textRotation="0" wrapText="false" indent="0" shrinkToFit="false"/>
      <protection locked="true" hidden="false"/>
    </xf>
    <xf numFmtId="172" fontId="0" fillId="9"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7" fontId="25" fillId="0" borderId="1" xfId="0" applyFont="true" applyBorder="true" applyAlignment="true" applyProtection="false">
      <alignment horizontal="right" vertical="center" textRotation="0" wrapText="false" indent="0" shrinkToFit="false"/>
      <protection locked="true" hidden="false"/>
    </xf>
    <xf numFmtId="167" fontId="26" fillId="0" borderId="1" xfId="25" applyFont="true" applyBorder="true" applyAlignment="true" applyProtection="false">
      <alignment horizontal="right" vertical="center" textRotation="0" wrapText="false" indent="0" shrinkToFit="false"/>
      <protection locked="true" hidden="false"/>
    </xf>
    <xf numFmtId="172" fontId="0" fillId="0" borderId="0" xfId="0" applyFont="false" applyBorder="false" applyAlignment="true" applyProtection="false">
      <alignment horizontal="general" vertical="center" textRotation="0" wrapText="true" indent="0" shrinkToFit="false"/>
      <protection locked="true" hidden="false"/>
    </xf>
    <xf numFmtId="172" fontId="0" fillId="0" borderId="2"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22" applyFont="true" applyBorder="true" applyAlignment="true" applyProtection="true">
      <alignment horizontal="general" vertical="bottom" textRotation="0" wrapText="false" indent="0" shrinkToFit="false"/>
      <protection locked="true" hidden="false"/>
    </xf>
    <xf numFmtId="164" fontId="24" fillId="0" borderId="13" xfId="0" applyFont="true" applyBorder="true" applyAlignment="true" applyProtection="false">
      <alignment horizontal="center" vertical="bottom" textRotation="0" wrapText="false" indent="0" shrinkToFit="false"/>
      <protection locked="true" hidden="false"/>
    </xf>
    <xf numFmtId="164" fontId="24" fillId="0" borderId="14" xfId="0" applyFont="true" applyBorder="true" applyAlignment="true" applyProtection="false">
      <alignment horizontal="center" vertical="bottom" textRotation="0" wrapText="false" indent="0" shrinkToFit="false"/>
      <protection locked="true" hidden="false"/>
    </xf>
    <xf numFmtId="164" fontId="24" fillId="0" borderId="1" xfId="0" applyFont="true" applyBorder="true" applyAlignment="true" applyProtection="false">
      <alignment horizontal="center"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73"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StdExit()]" xfId="21"/>
    <cellStyle name="Comma 2" xfId="22"/>
    <cellStyle name="Kolumna" xfId="23"/>
    <cellStyle name="Milliers 2" xfId="24"/>
    <cellStyle name="Normal 2" xfId="25"/>
    <cellStyle name="Normal 3" xfId="26"/>
    <cellStyle name="Normalny 2" xfId="27"/>
    <cellStyle name="Normalny_dochwyd" xfId="28"/>
    <cellStyle name="Titre 2" xfId="29"/>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BFBFBF"/>
      <rgbColor rgb="FF808080"/>
      <rgbColor rgb="FFA6A6A6"/>
      <rgbColor rgb="FF993366"/>
      <rgbColor rgb="FFFAFAFA"/>
      <rgbColor rgb="FFD9D9D9"/>
      <rgbColor rgb="FF660066"/>
      <rgbColor rgb="FFFF8080"/>
      <rgbColor rgb="FF0563C1"/>
      <rgbColor rgb="FFD3D3D3"/>
      <rgbColor rgb="FF000080"/>
      <rgbColor rgb="FFFF00FF"/>
      <rgbColor rgb="FFFFFF00"/>
      <rgbColor rgb="FF00FFFF"/>
      <rgbColor rgb="FF800080"/>
      <rgbColor rgb="FF800000"/>
      <rgbColor rgb="FF008080"/>
      <rgbColor rgb="FF0000FF"/>
      <rgbColor rgb="FF00CCFF"/>
      <rgbColor rgb="FFCCFFFF"/>
      <rgbColor rgb="FFC5E0B4"/>
      <rgbColor rgb="FFFBE5D6"/>
      <rgbColor rgb="FFCCCCCC"/>
      <rgbColor rgb="FFFF99CC"/>
      <rgbColor rgb="FFCC99FF"/>
      <rgbColor rgb="FFFFD966"/>
      <rgbColor rgb="FF2E75B6"/>
      <rgbColor rgb="FF33CCCC"/>
      <rgbColor rgb="FF92D050"/>
      <rgbColor rgb="FFFFCC00"/>
      <rgbColor rgb="FFFF9900"/>
      <rgbColor rgb="FFED7D31"/>
      <rgbColor rgb="FF767171"/>
      <rgbColor rgb="FF8B8B8B"/>
      <rgbColor rgb="FF003366"/>
      <rgbColor rgb="FF5B9BD5"/>
      <rgbColor rgb="FF003300"/>
      <rgbColor rgb="FF333300"/>
      <rgbColor rgb="FF993300"/>
      <rgbColor rgb="FF993366"/>
      <rgbColor rgb="FF44546A"/>
      <rgbColor rgb="FF5959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Example of Austria</a:t>
            </a:r>
          </a:p>
        </c:rich>
      </c:tx>
      <c:overlay val="0"/>
      <c:spPr>
        <a:noFill/>
        <a:ln w="0">
          <a:noFill/>
        </a:ln>
      </c:spPr>
    </c:title>
    <c:autoTitleDeleted val="0"/>
    <c:plotArea>
      <c:lineChart>
        <c:grouping val="standard"/>
        <c:varyColors val="0"/>
        <c:ser>
          <c:idx val="0"/>
          <c:order val="0"/>
          <c:tx>
            <c:strRef>
              <c:f>"Total logging"</c:f>
              <c:strCache>
                <c:ptCount val="1"/>
                <c:pt idx="0">
                  <c:v>Total logging</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exp"/>
            <c:forward val="0"/>
            <c:backward val="0"/>
            <c:dispRSqr val="0"/>
            <c:dispEq val="0"/>
          </c:trendline>
          <c:cat>
            <c:strRef>
              <c:f>Estimates!$B$2:$B$17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Estimates!$C$2:$C$17</c:f>
              <c:numCache>
                <c:formatCode>General</c:formatCode>
                <c:ptCount val="16"/>
                <c:pt idx="0">
                  <c:v>16483387</c:v>
                </c:pt>
                <c:pt idx="1">
                  <c:v>16470661</c:v>
                </c:pt>
                <c:pt idx="2">
                  <c:v>19134863</c:v>
                </c:pt>
                <c:pt idx="3">
                  <c:v>21317341</c:v>
                </c:pt>
                <c:pt idx="4">
                  <c:v>21795428</c:v>
                </c:pt>
                <c:pt idx="5">
                  <c:v>16727438</c:v>
                </c:pt>
                <c:pt idx="6">
                  <c:v>17830955</c:v>
                </c:pt>
                <c:pt idx="7">
                  <c:v>18695671</c:v>
                </c:pt>
                <c:pt idx="8">
                  <c:v>18020680</c:v>
                </c:pt>
                <c:pt idx="9">
                  <c:v>17389735</c:v>
                </c:pt>
                <c:pt idx="10">
                  <c:v>17088552</c:v>
                </c:pt>
                <c:pt idx="11">
                  <c:v>17549525</c:v>
                </c:pt>
                <c:pt idx="12">
                  <c:v>16763033</c:v>
                </c:pt>
                <c:pt idx="13">
                  <c:v>17647118</c:v>
                </c:pt>
                <c:pt idx="14">
                  <c:v>19192059</c:v>
                </c:pt>
                <c:pt idx="15">
                  <c:v>18903716</c:v>
                </c:pt>
              </c:numCache>
            </c:numRef>
          </c:val>
          <c:smooth val="1"/>
        </c:ser>
        <c:ser>
          <c:idx val="1"/>
          <c:order val="1"/>
          <c:tx>
            <c:strRef>
              <c:f>Estimates!$E$1:$E$1</c:f>
              <c:strCache>
                <c:ptCount val="1"/>
                <c:pt idx="0">
                  <c:v>Salvage logging m3</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ed7d31"/>
                </a:solidFill>
                <a:prstDash val="sysDot"/>
                <a:round/>
              </a:ln>
            </c:spPr>
            <c:trendlineType val="linear"/>
            <c:forward val="0"/>
            <c:backward val="0"/>
            <c:dispRSqr val="0"/>
            <c:dispEq val="0"/>
          </c:trendline>
          <c:cat>
            <c:strRef>
              <c:f>Estimates!$B$2:$B$17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Estimates!$E$2:$E$17</c:f>
              <c:numCache>
                <c:formatCode>General</c:formatCode>
                <c:ptCount val="16"/>
                <c:pt idx="0">
                  <c:v>5555515</c:v>
                </c:pt>
                <c:pt idx="1">
                  <c:v>4582557</c:v>
                </c:pt>
                <c:pt idx="2">
                  <c:v>6329551</c:v>
                </c:pt>
                <c:pt idx="3">
                  <c:v>10507714</c:v>
                </c:pt>
                <c:pt idx="4">
                  <c:v>13853739</c:v>
                </c:pt>
                <c:pt idx="5">
                  <c:v>7124145</c:v>
                </c:pt>
                <c:pt idx="6">
                  <c:v>5104797</c:v>
                </c:pt>
                <c:pt idx="7">
                  <c:v>3497124</c:v>
                </c:pt>
                <c:pt idx="8">
                  <c:v>3273162</c:v>
                </c:pt>
                <c:pt idx="9">
                  <c:v>3396892</c:v>
                </c:pt>
                <c:pt idx="10">
                  <c:v>4699963</c:v>
                </c:pt>
                <c:pt idx="11">
                  <c:v>7426608</c:v>
                </c:pt>
                <c:pt idx="12">
                  <c:v>5357512</c:v>
                </c:pt>
                <c:pt idx="13">
                  <c:v>6476959</c:v>
                </c:pt>
                <c:pt idx="14">
                  <c:v>9928619</c:v>
                </c:pt>
                <c:pt idx="15">
                  <c:v>11734806</c:v>
                </c:pt>
              </c:numCache>
            </c:numRef>
          </c:val>
          <c:smooth val="1"/>
        </c:ser>
        <c:hiLowLines>
          <c:spPr>
            <a:ln w="0">
              <a:noFill/>
            </a:ln>
          </c:spPr>
        </c:hiLowLines>
        <c:marker val="0"/>
        <c:axId val="21215229"/>
        <c:axId val="1903847"/>
      </c:lineChart>
      <c:catAx>
        <c:axId val="21215229"/>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1903847"/>
        <c:crosses val="autoZero"/>
        <c:auto val="1"/>
        <c:lblAlgn val="ctr"/>
        <c:lblOffset val="100"/>
        <c:noMultiLvlLbl val="0"/>
      </c:catAx>
      <c:valAx>
        <c:axId val="1903847"/>
        <c:scaling>
          <c:orientation val="minMax"/>
        </c:scaling>
        <c:delete val="0"/>
        <c:axPos val="l"/>
        <c:majorGridlines>
          <c:spPr>
            <a:ln w="9360">
              <a:solidFill>
                <a:srgbClr val="d9d9d9"/>
              </a:solidFill>
              <a:round/>
            </a:ln>
          </c:spPr>
        </c:majorGridlines>
        <c:title>
          <c:tx>
            <c:rich>
              <a:bodyPr rot="-5400000"/>
              <a:lstStyle/>
              <a:p>
                <a:pPr>
                  <a:defRPr b="0" lang="en-GB" sz="1000" spc="-1" strike="noStrike">
                    <a:solidFill>
                      <a:srgbClr val="595959"/>
                    </a:solidFill>
                    <a:latin typeface="Calibri"/>
                  </a:defRPr>
                </a:pPr>
                <a:r>
                  <a:rPr b="0" lang="en-GB" sz="1000" spc="-1" strike="noStrike">
                    <a:solidFill>
                      <a:srgbClr val="595959"/>
                    </a:solidFill>
                    <a:latin typeface="Calibri"/>
                  </a:rPr>
                  <a:t>Removals m3 </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1215229"/>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Bulgaria</a:t>
            </a:r>
          </a:p>
        </c:rich>
      </c:tx>
      <c:overlay val="0"/>
      <c:spPr>
        <a:noFill/>
        <a:ln w="0">
          <a:noFill/>
        </a:ln>
      </c:spPr>
    </c:title>
    <c:autoTitleDeleted val="0"/>
    <c:plotArea>
      <c:lineChart>
        <c:grouping val="standard"/>
        <c:varyColors val="0"/>
        <c:ser>
          <c:idx val="0"/>
          <c:order val="0"/>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Estimates!$B$18:$B$33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Estimates!$C$18:$C$33</c:f>
              <c:numCache>
                <c:formatCode>General</c:formatCode>
                <c:ptCount val="16"/>
                <c:pt idx="0">
                  <c:v>5891837</c:v>
                </c:pt>
                <c:pt idx="1">
                  <c:v>5768133</c:v>
                </c:pt>
                <c:pt idx="2">
                  <c:v>5992000</c:v>
                </c:pt>
                <c:pt idx="3">
                  <c:v>5697000</c:v>
                </c:pt>
                <c:pt idx="4">
                  <c:v>6071000</c:v>
                </c:pt>
                <c:pt idx="5">
                  <c:v>4599000</c:v>
                </c:pt>
                <c:pt idx="6">
                  <c:v>5668000</c:v>
                </c:pt>
                <c:pt idx="7">
                  <c:v>6205000</c:v>
                </c:pt>
                <c:pt idx="8">
                  <c:v>6092000</c:v>
                </c:pt>
                <c:pt idx="9">
                  <c:v>6154520</c:v>
                </c:pt>
                <c:pt idx="10">
                  <c:v>5570040</c:v>
                </c:pt>
                <c:pt idx="11">
                  <c:v>6372100</c:v>
                </c:pt>
                <c:pt idx="12">
                  <c:v>6410000</c:v>
                </c:pt>
                <c:pt idx="13">
                  <c:v>6405270</c:v>
                </c:pt>
                <c:pt idx="14">
                  <c:v>6529120</c:v>
                </c:pt>
                <c:pt idx="15">
                  <c:v>6163700</c:v>
                </c:pt>
              </c:numCache>
            </c:numRef>
          </c:val>
          <c:smooth val="0"/>
        </c:ser>
        <c:ser>
          <c:idx val="1"/>
          <c:order val="1"/>
          <c:tx>
            <c:strRef>
              <c:f>Estimates!$E$1:$E$1</c:f>
              <c:strCache>
                <c:ptCount val="1"/>
                <c:pt idx="0">
                  <c:v>Salvage logging m3</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Estimates!$B$18:$B$33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Estimates!$E$18:$E$33</c:f>
              <c:numCache>
                <c:formatCode>General</c:formatCode>
                <c:ptCount val="16"/>
                <c:pt idx="0">
                  <c:v>882280</c:v>
                </c:pt>
                <c:pt idx="1">
                  <c:v>767411</c:v>
                </c:pt>
                <c:pt idx="2">
                  <c:v>601159</c:v>
                </c:pt>
                <c:pt idx="3">
                  <c:v>427492</c:v>
                </c:pt>
                <c:pt idx="4">
                  <c:v>845112</c:v>
                </c:pt>
                <c:pt idx="5">
                  <c:v>431179</c:v>
                </c:pt>
                <c:pt idx="6">
                  <c:v>318082</c:v>
                </c:pt>
                <c:pt idx="7">
                  <c:v>280691</c:v>
                </c:pt>
                <c:pt idx="8">
                  <c:v>703799</c:v>
                </c:pt>
                <c:pt idx="9">
                  <c:v>810476</c:v>
                </c:pt>
                <c:pt idx="10">
                  <c:v>668194</c:v>
                </c:pt>
                <c:pt idx="11">
                  <c:v>1349907</c:v>
                </c:pt>
                <c:pt idx="12">
                  <c:v>1681919</c:v>
                </c:pt>
                <c:pt idx="13">
                  <c:v>1758985</c:v>
                </c:pt>
                <c:pt idx="14">
                  <c:v>1860062</c:v>
                </c:pt>
                <c:pt idx="15">
                  <c:v>1125630</c:v>
                </c:pt>
              </c:numCache>
            </c:numRef>
          </c:val>
          <c:smooth val="0"/>
        </c:ser>
        <c:hiLowLines>
          <c:spPr>
            <a:ln w="0">
              <a:noFill/>
            </a:ln>
          </c:spPr>
        </c:hiLowLines>
        <c:marker val="0"/>
        <c:axId val="27577324"/>
        <c:axId val="16994833"/>
      </c:lineChart>
      <c:catAx>
        <c:axId val="27577324"/>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6994833"/>
        <c:crosses val="autoZero"/>
        <c:auto val="1"/>
        <c:lblAlgn val="ctr"/>
        <c:lblOffset val="100"/>
        <c:noMultiLvlLbl val="0"/>
      </c:catAx>
      <c:valAx>
        <c:axId val="16994833"/>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757732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Croatia</a:t>
            </a:r>
          </a:p>
        </c:rich>
      </c:tx>
      <c:overlay val="0"/>
      <c:spPr>
        <a:noFill/>
        <a:ln w="0">
          <a:noFill/>
        </a:ln>
      </c:spPr>
    </c:title>
    <c:autoTitleDeleted val="0"/>
    <c:plotArea>
      <c:lineChart>
        <c:grouping val="standard"/>
        <c:varyColors val="0"/>
        <c:ser>
          <c:idx val="0"/>
          <c:order val="0"/>
          <c:tx>
            <c:strRef>
              <c:f>Estimates!$C$1</c:f>
              <c:strCache>
                <c:ptCount val="1"/>
                <c:pt idx="0">
                  <c:v>Total logging m3</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Estimates!$B$34:$B$49</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Estimates!$C$34:$C$48</c:f>
              <c:numCache>
                <c:formatCode>General</c:formatCode>
                <c:ptCount val="15"/>
                <c:pt idx="0">
                  <c:v>3841000</c:v>
                </c:pt>
                <c:pt idx="1">
                  <c:v>4018000</c:v>
                </c:pt>
                <c:pt idx="2">
                  <c:v>4452000</c:v>
                </c:pt>
                <c:pt idx="3">
                  <c:v>4210000</c:v>
                </c:pt>
                <c:pt idx="4">
                  <c:v>4469000</c:v>
                </c:pt>
                <c:pt idx="5">
                  <c:v>4242000</c:v>
                </c:pt>
                <c:pt idx="6">
                  <c:v>4477000</c:v>
                </c:pt>
                <c:pt idx="7">
                  <c:v>5258000</c:v>
                </c:pt>
                <c:pt idx="8">
                  <c:v>5714000</c:v>
                </c:pt>
                <c:pt idx="9">
                  <c:v>5436000</c:v>
                </c:pt>
                <c:pt idx="10">
                  <c:v>5925950</c:v>
                </c:pt>
                <c:pt idx="11">
                  <c:v>5178470</c:v>
                </c:pt>
                <c:pt idx="12">
                  <c:v>5165000</c:v>
                </c:pt>
                <c:pt idx="13">
                  <c:v>5373390</c:v>
                </c:pt>
                <c:pt idx="14">
                  <c:v>5389720</c:v>
                </c:pt>
              </c:numCache>
            </c:numRef>
          </c:val>
          <c:smooth val="0"/>
        </c:ser>
        <c:ser>
          <c:idx val="1"/>
          <c:order val="1"/>
          <c:tx>
            <c:strRef>
              <c:f>Estimates!$E$1:$E$1</c:f>
              <c:strCache>
                <c:ptCount val="1"/>
                <c:pt idx="0">
                  <c:v>Salvage logging m3</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Estimates!$B$34:$B$49</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Estimates!$E$34:$E$48</c:f>
              <c:numCache>
                <c:formatCode>General</c:formatCode>
                <c:ptCount val="15"/>
                <c:pt idx="0">
                  <c:v>636658</c:v>
                </c:pt>
                <c:pt idx="1">
                  <c:v>694139</c:v>
                </c:pt>
                <c:pt idx="2">
                  <c:v>716687</c:v>
                </c:pt>
                <c:pt idx="3">
                  <c:v>647470</c:v>
                </c:pt>
                <c:pt idx="4">
                  <c:v>717489</c:v>
                </c:pt>
                <c:pt idx="5">
                  <c:v>505904</c:v>
                </c:pt>
                <c:pt idx="6">
                  <c:v>474986</c:v>
                </c:pt>
                <c:pt idx="7">
                  <c:v>549161</c:v>
                </c:pt>
                <c:pt idx="8">
                  <c:v>642731</c:v>
                </c:pt>
                <c:pt idx="9">
                  <c:v>744939</c:v>
                </c:pt>
                <c:pt idx="10">
                  <c:v>970882</c:v>
                </c:pt>
                <c:pt idx="11">
                  <c:v>652764</c:v>
                </c:pt>
                <c:pt idx="12">
                  <c:v>794326</c:v>
                </c:pt>
                <c:pt idx="13">
                  <c:v>937648</c:v>
                </c:pt>
                <c:pt idx="14">
                  <c:v>1335186</c:v>
                </c:pt>
              </c:numCache>
            </c:numRef>
          </c:val>
          <c:smooth val="0"/>
        </c:ser>
        <c:hiLowLines>
          <c:spPr>
            <a:ln w="0">
              <a:noFill/>
            </a:ln>
          </c:spPr>
        </c:hiLowLines>
        <c:marker val="0"/>
        <c:axId val="71147707"/>
        <c:axId val="11091238"/>
      </c:lineChart>
      <c:catAx>
        <c:axId val="71147707"/>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1091238"/>
        <c:crosses val="autoZero"/>
        <c:auto val="1"/>
        <c:lblAlgn val="ctr"/>
        <c:lblOffset val="100"/>
        <c:noMultiLvlLbl val="0"/>
      </c:catAx>
      <c:valAx>
        <c:axId val="1109123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1147707"/>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CZ </a:t>
            </a:r>
          </a:p>
        </c:rich>
      </c:tx>
      <c:overlay val="0"/>
      <c:spPr>
        <a:noFill/>
        <a:ln w="0">
          <a:noFill/>
        </a:ln>
      </c:spPr>
    </c:title>
    <c:autoTitleDeleted val="0"/>
    <c:plotArea>
      <c:lineChart>
        <c:grouping val="standard"/>
        <c:varyColors val="0"/>
        <c:ser>
          <c:idx val="0"/>
          <c:order val="0"/>
          <c:tx>
            <c:strRef>
              <c:f>Estimates!$C$1</c:f>
              <c:strCache>
                <c:ptCount val="1"/>
                <c:pt idx="0">
                  <c:v>Total logging m3</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Estimates!$B$66:$B$81</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Estimates!$C$66:$C$81</c:f>
              <c:numCache>
                <c:formatCode>General</c:formatCode>
                <c:ptCount val="16"/>
                <c:pt idx="0">
                  <c:v>15600000</c:v>
                </c:pt>
                <c:pt idx="1">
                  <c:v>15510546</c:v>
                </c:pt>
                <c:pt idx="2">
                  <c:v>17678268</c:v>
                </c:pt>
                <c:pt idx="3">
                  <c:v>18508294</c:v>
                </c:pt>
                <c:pt idx="4">
                  <c:v>16187295</c:v>
                </c:pt>
                <c:pt idx="5">
                  <c:v>15502319</c:v>
                </c:pt>
                <c:pt idx="6">
                  <c:v>16736274</c:v>
                </c:pt>
                <c:pt idx="7">
                  <c:v>15381218</c:v>
                </c:pt>
                <c:pt idx="8">
                  <c:v>15061130</c:v>
                </c:pt>
                <c:pt idx="9">
                  <c:v>15330780</c:v>
                </c:pt>
                <c:pt idx="10">
                  <c:v>15475959</c:v>
                </c:pt>
                <c:pt idx="11">
                  <c:v>16162645</c:v>
                </c:pt>
                <c:pt idx="12">
                  <c:v>17616553</c:v>
                </c:pt>
                <c:pt idx="13">
                  <c:v>19387109</c:v>
                </c:pt>
                <c:pt idx="14">
                  <c:v>25688785</c:v>
                </c:pt>
                <c:pt idx="15">
                  <c:v>32585563</c:v>
                </c:pt>
              </c:numCache>
            </c:numRef>
          </c:val>
          <c:smooth val="0"/>
        </c:ser>
        <c:ser>
          <c:idx val="1"/>
          <c:order val="1"/>
          <c:tx>
            <c:strRef>
              <c:f>Estimates!$E$1:$E$1</c:f>
              <c:strCache>
                <c:ptCount val="1"/>
                <c:pt idx="0">
                  <c:v>Salvage logging m3</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Estimates!$B$66:$B$81</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Estimates!$E$66:$E$81</c:f>
              <c:numCache>
                <c:formatCode>General</c:formatCode>
                <c:ptCount val="16"/>
                <c:pt idx="0">
                  <c:v>5370000</c:v>
                </c:pt>
                <c:pt idx="1">
                  <c:v>4539000</c:v>
                </c:pt>
                <c:pt idx="2">
                  <c:v>8027000</c:v>
                </c:pt>
                <c:pt idx="3">
                  <c:v>14885000</c:v>
                </c:pt>
                <c:pt idx="4">
                  <c:v>10749000</c:v>
                </c:pt>
                <c:pt idx="5">
                  <c:v>6628000</c:v>
                </c:pt>
                <c:pt idx="6">
                  <c:v>6459000</c:v>
                </c:pt>
                <c:pt idx="7">
                  <c:v>3820000</c:v>
                </c:pt>
                <c:pt idx="8">
                  <c:v>3237000</c:v>
                </c:pt>
                <c:pt idx="9">
                  <c:v>4248000</c:v>
                </c:pt>
                <c:pt idx="10">
                  <c:v>4527000</c:v>
                </c:pt>
                <c:pt idx="11">
                  <c:v>8153000</c:v>
                </c:pt>
                <c:pt idx="12">
                  <c:v>9399000</c:v>
                </c:pt>
                <c:pt idx="13">
                  <c:v>11743000</c:v>
                </c:pt>
                <c:pt idx="14">
                  <c:v>23013000</c:v>
                </c:pt>
                <c:pt idx="15">
                  <c:v>30944758</c:v>
                </c:pt>
              </c:numCache>
            </c:numRef>
          </c:val>
          <c:smooth val="0"/>
        </c:ser>
        <c:hiLowLines>
          <c:spPr>
            <a:ln w="0">
              <a:noFill/>
            </a:ln>
          </c:spPr>
        </c:hiLowLines>
        <c:marker val="0"/>
        <c:axId val="9788176"/>
        <c:axId val="47342112"/>
      </c:lineChart>
      <c:catAx>
        <c:axId val="9788176"/>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7342112"/>
        <c:crosses val="autoZero"/>
        <c:auto val="1"/>
        <c:lblAlgn val="ctr"/>
        <c:lblOffset val="100"/>
        <c:noMultiLvlLbl val="0"/>
      </c:catAx>
      <c:valAx>
        <c:axId val="47342112"/>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788176"/>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Estonai</a:t>
            </a:r>
          </a:p>
        </c:rich>
      </c:tx>
      <c:overlay val="0"/>
      <c:spPr>
        <a:noFill/>
        <a:ln w="0">
          <a:noFill/>
        </a:ln>
      </c:spPr>
    </c:title>
    <c:autoTitleDeleted val="0"/>
    <c:plotArea>
      <c:lineChart>
        <c:grouping val="standard"/>
        <c:varyColors val="0"/>
        <c:ser>
          <c:idx val="0"/>
          <c:order val="0"/>
          <c:tx>
            <c:strRef>
              <c:f>Estimates!$C$1</c:f>
              <c:strCache>
                <c:ptCount val="1"/>
                <c:pt idx="0">
                  <c:v>Total logging m3</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Estimates!$B$82:$B$97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Estimates!$C$82:$C$97</c:f>
              <c:numCache>
                <c:formatCode>General</c:formatCode>
                <c:ptCount val="16"/>
                <c:pt idx="0">
                  <c:v>7670000</c:v>
                </c:pt>
                <c:pt idx="1">
                  <c:v>5124588.2</c:v>
                </c:pt>
                <c:pt idx="2">
                  <c:v>5899053.3</c:v>
                </c:pt>
                <c:pt idx="3">
                  <c:v>6900487</c:v>
                </c:pt>
                <c:pt idx="4">
                  <c:v>7485277</c:v>
                </c:pt>
                <c:pt idx="5">
                  <c:v>7331416</c:v>
                </c:pt>
                <c:pt idx="6">
                  <c:v>10471310.4</c:v>
                </c:pt>
                <c:pt idx="7">
                  <c:v>10769352</c:v>
                </c:pt>
                <c:pt idx="8">
                  <c:v>10770760</c:v>
                </c:pt>
                <c:pt idx="9">
                  <c:v>11195660.7</c:v>
                </c:pt>
                <c:pt idx="10">
                  <c:v>13158670.7</c:v>
                </c:pt>
                <c:pt idx="11">
                  <c:v>12598158.1</c:v>
                </c:pt>
                <c:pt idx="12">
                  <c:v>13819441.9</c:v>
                </c:pt>
                <c:pt idx="13">
                  <c:v>13867275.4</c:v>
                </c:pt>
                <c:pt idx="14">
                  <c:v>15641647.6</c:v>
                </c:pt>
                <c:pt idx="15">
                  <c:v>13018307.8</c:v>
                </c:pt>
              </c:numCache>
            </c:numRef>
          </c:val>
          <c:smooth val="0"/>
        </c:ser>
        <c:ser>
          <c:idx val="1"/>
          <c:order val="1"/>
          <c:tx>
            <c:strRef>
              <c:f>Estimates!$E$1:$E$1</c:f>
              <c:strCache>
                <c:ptCount val="1"/>
                <c:pt idx="0">
                  <c:v>Salvage logging m3</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Estimates!$B$82:$B$97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Estimates!$E$82:$E$97</c:f>
              <c:numCache>
                <c:formatCode>General</c:formatCode>
                <c:ptCount val="16"/>
                <c:pt idx="0">
                  <c:v>411827</c:v>
                </c:pt>
                <c:pt idx="1">
                  <c:v>1192448</c:v>
                </c:pt>
                <c:pt idx="2">
                  <c:v>500831.6</c:v>
                </c:pt>
                <c:pt idx="3">
                  <c:v>339814</c:v>
                </c:pt>
                <c:pt idx="4">
                  <c:v>307565</c:v>
                </c:pt>
                <c:pt idx="5">
                  <c:v>326997</c:v>
                </c:pt>
                <c:pt idx="6">
                  <c:v>471443.3</c:v>
                </c:pt>
                <c:pt idx="7">
                  <c:v>401399.7</c:v>
                </c:pt>
                <c:pt idx="8">
                  <c:v>524458.7</c:v>
                </c:pt>
                <c:pt idx="9">
                  <c:v>416062.4</c:v>
                </c:pt>
                <c:pt idx="10">
                  <c:v>492277.3</c:v>
                </c:pt>
                <c:pt idx="11">
                  <c:v>321616.1</c:v>
                </c:pt>
                <c:pt idx="12">
                  <c:v>480934.4</c:v>
                </c:pt>
                <c:pt idx="13">
                  <c:v>286540.9</c:v>
                </c:pt>
                <c:pt idx="14">
                  <c:v>252380</c:v>
                </c:pt>
                <c:pt idx="15">
                  <c:v>320025.8</c:v>
                </c:pt>
              </c:numCache>
            </c:numRef>
          </c:val>
          <c:smooth val="0"/>
        </c:ser>
        <c:hiLowLines>
          <c:spPr>
            <a:ln w="0">
              <a:noFill/>
            </a:ln>
          </c:spPr>
        </c:hiLowLines>
        <c:marker val="0"/>
        <c:axId val="93975153"/>
        <c:axId val="33478879"/>
      </c:lineChart>
      <c:catAx>
        <c:axId val="93975153"/>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3478879"/>
        <c:crosses val="autoZero"/>
        <c:auto val="1"/>
        <c:lblAlgn val="ctr"/>
        <c:lblOffset val="100"/>
        <c:noMultiLvlLbl val="0"/>
      </c:catAx>
      <c:valAx>
        <c:axId val="33478879"/>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3975153"/>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Finland</a:t>
            </a:r>
          </a:p>
        </c:rich>
      </c:tx>
      <c:overlay val="0"/>
      <c:spPr>
        <a:noFill/>
        <a:ln w="0">
          <a:noFill/>
        </a:ln>
      </c:spPr>
    </c:title>
    <c:autoTitleDeleted val="0"/>
    <c:plotArea>
      <c:lineChart>
        <c:grouping val="standard"/>
        <c:varyColors val="0"/>
        <c:ser>
          <c:idx val="0"/>
          <c:order val="0"/>
          <c:tx>
            <c:strRef>
              <c:f>Estimates!$C$1</c:f>
              <c:strCache>
                <c:ptCount val="1"/>
                <c:pt idx="0">
                  <c:v>Total logging m3</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Estimates!$B$98:$B$113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Estimates!$C$98:$C$113</c:f>
              <c:numCache>
                <c:formatCode>General</c:formatCode>
                <c:ptCount val="16"/>
                <c:pt idx="0">
                  <c:v>61163000</c:v>
                </c:pt>
                <c:pt idx="1">
                  <c:v>58684000</c:v>
                </c:pt>
                <c:pt idx="2">
                  <c:v>56935000</c:v>
                </c:pt>
                <c:pt idx="3">
                  <c:v>63854000</c:v>
                </c:pt>
                <c:pt idx="4">
                  <c:v>58327000</c:v>
                </c:pt>
                <c:pt idx="5">
                  <c:v>48296000</c:v>
                </c:pt>
                <c:pt idx="6">
                  <c:v>59690000</c:v>
                </c:pt>
                <c:pt idx="7">
                  <c:v>60438000</c:v>
                </c:pt>
                <c:pt idx="8">
                  <c:v>59902000</c:v>
                </c:pt>
                <c:pt idx="9">
                  <c:v>65252000</c:v>
                </c:pt>
                <c:pt idx="10">
                  <c:v>65294000</c:v>
                </c:pt>
                <c:pt idx="11">
                  <c:v>68035000</c:v>
                </c:pt>
                <c:pt idx="12">
                  <c:v>70323000</c:v>
                </c:pt>
                <c:pt idx="13">
                  <c:v>72426000</c:v>
                </c:pt>
                <c:pt idx="14">
                  <c:v>78167000</c:v>
                </c:pt>
                <c:pt idx="15">
                  <c:v>73267000</c:v>
                </c:pt>
              </c:numCache>
            </c:numRef>
          </c:val>
          <c:smooth val="0"/>
        </c:ser>
        <c:ser>
          <c:idx val="1"/>
          <c:order val="1"/>
          <c:tx>
            <c:strRef>
              <c:f>Estimates!$E$1:$E$1</c:f>
              <c:strCache>
                <c:ptCount val="1"/>
                <c:pt idx="0">
                  <c:v>Salvage logging m3</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Estimates!$B$98:$B$113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Estimates!$E$98:$E$113</c:f>
              <c:numCache>
                <c:formatCode>General</c:formatCode>
                <c:ptCount val="16"/>
                <c:pt idx="0">
                  <c:v>257490.033724138</c:v>
                </c:pt>
                <c:pt idx="1">
                  <c:v>265409.855586207</c:v>
                </c:pt>
                <c:pt idx="2">
                  <c:v>383320.233103448</c:v>
                </c:pt>
                <c:pt idx="3">
                  <c:v>307749.056275862</c:v>
                </c:pt>
                <c:pt idx="4">
                  <c:v>233296.623517241</c:v>
                </c:pt>
                <c:pt idx="5">
                  <c:v>429133.780758621</c:v>
                </c:pt>
                <c:pt idx="6">
                  <c:v>5785372.09851724</c:v>
                </c:pt>
                <c:pt idx="7">
                  <c:v>1720033.21065517</c:v>
                </c:pt>
                <c:pt idx="8">
                  <c:v>6322902.86875862</c:v>
                </c:pt>
                <c:pt idx="9">
                  <c:v>2253313.35517241</c:v>
                </c:pt>
                <c:pt idx="10">
                  <c:v>4035911.18958621</c:v>
                </c:pt>
                <c:pt idx="11">
                  <c:v>1767615.80575862</c:v>
                </c:pt>
                <c:pt idx="12">
                  <c:v>1260627.25489655</c:v>
                </c:pt>
                <c:pt idx="13">
                  <c:v>599827.426034483</c:v>
                </c:pt>
                <c:pt idx="14">
                  <c:v>4759319.83717241</c:v>
                </c:pt>
                <c:pt idx="15">
                  <c:v>2183138.24431034</c:v>
                </c:pt>
              </c:numCache>
            </c:numRef>
          </c:val>
          <c:smooth val="0"/>
        </c:ser>
        <c:hiLowLines>
          <c:spPr>
            <a:ln w="0">
              <a:noFill/>
            </a:ln>
          </c:spPr>
        </c:hiLowLines>
        <c:marker val="0"/>
        <c:axId val="3584821"/>
        <c:axId val="92111235"/>
      </c:lineChart>
      <c:catAx>
        <c:axId val="3584821"/>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2111235"/>
        <c:crosses val="autoZero"/>
        <c:auto val="1"/>
        <c:lblAlgn val="ctr"/>
        <c:lblOffset val="100"/>
        <c:noMultiLvlLbl val="0"/>
      </c:catAx>
      <c:valAx>
        <c:axId val="92111235"/>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584821"/>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Germany</a:t>
            </a:r>
          </a:p>
        </c:rich>
      </c:tx>
      <c:overlay val="0"/>
      <c:spPr>
        <a:noFill/>
        <a:ln w="0">
          <a:noFill/>
        </a:ln>
      </c:spPr>
    </c:title>
    <c:autoTitleDeleted val="0"/>
    <c:plotArea>
      <c:lineChart>
        <c:grouping val="standard"/>
        <c:varyColors val="0"/>
        <c:ser>
          <c:idx val="0"/>
          <c:order val="0"/>
          <c:tx>
            <c:strRef>
              <c:f>Estimates!$C$1</c:f>
              <c:strCache>
                <c:ptCount val="1"/>
                <c:pt idx="0">
                  <c:v>Total logging m3</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Estimates!$B$130:$B$145</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Estimates!$C$130:$C$145</c:f>
              <c:numCache>
                <c:formatCode>General</c:formatCode>
                <c:ptCount val="16"/>
                <c:pt idx="0">
                  <c:v>54504000</c:v>
                </c:pt>
                <c:pt idx="1">
                  <c:v>56946000</c:v>
                </c:pt>
                <c:pt idx="2">
                  <c:v>62290000</c:v>
                </c:pt>
                <c:pt idx="3">
                  <c:v>76728000</c:v>
                </c:pt>
                <c:pt idx="4">
                  <c:v>55367000</c:v>
                </c:pt>
                <c:pt idx="5">
                  <c:v>48073000</c:v>
                </c:pt>
                <c:pt idx="6">
                  <c:v>54400000</c:v>
                </c:pt>
                <c:pt idx="7">
                  <c:v>56100000</c:v>
                </c:pt>
                <c:pt idx="8">
                  <c:v>52300000</c:v>
                </c:pt>
                <c:pt idx="9">
                  <c:v>53200000</c:v>
                </c:pt>
                <c:pt idx="10">
                  <c:v>54300000</c:v>
                </c:pt>
                <c:pt idx="11">
                  <c:v>55600000</c:v>
                </c:pt>
                <c:pt idx="12">
                  <c:v>52100000</c:v>
                </c:pt>
                <c:pt idx="13">
                  <c:v>53400000</c:v>
                </c:pt>
                <c:pt idx="14">
                  <c:v>64500000</c:v>
                </c:pt>
                <c:pt idx="15">
                  <c:v>68200000</c:v>
                </c:pt>
              </c:numCache>
            </c:numRef>
          </c:val>
          <c:smooth val="0"/>
        </c:ser>
        <c:ser>
          <c:idx val="1"/>
          <c:order val="1"/>
          <c:tx>
            <c:strRef>
              <c:f>Estimates!$E$1:$E$1</c:f>
              <c:strCache>
                <c:ptCount val="1"/>
                <c:pt idx="0">
                  <c:v>Salvage logging m3</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Estimates!$B$130:$B$145</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Estimates!$E$130:$E$145</c:f>
              <c:numCache>
                <c:formatCode>General</c:formatCode>
                <c:ptCount val="16"/>
                <c:pt idx="2">
                  <c:v>8324400</c:v>
                </c:pt>
                <c:pt idx="3">
                  <c:v>34890000</c:v>
                </c:pt>
                <c:pt idx="4">
                  <c:v>17597400</c:v>
                </c:pt>
                <c:pt idx="5">
                  <c:v>7774500</c:v>
                </c:pt>
                <c:pt idx="6">
                  <c:v>10660000</c:v>
                </c:pt>
                <c:pt idx="7">
                  <c:v>6500000</c:v>
                </c:pt>
                <c:pt idx="8">
                  <c:v>4900000</c:v>
                </c:pt>
                <c:pt idx="9">
                  <c:v>6020000</c:v>
                </c:pt>
                <c:pt idx="10">
                  <c:v>5404000</c:v>
                </c:pt>
                <c:pt idx="11">
                  <c:v>12780000</c:v>
                </c:pt>
                <c:pt idx="12">
                  <c:v>7600000</c:v>
                </c:pt>
                <c:pt idx="13">
                  <c:v>12300000</c:v>
                </c:pt>
                <c:pt idx="14">
                  <c:v>31900000</c:v>
                </c:pt>
                <c:pt idx="15">
                  <c:v>46241400</c:v>
                </c:pt>
              </c:numCache>
            </c:numRef>
          </c:val>
          <c:smooth val="0"/>
        </c:ser>
        <c:hiLowLines>
          <c:spPr>
            <a:ln w="0">
              <a:noFill/>
            </a:ln>
          </c:spPr>
        </c:hiLowLines>
        <c:marker val="0"/>
        <c:axId val="49323673"/>
        <c:axId val="50931480"/>
      </c:lineChart>
      <c:catAx>
        <c:axId val="49323673"/>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0931480"/>
        <c:crosses val="autoZero"/>
        <c:auto val="1"/>
        <c:lblAlgn val="ctr"/>
        <c:lblOffset val="100"/>
        <c:noMultiLvlLbl val="0"/>
      </c:catAx>
      <c:valAx>
        <c:axId val="50931480"/>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9323673"/>
        <c:crosses val="autoZero"/>
        <c:crossBetween val="between"/>
      </c:valAx>
      <c:spPr>
        <a:noFill/>
        <a:ln w="0">
          <a:noFill/>
        </a:ln>
      </c:spPr>
    </c:plotArea>
    <c:plotVisOnly val="1"/>
    <c:dispBlanksAs val="zero"/>
  </c:chart>
  <c:spPr>
    <a:solidFill>
      <a:srgbClr val="ffffff"/>
    </a:solidFill>
    <a:ln w="9360">
      <a:solidFill>
        <a:srgbClr val="d9d9d9"/>
      </a:solidFill>
      <a:round/>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Hungary</a:t>
            </a:r>
          </a:p>
        </c:rich>
      </c:tx>
      <c:overlay val="0"/>
      <c:spPr>
        <a:noFill/>
        <a:ln w="0">
          <a:noFill/>
        </a:ln>
      </c:spPr>
    </c:title>
    <c:autoTitleDeleted val="0"/>
    <c:plotArea>
      <c:lineChart>
        <c:grouping val="standard"/>
        <c:varyColors val="0"/>
        <c:ser>
          <c:idx val="0"/>
          <c:order val="0"/>
          <c:tx>
            <c:strRef>
              <c:f>Estimates!$C$1</c:f>
              <c:strCache>
                <c:ptCount val="1"/>
                <c:pt idx="0">
                  <c:v>Total logging m3</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Estimates!$B$146:$B$160</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Estimates!$C$146:$C$160</c:f>
              <c:numCache>
                <c:formatCode>General</c:formatCode>
                <c:ptCount val="15"/>
                <c:pt idx="0">
                  <c:v>7011998</c:v>
                </c:pt>
                <c:pt idx="1">
                  <c:v>7167426</c:v>
                </c:pt>
                <c:pt idx="2">
                  <c:v>7005190</c:v>
                </c:pt>
                <c:pt idx="3">
                  <c:v>6609099</c:v>
                </c:pt>
                <c:pt idx="4">
                  <c:v>7024025</c:v>
                </c:pt>
                <c:pt idx="5">
                  <c:v>6773537</c:v>
                </c:pt>
                <c:pt idx="6">
                  <c:v>7424046</c:v>
                </c:pt>
                <c:pt idx="7">
                  <c:v>8080206</c:v>
                </c:pt>
                <c:pt idx="8">
                  <c:v>7731605</c:v>
                </c:pt>
                <c:pt idx="9">
                  <c:v>7874792</c:v>
                </c:pt>
                <c:pt idx="10">
                  <c:v>7517408</c:v>
                </c:pt>
                <c:pt idx="11">
                  <c:v>7354188</c:v>
                </c:pt>
                <c:pt idx="12">
                  <c:v>7338350</c:v>
                </c:pt>
                <c:pt idx="13">
                  <c:v>7576110</c:v>
                </c:pt>
                <c:pt idx="14">
                  <c:v>7766751</c:v>
                </c:pt>
              </c:numCache>
            </c:numRef>
          </c:val>
          <c:smooth val="0"/>
        </c:ser>
        <c:ser>
          <c:idx val="1"/>
          <c:order val="1"/>
          <c:tx>
            <c:strRef>
              <c:f>Estimates!$E$146:$E$160</c:f>
              <c:strCache>
                <c:ptCount val="1"/>
                <c:pt idx="0">
                  <c:v>425199 530311 466291 394582 310433 316954 556524 393927 172721 284197 481820 513524 413292 445604 330671</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Estimates!$B$146:$B$160</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Estimates!$E$146:$E$160</c:f>
              <c:numCache>
                <c:formatCode>General</c:formatCode>
                <c:ptCount val="15"/>
                <c:pt idx="0">
                  <c:v>425199</c:v>
                </c:pt>
                <c:pt idx="1">
                  <c:v>530311</c:v>
                </c:pt>
                <c:pt idx="2">
                  <c:v>466291</c:v>
                </c:pt>
                <c:pt idx="3">
                  <c:v>394582</c:v>
                </c:pt>
                <c:pt idx="4">
                  <c:v>310433</c:v>
                </c:pt>
                <c:pt idx="5">
                  <c:v>316954</c:v>
                </c:pt>
                <c:pt idx="6">
                  <c:v>556524</c:v>
                </c:pt>
                <c:pt idx="7">
                  <c:v>393927</c:v>
                </c:pt>
                <c:pt idx="8">
                  <c:v>172721</c:v>
                </c:pt>
                <c:pt idx="9">
                  <c:v>284197</c:v>
                </c:pt>
                <c:pt idx="10">
                  <c:v>481820</c:v>
                </c:pt>
                <c:pt idx="11">
                  <c:v>513524</c:v>
                </c:pt>
                <c:pt idx="12">
                  <c:v>413292</c:v>
                </c:pt>
                <c:pt idx="13">
                  <c:v>445604</c:v>
                </c:pt>
                <c:pt idx="14">
                  <c:v>330671</c:v>
                </c:pt>
              </c:numCache>
            </c:numRef>
          </c:val>
          <c:smooth val="0"/>
        </c:ser>
        <c:hiLowLines>
          <c:spPr>
            <a:ln w="0">
              <a:noFill/>
            </a:ln>
          </c:spPr>
        </c:hiLowLines>
        <c:marker val="0"/>
        <c:axId val="27101556"/>
        <c:axId val="40327539"/>
      </c:lineChart>
      <c:catAx>
        <c:axId val="27101556"/>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0327539"/>
        <c:crosses val="autoZero"/>
        <c:auto val="1"/>
        <c:lblAlgn val="ctr"/>
        <c:lblOffset val="100"/>
        <c:noMultiLvlLbl val="0"/>
      </c:catAx>
      <c:valAx>
        <c:axId val="403275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7101556"/>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5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Slovenia</a:t>
            </a:r>
          </a:p>
        </c:rich>
      </c:tx>
      <c:overlay val="0"/>
      <c:spPr>
        <a:noFill/>
        <a:ln w="0">
          <a:noFill/>
        </a:ln>
      </c:spPr>
    </c:title>
    <c:autoTitleDeleted val="0"/>
    <c:plotArea>
      <c:lineChart>
        <c:grouping val="standard"/>
        <c:varyColors val="0"/>
        <c:ser>
          <c:idx val="0"/>
          <c:order val="0"/>
          <c:tx>
            <c:strRef>
              <c:f>Estimates!$C$1</c:f>
              <c:strCache>
                <c:ptCount val="1"/>
                <c:pt idx="0">
                  <c:v>Total logging m3</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Estimates!$B$242:$B$257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Estimates!$C$242:$C$257</c:f>
              <c:numCache>
                <c:formatCode>General</c:formatCode>
                <c:ptCount val="16"/>
                <c:pt idx="0">
                  <c:v>2957997</c:v>
                </c:pt>
                <c:pt idx="1">
                  <c:v>3236100</c:v>
                </c:pt>
                <c:pt idx="2">
                  <c:v>3718260</c:v>
                </c:pt>
                <c:pt idx="3">
                  <c:v>3242070</c:v>
                </c:pt>
                <c:pt idx="4">
                  <c:v>3427372</c:v>
                </c:pt>
                <c:pt idx="5">
                  <c:v>3374191</c:v>
                </c:pt>
                <c:pt idx="6">
                  <c:v>3374137</c:v>
                </c:pt>
                <c:pt idx="7">
                  <c:v>3895636</c:v>
                </c:pt>
                <c:pt idx="8">
                  <c:v>3910807</c:v>
                </c:pt>
                <c:pt idx="9">
                  <c:v>3923994</c:v>
                </c:pt>
                <c:pt idx="10">
                  <c:v>6349736</c:v>
                </c:pt>
                <c:pt idx="11">
                  <c:v>6031042</c:v>
                </c:pt>
                <c:pt idx="12">
                  <c:v>6102630</c:v>
                </c:pt>
                <c:pt idx="13">
                  <c:v>4984635</c:v>
                </c:pt>
                <c:pt idx="14">
                  <c:v>6060959</c:v>
                </c:pt>
                <c:pt idx="15">
                  <c:v>5287863</c:v>
                </c:pt>
              </c:numCache>
            </c:numRef>
          </c:val>
          <c:smooth val="0"/>
        </c:ser>
        <c:ser>
          <c:idx val="1"/>
          <c:order val="1"/>
          <c:tx>
            <c:strRef>
              <c:f>Estimates!$E$1:$E$1</c:f>
              <c:strCache>
                <c:ptCount val="1"/>
                <c:pt idx="0">
                  <c:v>Salvage logging m3</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Estimates!$B$242:$B$257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Estimates!$E$242:$E$257</c:f>
              <c:numCache>
                <c:formatCode>General</c:formatCode>
                <c:ptCount val="16"/>
                <c:pt idx="0">
                  <c:v>1055481</c:v>
                </c:pt>
                <c:pt idx="1">
                  <c:v>1212023</c:v>
                </c:pt>
                <c:pt idx="2">
                  <c:v>1224193</c:v>
                </c:pt>
                <c:pt idx="3">
                  <c:v>1080423</c:v>
                </c:pt>
                <c:pt idx="4">
                  <c:v>1128386</c:v>
                </c:pt>
                <c:pt idx="5">
                  <c:v>929081</c:v>
                </c:pt>
                <c:pt idx="6">
                  <c:v>698402</c:v>
                </c:pt>
                <c:pt idx="7">
                  <c:v>660170</c:v>
                </c:pt>
                <c:pt idx="8">
                  <c:v>714905.07</c:v>
                </c:pt>
                <c:pt idx="9">
                  <c:v>1128389.43</c:v>
                </c:pt>
                <c:pt idx="10">
                  <c:v>4207376</c:v>
                </c:pt>
                <c:pt idx="11">
                  <c:v>3941809</c:v>
                </c:pt>
                <c:pt idx="12">
                  <c:v>3768894.6</c:v>
                </c:pt>
                <c:pt idx="13">
                  <c:v>2505728.53</c:v>
                </c:pt>
                <c:pt idx="14">
                  <c:v>4043916.85000003</c:v>
                </c:pt>
                <c:pt idx="15">
                  <c:v>2835623.12000003</c:v>
                </c:pt>
              </c:numCache>
            </c:numRef>
          </c:val>
          <c:smooth val="0"/>
        </c:ser>
        <c:hiLowLines>
          <c:spPr>
            <a:ln w="0">
              <a:noFill/>
            </a:ln>
          </c:spPr>
        </c:hiLowLines>
        <c:marker val="0"/>
        <c:axId val="42504548"/>
        <c:axId val="29011475"/>
      </c:lineChart>
      <c:catAx>
        <c:axId val="42504548"/>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9011475"/>
        <c:crosses val="autoZero"/>
        <c:auto val="1"/>
        <c:lblAlgn val="ctr"/>
        <c:lblOffset val="100"/>
        <c:noMultiLvlLbl val="0"/>
      </c:catAx>
      <c:valAx>
        <c:axId val="29011475"/>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250454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5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Estimates!$C$18:$C$33</c:f>
              <c:numCache>
                <c:formatCode>General</c:formatCode>
                <c:ptCount val="16"/>
                <c:pt idx="0">
                  <c:v>5891837</c:v>
                </c:pt>
                <c:pt idx="1">
                  <c:v>5768133</c:v>
                </c:pt>
                <c:pt idx="2">
                  <c:v>5992000</c:v>
                </c:pt>
                <c:pt idx="3">
                  <c:v>5697000</c:v>
                </c:pt>
                <c:pt idx="4">
                  <c:v>6071000</c:v>
                </c:pt>
                <c:pt idx="5">
                  <c:v>4599000</c:v>
                </c:pt>
                <c:pt idx="6">
                  <c:v>5668000</c:v>
                </c:pt>
                <c:pt idx="7">
                  <c:v>6205000</c:v>
                </c:pt>
                <c:pt idx="8">
                  <c:v>6092000</c:v>
                </c:pt>
                <c:pt idx="9">
                  <c:v>6154520</c:v>
                </c:pt>
                <c:pt idx="10">
                  <c:v>5570040</c:v>
                </c:pt>
                <c:pt idx="11">
                  <c:v>6372100</c:v>
                </c:pt>
                <c:pt idx="12">
                  <c:v>6410000</c:v>
                </c:pt>
                <c:pt idx="13">
                  <c:v>6405270</c:v>
                </c:pt>
                <c:pt idx="14">
                  <c:v>6529120</c:v>
                </c:pt>
                <c:pt idx="15">
                  <c:v>6163700</c:v>
                </c:pt>
              </c:numCache>
            </c:numRef>
          </c:xVal>
          <c:yVal>
            <c:numRef>
              <c:f>Estimates!$E$18:$E$33</c:f>
              <c:numCache>
                <c:formatCode>General</c:formatCode>
                <c:ptCount val="16"/>
                <c:pt idx="0">
                  <c:v>882280</c:v>
                </c:pt>
                <c:pt idx="1">
                  <c:v>767411</c:v>
                </c:pt>
                <c:pt idx="2">
                  <c:v>601159</c:v>
                </c:pt>
                <c:pt idx="3">
                  <c:v>427492</c:v>
                </c:pt>
                <c:pt idx="4">
                  <c:v>845112</c:v>
                </c:pt>
                <c:pt idx="5">
                  <c:v>431179</c:v>
                </c:pt>
                <c:pt idx="6">
                  <c:v>318082</c:v>
                </c:pt>
                <c:pt idx="7">
                  <c:v>280691</c:v>
                </c:pt>
                <c:pt idx="8">
                  <c:v>703799</c:v>
                </c:pt>
                <c:pt idx="9">
                  <c:v>810476</c:v>
                </c:pt>
                <c:pt idx="10">
                  <c:v>668194</c:v>
                </c:pt>
                <c:pt idx="11">
                  <c:v>1349907</c:v>
                </c:pt>
                <c:pt idx="12">
                  <c:v>1681919</c:v>
                </c:pt>
                <c:pt idx="13">
                  <c:v>1758985</c:v>
                </c:pt>
                <c:pt idx="14">
                  <c:v>1860062</c:v>
                </c:pt>
                <c:pt idx="15">
                  <c:v>1125630</c:v>
                </c:pt>
              </c:numCache>
            </c:numRef>
          </c:yVal>
          <c:smooth val="0"/>
        </c:ser>
        <c:axId val="38934823"/>
        <c:axId val="79050238"/>
      </c:scatterChart>
      <c:valAx>
        <c:axId val="38934823"/>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9050238"/>
        <c:crosses val="autoZero"/>
        <c:crossBetween val="midCat"/>
      </c:valAx>
      <c:valAx>
        <c:axId val="79050238"/>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8934823"/>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Estimates!$C$34:$C$48</c:f>
              <c:numCache>
                <c:formatCode>General</c:formatCode>
                <c:ptCount val="15"/>
                <c:pt idx="0">
                  <c:v>3841000</c:v>
                </c:pt>
                <c:pt idx="1">
                  <c:v>4018000</c:v>
                </c:pt>
                <c:pt idx="2">
                  <c:v>4452000</c:v>
                </c:pt>
                <c:pt idx="3">
                  <c:v>4210000</c:v>
                </c:pt>
                <c:pt idx="4">
                  <c:v>4469000</c:v>
                </c:pt>
                <c:pt idx="5">
                  <c:v>4242000</c:v>
                </c:pt>
                <c:pt idx="6">
                  <c:v>4477000</c:v>
                </c:pt>
                <c:pt idx="7">
                  <c:v>5258000</c:v>
                </c:pt>
                <c:pt idx="8">
                  <c:v>5714000</c:v>
                </c:pt>
                <c:pt idx="9">
                  <c:v>5436000</c:v>
                </c:pt>
                <c:pt idx="10">
                  <c:v>5925950</c:v>
                </c:pt>
                <c:pt idx="11">
                  <c:v>5178470</c:v>
                </c:pt>
                <c:pt idx="12">
                  <c:v>5165000</c:v>
                </c:pt>
                <c:pt idx="13">
                  <c:v>5373390</c:v>
                </c:pt>
                <c:pt idx="14">
                  <c:v>5389720</c:v>
                </c:pt>
              </c:numCache>
            </c:numRef>
          </c:xVal>
          <c:yVal>
            <c:numRef>
              <c:f>Estimates!$E$34:$E$48</c:f>
              <c:numCache>
                <c:formatCode>General</c:formatCode>
                <c:ptCount val="15"/>
                <c:pt idx="0">
                  <c:v>636658</c:v>
                </c:pt>
                <c:pt idx="1">
                  <c:v>694139</c:v>
                </c:pt>
                <c:pt idx="2">
                  <c:v>716687</c:v>
                </c:pt>
                <c:pt idx="3">
                  <c:v>647470</c:v>
                </c:pt>
                <c:pt idx="4">
                  <c:v>717489</c:v>
                </c:pt>
                <c:pt idx="5">
                  <c:v>505904</c:v>
                </c:pt>
                <c:pt idx="6">
                  <c:v>474986</c:v>
                </c:pt>
                <c:pt idx="7">
                  <c:v>549161</c:v>
                </c:pt>
                <c:pt idx="8">
                  <c:v>642731</c:v>
                </c:pt>
                <c:pt idx="9">
                  <c:v>744939</c:v>
                </c:pt>
                <c:pt idx="10">
                  <c:v>970882</c:v>
                </c:pt>
                <c:pt idx="11">
                  <c:v>652764</c:v>
                </c:pt>
                <c:pt idx="12">
                  <c:v>794326</c:v>
                </c:pt>
                <c:pt idx="13">
                  <c:v>937648</c:v>
                </c:pt>
                <c:pt idx="14">
                  <c:v>1335186</c:v>
                </c:pt>
              </c:numCache>
            </c:numRef>
          </c:yVal>
          <c:smooth val="0"/>
        </c:ser>
        <c:axId val="49279595"/>
        <c:axId val="1691978"/>
      </c:scatterChart>
      <c:valAx>
        <c:axId val="4927959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691978"/>
        <c:crosses val="autoZero"/>
        <c:crossBetween val="midCat"/>
      </c:valAx>
      <c:valAx>
        <c:axId val="1691978"/>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9279595"/>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Estimates!$C$66:$C$81</c:f>
              <c:numCache>
                <c:formatCode>General</c:formatCode>
                <c:ptCount val="16"/>
                <c:pt idx="0">
                  <c:v>15600000</c:v>
                </c:pt>
                <c:pt idx="1">
                  <c:v>15510546</c:v>
                </c:pt>
                <c:pt idx="2">
                  <c:v>17678268</c:v>
                </c:pt>
                <c:pt idx="3">
                  <c:v>18508294</c:v>
                </c:pt>
                <c:pt idx="4">
                  <c:v>16187295</c:v>
                </c:pt>
                <c:pt idx="5">
                  <c:v>15502319</c:v>
                </c:pt>
                <c:pt idx="6">
                  <c:v>16736274</c:v>
                </c:pt>
                <c:pt idx="7">
                  <c:v>15381218</c:v>
                </c:pt>
                <c:pt idx="8">
                  <c:v>15061130</c:v>
                </c:pt>
                <c:pt idx="9">
                  <c:v>15330780</c:v>
                </c:pt>
                <c:pt idx="10">
                  <c:v>15475959</c:v>
                </c:pt>
                <c:pt idx="11">
                  <c:v>16162645</c:v>
                </c:pt>
                <c:pt idx="12">
                  <c:v>17616553</c:v>
                </c:pt>
                <c:pt idx="13">
                  <c:v>19387109</c:v>
                </c:pt>
                <c:pt idx="14">
                  <c:v>25688785</c:v>
                </c:pt>
                <c:pt idx="15">
                  <c:v>32585563</c:v>
                </c:pt>
              </c:numCache>
            </c:numRef>
          </c:xVal>
          <c:yVal>
            <c:numRef>
              <c:f>Estimates!$E$66:$E$81</c:f>
              <c:numCache>
                <c:formatCode>General</c:formatCode>
                <c:ptCount val="16"/>
                <c:pt idx="0">
                  <c:v>5370000</c:v>
                </c:pt>
                <c:pt idx="1">
                  <c:v>4539000</c:v>
                </c:pt>
                <c:pt idx="2">
                  <c:v>8027000</c:v>
                </c:pt>
                <c:pt idx="3">
                  <c:v>14885000</c:v>
                </c:pt>
                <c:pt idx="4">
                  <c:v>10749000</c:v>
                </c:pt>
                <c:pt idx="5">
                  <c:v>6628000</c:v>
                </c:pt>
                <c:pt idx="6">
                  <c:v>6459000</c:v>
                </c:pt>
                <c:pt idx="7">
                  <c:v>3820000</c:v>
                </c:pt>
                <c:pt idx="8">
                  <c:v>3237000</c:v>
                </c:pt>
                <c:pt idx="9">
                  <c:v>4248000</c:v>
                </c:pt>
                <c:pt idx="10">
                  <c:v>4527000</c:v>
                </c:pt>
                <c:pt idx="11">
                  <c:v>8153000</c:v>
                </c:pt>
                <c:pt idx="12">
                  <c:v>9399000</c:v>
                </c:pt>
                <c:pt idx="13">
                  <c:v>11743000</c:v>
                </c:pt>
                <c:pt idx="14">
                  <c:v>23013000</c:v>
                </c:pt>
                <c:pt idx="15">
                  <c:v>30944758</c:v>
                </c:pt>
              </c:numCache>
            </c:numRef>
          </c:yVal>
          <c:smooth val="0"/>
        </c:ser>
        <c:axId val="75410067"/>
        <c:axId val="39279764"/>
      </c:scatterChart>
      <c:valAx>
        <c:axId val="75410067"/>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9279764"/>
        <c:crosses val="autoZero"/>
        <c:crossBetween val="midCat"/>
      </c:valAx>
      <c:valAx>
        <c:axId val="39279764"/>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541006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Estimates!$C$98:$C$113</c:f>
              <c:numCache>
                <c:formatCode>General</c:formatCode>
                <c:ptCount val="16"/>
                <c:pt idx="0">
                  <c:v>61163000</c:v>
                </c:pt>
                <c:pt idx="1">
                  <c:v>58684000</c:v>
                </c:pt>
                <c:pt idx="2">
                  <c:v>56935000</c:v>
                </c:pt>
                <c:pt idx="3">
                  <c:v>63854000</c:v>
                </c:pt>
                <c:pt idx="4">
                  <c:v>58327000</c:v>
                </c:pt>
                <c:pt idx="5">
                  <c:v>48296000</c:v>
                </c:pt>
                <c:pt idx="6">
                  <c:v>59690000</c:v>
                </c:pt>
                <c:pt idx="7">
                  <c:v>60438000</c:v>
                </c:pt>
                <c:pt idx="8">
                  <c:v>59902000</c:v>
                </c:pt>
                <c:pt idx="9">
                  <c:v>65252000</c:v>
                </c:pt>
                <c:pt idx="10">
                  <c:v>65294000</c:v>
                </c:pt>
                <c:pt idx="11">
                  <c:v>68035000</c:v>
                </c:pt>
                <c:pt idx="12">
                  <c:v>70323000</c:v>
                </c:pt>
                <c:pt idx="13">
                  <c:v>72426000</c:v>
                </c:pt>
                <c:pt idx="14">
                  <c:v>78167000</c:v>
                </c:pt>
                <c:pt idx="15">
                  <c:v>73267000</c:v>
                </c:pt>
              </c:numCache>
            </c:numRef>
          </c:xVal>
          <c:yVal>
            <c:numRef>
              <c:f>Estimates!$E$98:$E$113</c:f>
              <c:numCache>
                <c:formatCode>General</c:formatCode>
                <c:ptCount val="16"/>
                <c:pt idx="0">
                  <c:v>257490.033724138</c:v>
                </c:pt>
                <c:pt idx="1">
                  <c:v>265409.855586207</c:v>
                </c:pt>
                <c:pt idx="2">
                  <c:v>383320.233103448</c:v>
                </c:pt>
                <c:pt idx="3">
                  <c:v>307749.056275862</c:v>
                </c:pt>
                <c:pt idx="4">
                  <c:v>233296.623517241</c:v>
                </c:pt>
                <c:pt idx="5">
                  <c:v>429133.780758621</c:v>
                </c:pt>
                <c:pt idx="6">
                  <c:v>5785372.09851724</c:v>
                </c:pt>
                <c:pt idx="7">
                  <c:v>1720033.21065517</c:v>
                </c:pt>
                <c:pt idx="8">
                  <c:v>6322902.86875862</c:v>
                </c:pt>
                <c:pt idx="9">
                  <c:v>2253313.35517241</c:v>
                </c:pt>
                <c:pt idx="10">
                  <c:v>4035911.18958621</c:v>
                </c:pt>
                <c:pt idx="11">
                  <c:v>1767615.80575862</c:v>
                </c:pt>
                <c:pt idx="12">
                  <c:v>1260627.25489655</c:v>
                </c:pt>
                <c:pt idx="13">
                  <c:v>599827.426034483</c:v>
                </c:pt>
                <c:pt idx="14">
                  <c:v>4759319.83717241</c:v>
                </c:pt>
                <c:pt idx="15">
                  <c:v>2183138.24431034</c:v>
                </c:pt>
              </c:numCache>
            </c:numRef>
          </c:yVal>
          <c:smooth val="0"/>
        </c:ser>
        <c:axId val="40023530"/>
        <c:axId val="92391556"/>
      </c:scatterChart>
      <c:valAx>
        <c:axId val="40023530"/>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2391556"/>
        <c:crosses val="autoZero"/>
        <c:crossBetween val="midCat"/>
      </c:valAx>
      <c:valAx>
        <c:axId val="9239155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002353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Estimates!$C$242:$C$257</c:f>
              <c:numCache>
                <c:formatCode>General</c:formatCode>
                <c:ptCount val="16"/>
                <c:pt idx="0">
                  <c:v>2957997</c:v>
                </c:pt>
                <c:pt idx="1">
                  <c:v>3236100</c:v>
                </c:pt>
                <c:pt idx="2">
                  <c:v>3718260</c:v>
                </c:pt>
                <c:pt idx="3">
                  <c:v>3242070</c:v>
                </c:pt>
                <c:pt idx="4">
                  <c:v>3427372</c:v>
                </c:pt>
                <c:pt idx="5">
                  <c:v>3374191</c:v>
                </c:pt>
                <c:pt idx="6">
                  <c:v>3374137</c:v>
                </c:pt>
                <c:pt idx="7">
                  <c:v>3895636</c:v>
                </c:pt>
                <c:pt idx="8">
                  <c:v>3910807</c:v>
                </c:pt>
                <c:pt idx="9">
                  <c:v>3923994</c:v>
                </c:pt>
                <c:pt idx="10">
                  <c:v>6349736</c:v>
                </c:pt>
                <c:pt idx="11">
                  <c:v>6031042</c:v>
                </c:pt>
                <c:pt idx="12">
                  <c:v>6102630</c:v>
                </c:pt>
                <c:pt idx="13">
                  <c:v>4984635</c:v>
                </c:pt>
                <c:pt idx="14">
                  <c:v>6060959</c:v>
                </c:pt>
                <c:pt idx="15">
                  <c:v>5287863</c:v>
                </c:pt>
              </c:numCache>
            </c:numRef>
          </c:xVal>
          <c:yVal>
            <c:numRef>
              <c:f>Estimates!$E$242:$E$257</c:f>
              <c:numCache>
                <c:formatCode>General</c:formatCode>
                <c:ptCount val="16"/>
                <c:pt idx="0">
                  <c:v>1055481</c:v>
                </c:pt>
                <c:pt idx="1">
                  <c:v>1212023</c:v>
                </c:pt>
                <c:pt idx="2">
                  <c:v>1224193</c:v>
                </c:pt>
                <c:pt idx="3">
                  <c:v>1080423</c:v>
                </c:pt>
                <c:pt idx="4">
                  <c:v>1128386</c:v>
                </c:pt>
                <c:pt idx="5">
                  <c:v>929081</c:v>
                </c:pt>
                <c:pt idx="6">
                  <c:v>698402</c:v>
                </c:pt>
                <c:pt idx="7">
                  <c:v>660170</c:v>
                </c:pt>
                <c:pt idx="8">
                  <c:v>714905.07</c:v>
                </c:pt>
                <c:pt idx="9">
                  <c:v>1128389.43</c:v>
                </c:pt>
                <c:pt idx="10">
                  <c:v>4207376</c:v>
                </c:pt>
                <c:pt idx="11">
                  <c:v>3941809</c:v>
                </c:pt>
                <c:pt idx="12">
                  <c:v>3768894.6</c:v>
                </c:pt>
                <c:pt idx="13">
                  <c:v>2505728.53</c:v>
                </c:pt>
                <c:pt idx="14">
                  <c:v>4043916.85000003</c:v>
                </c:pt>
                <c:pt idx="15">
                  <c:v>2835623.12000003</c:v>
                </c:pt>
              </c:numCache>
            </c:numRef>
          </c:yVal>
          <c:smooth val="0"/>
        </c:ser>
        <c:axId val="1380166"/>
        <c:axId val="4362002"/>
      </c:scatterChart>
      <c:valAx>
        <c:axId val="1380166"/>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362002"/>
        <c:crosses val="autoZero"/>
        <c:crossBetween val="midCat"/>
      </c:valAx>
      <c:valAx>
        <c:axId val="4362002"/>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380166"/>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Estimates!$C$132:$C$145</c:f>
              <c:numCache>
                <c:formatCode>General</c:formatCode>
                <c:ptCount val="14"/>
                <c:pt idx="0">
                  <c:v>62290000</c:v>
                </c:pt>
                <c:pt idx="1">
                  <c:v>76728000</c:v>
                </c:pt>
                <c:pt idx="2">
                  <c:v>55367000</c:v>
                </c:pt>
                <c:pt idx="3">
                  <c:v>48073000</c:v>
                </c:pt>
                <c:pt idx="4">
                  <c:v>54400000</c:v>
                </c:pt>
                <c:pt idx="5">
                  <c:v>56100000</c:v>
                </c:pt>
                <c:pt idx="6">
                  <c:v>52300000</c:v>
                </c:pt>
                <c:pt idx="7">
                  <c:v>53200000</c:v>
                </c:pt>
                <c:pt idx="8">
                  <c:v>54300000</c:v>
                </c:pt>
                <c:pt idx="9">
                  <c:v>55600000</c:v>
                </c:pt>
                <c:pt idx="10">
                  <c:v>52100000</c:v>
                </c:pt>
                <c:pt idx="11">
                  <c:v>53400000</c:v>
                </c:pt>
                <c:pt idx="12">
                  <c:v>64500000</c:v>
                </c:pt>
                <c:pt idx="13">
                  <c:v>68200000</c:v>
                </c:pt>
              </c:numCache>
            </c:numRef>
          </c:xVal>
          <c:yVal>
            <c:numRef>
              <c:f>Estimates!$E$132:$E$145</c:f>
              <c:numCache>
                <c:formatCode>General</c:formatCode>
                <c:ptCount val="14"/>
                <c:pt idx="0">
                  <c:v>8324400</c:v>
                </c:pt>
                <c:pt idx="1">
                  <c:v>34890000</c:v>
                </c:pt>
                <c:pt idx="2">
                  <c:v>17597400</c:v>
                </c:pt>
                <c:pt idx="3">
                  <c:v>7774500</c:v>
                </c:pt>
                <c:pt idx="4">
                  <c:v>10660000</c:v>
                </c:pt>
                <c:pt idx="5">
                  <c:v>6500000</c:v>
                </c:pt>
                <c:pt idx="6">
                  <c:v>4900000</c:v>
                </c:pt>
                <c:pt idx="7">
                  <c:v>6020000</c:v>
                </c:pt>
                <c:pt idx="8">
                  <c:v>5404000</c:v>
                </c:pt>
                <c:pt idx="9">
                  <c:v>12780000</c:v>
                </c:pt>
                <c:pt idx="10">
                  <c:v>7600000</c:v>
                </c:pt>
                <c:pt idx="11">
                  <c:v>12300000</c:v>
                </c:pt>
                <c:pt idx="12">
                  <c:v>31900000</c:v>
                </c:pt>
                <c:pt idx="13">
                  <c:v>46241400</c:v>
                </c:pt>
              </c:numCache>
            </c:numRef>
          </c:yVal>
          <c:smooth val="0"/>
        </c:ser>
        <c:axId val="11664362"/>
        <c:axId val="88090617"/>
      </c:scatterChart>
      <c:valAx>
        <c:axId val="11664362"/>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8090617"/>
        <c:crosses val="autoZero"/>
        <c:crossBetween val="midCat"/>
      </c:valAx>
      <c:valAx>
        <c:axId val="88090617"/>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1664362"/>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6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Estimates!$C$2:$C$17</c:f>
              <c:numCache>
                <c:formatCode>General</c:formatCode>
                <c:ptCount val="16"/>
                <c:pt idx="0">
                  <c:v>16483387</c:v>
                </c:pt>
                <c:pt idx="1">
                  <c:v>16470661</c:v>
                </c:pt>
                <c:pt idx="2">
                  <c:v>19134863</c:v>
                </c:pt>
                <c:pt idx="3">
                  <c:v>21317341</c:v>
                </c:pt>
                <c:pt idx="4">
                  <c:v>21795428</c:v>
                </c:pt>
                <c:pt idx="5">
                  <c:v>16727438</c:v>
                </c:pt>
                <c:pt idx="6">
                  <c:v>17830955</c:v>
                </c:pt>
                <c:pt idx="7">
                  <c:v>18695671</c:v>
                </c:pt>
                <c:pt idx="8">
                  <c:v>18020680</c:v>
                </c:pt>
                <c:pt idx="9">
                  <c:v>17389735</c:v>
                </c:pt>
                <c:pt idx="10">
                  <c:v>17088552</c:v>
                </c:pt>
                <c:pt idx="11">
                  <c:v>17549525</c:v>
                </c:pt>
                <c:pt idx="12">
                  <c:v>16763033</c:v>
                </c:pt>
                <c:pt idx="13">
                  <c:v>17647118</c:v>
                </c:pt>
                <c:pt idx="14">
                  <c:v>19192059</c:v>
                </c:pt>
                <c:pt idx="15">
                  <c:v>18903716</c:v>
                </c:pt>
              </c:numCache>
            </c:numRef>
          </c:xVal>
          <c:yVal>
            <c:numRef>
              <c:f>Estimates!$E$2:$E$17</c:f>
              <c:numCache>
                <c:formatCode>General</c:formatCode>
                <c:ptCount val="16"/>
                <c:pt idx="0">
                  <c:v>5555515</c:v>
                </c:pt>
                <c:pt idx="1">
                  <c:v>4582557</c:v>
                </c:pt>
                <c:pt idx="2">
                  <c:v>6329551</c:v>
                </c:pt>
                <c:pt idx="3">
                  <c:v>10507714</c:v>
                </c:pt>
                <c:pt idx="4">
                  <c:v>13853739</c:v>
                </c:pt>
                <c:pt idx="5">
                  <c:v>7124145</c:v>
                </c:pt>
                <c:pt idx="6">
                  <c:v>5104797</c:v>
                </c:pt>
                <c:pt idx="7">
                  <c:v>3497124</c:v>
                </c:pt>
                <c:pt idx="8">
                  <c:v>3273162</c:v>
                </c:pt>
                <c:pt idx="9">
                  <c:v>3396892</c:v>
                </c:pt>
                <c:pt idx="10">
                  <c:v>4699963</c:v>
                </c:pt>
                <c:pt idx="11">
                  <c:v>7426608</c:v>
                </c:pt>
                <c:pt idx="12">
                  <c:v>5357512</c:v>
                </c:pt>
                <c:pt idx="13">
                  <c:v>6476959</c:v>
                </c:pt>
                <c:pt idx="14">
                  <c:v>9928619</c:v>
                </c:pt>
                <c:pt idx="15">
                  <c:v>11734806</c:v>
                </c:pt>
              </c:numCache>
            </c:numRef>
          </c:yVal>
          <c:smooth val="0"/>
        </c:ser>
        <c:axId val="63263349"/>
        <c:axId val="23411356"/>
      </c:scatterChart>
      <c:valAx>
        <c:axId val="63263349"/>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3411356"/>
        <c:crosses val="autoZero"/>
        <c:crossBetween val="midCat"/>
      </c:valAx>
      <c:valAx>
        <c:axId val="2341135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3263349"/>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6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Estimates!$C$146:$C$160</c:f>
              <c:numCache>
                <c:formatCode>General</c:formatCode>
                <c:ptCount val="15"/>
                <c:pt idx="0">
                  <c:v>7011998</c:v>
                </c:pt>
                <c:pt idx="1">
                  <c:v>7167426</c:v>
                </c:pt>
                <c:pt idx="2">
                  <c:v>7005190</c:v>
                </c:pt>
                <c:pt idx="3">
                  <c:v>6609099</c:v>
                </c:pt>
                <c:pt idx="4">
                  <c:v>7024025</c:v>
                </c:pt>
                <c:pt idx="5">
                  <c:v>6773537</c:v>
                </c:pt>
                <c:pt idx="6">
                  <c:v>7424046</c:v>
                </c:pt>
                <c:pt idx="7">
                  <c:v>8080206</c:v>
                </c:pt>
                <c:pt idx="8">
                  <c:v>7731605</c:v>
                </c:pt>
                <c:pt idx="9">
                  <c:v>7874792</c:v>
                </c:pt>
                <c:pt idx="10">
                  <c:v>7517408</c:v>
                </c:pt>
                <c:pt idx="11">
                  <c:v>7354188</c:v>
                </c:pt>
                <c:pt idx="12">
                  <c:v>7338350</c:v>
                </c:pt>
                <c:pt idx="13">
                  <c:v>7576110</c:v>
                </c:pt>
                <c:pt idx="14">
                  <c:v>7766751</c:v>
                </c:pt>
              </c:numCache>
            </c:numRef>
          </c:xVal>
          <c:yVal>
            <c:numRef>
              <c:f>Estimates!$E$146:$E$160</c:f>
              <c:numCache>
                <c:formatCode>General</c:formatCode>
                <c:ptCount val="15"/>
                <c:pt idx="0">
                  <c:v>425199</c:v>
                </c:pt>
                <c:pt idx="1">
                  <c:v>530311</c:v>
                </c:pt>
                <c:pt idx="2">
                  <c:v>466291</c:v>
                </c:pt>
                <c:pt idx="3">
                  <c:v>394582</c:v>
                </c:pt>
                <c:pt idx="4">
                  <c:v>310433</c:v>
                </c:pt>
                <c:pt idx="5">
                  <c:v>316954</c:v>
                </c:pt>
                <c:pt idx="6">
                  <c:v>556524</c:v>
                </c:pt>
                <c:pt idx="7">
                  <c:v>393927</c:v>
                </c:pt>
                <c:pt idx="8">
                  <c:v>172721</c:v>
                </c:pt>
                <c:pt idx="9">
                  <c:v>284197</c:v>
                </c:pt>
                <c:pt idx="10">
                  <c:v>481820</c:v>
                </c:pt>
                <c:pt idx="11">
                  <c:v>513524</c:v>
                </c:pt>
                <c:pt idx="12">
                  <c:v>413292</c:v>
                </c:pt>
                <c:pt idx="13">
                  <c:v>445604</c:v>
                </c:pt>
                <c:pt idx="14">
                  <c:v>330671</c:v>
                </c:pt>
              </c:numCache>
            </c:numRef>
          </c:yVal>
          <c:smooth val="0"/>
        </c:ser>
        <c:axId val="92073422"/>
        <c:axId val="38121688"/>
      </c:scatterChart>
      <c:valAx>
        <c:axId val="9207342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8121688"/>
        <c:crosses val="autoZero"/>
        <c:crossBetween val="midCat"/>
      </c:valAx>
      <c:valAx>
        <c:axId val="38121688"/>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2073422"/>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6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Lithuania</a:t>
            </a:r>
          </a:p>
        </c:rich>
      </c:tx>
      <c:overlay val="0"/>
      <c:spPr>
        <a:noFill/>
        <a:ln w="0">
          <a:noFill/>
        </a:ln>
      </c:spPr>
    </c:title>
    <c:autoTitleDeleted val="0"/>
    <c:plotArea>
      <c:lineChart>
        <c:grouping val="standard"/>
        <c:varyColors val="0"/>
        <c:ser>
          <c:idx val="0"/>
          <c:order val="0"/>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Estimates!$B$178:$B$193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Estimates!$C$178:$C$193</c:f>
              <c:numCache>
                <c:formatCode>General</c:formatCode>
                <c:ptCount val="16"/>
                <c:pt idx="0">
                  <c:v>6120000</c:v>
                </c:pt>
                <c:pt idx="1">
                  <c:v>6045000</c:v>
                </c:pt>
                <c:pt idx="2">
                  <c:v>5870000</c:v>
                </c:pt>
                <c:pt idx="3">
                  <c:v>6195000</c:v>
                </c:pt>
                <c:pt idx="4">
                  <c:v>5594381.2</c:v>
                </c:pt>
                <c:pt idx="5">
                  <c:v>5459532</c:v>
                </c:pt>
                <c:pt idx="6">
                  <c:v>7096860</c:v>
                </c:pt>
                <c:pt idx="7">
                  <c:v>7004000</c:v>
                </c:pt>
                <c:pt idx="8">
                  <c:v>6921000</c:v>
                </c:pt>
                <c:pt idx="9">
                  <c:v>7053000</c:v>
                </c:pt>
                <c:pt idx="10">
                  <c:v>7351000</c:v>
                </c:pt>
                <c:pt idx="11">
                  <c:v>6414000</c:v>
                </c:pt>
                <c:pt idx="12">
                  <c:v>6747000</c:v>
                </c:pt>
                <c:pt idx="13">
                  <c:v>6795000</c:v>
                </c:pt>
                <c:pt idx="14">
                  <c:v>6982000</c:v>
                </c:pt>
                <c:pt idx="15">
                  <c:v>6688000</c:v>
                </c:pt>
              </c:numCache>
            </c:numRef>
          </c:val>
          <c:smooth val="0"/>
        </c:ser>
        <c:ser>
          <c:idx val="1"/>
          <c:order val="1"/>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Estimates!$B$178:$B$193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Estimates!$E$178:$E$193</c:f>
              <c:numCache>
                <c:formatCode>General</c:formatCode>
                <c:ptCount val="16"/>
                <c:pt idx="0">
                  <c:v>1021178.0005</c:v>
                </c:pt>
                <c:pt idx="1">
                  <c:v>1664873.52535</c:v>
                </c:pt>
                <c:pt idx="2">
                  <c:v>868142.40623</c:v>
                </c:pt>
                <c:pt idx="3">
                  <c:v>1026451.69028</c:v>
                </c:pt>
                <c:pt idx="4">
                  <c:v>1210682.59211</c:v>
                </c:pt>
                <c:pt idx="5">
                  <c:v>718041.692</c:v>
                </c:pt>
                <c:pt idx="6">
                  <c:v>1612214.095</c:v>
                </c:pt>
                <c:pt idx="7">
                  <c:v>1208280.93142</c:v>
                </c:pt>
                <c:pt idx="8">
                  <c:v>768886.366</c:v>
                </c:pt>
                <c:pt idx="9">
                  <c:v>809707.4215</c:v>
                </c:pt>
                <c:pt idx="10">
                  <c:v>607125.089</c:v>
                </c:pt>
                <c:pt idx="11">
                  <c:v>517536.317</c:v>
                </c:pt>
                <c:pt idx="12">
                  <c:v>683021.7839</c:v>
                </c:pt>
                <c:pt idx="13">
                  <c:v>398587.24</c:v>
                </c:pt>
                <c:pt idx="14">
                  <c:v>304962.428</c:v>
                </c:pt>
                <c:pt idx="15">
                  <c:v>357094.297</c:v>
                </c:pt>
              </c:numCache>
            </c:numRef>
          </c:val>
          <c:smooth val="0"/>
        </c:ser>
        <c:hiLowLines>
          <c:spPr>
            <a:ln w="0">
              <a:noFill/>
            </a:ln>
          </c:spPr>
        </c:hiLowLines>
        <c:marker val="0"/>
        <c:axId val="69007237"/>
        <c:axId val="94409981"/>
      </c:lineChart>
      <c:catAx>
        <c:axId val="69007237"/>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4409981"/>
        <c:crosses val="autoZero"/>
        <c:auto val="1"/>
        <c:lblAlgn val="ctr"/>
        <c:lblOffset val="100"/>
        <c:noMultiLvlLbl val="0"/>
      </c:catAx>
      <c:valAx>
        <c:axId val="94409981"/>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9007237"/>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6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Estimates!$C$178:$C$193</c:f>
              <c:numCache>
                <c:formatCode>General</c:formatCode>
                <c:ptCount val="16"/>
                <c:pt idx="0">
                  <c:v>6120000</c:v>
                </c:pt>
                <c:pt idx="1">
                  <c:v>6045000</c:v>
                </c:pt>
                <c:pt idx="2">
                  <c:v>5870000</c:v>
                </c:pt>
                <c:pt idx="3">
                  <c:v>6195000</c:v>
                </c:pt>
                <c:pt idx="4">
                  <c:v>5594381.2</c:v>
                </c:pt>
                <c:pt idx="5">
                  <c:v>5459532</c:v>
                </c:pt>
                <c:pt idx="6">
                  <c:v>7096860</c:v>
                </c:pt>
                <c:pt idx="7">
                  <c:v>7004000</c:v>
                </c:pt>
                <c:pt idx="8">
                  <c:v>6921000</c:v>
                </c:pt>
                <c:pt idx="9">
                  <c:v>7053000</c:v>
                </c:pt>
                <c:pt idx="10">
                  <c:v>7351000</c:v>
                </c:pt>
                <c:pt idx="11">
                  <c:v>6414000</c:v>
                </c:pt>
                <c:pt idx="12">
                  <c:v>6747000</c:v>
                </c:pt>
                <c:pt idx="13">
                  <c:v>6795000</c:v>
                </c:pt>
                <c:pt idx="14">
                  <c:v>6982000</c:v>
                </c:pt>
                <c:pt idx="15">
                  <c:v>6688000</c:v>
                </c:pt>
              </c:numCache>
            </c:numRef>
          </c:xVal>
          <c:yVal>
            <c:numRef>
              <c:f>Estimates!$E$178:$E$193</c:f>
              <c:numCache>
                <c:formatCode>General</c:formatCode>
                <c:ptCount val="16"/>
                <c:pt idx="0">
                  <c:v>1021178.0005</c:v>
                </c:pt>
                <c:pt idx="1">
                  <c:v>1664873.52535</c:v>
                </c:pt>
                <c:pt idx="2">
                  <c:v>868142.40623</c:v>
                </c:pt>
                <c:pt idx="3">
                  <c:v>1026451.69028</c:v>
                </c:pt>
                <c:pt idx="4">
                  <c:v>1210682.59211</c:v>
                </c:pt>
                <c:pt idx="5">
                  <c:v>718041.692</c:v>
                </c:pt>
                <c:pt idx="6">
                  <c:v>1612214.095</c:v>
                </c:pt>
                <c:pt idx="7">
                  <c:v>1208280.93142</c:v>
                </c:pt>
                <c:pt idx="8">
                  <c:v>768886.366</c:v>
                </c:pt>
                <c:pt idx="9">
                  <c:v>809707.4215</c:v>
                </c:pt>
                <c:pt idx="10">
                  <c:v>607125.089</c:v>
                </c:pt>
                <c:pt idx="11">
                  <c:v>517536.317</c:v>
                </c:pt>
                <c:pt idx="12">
                  <c:v>683021.7839</c:v>
                </c:pt>
                <c:pt idx="13">
                  <c:v>398587.24</c:v>
                </c:pt>
                <c:pt idx="14">
                  <c:v>304962.428</c:v>
                </c:pt>
                <c:pt idx="15">
                  <c:v>357094.297</c:v>
                </c:pt>
              </c:numCache>
            </c:numRef>
          </c:yVal>
          <c:smooth val="0"/>
        </c:ser>
        <c:axId val="90995837"/>
        <c:axId val="3426676"/>
      </c:scatterChart>
      <c:valAx>
        <c:axId val="90995837"/>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426676"/>
        <c:crosses val="autoZero"/>
        <c:crossBetween val="midCat"/>
      </c:valAx>
      <c:valAx>
        <c:axId val="342667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099583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6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Latvia</a:t>
            </a:r>
          </a:p>
        </c:rich>
      </c:tx>
      <c:overlay val="0"/>
      <c:spPr>
        <a:noFill/>
        <a:ln w="0">
          <a:noFill/>
        </a:ln>
      </c:spPr>
    </c:title>
    <c:autoTitleDeleted val="0"/>
    <c:plotArea>
      <c:lineChart>
        <c:grouping val="standard"/>
        <c:varyColors val="0"/>
        <c:ser>
          <c:idx val="0"/>
          <c:order val="0"/>
          <c:tx>
            <c:strRef>
              <c:f>Estimates!$C$162:$C$164</c:f>
              <c:strCache>
                <c:ptCount val="1"/>
                <c:pt idx="0">
                  <c:v>NA NA NA</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Estimates!$B$162:$B$177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Estimates!$C$165:$C$177</c:f>
              <c:numCache>
                <c:formatCode>General</c:formatCode>
                <c:ptCount val="13"/>
                <c:pt idx="0">
                  <c:v>13633650</c:v>
                </c:pt>
                <c:pt idx="1">
                  <c:v>9862440</c:v>
                </c:pt>
                <c:pt idx="2">
                  <c:v>11787070</c:v>
                </c:pt>
                <c:pt idx="3">
                  <c:v>14242060</c:v>
                </c:pt>
                <c:pt idx="4">
                  <c:v>14499830</c:v>
                </c:pt>
                <c:pt idx="5">
                  <c:v>13852930</c:v>
                </c:pt>
                <c:pt idx="6">
                  <c:v>13466150</c:v>
                </c:pt>
                <c:pt idx="7">
                  <c:v>11678594</c:v>
                </c:pt>
                <c:pt idx="8">
                  <c:v>10626495.515</c:v>
                </c:pt>
                <c:pt idx="9">
                  <c:v>10555812</c:v>
                </c:pt>
                <c:pt idx="10">
                  <c:v>11443422.02</c:v>
                </c:pt>
                <c:pt idx="11">
                  <c:v>12861650.68</c:v>
                </c:pt>
                <c:pt idx="12">
                  <c:v>13343296.512</c:v>
                </c:pt>
              </c:numCache>
            </c:numRef>
          </c:val>
          <c:smooth val="0"/>
        </c:ser>
        <c:ser>
          <c:idx val="1"/>
          <c:order val="1"/>
          <c:tx>
            <c:strRef>
              <c:f>Estimates!$E$162:$E$164</c:f>
              <c:strCache>
                <c:ptCount val="1"/>
                <c:pt idx="0">
                  <c:v/>
                </c:pt>
              </c:strCache>
            </c:strRef>
          </c:tx>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Estimates!$B$162:$B$177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Estimates!$E$165:$E$177</c:f>
              <c:numCache>
                <c:formatCode>General</c:formatCode>
                <c:ptCount val="13"/>
                <c:pt idx="7">
                  <c:v>595209</c:v>
                </c:pt>
                <c:pt idx="8">
                  <c:v>461909.19</c:v>
                </c:pt>
                <c:pt idx="9">
                  <c:v>519604</c:v>
                </c:pt>
                <c:pt idx="10">
                  <c:v>301532.42</c:v>
                </c:pt>
                <c:pt idx="11">
                  <c:v>392664.52</c:v>
                </c:pt>
                <c:pt idx="12">
                  <c:v>471084.49</c:v>
                </c:pt>
              </c:numCache>
            </c:numRef>
          </c:val>
          <c:smooth val="0"/>
        </c:ser>
        <c:hiLowLines>
          <c:spPr>
            <a:ln w="0">
              <a:noFill/>
            </a:ln>
          </c:spPr>
        </c:hiLowLines>
        <c:marker val="0"/>
        <c:axId val="33020774"/>
        <c:axId val="92061637"/>
      </c:lineChart>
      <c:catAx>
        <c:axId val="33020774"/>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2061637"/>
        <c:crosses val="autoZero"/>
        <c:auto val="1"/>
        <c:lblAlgn val="ctr"/>
        <c:lblOffset val="100"/>
        <c:noMultiLvlLbl val="0"/>
      </c:catAx>
      <c:valAx>
        <c:axId val="92061637"/>
        <c:scaling>
          <c:orientation val="minMax"/>
        </c:scaling>
        <c:delete val="1"/>
        <c:axPos val="l"/>
        <c:majorGridlines>
          <c:spPr>
            <a:ln w="9360">
              <a:solidFill>
                <a:srgbClr val="d9d9d9"/>
              </a:solidFill>
              <a:round/>
            </a:ln>
          </c:spPr>
        </c:majorGridlines>
        <c:numFmt formatCode="0"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3020774"/>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6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Cyprus</a:t>
            </a:r>
          </a:p>
        </c:rich>
      </c:tx>
      <c:overlay val="0"/>
      <c:spPr>
        <a:noFill/>
        <a:ln w="0">
          <a:noFill/>
        </a:ln>
      </c:spPr>
    </c:title>
    <c:autoTitleDeleted val="0"/>
    <c:plotArea>
      <c:lineChart>
        <c:grouping val="standard"/>
        <c:varyColors val="0"/>
        <c:ser>
          <c:idx val="0"/>
          <c:order val="0"/>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Estimates!$B$50:$B$65</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Estimates!$C$50:$C$65</c:f>
              <c:numCache>
                <c:formatCode>General</c:formatCode>
                <c:ptCount val="16"/>
                <c:pt idx="0">
                  <c:v>10060</c:v>
                </c:pt>
                <c:pt idx="1">
                  <c:v>9660</c:v>
                </c:pt>
                <c:pt idx="2">
                  <c:v>7440</c:v>
                </c:pt>
                <c:pt idx="3">
                  <c:v>19670</c:v>
                </c:pt>
                <c:pt idx="4">
                  <c:v>19830</c:v>
                </c:pt>
                <c:pt idx="5">
                  <c:v>9880</c:v>
                </c:pt>
                <c:pt idx="6">
                  <c:v>8960</c:v>
                </c:pt>
                <c:pt idx="7">
                  <c:v>8490</c:v>
                </c:pt>
                <c:pt idx="8">
                  <c:v>10990</c:v>
                </c:pt>
                <c:pt idx="9">
                  <c:v>9400</c:v>
                </c:pt>
                <c:pt idx="10">
                  <c:v>8810</c:v>
                </c:pt>
                <c:pt idx="11">
                  <c:v>10600</c:v>
                </c:pt>
                <c:pt idx="12">
                  <c:v>16000</c:v>
                </c:pt>
                <c:pt idx="13">
                  <c:v>15530</c:v>
                </c:pt>
                <c:pt idx="14">
                  <c:v>10950</c:v>
                </c:pt>
                <c:pt idx="15">
                  <c:v>9370</c:v>
                </c:pt>
              </c:numCache>
            </c:numRef>
          </c:val>
          <c:smooth val="0"/>
        </c:ser>
        <c:ser>
          <c:idx val="1"/>
          <c:order val="1"/>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Estimates!$B$50:$B$65</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Estimates!$E$50:$E$65</c:f>
              <c:numCache>
                <c:formatCode>General</c:formatCode>
                <c:ptCount val="16"/>
                <c:pt idx="6">
                  <c:v>185</c:v>
                </c:pt>
                <c:pt idx="7">
                  <c:v>66</c:v>
                </c:pt>
                <c:pt idx="8">
                  <c:v>3759</c:v>
                </c:pt>
                <c:pt idx="9">
                  <c:v>895</c:v>
                </c:pt>
                <c:pt idx="10">
                  <c:v>103</c:v>
                </c:pt>
                <c:pt idx="11">
                  <c:v>41</c:v>
                </c:pt>
                <c:pt idx="12">
                  <c:v>9553</c:v>
                </c:pt>
                <c:pt idx="13">
                  <c:v>11079</c:v>
                </c:pt>
                <c:pt idx="14">
                  <c:v>5672</c:v>
                </c:pt>
                <c:pt idx="15">
                  <c:v>2629</c:v>
                </c:pt>
              </c:numCache>
            </c:numRef>
          </c:val>
          <c:smooth val="0"/>
        </c:ser>
        <c:hiLowLines>
          <c:spPr>
            <a:ln w="0">
              <a:noFill/>
            </a:ln>
          </c:spPr>
        </c:hiLowLines>
        <c:marker val="0"/>
        <c:axId val="500089"/>
        <c:axId val="87356079"/>
      </c:lineChart>
      <c:catAx>
        <c:axId val="500089"/>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7356079"/>
        <c:crosses val="autoZero"/>
        <c:auto val="1"/>
        <c:lblAlgn val="ctr"/>
        <c:lblOffset val="100"/>
        <c:noMultiLvlLbl val="0"/>
      </c:catAx>
      <c:valAx>
        <c:axId val="8735607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00089"/>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Estimates!$C$50:$C$65</c:f>
              <c:numCache>
                <c:formatCode>General</c:formatCode>
                <c:ptCount val="16"/>
                <c:pt idx="0">
                  <c:v>10060</c:v>
                </c:pt>
                <c:pt idx="1">
                  <c:v>9660</c:v>
                </c:pt>
                <c:pt idx="2">
                  <c:v>7440</c:v>
                </c:pt>
                <c:pt idx="3">
                  <c:v>19670</c:v>
                </c:pt>
                <c:pt idx="4">
                  <c:v>19830</c:v>
                </c:pt>
                <c:pt idx="5">
                  <c:v>9880</c:v>
                </c:pt>
                <c:pt idx="6">
                  <c:v>8960</c:v>
                </c:pt>
                <c:pt idx="7">
                  <c:v>8490</c:v>
                </c:pt>
                <c:pt idx="8">
                  <c:v>10990</c:v>
                </c:pt>
                <c:pt idx="9">
                  <c:v>9400</c:v>
                </c:pt>
                <c:pt idx="10">
                  <c:v>8810</c:v>
                </c:pt>
                <c:pt idx="11">
                  <c:v>10600</c:v>
                </c:pt>
                <c:pt idx="12">
                  <c:v>16000</c:v>
                </c:pt>
                <c:pt idx="13">
                  <c:v>15530</c:v>
                </c:pt>
                <c:pt idx="14">
                  <c:v>10950</c:v>
                </c:pt>
                <c:pt idx="15">
                  <c:v>9370</c:v>
                </c:pt>
              </c:numCache>
            </c:numRef>
          </c:xVal>
          <c:yVal>
            <c:numRef>
              <c:f>Estimates!$E$50:$E$65</c:f>
              <c:numCache>
                <c:formatCode>General</c:formatCode>
                <c:ptCount val="16"/>
                <c:pt idx="6">
                  <c:v>185</c:v>
                </c:pt>
                <c:pt idx="7">
                  <c:v>66</c:v>
                </c:pt>
                <c:pt idx="8">
                  <c:v>3759</c:v>
                </c:pt>
                <c:pt idx="9">
                  <c:v>895</c:v>
                </c:pt>
                <c:pt idx="10">
                  <c:v>103</c:v>
                </c:pt>
                <c:pt idx="11">
                  <c:v>41</c:v>
                </c:pt>
                <c:pt idx="12">
                  <c:v>9553</c:v>
                </c:pt>
                <c:pt idx="13">
                  <c:v>11079</c:v>
                </c:pt>
                <c:pt idx="14">
                  <c:v>5672</c:v>
                </c:pt>
                <c:pt idx="15">
                  <c:v>2629</c:v>
                </c:pt>
              </c:numCache>
            </c:numRef>
          </c:yVal>
          <c:smooth val="0"/>
        </c:ser>
        <c:axId val="19561553"/>
        <c:axId val="64748987"/>
      </c:scatterChart>
      <c:valAx>
        <c:axId val="19561553"/>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4748987"/>
        <c:crosses val="autoZero"/>
        <c:crossBetween val="midCat"/>
      </c:valAx>
      <c:valAx>
        <c:axId val="64748987"/>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9561553"/>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6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France</a:t>
            </a:r>
          </a:p>
        </c:rich>
      </c:tx>
      <c:overlay val="0"/>
      <c:spPr>
        <a:noFill/>
        <a:ln w="0">
          <a:noFill/>
        </a:ln>
      </c:spPr>
    </c:title>
    <c:autoTitleDeleted val="0"/>
    <c:plotArea>
      <c:lineChart>
        <c:grouping val="standard"/>
        <c:varyColors val="0"/>
        <c:ser>
          <c:idx val="0"/>
          <c:order val="0"/>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Estimates!$B$114:$B$129</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Estimates!$C$114:$C$129</c:f>
              <c:numCache>
                <c:formatCode>General</c:formatCode>
                <c:ptCount val="16"/>
                <c:pt idx="0">
                  <c:v>52616553</c:v>
                </c:pt>
                <c:pt idx="1">
                  <c:v>50952257</c:v>
                </c:pt>
                <c:pt idx="2">
                  <c:v>49878565</c:v>
                </c:pt>
                <c:pt idx="3">
                  <c:v>50048718</c:v>
                </c:pt>
                <c:pt idx="4">
                  <c:v>49438766</c:v>
                </c:pt>
                <c:pt idx="5">
                  <c:v>52080642</c:v>
                </c:pt>
                <c:pt idx="6">
                  <c:v>56331486</c:v>
                </c:pt>
                <c:pt idx="7">
                  <c:v>50586885</c:v>
                </c:pt>
                <c:pt idx="8">
                  <c:v>49869131</c:v>
                </c:pt>
                <c:pt idx="9">
                  <c:v>52287047</c:v>
                </c:pt>
                <c:pt idx="10">
                  <c:v>49376437</c:v>
                </c:pt>
                <c:pt idx="11">
                  <c:v>50419820</c:v>
                </c:pt>
                <c:pt idx="12">
                  <c:v>52185250</c:v>
                </c:pt>
                <c:pt idx="13">
                  <c:v>50255843</c:v>
                </c:pt>
                <c:pt idx="14">
                  <c:v>49868834</c:v>
                </c:pt>
                <c:pt idx="15">
                  <c:v>49630542</c:v>
                </c:pt>
              </c:numCache>
            </c:numRef>
          </c:val>
          <c:smooth val="0"/>
        </c:ser>
        <c:ser>
          <c:idx val="1"/>
          <c:order val="1"/>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Estimates!$B$114:$B$129</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Estimates!$E$114:$E$129</c:f>
              <c:numCache>
                <c:formatCode>General</c:formatCode>
                <c:ptCount val="16"/>
                <c:pt idx="5">
                  <c:v>11636052.56</c:v>
                </c:pt>
                <c:pt idx="6">
                  <c:v>8094230.32</c:v>
                </c:pt>
                <c:pt idx="7">
                  <c:v>3458793.36</c:v>
                </c:pt>
                <c:pt idx="8">
                  <c:v>588243.04</c:v>
                </c:pt>
                <c:pt idx="9">
                  <c:v>344820.08</c:v>
                </c:pt>
                <c:pt idx="10">
                  <c:v>382969.84</c:v>
                </c:pt>
                <c:pt idx="11">
                  <c:v>217698.8</c:v>
                </c:pt>
                <c:pt idx="12">
                  <c:v>190945.92</c:v>
                </c:pt>
                <c:pt idx="13">
                  <c:v>283008</c:v>
                </c:pt>
                <c:pt idx="14">
                  <c:v>508728</c:v>
                </c:pt>
                <c:pt idx="15">
                  <c:v>1840719.76</c:v>
                </c:pt>
              </c:numCache>
            </c:numRef>
          </c:val>
          <c:smooth val="0"/>
        </c:ser>
        <c:hiLowLines>
          <c:spPr>
            <a:ln w="0">
              <a:noFill/>
            </a:ln>
          </c:spPr>
        </c:hiLowLines>
        <c:marker val="0"/>
        <c:axId val="14065440"/>
        <c:axId val="25589253"/>
      </c:lineChart>
      <c:catAx>
        <c:axId val="14065440"/>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5589253"/>
        <c:crosses val="autoZero"/>
        <c:auto val="1"/>
        <c:lblAlgn val="ctr"/>
        <c:lblOffset val="100"/>
        <c:noMultiLvlLbl val="0"/>
      </c:catAx>
      <c:valAx>
        <c:axId val="255892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4065440"/>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trendline>
            <c:spPr>
              <a:ln cap="rnd" w="19080">
                <a:solidFill>
                  <a:srgbClr val="5b9bd5"/>
                </a:solidFill>
                <a:prstDash val="sysDot"/>
                <a:round/>
              </a:ln>
            </c:spPr>
            <c:trendlineType val="linear"/>
            <c:forward val="0"/>
            <c:backward val="0"/>
            <c:dispRSqr val="1"/>
            <c:dispEq val="1"/>
          </c:trendline>
          <c:xVal>
            <c:numRef>
              <c:f>Estimates!$C$114:$C$129</c:f>
              <c:numCache>
                <c:formatCode>General</c:formatCode>
                <c:ptCount val="16"/>
                <c:pt idx="0">
                  <c:v>52616553</c:v>
                </c:pt>
                <c:pt idx="1">
                  <c:v>50952257</c:v>
                </c:pt>
                <c:pt idx="2">
                  <c:v>49878565</c:v>
                </c:pt>
                <c:pt idx="3">
                  <c:v>50048718</c:v>
                </c:pt>
                <c:pt idx="4">
                  <c:v>49438766</c:v>
                </c:pt>
                <c:pt idx="5">
                  <c:v>52080642</c:v>
                </c:pt>
                <c:pt idx="6">
                  <c:v>56331486</c:v>
                </c:pt>
                <c:pt idx="7">
                  <c:v>50586885</c:v>
                </c:pt>
                <c:pt idx="8">
                  <c:v>49869131</c:v>
                </c:pt>
                <c:pt idx="9">
                  <c:v>52287047</c:v>
                </c:pt>
                <c:pt idx="10">
                  <c:v>49376437</c:v>
                </c:pt>
                <c:pt idx="11">
                  <c:v>50419820</c:v>
                </c:pt>
                <c:pt idx="12">
                  <c:v>52185250</c:v>
                </c:pt>
                <c:pt idx="13">
                  <c:v>50255843</c:v>
                </c:pt>
                <c:pt idx="14">
                  <c:v>49868834</c:v>
                </c:pt>
                <c:pt idx="15">
                  <c:v>49630542</c:v>
                </c:pt>
              </c:numCache>
            </c:numRef>
          </c:xVal>
          <c:yVal>
            <c:numRef>
              <c:f>Estimates!$E$114:$E$129</c:f>
              <c:numCache>
                <c:formatCode>General</c:formatCode>
                <c:ptCount val="16"/>
                <c:pt idx="5">
                  <c:v>11636052.56</c:v>
                </c:pt>
                <c:pt idx="6">
                  <c:v>8094230.32</c:v>
                </c:pt>
                <c:pt idx="7">
                  <c:v>3458793.36</c:v>
                </c:pt>
                <c:pt idx="8">
                  <c:v>588243.04</c:v>
                </c:pt>
                <c:pt idx="9">
                  <c:v>344820.08</c:v>
                </c:pt>
                <c:pt idx="10">
                  <c:v>382969.84</c:v>
                </c:pt>
                <c:pt idx="11">
                  <c:v>217698.8</c:v>
                </c:pt>
                <c:pt idx="12">
                  <c:v>190945.92</c:v>
                </c:pt>
                <c:pt idx="13">
                  <c:v>283008</c:v>
                </c:pt>
                <c:pt idx="14">
                  <c:v>508728</c:v>
                </c:pt>
                <c:pt idx="15">
                  <c:v>1840719.76</c:v>
                </c:pt>
              </c:numCache>
            </c:numRef>
          </c:yVal>
          <c:smooth val="0"/>
        </c:ser>
        <c:axId val="21302412"/>
        <c:axId val="94091115"/>
      </c:scatterChart>
      <c:valAx>
        <c:axId val="2130241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4091115"/>
        <c:crosses val="autoZero"/>
        <c:crossBetween val="midCat"/>
      </c:valAx>
      <c:valAx>
        <c:axId val="94091115"/>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1302412"/>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6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Romania</a:t>
            </a:r>
          </a:p>
        </c:rich>
      </c:tx>
      <c:overlay val="0"/>
      <c:spPr>
        <a:noFill/>
        <a:ln w="0">
          <a:noFill/>
        </a:ln>
      </c:spPr>
    </c:title>
    <c:autoTitleDeleted val="0"/>
    <c:plotArea>
      <c:lineChart>
        <c:grouping val="standard"/>
        <c:varyColors val="0"/>
        <c:ser>
          <c:idx val="0"/>
          <c:order val="0"/>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Estimates!$B$210:$B$225</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Estimates!$C$210:$C$225</c:f>
              <c:numCache>
                <c:formatCode>General</c:formatCode>
                <c:ptCount val="16"/>
                <c:pt idx="0">
                  <c:v>17082100</c:v>
                </c:pt>
                <c:pt idx="1">
                  <c:v>15671300</c:v>
                </c:pt>
                <c:pt idx="2">
                  <c:v>15684000</c:v>
                </c:pt>
                <c:pt idx="3">
                  <c:v>17237600</c:v>
                </c:pt>
                <c:pt idx="4">
                  <c:v>16704600</c:v>
                </c:pt>
                <c:pt idx="5">
                  <c:v>16519900</c:v>
                </c:pt>
                <c:pt idx="6">
                  <c:v>16991600</c:v>
                </c:pt>
                <c:pt idx="7">
                  <c:v>18705000</c:v>
                </c:pt>
                <c:pt idx="8">
                  <c:v>19081200</c:v>
                </c:pt>
                <c:pt idx="9">
                  <c:v>19282100</c:v>
                </c:pt>
                <c:pt idx="10">
                  <c:v>17889300</c:v>
                </c:pt>
                <c:pt idx="11">
                  <c:v>18133100</c:v>
                </c:pt>
                <c:pt idx="12">
                  <c:v>17197500</c:v>
                </c:pt>
                <c:pt idx="13">
                  <c:v>18315800</c:v>
                </c:pt>
                <c:pt idx="14">
                  <c:v>19461500</c:v>
                </c:pt>
                <c:pt idx="15">
                  <c:v>18113498</c:v>
                </c:pt>
              </c:numCache>
            </c:numRef>
          </c:val>
          <c:smooth val="0"/>
        </c:ser>
        <c:ser>
          <c:idx val="1"/>
          <c:order val="1"/>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Estimates!$B$210:$B$225</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Estimates!$E$210:$E$225</c:f>
              <c:numCache>
                <c:formatCode>General</c:formatCode>
                <c:ptCount val="16"/>
                <c:pt idx="10">
                  <c:v>970304.98</c:v>
                </c:pt>
                <c:pt idx="11">
                  <c:v>3392237.55</c:v>
                </c:pt>
                <c:pt idx="12">
                  <c:v>2964816.27</c:v>
                </c:pt>
                <c:pt idx="13">
                  <c:v>2955112.92</c:v>
                </c:pt>
                <c:pt idx="14">
                  <c:v>4981772.04</c:v>
                </c:pt>
                <c:pt idx="15">
                  <c:v>4027273.53</c:v>
                </c:pt>
              </c:numCache>
            </c:numRef>
          </c:val>
          <c:smooth val="0"/>
        </c:ser>
        <c:hiLowLines>
          <c:spPr>
            <a:ln w="0">
              <a:noFill/>
            </a:ln>
          </c:spPr>
        </c:hiLowLines>
        <c:marker val="0"/>
        <c:axId val="35148241"/>
        <c:axId val="86664540"/>
      </c:lineChart>
      <c:catAx>
        <c:axId val="35148241"/>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6664540"/>
        <c:crosses val="autoZero"/>
        <c:auto val="1"/>
        <c:lblAlgn val="ctr"/>
        <c:lblOffset val="100"/>
        <c:noMultiLvlLbl val="0"/>
      </c:catAx>
      <c:valAx>
        <c:axId val="8666454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5148241"/>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Romania - hectares</a:t>
            </a:r>
          </a:p>
        </c:rich>
      </c:tx>
      <c:layout>
        <c:manualLayout>
          <c:xMode val="edge"/>
          <c:yMode val="edge"/>
          <c:x val="0.33457166208485"/>
          <c:y val="0.0279490880461882"/>
        </c:manualLayout>
      </c:layout>
      <c:overlay val="0"/>
      <c:spPr>
        <a:noFill/>
        <a:ln w="0">
          <a:noFill/>
        </a:ln>
      </c:spPr>
    </c:title>
    <c:autoTitleDeleted val="0"/>
    <c:plotArea>
      <c:lineChart>
        <c:grouping val="standard"/>
        <c:varyColors val="0"/>
        <c:ser>
          <c:idx val="0"/>
          <c:order val="0"/>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Estimates!$B$210:$B$225</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Estimates!$D$210:$D$225</c:f>
              <c:numCache>
                <c:formatCode>General</c:formatCode>
                <c:ptCount val="16"/>
                <c:pt idx="0">
                  <c:v>1739487</c:v>
                </c:pt>
                <c:pt idx="1">
                  <c:v>1513408</c:v>
                </c:pt>
                <c:pt idx="2">
                  <c:v>1451437</c:v>
                </c:pt>
                <c:pt idx="3">
                  <c:v>1502416</c:v>
                </c:pt>
                <c:pt idx="4">
                  <c:v>1499121</c:v>
                </c:pt>
                <c:pt idx="5">
                  <c:v>1496441</c:v>
                </c:pt>
                <c:pt idx="6">
                  <c:v>1574048</c:v>
                </c:pt>
                <c:pt idx="7">
                  <c:v>1728818</c:v>
                </c:pt>
                <c:pt idx="8">
                  <c:v>1734811</c:v>
                </c:pt>
                <c:pt idx="9">
                  <c:v>1821392</c:v>
                </c:pt>
                <c:pt idx="10">
                  <c:v>1626637</c:v>
                </c:pt>
                <c:pt idx="11">
                  <c:v>1583529</c:v>
                </c:pt>
                <c:pt idx="12">
                  <c:v>1450940</c:v>
                </c:pt>
                <c:pt idx="13">
                  <c:v>1418073</c:v>
                </c:pt>
                <c:pt idx="14">
                  <c:v>1428252</c:v>
                </c:pt>
                <c:pt idx="15">
                  <c:v>1399017</c:v>
                </c:pt>
              </c:numCache>
            </c:numRef>
          </c:val>
          <c:smooth val="0"/>
        </c:ser>
        <c:ser>
          <c:idx val="1"/>
          <c:order val="1"/>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Estimates!$B$210:$B$225</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Estimates!$F$210:$F$225</c:f>
              <c:numCache>
                <c:formatCode>General</c:formatCode>
                <c:ptCount val="16"/>
                <c:pt idx="0">
                  <c:v>635111</c:v>
                </c:pt>
                <c:pt idx="1">
                  <c:v>583035</c:v>
                </c:pt>
                <c:pt idx="2">
                  <c:v>461898</c:v>
                </c:pt>
                <c:pt idx="3">
                  <c:v>587274</c:v>
                </c:pt>
                <c:pt idx="4">
                  <c:v>459859</c:v>
                </c:pt>
                <c:pt idx="5">
                  <c:v>412570</c:v>
                </c:pt>
                <c:pt idx="6">
                  <c:v>471027</c:v>
                </c:pt>
                <c:pt idx="7">
                  <c:v>560341</c:v>
                </c:pt>
                <c:pt idx="8">
                  <c:v>593977</c:v>
                </c:pt>
                <c:pt idx="9">
                  <c:v>554925</c:v>
                </c:pt>
                <c:pt idx="10">
                  <c:v>456089</c:v>
                </c:pt>
                <c:pt idx="11">
                  <c:v>444825</c:v>
                </c:pt>
                <c:pt idx="12">
                  <c:v>381774</c:v>
                </c:pt>
                <c:pt idx="13">
                  <c:v>365547</c:v>
                </c:pt>
                <c:pt idx="14">
                  <c:v>442276</c:v>
                </c:pt>
                <c:pt idx="15">
                  <c:v>351921</c:v>
                </c:pt>
              </c:numCache>
            </c:numRef>
          </c:val>
          <c:smooth val="0"/>
        </c:ser>
        <c:hiLowLines>
          <c:spPr>
            <a:ln w="0">
              <a:noFill/>
            </a:ln>
          </c:spPr>
        </c:hiLowLines>
        <c:marker val="0"/>
        <c:axId val="8708857"/>
        <c:axId val="64756533"/>
      </c:lineChart>
      <c:catAx>
        <c:axId val="8708857"/>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4756533"/>
        <c:crosses val="autoZero"/>
        <c:auto val="1"/>
        <c:lblAlgn val="ctr"/>
        <c:lblOffset val="100"/>
        <c:noMultiLvlLbl val="0"/>
      </c:catAx>
      <c:valAx>
        <c:axId val="64756533"/>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08857"/>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Poland</a:t>
            </a:r>
          </a:p>
        </c:rich>
      </c:tx>
      <c:overlay val="0"/>
      <c:spPr>
        <a:noFill/>
        <a:ln w="0">
          <a:noFill/>
        </a:ln>
      </c:spPr>
    </c:title>
    <c:autoTitleDeleted val="0"/>
    <c:plotArea>
      <c:lineChart>
        <c:grouping val="standard"/>
        <c:varyColors val="0"/>
        <c:ser>
          <c:idx val="0"/>
          <c:order val="0"/>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Estimates!$B$194:$B$209</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Estimates!$C$194:$C$209</c:f>
              <c:numCache>
                <c:formatCode>General</c:formatCode>
                <c:ptCount val="16"/>
                <c:pt idx="0">
                  <c:v>32733000</c:v>
                </c:pt>
                <c:pt idx="1">
                  <c:v>31945000</c:v>
                </c:pt>
                <c:pt idx="2">
                  <c:v>32384000</c:v>
                </c:pt>
                <c:pt idx="3">
                  <c:v>35935000</c:v>
                </c:pt>
                <c:pt idx="4">
                  <c:v>34273000</c:v>
                </c:pt>
                <c:pt idx="5">
                  <c:v>34629000</c:v>
                </c:pt>
                <c:pt idx="6">
                  <c:v>35467000</c:v>
                </c:pt>
                <c:pt idx="7">
                  <c:v>37180000</c:v>
                </c:pt>
                <c:pt idx="8">
                  <c:v>37045000</c:v>
                </c:pt>
                <c:pt idx="9">
                  <c:v>39742000</c:v>
                </c:pt>
                <c:pt idx="10">
                  <c:v>37946000</c:v>
                </c:pt>
                <c:pt idx="11">
                  <c:v>40247000</c:v>
                </c:pt>
                <c:pt idx="12">
                  <c:v>40901000</c:v>
                </c:pt>
                <c:pt idx="13">
                  <c:v>44275000</c:v>
                </c:pt>
                <c:pt idx="14">
                  <c:v>45590000</c:v>
                </c:pt>
              </c:numCache>
            </c:numRef>
          </c:val>
          <c:smooth val="0"/>
        </c:ser>
        <c:ser>
          <c:idx val="1"/>
          <c:order val="1"/>
          <c:spPr>
            <a:solidFill>
              <a:srgbClr val="ed7d31"/>
            </a:solidFill>
            <a:ln cap="rnd"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Estimates!$B$194:$B$209</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Estimates!$E$194:$E$209</c:f>
              <c:numCache>
                <c:formatCode>General</c:formatCode>
                <c:ptCount val="16"/>
                <c:pt idx="1">
                  <c:v>7249236.25</c:v>
                </c:pt>
                <c:pt idx="2">
                  <c:v>0</c:v>
                </c:pt>
                <c:pt idx="3">
                  <c:v>0</c:v>
                </c:pt>
                <c:pt idx="4">
                  <c:v>0</c:v>
                </c:pt>
                <c:pt idx="5">
                  <c:v>6687552.5</c:v>
                </c:pt>
                <c:pt idx="6">
                  <c:v>7275067.5</c:v>
                </c:pt>
                <c:pt idx="7">
                  <c:v>6755885</c:v>
                </c:pt>
                <c:pt idx="8">
                  <c:v>6391242.5</c:v>
                </c:pt>
                <c:pt idx="9">
                  <c:v>4754222.5</c:v>
                </c:pt>
                <c:pt idx="10">
                  <c:v>6020911.25</c:v>
                </c:pt>
                <c:pt idx="11">
                  <c:v>6377940</c:v>
                </c:pt>
                <c:pt idx="12">
                  <c:v>8278987.5</c:v>
                </c:pt>
                <c:pt idx="13">
                  <c:v>10761807.5</c:v>
                </c:pt>
                <c:pt idx="14">
                  <c:v>14727447.5</c:v>
                </c:pt>
                <c:pt idx="15">
                  <c:v>9618647.5</c:v>
                </c:pt>
              </c:numCache>
            </c:numRef>
          </c:val>
          <c:smooth val="0"/>
        </c:ser>
        <c:hiLowLines>
          <c:spPr>
            <a:ln w="0">
              <a:noFill/>
            </a:ln>
          </c:spPr>
        </c:hiLowLines>
        <c:marker val="0"/>
        <c:axId val="78426612"/>
        <c:axId val="53708655"/>
      </c:lineChart>
      <c:catAx>
        <c:axId val="78426612"/>
        <c:scaling>
          <c:orientation val="minMax"/>
        </c:scaling>
        <c:delete val="0"/>
        <c:axPos val="b"/>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3708655"/>
        <c:crosses val="autoZero"/>
        <c:auto val="1"/>
        <c:lblAlgn val="ctr"/>
        <c:lblOffset val="100"/>
        <c:noMultiLvlLbl val="0"/>
      </c:catAx>
      <c:valAx>
        <c:axId val="53708655"/>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8426612"/>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Austria</a:t>
            </a:r>
          </a:p>
        </c:rich>
      </c:tx>
      <c:overlay val="0"/>
      <c:spPr>
        <a:noFill/>
        <a:ln w="0">
          <a:noFill/>
        </a:ln>
      </c:spPr>
    </c:title>
    <c:autoTitleDeleted val="0"/>
    <c:plotArea>
      <c:layout>
        <c:manualLayout>
          <c:layoutTarget val="inner"/>
          <c:xMode val="edge"/>
          <c:yMode val="edge"/>
          <c:x val="0.108349314058121"/>
          <c:y val="0.171653543307087"/>
          <c:w val="0.860967694350199"/>
          <c:h val="0.687270341207349"/>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Estimates!$B$2:$B$17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Estimates!$D$2:$D$17</c:f>
              <c:numCache>
                <c:formatCode>General</c:formatCode>
                <c:ptCount val="16"/>
                <c:pt idx="0">
                  <c:v>50414</c:v>
                </c:pt>
                <c:pt idx="1">
                  <c:v>77301</c:v>
                </c:pt>
                <c:pt idx="2">
                  <c:v>63799</c:v>
                </c:pt>
                <c:pt idx="3">
                  <c:v>64847</c:v>
                </c:pt>
                <c:pt idx="4">
                  <c:v>69148</c:v>
                </c:pt>
                <c:pt idx="5">
                  <c:v>48433</c:v>
                </c:pt>
                <c:pt idx="6">
                  <c:v>65012</c:v>
                </c:pt>
                <c:pt idx="7">
                  <c:v>58780</c:v>
                </c:pt>
                <c:pt idx="8">
                  <c:v>56203</c:v>
                </c:pt>
                <c:pt idx="9">
                  <c:v>55802</c:v>
                </c:pt>
                <c:pt idx="10">
                  <c:v>56629</c:v>
                </c:pt>
                <c:pt idx="11">
                  <c:v>56841</c:v>
                </c:pt>
                <c:pt idx="12">
                  <c:v>54203</c:v>
                </c:pt>
                <c:pt idx="13">
                  <c:v>59396</c:v>
                </c:pt>
                <c:pt idx="14">
                  <c:v>62279</c:v>
                </c:pt>
                <c:pt idx="15">
                  <c:v>62971</c:v>
                </c:pt>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Estimates!$B$2:$B$17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Estimates!$F$2:$F$17</c:f>
              <c:numCache>
                <c:formatCode>General</c:formatCode>
                <c:ptCount val="16"/>
              </c:numCache>
            </c:numRef>
          </c:val>
          <c:smooth val="1"/>
        </c:ser>
        <c:hiLowLines>
          <c:spPr>
            <a:ln w="0">
              <a:noFill/>
            </a:ln>
          </c:spPr>
        </c:hiLowLines>
        <c:marker val="0"/>
        <c:axId val="51217112"/>
        <c:axId val="95501620"/>
      </c:lineChart>
      <c:catAx>
        <c:axId val="51217112"/>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95501620"/>
        <c:crosses val="autoZero"/>
        <c:auto val="1"/>
        <c:lblAlgn val="ctr"/>
        <c:lblOffset val="100"/>
        <c:noMultiLvlLbl val="0"/>
      </c:catAx>
      <c:valAx>
        <c:axId val="95501620"/>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1217112"/>
        <c:crosses val="autoZero"/>
        <c:crossBetween val="between"/>
      </c:valAx>
      <c:spPr>
        <a:noFill/>
        <a:ln w="0">
          <a:noFill/>
        </a:ln>
      </c:spPr>
    </c:plotArea>
    <c:plotVisOnly val="1"/>
    <c:dispBlanksAs val="gap"/>
  </c:chart>
  <c:spPr>
    <a:solidFill>
      <a:srgbClr val="ffffff"/>
    </a:solidFill>
    <a:ln w="9360">
      <a:solidFill>
        <a:srgbClr val="808080"/>
      </a:solidFill>
      <a:round/>
    </a:ln>
  </c:spPr>
</c:chartSpace>
</file>

<file path=xl/charts/chart7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Bulgaria</a:t>
            </a:r>
          </a:p>
        </c:rich>
      </c:tx>
      <c:overlay val="0"/>
      <c:spPr>
        <a:noFill/>
        <a:ln w="0">
          <a:noFill/>
        </a:ln>
      </c:spPr>
    </c:title>
    <c:autoTitleDeleted val="0"/>
    <c:plotArea>
      <c:layout>
        <c:manualLayout>
          <c:layoutTarget val="inner"/>
          <c:xMode val="edge"/>
          <c:yMode val="edge"/>
          <c:x val="0.0972857353591975"/>
          <c:y val="0.171717171717172"/>
          <c:w val="0.872105030240448"/>
          <c:h val="0.687262232716778"/>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Estimates!$B$24:$B$33</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Estimates!$D$24:$D$33</c:f>
              <c:numCache>
                <c:formatCode>General</c:formatCode>
                <c:ptCount val="10"/>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Estimates!$B$24:$B$33</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Estimates!$F$24:$F$33</c:f>
              <c:numCache>
                <c:formatCode>General</c:formatCode>
                <c:ptCount val="10"/>
              </c:numCache>
            </c:numRef>
          </c:val>
          <c:smooth val="1"/>
        </c:ser>
        <c:hiLowLines>
          <c:spPr>
            <a:ln w="0">
              <a:noFill/>
            </a:ln>
          </c:spPr>
        </c:hiLowLines>
        <c:marker val="0"/>
        <c:axId val="22821485"/>
        <c:axId val="61634827"/>
      </c:lineChart>
      <c:catAx>
        <c:axId val="22821485"/>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61634827"/>
        <c:crosses val="autoZero"/>
        <c:auto val="1"/>
        <c:lblAlgn val="ctr"/>
        <c:lblOffset val="100"/>
        <c:noMultiLvlLbl val="0"/>
      </c:catAx>
      <c:valAx>
        <c:axId val="61634827"/>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2821485"/>
        <c:crosses val="autoZero"/>
        <c:crossBetween val="between"/>
        <c:majorUnit val="2000"/>
      </c:valAx>
      <c:spPr>
        <a:noFill/>
        <a:ln w="0">
          <a:noFill/>
        </a:ln>
      </c:spPr>
    </c:plotArea>
    <c:plotVisOnly val="1"/>
    <c:dispBlanksAs val="gap"/>
  </c:chart>
  <c:spPr>
    <a:solidFill>
      <a:srgbClr val="ffffff"/>
    </a:solidFill>
    <a:ln w="9360">
      <a:solidFill>
        <a:srgbClr val="808080"/>
      </a:solidFill>
      <a:round/>
    </a:ln>
  </c:spPr>
</c:chartSpace>
</file>

<file path=xl/charts/chart7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Croatia</a:t>
            </a:r>
          </a:p>
        </c:rich>
      </c:tx>
      <c:overlay val="0"/>
      <c:spPr>
        <a:noFill/>
        <a:ln w="0">
          <a:noFill/>
        </a:ln>
      </c:spPr>
    </c:title>
    <c:autoTitleDeleted val="0"/>
    <c:plotArea>
      <c:layout>
        <c:manualLayout>
          <c:layoutTarget val="inner"/>
          <c:xMode val="edge"/>
          <c:yMode val="edge"/>
          <c:x val="0.0944829620888037"/>
          <c:y val="0.171653543307087"/>
          <c:w val="0.874907803510842"/>
          <c:h val="0.687270341207349"/>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Estimates!$B$34:$B$48</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Estimates!$D$34:$D$48</c:f>
              <c:numCache>
                <c:formatCode>General</c:formatCode>
                <c:ptCount val="15"/>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Estimates!$B$34:$B$48</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Estimates!$F$34:$F$48</c:f>
              <c:numCache>
                <c:formatCode>General</c:formatCode>
                <c:ptCount val="15"/>
              </c:numCache>
            </c:numRef>
          </c:val>
          <c:smooth val="1"/>
        </c:ser>
        <c:hiLowLines>
          <c:spPr>
            <a:ln w="0">
              <a:noFill/>
            </a:ln>
          </c:spPr>
        </c:hiLowLines>
        <c:marker val="0"/>
        <c:axId val="18913721"/>
        <c:axId val="10216208"/>
      </c:lineChart>
      <c:catAx>
        <c:axId val="18913721"/>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10216208"/>
        <c:crosses val="autoZero"/>
        <c:auto val="1"/>
        <c:lblAlgn val="ctr"/>
        <c:lblOffset val="100"/>
        <c:noMultiLvlLbl val="0"/>
      </c:catAx>
      <c:valAx>
        <c:axId val="10216208"/>
        <c:scaling>
          <c:orientation val="minMax"/>
          <c:max val="600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8913721"/>
        <c:crosses val="autoZero"/>
        <c:crossBetween val="between"/>
        <c:majorUnit val="2000"/>
      </c:valAx>
      <c:spPr>
        <a:noFill/>
        <a:ln w="0">
          <a:noFill/>
        </a:ln>
      </c:spPr>
    </c:plotArea>
    <c:plotVisOnly val="1"/>
    <c:dispBlanksAs val="gap"/>
  </c:chart>
  <c:spPr>
    <a:solidFill>
      <a:srgbClr val="ffffff"/>
    </a:solidFill>
    <a:ln w="9360">
      <a:solidFill>
        <a:srgbClr val="808080"/>
      </a:solidFill>
      <a:round/>
    </a:ln>
  </c:spPr>
</c:chartSpace>
</file>

<file path=xl/charts/chart7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Cyprus</a:t>
            </a:r>
          </a:p>
        </c:rich>
      </c:tx>
      <c:overlay val="0"/>
      <c:spPr>
        <a:noFill/>
        <a:ln w="0">
          <a:noFill/>
        </a:ln>
      </c:spPr>
    </c:title>
    <c:autoTitleDeleted val="0"/>
    <c:plotArea>
      <c:layout>
        <c:manualLayout>
          <c:layoutTarget val="inner"/>
          <c:xMode val="edge"/>
          <c:yMode val="edge"/>
          <c:x val="0.0694792742292373"/>
          <c:y val="0.17163101955124"/>
          <c:w val="0.899911491370409"/>
          <c:h val="0.687180160083978"/>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Estimates!$B$56:$B$65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Estimates!$D$56:$D$65</c:f>
              <c:numCache>
                <c:formatCode>General</c:formatCode>
                <c:ptCount val="10"/>
              </c:numCache>
            </c:numRef>
          </c:val>
          <c:smooth val="1"/>
        </c:ser>
        <c:ser>
          <c:idx val="1"/>
          <c:order val="1"/>
          <c:spPr>
            <a:solidFill>
              <a:srgbClr val="ffd966"/>
            </a:solidFill>
            <a:ln cap="rnd" w="28440">
              <a:solidFill>
                <a:srgbClr val="ffd966"/>
              </a:solidFill>
              <a:round/>
            </a:ln>
          </c:spPr>
          <c:marker>
            <c:symbol val="none"/>
          </c:marker>
          <c:dPt>
            <c:idx val="7"/>
            <c:marker>
              <c:symbol val="none"/>
            </c:marker>
          </c:dPt>
          <c:dLbls>
            <c:dLbl>
              <c:idx val="7"/>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Estimates!$B$56:$B$65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Estimates!$F$56:$F$65</c:f>
              <c:numCache>
                <c:formatCode>General</c:formatCode>
                <c:ptCount val="10"/>
              </c:numCache>
            </c:numRef>
          </c:val>
          <c:smooth val="1"/>
        </c:ser>
        <c:hiLowLines>
          <c:spPr>
            <a:ln w="0">
              <a:noFill/>
            </a:ln>
          </c:spPr>
        </c:hiLowLines>
        <c:marker val="0"/>
        <c:axId val="65755124"/>
        <c:axId val="42819311"/>
      </c:lineChart>
      <c:catAx>
        <c:axId val="65755124"/>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42819311"/>
        <c:crosses val="autoZero"/>
        <c:auto val="1"/>
        <c:lblAlgn val="ctr"/>
        <c:lblOffset val="100"/>
        <c:noMultiLvlLbl val="0"/>
      </c:catAx>
      <c:valAx>
        <c:axId val="42819311"/>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5755124"/>
        <c:crosses val="autoZero"/>
        <c:crossBetween val="between"/>
        <c:majorUnit val="5"/>
      </c:valAx>
      <c:spPr>
        <a:noFill/>
        <a:ln w="0">
          <a:noFill/>
        </a:ln>
      </c:spPr>
    </c:plotArea>
    <c:plotVisOnly val="1"/>
    <c:dispBlanksAs val="gap"/>
  </c:chart>
  <c:spPr>
    <a:solidFill>
      <a:srgbClr val="ffffff"/>
    </a:solidFill>
    <a:ln w="9360">
      <a:solidFill>
        <a:srgbClr val="808080"/>
      </a:solidFill>
      <a:round/>
    </a:ln>
  </c:spPr>
</c:chartSpace>
</file>

<file path=xl/charts/chart7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Calibri"/>
              </a:defRPr>
            </a:pPr>
            <a:r>
              <a:rPr b="0" lang="en-GB" sz="1400" spc="-1" strike="noStrike">
                <a:solidFill>
                  <a:srgbClr val="595959"/>
                </a:solidFill>
                <a:latin typeface="Calibri"/>
              </a:rPr>
              <a:t>Czech Republic</a:t>
            </a:r>
          </a:p>
        </c:rich>
      </c:tx>
      <c:overlay val="0"/>
      <c:spPr>
        <a:noFill/>
        <a:ln w="0">
          <a:noFill/>
        </a:ln>
      </c:spPr>
    </c:title>
    <c:autoTitleDeleted val="0"/>
    <c:plotArea>
      <c:layout>
        <c:manualLayout>
          <c:layoutTarget val="inner"/>
          <c:xMode val="edge"/>
          <c:yMode val="edge"/>
          <c:x val="0.108401486988848"/>
          <c:y val="0.171653543307087"/>
          <c:w val="0.860966542750929"/>
          <c:h val="0.687270341207349"/>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Estimates!$B$66:$B$81</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Estimates!$D$66:$D$81</c:f>
              <c:numCache>
                <c:formatCode>General</c:formatCode>
                <c:ptCount val="16"/>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Estimates!$B$66:$B$81</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Estimates!$F$66:$F$81</c:f>
              <c:numCache>
                <c:formatCode>General</c:formatCode>
                <c:ptCount val="16"/>
              </c:numCache>
            </c:numRef>
          </c:val>
          <c:smooth val="1"/>
        </c:ser>
        <c:hiLowLines>
          <c:spPr>
            <a:ln w="0">
              <a:noFill/>
            </a:ln>
          </c:spPr>
        </c:hiLowLines>
        <c:marker val="0"/>
        <c:axId val="87701696"/>
        <c:axId val="55366879"/>
      </c:lineChart>
      <c:catAx>
        <c:axId val="87701696"/>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55366879"/>
        <c:crosses val="autoZero"/>
        <c:auto val="1"/>
        <c:lblAlgn val="ctr"/>
        <c:lblOffset val="100"/>
        <c:noMultiLvlLbl val="0"/>
      </c:catAx>
      <c:valAx>
        <c:axId val="55366879"/>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701696"/>
        <c:crosses val="autoZero"/>
        <c:crossBetween val="between"/>
        <c:majorUnit val="10000"/>
      </c:valAx>
      <c:spPr>
        <a:noFill/>
        <a:ln w="0">
          <a:noFill/>
        </a:ln>
      </c:spPr>
    </c:plotArea>
    <c:plotVisOnly val="1"/>
    <c:dispBlanksAs val="gap"/>
  </c:chart>
  <c:spPr>
    <a:solidFill>
      <a:srgbClr val="ffffff"/>
    </a:solidFill>
    <a:ln w="9360">
      <a:solidFill>
        <a:srgbClr val="808080"/>
      </a:solidFill>
      <a:round/>
    </a:ln>
  </c:spPr>
</c:chartSpace>
</file>

<file path=xl/charts/chart7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Estonia</a:t>
            </a:r>
          </a:p>
        </c:rich>
      </c:tx>
      <c:overlay val="0"/>
      <c:spPr>
        <a:noFill/>
        <a:ln w="0">
          <a:noFill/>
        </a:ln>
      </c:spPr>
    </c:title>
    <c:autoTitleDeleted val="0"/>
    <c:plotArea>
      <c:layout>
        <c:manualLayout>
          <c:layoutTarget val="inner"/>
          <c:xMode val="edge"/>
          <c:yMode val="edge"/>
          <c:x val="0.105576208178439"/>
          <c:y val="0.171653543307087"/>
          <c:w val="0.863791821561338"/>
          <c:h val="0.687270341207349"/>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Estimates!$B$82:$B$97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Estimates!$D$82:$D$97</c:f>
              <c:numCache>
                <c:formatCode>General</c:formatCode>
                <c:ptCount val="16"/>
                <c:pt idx="0">
                  <c:v>132096.6</c:v>
                </c:pt>
                <c:pt idx="1">
                  <c:v>129721.4</c:v>
                </c:pt>
                <c:pt idx="2">
                  <c:v>101414.3</c:v>
                </c:pt>
                <c:pt idx="3">
                  <c:v>96786</c:v>
                </c:pt>
                <c:pt idx="4">
                  <c:v>106079</c:v>
                </c:pt>
                <c:pt idx="5">
                  <c:v>103416</c:v>
                </c:pt>
                <c:pt idx="6">
                  <c:v>131140.5</c:v>
                </c:pt>
                <c:pt idx="7">
                  <c:v>136176.5</c:v>
                </c:pt>
                <c:pt idx="8">
                  <c:v>142020.9</c:v>
                </c:pt>
                <c:pt idx="9">
                  <c:v>137142</c:v>
                </c:pt>
                <c:pt idx="10">
                  <c:v>133117.7</c:v>
                </c:pt>
                <c:pt idx="11">
                  <c:v>118281.2</c:v>
                </c:pt>
                <c:pt idx="12">
                  <c:v>124617.6</c:v>
                </c:pt>
                <c:pt idx="13">
                  <c:v>120673.5</c:v>
                </c:pt>
                <c:pt idx="14">
                  <c:v>131936.4</c:v>
                </c:pt>
                <c:pt idx="15">
                  <c:v>118306.6</c:v>
                </c:pt>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Estimates!$B$82:$B$97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Estimates!$F$82:$F$97</c:f>
              <c:numCache>
                <c:formatCode>General</c:formatCode>
                <c:ptCount val="16"/>
                <c:pt idx="0">
                  <c:v>32328.6</c:v>
                </c:pt>
                <c:pt idx="1">
                  <c:v>83370</c:v>
                </c:pt>
                <c:pt idx="2">
                  <c:v>36561</c:v>
                </c:pt>
                <c:pt idx="3">
                  <c:v>27626</c:v>
                </c:pt>
                <c:pt idx="4">
                  <c:v>25913</c:v>
                </c:pt>
                <c:pt idx="5">
                  <c:v>28393</c:v>
                </c:pt>
                <c:pt idx="6">
                  <c:v>28893</c:v>
                </c:pt>
                <c:pt idx="7">
                  <c:v>27347.4</c:v>
                </c:pt>
                <c:pt idx="8">
                  <c:v>32815.5</c:v>
                </c:pt>
                <c:pt idx="9">
                  <c:v>27394.3</c:v>
                </c:pt>
                <c:pt idx="10">
                  <c:v>30005.5</c:v>
                </c:pt>
                <c:pt idx="11">
                  <c:v>19338.5</c:v>
                </c:pt>
                <c:pt idx="12">
                  <c:v>19521.6</c:v>
                </c:pt>
                <c:pt idx="13">
                  <c:v>14634.2</c:v>
                </c:pt>
                <c:pt idx="14">
                  <c:v>13574.5</c:v>
                </c:pt>
                <c:pt idx="15">
                  <c:v>16917.2</c:v>
                </c:pt>
              </c:numCache>
            </c:numRef>
          </c:val>
          <c:smooth val="1"/>
        </c:ser>
        <c:hiLowLines>
          <c:spPr>
            <a:ln w="0">
              <a:noFill/>
            </a:ln>
          </c:spPr>
        </c:hiLowLines>
        <c:marker val="0"/>
        <c:axId val="65462701"/>
        <c:axId val="4035902"/>
      </c:lineChart>
      <c:catAx>
        <c:axId val="65462701"/>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4035902"/>
        <c:crosses val="autoZero"/>
        <c:auto val="1"/>
        <c:lblAlgn val="ctr"/>
        <c:lblOffset val="100"/>
        <c:noMultiLvlLbl val="0"/>
      </c:catAx>
      <c:valAx>
        <c:axId val="4035902"/>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5462701"/>
        <c:crosses val="autoZero"/>
        <c:crossBetween val="between"/>
        <c:majorUnit val="5000"/>
      </c:valAx>
      <c:spPr>
        <a:noFill/>
        <a:ln w="0">
          <a:noFill/>
        </a:ln>
      </c:spPr>
    </c:plotArea>
    <c:plotVisOnly val="1"/>
    <c:dispBlanksAs val="gap"/>
  </c:chart>
  <c:spPr>
    <a:solidFill>
      <a:srgbClr val="ffffff"/>
    </a:solidFill>
    <a:ln w="9360">
      <a:solidFill>
        <a:srgbClr val="808080"/>
      </a:solidFill>
      <a:round/>
    </a:ln>
  </c:spPr>
</c:chartSpace>
</file>

<file path=xl/charts/chart7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Finland</a:t>
            </a:r>
          </a:p>
        </c:rich>
      </c:tx>
      <c:overlay val="0"/>
      <c:spPr>
        <a:noFill/>
        <a:ln w="0">
          <a:noFill/>
        </a:ln>
      </c:spPr>
    </c:title>
    <c:autoTitleDeleted val="0"/>
    <c:plotArea>
      <c:layout>
        <c:manualLayout>
          <c:layoutTarget val="inner"/>
          <c:xMode val="edge"/>
          <c:yMode val="edge"/>
          <c:x val="0.111152416356877"/>
          <c:y val="0.171653543307087"/>
          <c:w val="0.8582156133829"/>
          <c:h val="0.687270341207349"/>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Estimates!$B$98:$B$113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Estimates!$D$98:$D$113</c:f>
              <c:numCache>
                <c:formatCode>General</c:formatCode>
                <c:ptCount val="16"/>
                <c:pt idx="5">
                  <c:v>454454</c:v>
                </c:pt>
                <c:pt idx="6">
                  <c:v>723085</c:v>
                </c:pt>
                <c:pt idx="7">
                  <c:v>589664</c:v>
                </c:pt>
                <c:pt idx="8">
                  <c:v>641957</c:v>
                </c:pt>
                <c:pt idx="9">
                  <c:v>707890</c:v>
                </c:pt>
                <c:pt idx="10">
                  <c:v>716361</c:v>
                </c:pt>
                <c:pt idx="11">
                  <c:v>611088</c:v>
                </c:pt>
                <c:pt idx="12">
                  <c:v>653000</c:v>
                </c:pt>
                <c:pt idx="13">
                  <c:v>688458</c:v>
                </c:pt>
                <c:pt idx="14">
                  <c:v>794187</c:v>
                </c:pt>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Estimates!$B$98:$B$113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Estimates!$F$98:$F$113</c:f>
              <c:numCache>
                <c:formatCode>General</c:formatCode>
                <c:ptCount val="16"/>
                <c:pt idx="0">
                  <c:v>2025.73</c:v>
                </c:pt>
                <c:pt idx="1">
                  <c:v>1809.16</c:v>
                </c:pt>
                <c:pt idx="2">
                  <c:v>3386.43</c:v>
                </c:pt>
                <c:pt idx="3">
                  <c:v>2561.06</c:v>
                </c:pt>
                <c:pt idx="4">
                  <c:v>2015.86</c:v>
                </c:pt>
                <c:pt idx="5">
                  <c:v>3338.79</c:v>
                </c:pt>
                <c:pt idx="6">
                  <c:v>45515.35</c:v>
                </c:pt>
                <c:pt idx="7">
                  <c:v>14251.09</c:v>
                </c:pt>
                <c:pt idx="8">
                  <c:v>75612.06</c:v>
                </c:pt>
                <c:pt idx="9">
                  <c:v>17368.78</c:v>
                </c:pt>
                <c:pt idx="10">
                  <c:v>39753.76</c:v>
                </c:pt>
                <c:pt idx="11">
                  <c:v>16575.74</c:v>
                </c:pt>
                <c:pt idx="12">
                  <c:v>9791.38</c:v>
                </c:pt>
                <c:pt idx="13">
                  <c:v>4577.59</c:v>
                </c:pt>
                <c:pt idx="14">
                  <c:v>55574.98</c:v>
                </c:pt>
                <c:pt idx="15">
                  <c:v>28022.42</c:v>
                </c:pt>
              </c:numCache>
            </c:numRef>
          </c:val>
          <c:smooth val="1"/>
        </c:ser>
        <c:hiLowLines>
          <c:spPr>
            <a:ln w="0">
              <a:noFill/>
            </a:ln>
          </c:spPr>
        </c:hiLowLines>
        <c:marker val="0"/>
        <c:axId val="44548097"/>
        <c:axId val="32954282"/>
      </c:lineChart>
      <c:catAx>
        <c:axId val="44548097"/>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32954282"/>
        <c:crosses val="autoZero"/>
        <c:auto val="1"/>
        <c:lblAlgn val="ctr"/>
        <c:lblOffset val="100"/>
        <c:noMultiLvlLbl val="0"/>
      </c:catAx>
      <c:valAx>
        <c:axId val="32954282"/>
        <c:scaling>
          <c:orientation val="minMax"/>
          <c:max val="80000"/>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4548097"/>
        <c:crosses val="autoZero"/>
        <c:crossBetween val="between"/>
        <c:majorUnit val="20000"/>
      </c:valAx>
      <c:spPr>
        <a:noFill/>
        <a:ln w="0">
          <a:noFill/>
        </a:ln>
      </c:spPr>
    </c:plotArea>
    <c:plotVisOnly val="1"/>
    <c:dispBlanksAs val="gap"/>
  </c:chart>
  <c:spPr>
    <a:solidFill>
      <a:srgbClr val="ffffff"/>
    </a:solidFill>
    <a:ln w="9360">
      <a:solidFill>
        <a:srgbClr val="808080"/>
      </a:solidFill>
      <a:round/>
    </a:ln>
  </c:spPr>
</c:chartSpace>
</file>

<file path=xl/charts/chart7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Calibri"/>
              </a:defRPr>
            </a:pPr>
            <a:r>
              <a:rPr b="0" lang="en-GB" sz="1400" spc="-1" strike="noStrike">
                <a:solidFill>
                  <a:srgbClr val="595959"/>
                </a:solidFill>
                <a:latin typeface="Calibri"/>
              </a:rPr>
              <a:t>France</a:t>
            </a:r>
          </a:p>
        </c:rich>
      </c:tx>
      <c:overlay val="0"/>
      <c:spPr>
        <a:noFill/>
        <a:ln w="0">
          <a:noFill/>
        </a:ln>
      </c:spPr>
    </c:title>
    <c:autoTitleDeleted val="0"/>
    <c:plotArea>
      <c:layout>
        <c:manualLayout>
          <c:layoutTarget val="inner"/>
          <c:xMode val="edge"/>
          <c:yMode val="edge"/>
          <c:x val="0.108401486988848"/>
          <c:y val="0.17163101955124"/>
          <c:w val="0.860966542750929"/>
          <c:h val="0.687180160083978"/>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Estimates!$B$119:$B$129</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Estimates!$D$119:$D$129</c:f>
              <c:numCache>
                <c:formatCode>General</c:formatCode>
                <c:ptCount val="11"/>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Estimates!$B$119:$B$129</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Estimates!$F$119:$F$129</c:f>
              <c:numCache>
                <c:formatCode>General</c:formatCode>
                <c:ptCount val="11"/>
              </c:numCache>
            </c:numRef>
          </c:val>
          <c:smooth val="1"/>
        </c:ser>
        <c:hiLowLines>
          <c:spPr>
            <a:ln w="0">
              <a:noFill/>
            </a:ln>
          </c:spPr>
        </c:hiLowLines>
        <c:marker val="0"/>
        <c:axId val="94785201"/>
        <c:axId val="29776837"/>
      </c:lineChart>
      <c:catAx>
        <c:axId val="94785201"/>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29776837"/>
        <c:crosses val="autoZero"/>
        <c:auto val="1"/>
        <c:lblAlgn val="ctr"/>
        <c:lblOffset val="100"/>
        <c:noMultiLvlLbl val="0"/>
      </c:catAx>
      <c:valAx>
        <c:axId val="29776837"/>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4785201"/>
        <c:crosses val="autoZero"/>
        <c:crossBetween val="between"/>
        <c:majorUnit val="15000"/>
      </c:valAx>
      <c:spPr>
        <a:noFill/>
        <a:ln w="0">
          <a:noFill/>
        </a:ln>
      </c:spPr>
    </c:plotArea>
    <c:plotVisOnly val="1"/>
    <c:dispBlanksAs val="gap"/>
  </c:chart>
  <c:spPr>
    <a:solidFill>
      <a:srgbClr val="ffffff"/>
    </a:solidFill>
    <a:ln w="9360">
      <a:solidFill>
        <a:srgbClr val="808080"/>
      </a:solidFill>
      <a:round/>
    </a:ln>
  </c:spPr>
</c:chartSpace>
</file>

<file path=xl/charts/chart8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Germany</a:t>
            </a:r>
          </a:p>
        </c:rich>
      </c:tx>
      <c:overlay val="0"/>
      <c:spPr>
        <a:noFill/>
        <a:ln w="0">
          <a:noFill/>
        </a:ln>
      </c:spPr>
    </c:title>
    <c:autoTitleDeleted val="0"/>
    <c:plotArea>
      <c:layout>
        <c:manualLayout>
          <c:layoutTarget val="inner"/>
          <c:xMode val="edge"/>
          <c:yMode val="edge"/>
          <c:x val="0.105576208178439"/>
          <c:y val="0.171653543307087"/>
          <c:w val="0.863791821561338"/>
          <c:h val="0.687270341207349"/>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Estimates!$B$132:$B$144</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Estimates!$D$132:$D$145</c:f>
              <c:numCache>
                <c:formatCode>General</c:formatCode>
                <c:ptCount val="14"/>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Estimates!$B$132:$B$144</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Estimates!$F$132:$F$145</c:f>
              <c:numCache>
                <c:formatCode>General</c:formatCode>
                <c:ptCount val="14"/>
              </c:numCache>
            </c:numRef>
          </c:val>
          <c:smooth val="1"/>
        </c:ser>
        <c:hiLowLines>
          <c:spPr>
            <a:ln w="0">
              <a:noFill/>
            </a:ln>
          </c:spPr>
        </c:hiLowLines>
        <c:marker val="0"/>
        <c:axId val="48482443"/>
        <c:axId val="85729981"/>
      </c:lineChart>
      <c:catAx>
        <c:axId val="48482443"/>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85729981"/>
        <c:crosses val="autoZero"/>
        <c:auto val="1"/>
        <c:lblAlgn val="ctr"/>
        <c:lblOffset val="100"/>
        <c:noMultiLvlLbl val="0"/>
      </c:catAx>
      <c:valAx>
        <c:axId val="85729981"/>
        <c:scaling>
          <c:orientation val="minMax"/>
          <c:max val="8000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8482443"/>
        <c:crosses val="autoZero"/>
        <c:crossBetween val="between"/>
        <c:majorUnit val="20000"/>
      </c:valAx>
      <c:spPr>
        <a:noFill/>
        <a:ln w="0">
          <a:noFill/>
        </a:ln>
      </c:spPr>
    </c:plotArea>
    <c:plotVisOnly val="1"/>
    <c:dispBlanksAs val="gap"/>
  </c:chart>
  <c:spPr>
    <a:solidFill>
      <a:srgbClr val="ffffff"/>
    </a:solidFill>
    <a:ln w="9360">
      <a:solidFill>
        <a:srgbClr val="808080"/>
      </a:solidFill>
      <a:round/>
    </a:ln>
  </c:spPr>
</c:chartSpace>
</file>

<file path=xl/charts/chart8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Hungary</a:t>
            </a:r>
          </a:p>
        </c:rich>
      </c:tx>
      <c:overlay val="0"/>
      <c:spPr>
        <a:noFill/>
        <a:ln w="0">
          <a:noFill/>
        </a:ln>
      </c:spPr>
    </c:title>
    <c:autoTitleDeleted val="0"/>
    <c:plotArea>
      <c:layout>
        <c:manualLayout>
          <c:layoutTarget val="inner"/>
          <c:xMode val="edge"/>
          <c:yMode val="edge"/>
          <c:x val="0.102825278810409"/>
          <c:y val="0.171653543307087"/>
          <c:w val="0.866542750929368"/>
          <c:h val="0.687270341207349"/>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Estimates!$B$146:$B$161</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Estimates!$D$146:$D$160</c:f>
              <c:numCache>
                <c:formatCode>General</c:formatCode>
                <c:ptCount val="15"/>
                <c:pt idx="0">
                  <c:v>121351.3</c:v>
                </c:pt>
                <c:pt idx="1">
                  <c:v>128156.31</c:v>
                </c:pt>
                <c:pt idx="2">
                  <c:v>132339.26</c:v>
                </c:pt>
                <c:pt idx="3">
                  <c:v>126739.55</c:v>
                </c:pt>
                <c:pt idx="4">
                  <c:v>126231.93</c:v>
                </c:pt>
                <c:pt idx="5">
                  <c:v>133969.62</c:v>
                </c:pt>
                <c:pt idx="6">
                  <c:v>141672.93</c:v>
                </c:pt>
                <c:pt idx="7">
                  <c:v>150397.44</c:v>
                </c:pt>
                <c:pt idx="8">
                  <c:v>136657.64</c:v>
                </c:pt>
                <c:pt idx="9">
                  <c:v>135901.27</c:v>
                </c:pt>
                <c:pt idx="10">
                  <c:v>143213.3</c:v>
                </c:pt>
                <c:pt idx="11">
                  <c:v>132022.5</c:v>
                </c:pt>
                <c:pt idx="12">
                  <c:v>128706.2</c:v>
                </c:pt>
                <c:pt idx="13">
                  <c:v>137186.03</c:v>
                </c:pt>
                <c:pt idx="14">
                  <c:v>129041.52</c:v>
                </c:pt>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Estimates!$B$146:$B$161</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Estimates!$F$146:$F$160</c:f>
              <c:numCache>
                <c:formatCode>General</c:formatCode>
                <c:ptCount val="15"/>
                <c:pt idx="0">
                  <c:v>18079.8</c:v>
                </c:pt>
                <c:pt idx="1">
                  <c:v>25166.2</c:v>
                </c:pt>
                <c:pt idx="2">
                  <c:v>25408.42</c:v>
                </c:pt>
                <c:pt idx="3">
                  <c:v>21983.18</c:v>
                </c:pt>
                <c:pt idx="4">
                  <c:v>19849.1</c:v>
                </c:pt>
                <c:pt idx="5">
                  <c:v>23902.07</c:v>
                </c:pt>
                <c:pt idx="6">
                  <c:v>32064.37</c:v>
                </c:pt>
                <c:pt idx="7">
                  <c:v>25405.4</c:v>
                </c:pt>
                <c:pt idx="8">
                  <c:v>13145.43</c:v>
                </c:pt>
                <c:pt idx="9">
                  <c:v>13364.48</c:v>
                </c:pt>
                <c:pt idx="10">
                  <c:v>27556.78</c:v>
                </c:pt>
                <c:pt idx="11">
                  <c:v>25066.31</c:v>
                </c:pt>
                <c:pt idx="12">
                  <c:v>16357.63</c:v>
                </c:pt>
                <c:pt idx="13">
                  <c:v>18879.11</c:v>
                </c:pt>
                <c:pt idx="14">
                  <c:v>15126.14</c:v>
                </c:pt>
              </c:numCache>
            </c:numRef>
          </c:val>
          <c:smooth val="1"/>
        </c:ser>
        <c:hiLowLines>
          <c:spPr>
            <a:ln w="0">
              <a:noFill/>
            </a:ln>
          </c:spPr>
        </c:hiLowLines>
        <c:marker val="0"/>
        <c:axId val="1128923"/>
        <c:axId val="57421636"/>
      </c:lineChart>
      <c:catAx>
        <c:axId val="1128923"/>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57421636"/>
        <c:crosses val="autoZero"/>
        <c:auto val="1"/>
        <c:lblAlgn val="ctr"/>
        <c:lblOffset val="100"/>
        <c:noMultiLvlLbl val="0"/>
      </c:catAx>
      <c:valAx>
        <c:axId val="5742163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128923"/>
        <c:crosses val="autoZero"/>
        <c:crossBetween val="between"/>
        <c:majorUnit val="2000"/>
      </c:valAx>
      <c:spPr>
        <a:noFill/>
        <a:ln w="0">
          <a:noFill/>
        </a:ln>
      </c:spPr>
    </c:plotArea>
    <c:plotVisOnly val="1"/>
    <c:dispBlanksAs val="gap"/>
  </c:chart>
  <c:spPr>
    <a:solidFill>
      <a:srgbClr val="ffffff"/>
    </a:solidFill>
    <a:ln w="9360">
      <a:solidFill>
        <a:srgbClr val="808080"/>
      </a:solidFill>
      <a:round/>
    </a:ln>
  </c:spPr>
</c:chartSpace>
</file>

<file path=xl/charts/chart8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Latvia</a:t>
            </a:r>
          </a:p>
        </c:rich>
      </c:tx>
      <c:overlay val="0"/>
      <c:spPr>
        <a:noFill/>
        <a:ln w="0">
          <a:noFill/>
        </a:ln>
      </c:spPr>
    </c:title>
    <c:autoTitleDeleted val="0"/>
    <c:plotArea>
      <c:layout>
        <c:manualLayout>
          <c:layoutTarget val="inner"/>
          <c:xMode val="edge"/>
          <c:yMode val="edge"/>
          <c:x val="0.102825278810409"/>
          <c:y val="0.17163101955124"/>
          <c:w val="0.866542750929368"/>
          <c:h val="0.687180160083978"/>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Estimates!$B$172:$B$177</c:f>
              <c:strCache>
                <c:ptCount val="6"/>
                <c:pt idx="0">
                  <c:v>2014</c:v>
                </c:pt>
                <c:pt idx="1">
                  <c:v>2015</c:v>
                </c:pt>
                <c:pt idx="2">
                  <c:v>2016</c:v>
                </c:pt>
                <c:pt idx="3">
                  <c:v>2017</c:v>
                </c:pt>
                <c:pt idx="4">
                  <c:v>2018</c:v>
                </c:pt>
                <c:pt idx="5">
                  <c:v>2019</c:v>
                </c:pt>
              </c:strCache>
            </c:strRef>
          </c:cat>
          <c:val>
            <c:numRef>
              <c:f>Estimates!$D$172:$D$177</c:f>
              <c:numCache>
                <c:formatCode>General</c:formatCode>
                <c:ptCount val="6"/>
                <c:pt idx="0">
                  <c:v>108841.48</c:v>
                </c:pt>
                <c:pt idx="1">
                  <c:v>98389.09</c:v>
                </c:pt>
                <c:pt idx="2">
                  <c:v>101830.66</c:v>
                </c:pt>
                <c:pt idx="3">
                  <c:v>94238.46</c:v>
                </c:pt>
                <c:pt idx="4">
                  <c:v>106493.89</c:v>
                </c:pt>
                <c:pt idx="5">
                  <c:v>111792.14</c:v>
                </c:pt>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Estimates!$B$172:$B$177</c:f>
              <c:strCache>
                <c:ptCount val="6"/>
                <c:pt idx="0">
                  <c:v>2014</c:v>
                </c:pt>
                <c:pt idx="1">
                  <c:v>2015</c:v>
                </c:pt>
                <c:pt idx="2">
                  <c:v>2016</c:v>
                </c:pt>
                <c:pt idx="3">
                  <c:v>2017</c:v>
                </c:pt>
                <c:pt idx="4">
                  <c:v>2018</c:v>
                </c:pt>
                <c:pt idx="5">
                  <c:v>2019</c:v>
                </c:pt>
              </c:strCache>
            </c:strRef>
          </c:cat>
          <c:val>
            <c:numRef>
              <c:f>Estimates!$F$172:$F$177</c:f>
              <c:numCache>
                <c:formatCode>General</c:formatCode>
                <c:ptCount val="6"/>
                <c:pt idx="0">
                  <c:v>30194.99</c:v>
                </c:pt>
                <c:pt idx="1">
                  <c:v>24264.57</c:v>
                </c:pt>
                <c:pt idx="2">
                  <c:v>22664.28</c:v>
                </c:pt>
                <c:pt idx="3">
                  <c:v>13670.57</c:v>
                </c:pt>
                <c:pt idx="4">
                  <c:v>20803.56</c:v>
                </c:pt>
                <c:pt idx="5">
                  <c:v>21691.77</c:v>
                </c:pt>
              </c:numCache>
            </c:numRef>
          </c:val>
          <c:smooth val="1"/>
        </c:ser>
        <c:hiLowLines>
          <c:spPr>
            <a:ln w="0">
              <a:noFill/>
            </a:ln>
          </c:spPr>
        </c:hiLowLines>
        <c:marker val="0"/>
        <c:axId val="40797731"/>
        <c:axId val="24105642"/>
      </c:lineChart>
      <c:catAx>
        <c:axId val="40797731"/>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24105642"/>
        <c:crosses val="autoZero"/>
        <c:auto val="1"/>
        <c:lblAlgn val="ctr"/>
        <c:lblOffset val="100"/>
        <c:noMultiLvlLbl val="0"/>
      </c:catAx>
      <c:valAx>
        <c:axId val="24105642"/>
        <c:scaling>
          <c:orientation val="minMax"/>
          <c:max val="16000"/>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0797731"/>
        <c:crosses val="autoZero"/>
        <c:crossBetween val="between"/>
        <c:majorUnit val="4000"/>
      </c:valAx>
      <c:spPr>
        <a:noFill/>
        <a:ln w="0">
          <a:noFill/>
        </a:ln>
      </c:spPr>
    </c:plotArea>
    <c:plotVisOnly val="1"/>
    <c:dispBlanksAs val="gap"/>
  </c:chart>
  <c:spPr>
    <a:solidFill>
      <a:srgbClr val="ffffff"/>
    </a:solidFill>
    <a:ln w="9360">
      <a:solidFill>
        <a:srgbClr val="808080"/>
      </a:solidFill>
      <a:round/>
    </a:ln>
  </c:spPr>
</c:chartSpace>
</file>

<file path=xl/charts/chart8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Lithuania</a:t>
            </a:r>
          </a:p>
        </c:rich>
      </c:tx>
      <c:overlay val="0"/>
      <c:spPr>
        <a:noFill/>
        <a:ln w="0">
          <a:noFill/>
        </a:ln>
      </c:spPr>
    </c:title>
    <c:autoTitleDeleted val="0"/>
    <c:plotArea>
      <c:layout>
        <c:manualLayout>
          <c:layoutTarget val="inner"/>
          <c:xMode val="edge"/>
          <c:yMode val="edge"/>
          <c:x val="0.0916801888184098"/>
          <c:y val="0.17163101955124"/>
          <c:w val="0.87763681958991"/>
          <c:h val="0.687180160083978"/>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Estimates!$B$178:$B$193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Estimates!$D$178:$D$193</c:f>
              <c:numCache>
                <c:formatCode>General</c:formatCode>
                <c:ptCount val="16"/>
                <c:pt idx="0">
                  <c:v>224020.71</c:v>
                </c:pt>
                <c:pt idx="1">
                  <c:v>279888.31</c:v>
                </c:pt>
                <c:pt idx="2">
                  <c:v>187239.5</c:v>
                </c:pt>
                <c:pt idx="3">
                  <c:v>218427.2</c:v>
                </c:pt>
                <c:pt idx="4">
                  <c:v>167028.32</c:v>
                </c:pt>
                <c:pt idx="5">
                  <c:v>169035.3</c:v>
                </c:pt>
                <c:pt idx="6">
                  <c:v>150504.2</c:v>
                </c:pt>
                <c:pt idx="7">
                  <c:v>168523.1</c:v>
                </c:pt>
                <c:pt idx="8">
                  <c:v>169164.9</c:v>
                </c:pt>
                <c:pt idx="9">
                  <c:v>159193.91</c:v>
                </c:pt>
                <c:pt idx="10">
                  <c:v>149555.4</c:v>
                </c:pt>
                <c:pt idx="11">
                  <c:v>139357.9</c:v>
                </c:pt>
                <c:pt idx="12">
                  <c:v>147292.647</c:v>
                </c:pt>
                <c:pt idx="13">
                  <c:v>124675.5</c:v>
                </c:pt>
                <c:pt idx="14">
                  <c:v>83076.5</c:v>
                </c:pt>
                <c:pt idx="15">
                  <c:v>86739.6</c:v>
                </c:pt>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Estimates!$B$178:$B$193</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Estimates!$F$178:$F$193</c:f>
              <c:numCache>
                <c:formatCode>General</c:formatCode>
                <c:ptCount val="16"/>
                <c:pt idx="0">
                  <c:v>164057.26</c:v>
                </c:pt>
                <c:pt idx="1">
                  <c:v>224185.85</c:v>
                </c:pt>
                <c:pt idx="2">
                  <c:v>122854.6</c:v>
                </c:pt>
                <c:pt idx="3">
                  <c:v>161616.2</c:v>
                </c:pt>
                <c:pt idx="4">
                  <c:v>133513.4</c:v>
                </c:pt>
                <c:pt idx="5">
                  <c:v>109692.1</c:v>
                </c:pt>
                <c:pt idx="6">
                  <c:v>103162.7</c:v>
                </c:pt>
                <c:pt idx="7">
                  <c:v>107449.3</c:v>
                </c:pt>
                <c:pt idx="8">
                  <c:v>110682</c:v>
                </c:pt>
                <c:pt idx="9">
                  <c:v>98668.36</c:v>
                </c:pt>
                <c:pt idx="10">
                  <c:v>84074.5</c:v>
                </c:pt>
                <c:pt idx="11">
                  <c:v>74456.5</c:v>
                </c:pt>
                <c:pt idx="12">
                  <c:v>82051.4</c:v>
                </c:pt>
                <c:pt idx="13">
                  <c:v>57398.5</c:v>
                </c:pt>
                <c:pt idx="14">
                  <c:v>28100.5</c:v>
                </c:pt>
                <c:pt idx="15">
                  <c:v>31162.7</c:v>
                </c:pt>
              </c:numCache>
            </c:numRef>
          </c:val>
          <c:smooth val="1"/>
        </c:ser>
        <c:hiLowLines>
          <c:spPr>
            <a:ln w="0">
              <a:noFill/>
            </a:ln>
          </c:spPr>
        </c:hiLowLines>
        <c:marker val="0"/>
        <c:axId val="81216968"/>
        <c:axId val="77450008"/>
      </c:lineChart>
      <c:catAx>
        <c:axId val="81216968"/>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77450008"/>
        <c:crosses val="autoZero"/>
        <c:auto val="1"/>
        <c:lblAlgn val="ctr"/>
        <c:lblOffset val="100"/>
        <c:noMultiLvlLbl val="0"/>
      </c:catAx>
      <c:valAx>
        <c:axId val="77450008"/>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1216968"/>
        <c:crosses val="autoZero"/>
        <c:crossBetween val="between"/>
        <c:majorUnit val="2000"/>
      </c:valAx>
      <c:spPr>
        <a:noFill/>
        <a:ln w="0">
          <a:noFill/>
        </a:ln>
      </c:spPr>
    </c:plotArea>
    <c:plotVisOnly val="1"/>
    <c:dispBlanksAs val="gap"/>
  </c:chart>
  <c:spPr>
    <a:solidFill>
      <a:srgbClr val="ffffff"/>
    </a:solidFill>
    <a:ln w="9360">
      <a:solidFill>
        <a:srgbClr val="808080"/>
      </a:solidFill>
      <a:round/>
    </a:ln>
  </c:spPr>
</c:chartSpace>
</file>

<file path=xl/charts/chart8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Poland</a:t>
            </a:r>
          </a:p>
        </c:rich>
      </c:tx>
      <c:overlay val="0"/>
      <c:spPr>
        <a:noFill/>
        <a:ln w="0">
          <a:noFill/>
        </a:ln>
      </c:spPr>
    </c:title>
    <c:autoTitleDeleted val="0"/>
    <c:plotArea>
      <c:layout>
        <c:manualLayout>
          <c:layoutTarget val="inner"/>
          <c:xMode val="edge"/>
          <c:yMode val="edge"/>
          <c:x val="0.105620297979053"/>
          <c:y val="0.171653543307087"/>
          <c:w val="0.863770467620593"/>
          <c:h val="0.687270341207349"/>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Estimates!$B$199:$B$208</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Estimates!$D$199:$D$208</c:f>
              <c:numCache>
                <c:formatCode>General</c:formatCode>
                <c:ptCount val="10"/>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Estimates!$B$199:$B$208</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Estimates!$F$199:$F$208</c:f>
              <c:numCache>
                <c:formatCode>General</c:formatCode>
                <c:ptCount val="10"/>
              </c:numCache>
            </c:numRef>
          </c:val>
          <c:smooth val="1"/>
        </c:ser>
        <c:hiLowLines>
          <c:spPr>
            <a:ln w="0">
              <a:noFill/>
            </a:ln>
          </c:spPr>
        </c:hiLowLines>
        <c:marker val="0"/>
        <c:axId val="1937801"/>
        <c:axId val="31106840"/>
      </c:lineChart>
      <c:catAx>
        <c:axId val="1937801"/>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31106840"/>
        <c:crosses val="autoZero"/>
        <c:auto val="1"/>
        <c:lblAlgn val="ctr"/>
        <c:lblOffset val="100"/>
        <c:noMultiLvlLbl val="0"/>
      </c:catAx>
      <c:valAx>
        <c:axId val="31106840"/>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937801"/>
        <c:crosses val="autoZero"/>
        <c:crossBetween val="between"/>
        <c:majorUnit val="10000"/>
      </c:valAx>
      <c:spPr>
        <a:noFill/>
        <a:ln w="0">
          <a:noFill/>
        </a:ln>
      </c:spPr>
    </c:plotArea>
    <c:plotVisOnly val="1"/>
    <c:dispBlanksAs val="gap"/>
  </c:chart>
  <c:spPr>
    <a:solidFill>
      <a:srgbClr val="ffffff"/>
    </a:solidFill>
    <a:ln w="9360">
      <a:solidFill>
        <a:srgbClr val="808080"/>
      </a:solidFill>
      <a:round/>
    </a:ln>
  </c:spPr>
</c:chartSpace>
</file>

<file path=xl/charts/chart8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Romania</a:t>
            </a:r>
          </a:p>
        </c:rich>
      </c:tx>
      <c:overlay val="0"/>
      <c:spPr>
        <a:noFill/>
        <a:ln w="0">
          <a:noFill/>
        </a:ln>
      </c:spPr>
    </c:title>
    <c:autoTitleDeleted val="0"/>
    <c:plotArea>
      <c:layout>
        <c:manualLayout>
          <c:layoutTarget val="inner"/>
          <c:xMode val="edge"/>
          <c:yMode val="edge"/>
          <c:x val="0.108349314058121"/>
          <c:y val="0.17163101955124"/>
          <c:w val="0.860967694350199"/>
          <c:h val="0.687180160083978"/>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Estimates!$B$220:$B$225</c:f>
              <c:strCache>
                <c:ptCount val="6"/>
                <c:pt idx="0">
                  <c:v>2014</c:v>
                </c:pt>
                <c:pt idx="1">
                  <c:v>2015</c:v>
                </c:pt>
                <c:pt idx="2">
                  <c:v>2016</c:v>
                </c:pt>
                <c:pt idx="3">
                  <c:v>2017</c:v>
                </c:pt>
                <c:pt idx="4">
                  <c:v>2018</c:v>
                </c:pt>
                <c:pt idx="5">
                  <c:v>2019</c:v>
                </c:pt>
              </c:strCache>
            </c:strRef>
          </c:cat>
          <c:val>
            <c:numRef>
              <c:f>Estimates!$D$220:$D$225</c:f>
              <c:numCache>
                <c:formatCode>General</c:formatCode>
                <c:ptCount val="6"/>
                <c:pt idx="0">
                  <c:v>1626637</c:v>
                </c:pt>
                <c:pt idx="1">
                  <c:v>1583529</c:v>
                </c:pt>
                <c:pt idx="2">
                  <c:v>1450940</c:v>
                </c:pt>
                <c:pt idx="3">
                  <c:v>1418073</c:v>
                </c:pt>
                <c:pt idx="4">
                  <c:v>1428252</c:v>
                </c:pt>
                <c:pt idx="5">
                  <c:v>1399017</c:v>
                </c:pt>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Estimates!$B$220:$B$225</c:f>
              <c:strCache>
                <c:ptCount val="6"/>
                <c:pt idx="0">
                  <c:v>2014</c:v>
                </c:pt>
                <c:pt idx="1">
                  <c:v>2015</c:v>
                </c:pt>
                <c:pt idx="2">
                  <c:v>2016</c:v>
                </c:pt>
                <c:pt idx="3">
                  <c:v>2017</c:v>
                </c:pt>
                <c:pt idx="4">
                  <c:v>2018</c:v>
                </c:pt>
                <c:pt idx="5">
                  <c:v>2019</c:v>
                </c:pt>
              </c:strCache>
            </c:strRef>
          </c:cat>
          <c:val>
            <c:numRef>
              <c:f>Estimates!$F$220:$F$225</c:f>
              <c:numCache>
                <c:formatCode>General</c:formatCode>
                <c:ptCount val="6"/>
                <c:pt idx="0">
                  <c:v>456089</c:v>
                </c:pt>
                <c:pt idx="1">
                  <c:v>444825</c:v>
                </c:pt>
                <c:pt idx="2">
                  <c:v>381774</c:v>
                </c:pt>
                <c:pt idx="3">
                  <c:v>365547</c:v>
                </c:pt>
                <c:pt idx="4">
                  <c:v>442276</c:v>
                </c:pt>
                <c:pt idx="5">
                  <c:v>351921</c:v>
                </c:pt>
              </c:numCache>
            </c:numRef>
          </c:val>
          <c:smooth val="1"/>
        </c:ser>
        <c:hiLowLines>
          <c:spPr>
            <a:ln w="0">
              <a:noFill/>
            </a:ln>
          </c:spPr>
        </c:hiLowLines>
        <c:marker val="0"/>
        <c:axId val="40616352"/>
        <c:axId val="7558940"/>
      </c:lineChart>
      <c:catAx>
        <c:axId val="40616352"/>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7558940"/>
        <c:crosses val="autoZero"/>
        <c:auto val="1"/>
        <c:lblAlgn val="ctr"/>
        <c:lblOffset val="100"/>
        <c:noMultiLvlLbl val="0"/>
      </c:catAx>
      <c:valAx>
        <c:axId val="7558940"/>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0616352"/>
        <c:crosses val="autoZero"/>
        <c:crossBetween val="between"/>
        <c:majorUnit val="6000"/>
      </c:valAx>
      <c:spPr>
        <a:noFill/>
        <a:ln w="0">
          <a:noFill/>
        </a:ln>
      </c:spPr>
    </c:plotArea>
    <c:plotVisOnly val="1"/>
    <c:dispBlanksAs val="gap"/>
  </c:chart>
  <c:spPr>
    <a:solidFill>
      <a:srgbClr val="ffffff"/>
    </a:solidFill>
    <a:ln w="9360">
      <a:solidFill>
        <a:srgbClr val="808080"/>
      </a:solidFill>
      <a:round/>
    </a:ln>
  </c:spPr>
</c:chartSpace>
</file>

<file path=xl/charts/chart8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Slovakia</a:t>
            </a:r>
          </a:p>
        </c:rich>
      </c:tx>
      <c:overlay val="0"/>
      <c:spPr>
        <a:noFill/>
        <a:ln w="0">
          <a:noFill/>
        </a:ln>
      </c:spPr>
    </c:title>
    <c:autoTitleDeleted val="0"/>
    <c:plotArea>
      <c:layout>
        <c:manualLayout>
          <c:layoutTarget val="inner"/>
          <c:xMode val="edge"/>
          <c:yMode val="edge"/>
          <c:x val="0.111152087328515"/>
          <c:y val="0.17163101955124"/>
          <c:w val="0.858238678271131"/>
          <c:h val="0.687180160083978"/>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Estimates!$B$226:$B$241</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Estimates!$D$226:$D$241</c:f>
              <c:numCache>
                <c:formatCode>General</c:formatCode>
                <c:ptCount val="16"/>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Estimates!$B$226:$B$241</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Estimates!$F$226:$F$241</c:f>
              <c:numCache>
                <c:formatCode>General</c:formatCode>
                <c:ptCount val="16"/>
              </c:numCache>
            </c:numRef>
          </c:val>
          <c:smooth val="1"/>
        </c:ser>
        <c:hiLowLines>
          <c:spPr>
            <a:ln w="0">
              <a:noFill/>
            </a:ln>
          </c:spPr>
        </c:hiLowLines>
        <c:marker val="0"/>
        <c:axId val="27596567"/>
        <c:axId val="45171453"/>
      </c:lineChart>
      <c:catAx>
        <c:axId val="27596567"/>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45171453"/>
        <c:crosses val="autoZero"/>
        <c:auto val="1"/>
        <c:lblAlgn val="ctr"/>
        <c:lblOffset val="100"/>
        <c:noMultiLvlLbl val="0"/>
      </c:catAx>
      <c:valAx>
        <c:axId val="45171453"/>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7596567"/>
        <c:crosses val="autoZero"/>
        <c:crossBetween val="between"/>
        <c:majorUnit val="3000"/>
      </c:valAx>
      <c:spPr>
        <a:noFill/>
        <a:ln w="0">
          <a:noFill/>
        </a:ln>
      </c:spPr>
    </c:plotArea>
    <c:plotVisOnly val="1"/>
    <c:dispBlanksAs val="gap"/>
  </c:chart>
  <c:spPr>
    <a:solidFill>
      <a:srgbClr val="ffffff"/>
    </a:solidFill>
    <a:ln w="9360">
      <a:solidFill>
        <a:srgbClr val="808080"/>
      </a:solidFill>
      <a:round/>
    </a:ln>
  </c:spPr>
</c:chartSpace>
</file>

<file path=xl/charts/chart8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Slovenia</a:t>
            </a:r>
          </a:p>
        </c:rich>
      </c:tx>
      <c:overlay val="0"/>
      <c:spPr>
        <a:noFill/>
        <a:ln w="0">
          <a:noFill/>
        </a:ln>
      </c:spPr>
    </c:title>
    <c:autoTitleDeleted val="0"/>
    <c:plotArea>
      <c:layout>
        <c:manualLayout>
          <c:layoutTarget val="inner"/>
          <c:xMode val="edge"/>
          <c:yMode val="edge"/>
          <c:x val="0.0972857353591975"/>
          <c:y val="0.171732239418236"/>
          <c:w val="0.872105030240448"/>
          <c:h val="0.687239729007396"/>
        </c:manualLayout>
      </c:layout>
      <c:lineChart>
        <c:grouping val="standard"/>
        <c:varyColors val="0"/>
        <c:ser>
          <c:idx val="0"/>
          <c:order val="0"/>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Estimates!$B$242:$B$257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Estimates!$D$242:$D$257</c:f>
              <c:numCache>
                <c:formatCode>General</c:formatCode>
                <c:ptCount val="16"/>
              </c:numCache>
            </c:numRef>
          </c:val>
          <c:smooth val="1"/>
        </c:ser>
        <c:ser>
          <c:idx val="1"/>
          <c:order val="1"/>
          <c:spPr>
            <a:solidFill>
              <a:srgbClr val="ffd966"/>
            </a:solidFill>
            <a:ln cap="rnd" w="28440">
              <a:solidFill>
                <a:srgbClr val="ffd96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Estimates!$B$242:$B$257</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Estimates!$F$242:$F$257</c:f>
              <c:numCache>
                <c:formatCode>General</c:formatCode>
                <c:ptCount val="16"/>
              </c:numCache>
            </c:numRef>
          </c:val>
          <c:smooth val="1"/>
        </c:ser>
        <c:hiLowLines>
          <c:spPr>
            <a:ln w="0">
              <a:noFill/>
            </a:ln>
          </c:spPr>
        </c:hiLowLines>
        <c:marker val="0"/>
        <c:axId val="67282025"/>
        <c:axId val="48790481"/>
      </c:lineChart>
      <c:catAx>
        <c:axId val="67282025"/>
        <c:scaling>
          <c:orientation val="minMax"/>
        </c:scaling>
        <c:delete val="0"/>
        <c:axPos val="b"/>
        <c:numFmt formatCode="0"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48790481"/>
        <c:crosses val="autoZero"/>
        <c:auto val="1"/>
        <c:lblAlgn val="ctr"/>
        <c:lblOffset val="100"/>
        <c:noMultiLvlLbl val="0"/>
      </c:catAx>
      <c:valAx>
        <c:axId val="48790481"/>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7282025"/>
        <c:crosses val="autoZero"/>
        <c:crossBetween val="between"/>
        <c:majorUnit val="2000"/>
      </c:valAx>
      <c:spPr>
        <a:noFill/>
        <a:ln w="0">
          <a:noFill/>
        </a:ln>
      </c:spPr>
    </c:plotArea>
    <c:plotVisOnly val="1"/>
    <c:dispBlanksAs val="gap"/>
  </c:chart>
  <c:spPr>
    <a:solidFill>
      <a:srgbClr val="ffffff"/>
    </a:solidFill>
    <a:ln w="9360">
      <a:solidFill>
        <a:srgbClr val="808080"/>
      </a:solidFill>
      <a:round/>
    </a:ln>
  </c:spPr>
</c:chartSpace>
</file>

<file path=xl/charts/chart8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Salvage logging of total removals</a:t>
            </a:r>
          </a:p>
        </c:rich>
      </c:tx>
      <c:overlay val="0"/>
      <c:spPr>
        <a:noFill/>
        <a:ln w="0">
          <a:noFill/>
        </a:ln>
      </c:spPr>
    </c:title>
    <c:autoTitleDeleted val="0"/>
    <c:plotArea>
      <c:layout>
        <c:manualLayout>
          <c:layoutTarget val="inner"/>
          <c:xMode val="edge"/>
          <c:yMode val="edge"/>
          <c:x val="0.161135693215339"/>
          <c:y val="0.171689278424781"/>
          <c:w val="0.808185840707965"/>
          <c:h val="0.577140112858687"/>
        </c:manualLayout>
      </c:layout>
      <c:lineChart>
        <c:grouping val="standard"/>
        <c:varyColors val="0"/>
        <c:ser>
          <c:idx val="0"/>
          <c:order val="0"/>
          <c:tx>
            <c:strRef>
              <c:f>"Total removals"</c:f>
              <c:strCache>
                <c:ptCount val="1"/>
                <c:pt idx="0">
                  <c:v>Total removals</c:v>
                </c:pt>
              </c:strCache>
            </c:strRef>
          </c:tx>
          <c:spPr>
            <a:solidFill>
              <a:srgbClr val="2e75b6"/>
            </a:solidFill>
            <a:ln cap="rnd" w="28440">
              <a:solidFill>
                <a:srgbClr val="2e75b6"/>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Estimates!$C$277:$C$281</c:f>
              <c:strCache>
                <c:ptCount val="5"/>
                <c:pt idx="0">
                  <c:v/>
                </c:pt>
                <c:pt idx="1">
                  <c:v/>
                </c:pt>
                <c:pt idx="2">
                  <c:v/>
                </c:pt>
                <c:pt idx="3">
                  <c:v/>
                </c:pt>
                <c:pt idx="4">
                  <c:v/>
                </c:pt>
              </c:strCache>
            </c:strRef>
          </c:cat>
          <c:val>
            <c:numRef>
              <c:f>Estimates!$D$277:$D$281</c:f>
              <c:numCache>
                <c:formatCode>General</c:formatCode>
                <c:ptCount val="5"/>
              </c:numCache>
            </c:numRef>
          </c:val>
          <c:smooth val="1"/>
        </c:ser>
        <c:ser>
          <c:idx val="1"/>
          <c:order val="1"/>
          <c:tx>
            <c:strRef>
              <c:f>"Salvage logging"</c:f>
              <c:strCache>
                <c:ptCount val="1"/>
                <c:pt idx="0">
                  <c:v>Salvage logging</c:v>
                </c:pt>
              </c:strCache>
            </c:strRef>
          </c:tx>
          <c:spPr>
            <a:solidFill>
              <a:srgbClr val="ffd966"/>
            </a:solidFill>
            <a:ln cap="rnd" w="28440">
              <a:solidFill>
                <a:srgbClr val="ffd966"/>
              </a:solidFill>
              <a:round/>
            </a:ln>
          </c:spPr>
          <c:marker>
            <c:symbol val="none"/>
          </c:marker>
          <c:dPt>
            <c:idx val="0"/>
            <c:marker>
              <c:symbol val="none"/>
            </c:marker>
          </c:dPt>
          <c:dPt>
            <c:idx val="1"/>
            <c:marker>
              <c:symbol val="none"/>
            </c:marker>
          </c:dPt>
          <c:dPt>
            <c:idx val="2"/>
            <c:marker>
              <c:symbol val="none"/>
            </c:marker>
          </c:dPt>
          <c:dPt>
            <c:idx val="3"/>
            <c:marker>
              <c:symbol val="none"/>
            </c:marker>
          </c:dPt>
          <c:dPt>
            <c:idx val="4"/>
            <c:marker>
              <c:symbol val="none"/>
            </c:marker>
          </c:dPt>
          <c:dLbls>
            <c:dLbl>
              <c:idx val="0"/>
              <c:txPr>
                <a:bodyPr wrap="square"/>
                <a:lstStyle/>
                <a:p>
                  <a:pPr>
                    <a:defRPr b="0" sz="900" spc="-1" strike="noStrike">
                      <a:solidFill>
                        <a:srgbClr val="404040"/>
                      </a:solidFill>
                      <a:latin typeface="Calibri"/>
                    </a:defRPr>
                  </a:pPr>
                </a:p>
              </c:txPr>
              <c:tx>
                <c:rich>
                  <a:bodyPr/>
                  <a:p>
                    <a:r>
                      <a:rPr b="0" lang="en-US" sz="1300" spc="-1" strike="noStrike">
                        <a:latin typeface="Arial"/>
                      </a:rPr>
                      <a:t>[CELLRANGE]</a:t>
                    </a:r>
                  </a:p>
                </c:rich>
              </c:tx>
              <c:dLblPos val="t"/>
              <c:showLegendKey val="0"/>
              <c:showVal val="0"/>
              <c:showCatName val="0"/>
              <c:showSerName val="0"/>
              <c:showPercent val="0"/>
              <c:separator>; </c:separator>
            </c:dLbl>
            <c:dLbl>
              <c:idx val="1"/>
              <c:txPr>
                <a:bodyPr wrap="square"/>
                <a:lstStyle/>
                <a:p>
                  <a:pPr>
                    <a:defRPr b="0" sz="900" spc="-1" strike="noStrike">
                      <a:solidFill>
                        <a:srgbClr val="404040"/>
                      </a:solidFill>
                      <a:latin typeface="Calibri"/>
                    </a:defRPr>
                  </a:pPr>
                </a:p>
              </c:txPr>
              <c:tx>
                <c:rich>
                  <a:bodyPr/>
                  <a:p>
                    <a:r>
                      <a:rPr b="0" lang="en-GB" sz="1300" spc="-1" strike="noStrike">
                        <a:latin typeface="Arial"/>
                      </a:rPr>
                      <a:t>[CELLRANGE]</a:t>
                    </a:r>
                  </a:p>
                </c:rich>
              </c:tx>
              <c:dLblPos val="t"/>
              <c:showLegendKey val="0"/>
              <c:showVal val="0"/>
              <c:showCatName val="0"/>
              <c:showSerName val="0"/>
              <c:showPercent val="0"/>
              <c:separator>; </c:separator>
            </c:dLbl>
            <c:dLbl>
              <c:idx val="2"/>
              <c:txPr>
                <a:bodyPr wrap="square"/>
                <a:lstStyle/>
                <a:p>
                  <a:pPr>
                    <a:defRPr b="0" sz="900" spc="-1" strike="noStrike">
                      <a:solidFill>
                        <a:srgbClr val="404040"/>
                      </a:solidFill>
                      <a:latin typeface="Calibri"/>
                    </a:defRPr>
                  </a:pPr>
                </a:p>
              </c:txPr>
              <c:tx>
                <c:rich>
                  <a:bodyPr/>
                  <a:p>
                    <a:r>
                      <a:rPr b="0" lang="en-GB" sz="1300" spc="-1" strike="noStrike">
                        <a:latin typeface="Arial"/>
                      </a:rPr>
                      <a:t>[CELLRANGE]</a:t>
                    </a:r>
                  </a:p>
                </c:rich>
              </c:tx>
              <c:dLblPos val="t"/>
              <c:showLegendKey val="0"/>
              <c:showVal val="0"/>
              <c:showCatName val="0"/>
              <c:showSerName val="0"/>
              <c:showPercent val="0"/>
              <c:separator>; </c:separator>
            </c:dLbl>
            <c:dLbl>
              <c:idx val="3"/>
              <c:txPr>
                <a:bodyPr wrap="square"/>
                <a:lstStyle/>
                <a:p>
                  <a:pPr>
                    <a:defRPr b="0" sz="900" spc="-1" strike="noStrike">
                      <a:solidFill>
                        <a:srgbClr val="404040"/>
                      </a:solidFill>
                      <a:latin typeface="Calibri"/>
                    </a:defRPr>
                  </a:pPr>
                </a:p>
              </c:txPr>
              <c:tx>
                <c:rich>
                  <a:bodyPr/>
                  <a:p>
                    <a:r>
                      <a:rPr b="0" lang="en-GB" sz="1300" spc="-1" strike="noStrike">
                        <a:latin typeface="Arial"/>
                      </a:rPr>
                      <a:t>[CELLRANGE]</a:t>
                    </a:r>
                  </a:p>
                </c:rich>
              </c:tx>
              <c:dLblPos val="t"/>
              <c:showLegendKey val="0"/>
              <c:showVal val="0"/>
              <c:showCatName val="0"/>
              <c:showSerName val="0"/>
              <c:showPercent val="0"/>
              <c:separator>; </c:separator>
            </c:dLbl>
            <c:dLbl>
              <c:idx val="4"/>
              <c:txPr>
                <a:bodyPr wrap="square"/>
                <a:lstStyle/>
                <a:p>
                  <a:pPr>
                    <a:defRPr b="0" sz="900" spc="-1" strike="noStrike">
                      <a:solidFill>
                        <a:srgbClr val="404040"/>
                      </a:solidFill>
                      <a:latin typeface="Calibri"/>
                    </a:defRPr>
                  </a:pPr>
                </a:p>
              </c:txPr>
              <c:tx>
                <c:rich>
                  <a:bodyPr/>
                  <a:p>
                    <a:r>
                      <a:rPr b="0" lang="en-GB" sz="1300" spc="-1" strike="noStrike">
                        <a:latin typeface="Arial"/>
                      </a:rPr>
                      <a:t>[CELLRANGE]</a:t>
                    </a:r>
                  </a:p>
                </c:rich>
              </c:tx>
              <c:dLblPos val="t"/>
              <c:showLegendKey val="0"/>
              <c:showVal val="0"/>
              <c:showCatName val="0"/>
              <c:showSerName val="0"/>
              <c:showPercent val="0"/>
              <c:separator>; </c:separator>
            </c:dLbl>
            <c:txPr>
              <a:bodyPr wrap="square"/>
              <a:lstStyle/>
              <a:p>
                <a:pPr>
                  <a:defRPr b="0" sz="900" spc="-1" strike="noStrike">
                    <a:solidFill>
                      <a:srgbClr val="404040"/>
                    </a:solidFill>
                    <a:latin typeface="Calibri"/>
                  </a:defRPr>
                </a:pPr>
              </a:p>
            </c:txPr>
            <c:dLblPos val="t"/>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Estimates!$C$277:$C$281</c:f>
              <c:strCache>
                <c:ptCount val="5"/>
                <c:pt idx="0">
                  <c:v/>
                </c:pt>
                <c:pt idx="1">
                  <c:v/>
                </c:pt>
                <c:pt idx="2">
                  <c:v/>
                </c:pt>
                <c:pt idx="3">
                  <c:v/>
                </c:pt>
                <c:pt idx="4">
                  <c:v/>
                </c:pt>
              </c:strCache>
            </c:strRef>
          </c:cat>
          <c:val>
            <c:numRef>
              <c:f>Estimates!$F$277:$F$281</c:f>
              <c:numCache>
                <c:formatCode>General</c:formatCode>
                <c:ptCount val="5"/>
              </c:numCache>
            </c:numRef>
          </c:val>
          <c:smooth val="1"/>
        </c:ser>
        <c:hiLowLines>
          <c:spPr>
            <a:ln w="0">
              <a:noFill/>
            </a:ln>
          </c:spPr>
        </c:hiLowLines>
        <c:marker val="0"/>
        <c:axId val="70251636"/>
        <c:axId val="49319648"/>
      </c:lineChart>
      <c:catAx>
        <c:axId val="70251636"/>
        <c:scaling>
          <c:orientation val="minMax"/>
        </c:scaling>
        <c:delete val="0"/>
        <c:axPos val="b"/>
        <c:numFmt formatCode="General" sourceLinked="0"/>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49319648"/>
        <c:crosses val="autoZero"/>
        <c:auto val="1"/>
        <c:lblAlgn val="ctr"/>
        <c:lblOffset val="100"/>
        <c:noMultiLvlLbl val="0"/>
      </c:catAx>
      <c:valAx>
        <c:axId val="49319648"/>
        <c:scaling>
          <c:orientation val="minMax"/>
        </c:scaling>
        <c:delete val="0"/>
        <c:axPos val="l"/>
        <c:majorGridlines>
          <c:spPr>
            <a:ln w="9360">
              <a:solidFill>
                <a:srgbClr val="d9d9d9"/>
              </a:solidFill>
              <a:round/>
            </a:ln>
          </c:spPr>
        </c:majorGridlines>
        <c:title>
          <c:tx>
            <c:rich>
              <a:bodyPr rot="-5400000"/>
              <a:lstStyle/>
              <a:p>
                <a:pPr>
                  <a:defRPr b="0" lang="en-US" sz="900" spc="-1" strike="noStrike">
                    <a:solidFill>
                      <a:srgbClr val="595959"/>
                    </a:solidFill>
                    <a:latin typeface="Calibri"/>
                  </a:defRPr>
                </a:pPr>
                <a:r>
                  <a:rPr b="0" lang="en-US" sz="900" spc="-1" strike="noStrike">
                    <a:solidFill>
                      <a:srgbClr val="595959"/>
                    </a:solidFill>
                    <a:latin typeface="Calibri"/>
                  </a:rPr>
                  <a:t>1000 m3</a:t>
                </a:r>
              </a:p>
            </c:rich>
          </c:tx>
          <c:layout>
            <c:manualLayout>
              <c:xMode val="edge"/>
              <c:yMode val="edge"/>
              <c:x val="0.0110619469026549"/>
              <c:y val="0.356945611718093"/>
            </c:manualLayout>
          </c:layout>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0251636"/>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808080"/>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45.xml"/><Relationship Id="rId2" Type="http://schemas.openxmlformats.org/officeDocument/2006/relationships/chart" Target="../charts/chart46.xml"/><Relationship Id="rId3" Type="http://schemas.openxmlformats.org/officeDocument/2006/relationships/chart" Target="../charts/chart47.xml"/><Relationship Id="rId4" Type="http://schemas.openxmlformats.org/officeDocument/2006/relationships/chart" Target="../charts/chart48.xml"/><Relationship Id="rId5" Type="http://schemas.openxmlformats.org/officeDocument/2006/relationships/chart" Target="../charts/chart49.xml"/><Relationship Id="rId6" Type="http://schemas.openxmlformats.org/officeDocument/2006/relationships/chart" Target="../charts/chart50.xml"/><Relationship Id="rId7" Type="http://schemas.openxmlformats.org/officeDocument/2006/relationships/chart" Target="../charts/chart51.xml"/><Relationship Id="rId8" Type="http://schemas.openxmlformats.org/officeDocument/2006/relationships/chart" Target="../charts/chart52.xml"/><Relationship Id="rId9" Type="http://schemas.openxmlformats.org/officeDocument/2006/relationships/chart" Target="../charts/chart53.xml"/><Relationship Id="rId10" Type="http://schemas.openxmlformats.org/officeDocument/2006/relationships/chart" Target="../charts/chart54.xml"/><Relationship Id="rId11" Type="http://schemas.openxmlformats.org/officeDocument/2006/relationships/chart" Target="../charts/chart55.xml"/><Relationship Id="rId12" Type="http://schemas.openxmlformats.org/officeDocument/2006/relationships/chart" Target="../charts/chart56.xml"/><Relationship Id="rId13" Type="http://schemas.openxmlformats.org/officeDocument/2006/relationships/chart" Target="../charts/chart57.xml"/><Relationship Id="rId14" Type="http://schemas.openxmlformats.org/officeDocument/2006/relationships/chart" Target="../charts/chart58.xml"/><Relationship Id="rId15" Type="http://schemas.openxmlformats.org/officeDocument/2006/relationships/chart" Target="../charts/chart59.xml"/><Relationship Id="rId16" Type="http://schemas.openxmlformats.org/officeDocument/2006/relationships/chart" Target="../charts/chart60.xml"/><Relationship Id="rId17" Type="http://schemas.openxmlformats.org/officeDocument/2006/relationships/chart" Target="../charts/chart61.xml"/><Relationship Id="rId18" Type="http://schemas.openxmlformats.org/officeDocument/2006/relationships/chart" Target="../charts/chart62.xml"/><Relationship Id="rId19" Type="http://schemas.openxmlformats.org/officeDocument/2006/relationships/chart" Target="../charts/chart63.xml"/><Relationship Id="rId20" Type="http://schemas.openxmlformats.org/officeDocument/2006/relationships/chart" Target="../charts/chart64.xml"/><Relationship Id="rId21" Type="http://schemas.openxmlformats.org/officeDocument/2006/relationships/chart" Target="../charts/chart65.xml"/><Relationship Id="rId22" Type="http://schemas.openxmlformats.org/officeDocument/2006/relationships/chart" Target="../charts/chart66.xml"/><Relationship Id="rId23" Type="http://schemas.openxmlformats.org/officeDocument/2006/relationships/chart" Target="../charts/chart67.xml"/><Relationship Id="rId24" Type="http://schemas.openxmlformats.org/officeDocument/2006/relationships/chart" Target="../charts/chart68.xml"/><Relationship Id="rId25" Type="http://schemas.openxmlformats.org/officeDocument/2006/relationships/chart" Target="../charts/chart69.xml"/><Relationship Id="rId26" Type="http://schemas.openxmlformats.org/officeDocument/2006/relationships/chart" Target="../charts/chart70.xml"/><Relationship Id="rId27" Type="http://schemas.openxmlformats.org/officeDocument/2006/relationships/chart" Target="../charts/chart71.xml"/><Relationship Id="rId28" Type="http://schemas.openxmlformats.org/officeDocument/2006/relationships/chart" Target="../charts/chart72.xml"/><Relationship Id="rId29" Type="http://schemas.openxmlformats.org/officeDocument/2006/relationships/chart" Target="../charts/chart73.xml"/><Relationship Id="rId30" Type="http://schemas.openxmlformats.org/officeDocument/2006/relationships/chart" Target="../charts/chart74.xml"/><Relationship Id="rId31" Type="http://schemas.openxmlformats.org/officeDocument/2006/relationships/chart" Target="../charts/chart75.xml"/><Relationship Id="rId32" Type="http://schemas.openxmlformats.org/officeDocument/2006/relationships/chart" Target="../charts/chart76.xml"/><Relationship Id="rId33" Type="http://schemas.openxmlformats.org/officeDocument/2006/relationships/chart" Target="../charts/chart77.xml"/><Relationship Id="rId34" Type="http://schemas.openxmlformats.org/officeDocument/2006/relationships/chart" Target="../charts/chart78.xml"/><Relationship Id="rId35" Type="http://schemas.openxmlformats.org/officeDocument/2006/relationships/chart" Target="../charts/chart79.xml"/><Relationship Id="rId36" Type="http://schemas.openxmlformats.org/officeDocument/2006/relationships/chart" Target="../charts/chart80.xml"/><Relationship Id="rId37" Type="http://schemas.openxmlformats.org/officeDocument/2006/relationships/chart" Target="../charts/chart81.xml"/><Relationship Id="rId38" Type="http://schemas.openxmlformats.org/officeDocument/2006/relationships/chart" Target="../charts/chart82.xml"/><Relationship Id="rId39" Type="http://schemas.openxmlformats.org/officeDocument/2006/relationships/chart" Target="../charts/chart83.xml"/><Relationship Id="rId40" Type="http://schemas.openxmlformats.org/officeDocument/2006/relationships/chart" Target="../charts/chart84.xml"/><Relationship Id="rId41" Type="http://schemas.openxmlformats.org/officeDocument/2006/relationships/chart" Target="../charts/chart85.xml"/><Relationship Id="rId42" Type="http://schemas.openxmlformats.org/officeDocument/2006/relationships/chart" Target="../charts/chart86.xml"/><Relationship Id="rId43" Type="http://schemas.openxmlformats.org/officeDocument/2006/relationships/chart" Target="../charts/chart87.xml"/><Relationship Id="rId44" Type="http://schemas.openxmlformats.org/officeDocument/2006/relationships/chart" Target="../charts/chart88.xml"/><Relationship Id="rId45"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30</xdr:col>
      <xdr:colOff>486360</xdr:colOff>
      <xdr:row>2</xdr:row>
      <xdr:rowOff>82800</xdr:rowOff>
    </xdr:from>
    <xdr:to>
      <xdr:col>38</xdr:col>
      <xdr:colOff>167760</xdr:colOff>
      <xdr:row>12</xdr:row>
      <xdr:rowOff>141480</xdr:rowOff>
    </xdr:to>
    <xdr:graphicFrame>
      <xdr:nvGraphicFramePr>
        <xdr:cNvPr id="0" name="Chart 1"/>
        <xdr:cNvGraphicFramePr/>
      </xdr:nvGraphicFramePr>
      <xdr:xfrm>
        <a:off x="22840200" y="504360"/>
        <a:ext cx="4842720" cy="1811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28</xdr:col>
      <xdr:colOff>528480</xdr:colOff>
      <xdr:row>17</xdr:row>
      <xdr:rowOff>159840</xdr:rowOff>
    </xdr:from>
    <xdr:to>
      <xdr:col>36</xdr:col>
      <xdr:colOff>211320</xdr:colOff>
      <xdr:row>33</xdr:row>
      <xdr:rowOff>97920</xdr:rowOff>
    </xdr:to>
    <xdr:graphicFrame>
      <xdr:nvGraphicFramePr>
        <xdr:cNvPr id="1" name="Chart 2"/>
        <xdr:cNvGraphicFramePr/>
      </xdr:nvGraphicFramePr>
      <xdr:xfrm>
        <a:off x="21591720" y="3210120"/>
        <a:ext cx="484416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433440</xdr:colOff>
      <xdr:row>33</xdr:row>
      <xdr:rowOff>99720</xdr:rowOff>
    </xdr:from>
    <xdr:to>
      <xdr:col>35</xdr:col>
      <xdr:colOff>116280</xdr:colOff>
      <xdr:row>47</xdr:row>
      <xdr:rowOff>175680</xdr:rowOff>
    </xdr:to>
    <xdr:graphicFrame>
      <xdr:nvGraphicFramePr>
        <xdr:cNvPr id="2" name="Chart 3"/>
        <xdr:cNvGraphicFramePr/>
      </xdr:nvGraphicFramePr>
      <xdr:xfrm>
        <a:off x="20851560" y="5954400"/>
        <a:ext cx="484416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380160</xdr:colOff>
      <xdr:row>66</xdr:row>
      <xdr:rowOff>44640</xdr:rowOff>
    </xdr:from>
    <xdr:to>
      <xdr:col>32</xdr:col>
      <xdr:colOff>62640</xdr:colOff>
      <xdr:row>80</xdr:row>
      <xdr:rowOff>120600</xdr:rowOff>
    </xdr:to>
    <xdr:graphicFrame>
      <xdr:nvGraphicFramePr>
        <xdr:cNvPr id="3" name="Chart 4"/>
        <xdr:cNvGraphicFramePr/>
      </xdr:nvGraphicFramePr>
      <xdr:xfrm>
        <a:off x="18862920" y="12185640"/>
        <a:ext cx="4843800" cy="2742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435600</xdr:colOff>
      <xdr:row>81</xdr:row>
      <xdr:rowOff>76320</xdr:rowOff>
    </xdr:from>
    <xdr:to>
      <xdr:col>31</xdr:col>
      <xdr:colOff>118440</xdr:colOff>
      <xdr:row>95</xdr:row>
      <xdr:rowOff>152280</xdr:rowOff>
    </xdr:to>
    <xdr:graphicFrame>
      <xdr:nvGraphicFramePr>
        <xdr:cNvPr id="4" name="Chart 5"/>
        <xdr:cNvGraphicFramePr/>
      </xdr:nvGraphicFramePr>
      <xdr:xfrm>
        <a:off x="18273240" y="15075000"/>
        <a:ext cx="4844160" cy="2742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414720</xdr:colOff>
      <xdr:row>99</xdr:row>
      <xdr:rowOff>62640</xdr:rowOff>
    </xdr:from>
    <xdr:to>
      <xdr:col>32</xdr:col>
      <xdr:colOff>103680</xdr:colOff>
      <xdr:row>113</xdr:row>
      <xdr:rowOff>138600</xdr:rowOff>
    </xdr:to>
    <xdr:graphicFrame>
      <xdr:nvGraphicFramePr>
        <xdr:cNvPr id="5" name="Chart 6"/>
        <xdr:cNvGraphicFramePr/>
      </xdr:nvGraphicFramePr>
      <xdr:xfrm>
        <a:off x="18897480" y="18490320"/>
        <a:ext cx="4850280" cy="27428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29880</xdr:colOff>
      <xdr:row>131</xdr:row>
      <xdr:rowOff>103680</xdr:rowOff>
    </xdr:from>
    <xdr:to>
      <xdr:col>33</xdr:col>
      <xdr:colOff>318960</xdr:colOff>
      <xdr:row>145</xdr:row>
      <xdr:rowOff>180000</xdr:rowOff>
    </xdr:to>
    <xdr:graphicFrame>
      <xdr:nvGraphicFramePr>
        <xdr:cNvPr id="6" name="Chart 7"/>
        <xdr:cNvGraphicFramePr/>
      </xdr:nvGraphicFramePr>
      <xdr:xfrm>
        <a:off x="19802880" y="24627240"/>
        <a:ext cx="4805280" cy="2743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97920</xdr:colOff>
      <xdr:row>145</xdr:row>
      <xdr:rowOff>172080</xdr:rowOff>
    </xdr:from>
    <xdr:to>
      <xdr:col>31</xdr:col>
      <xdr:colOff>386640</xdr:colOff>
      <xdr:row>160</xdr:row>
      <xdr:rowOff>57240</xdr:rowOff>
    </xdr:to>
    <xdr:graphicFrame>
      <xdr:nvGraphicFramePr>
        <xdr:cNvPr id="7" name="Chart 8"/>
        <xdr:cNvGraphicFramePr/>
      </xdr:nvGraphicFramePr>
      <xdr:xfrm>
        <a:off x="18580680" y="27362520"/>
        <a:ext cx="4804920" cy="27428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533160</xdr:colOff>
      <xdr:row>243</xdr:row>
      <xdr:rowOff>23400</xdr:rowOff>
    </xdr:from>
    <xdr:to>
      <xdr:col>31</xdr:col>
      <xdr:colOff>222480</xdr:colOff>
      <xdr:row>257</xdr:row>
      <xdr:rowOff>66240</xdr:rowOff>
    </xdr:to>
    <xdr:graphicFrame>
      <xdr:nvGraphicFramePr>
        <xdr:cNvPr id="8" name="Chart 10"/>
        <xdr:cNvGraphicFramePr/>
      </xdr:nvGraphicFramePr>
      <xdr:xfrm>
        <a:off x="18370800" y="45700200"/>
        <a:ext cx="4850640" cy="249624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28</xdr:col>
      <xdr:colOff>5400</xdr:colOff>
      <xdr:row>17</xdr:row>
      <xdr:rowOff>149040</xdr:rowOff>
    </xdr:from>
    <xdr:to>
      <xdr:col>35</xdr:col>
      <xdr:colOff>341280</xdr:colOff>
      <xdr:row>33</xdr:row>
      <xdr:rowOff>87120</xdr:rowOff>
    </xdr:to>
    <xdr:graphicFrame>
      <xdr:nvGraphicFramePr>
        <xdr:cNvPr id="9" name="Chart 11"/>
        <xdr:cNvGraphicFramePr/>
      </xdr:nvGraphicFramePr>
      <xdr:xfrm>
        <a:off x="21068640" y="3199320"/>
        <a:ext cx="4852080" cy="274248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28</xdr:col>
      <xdr:colOff>52920</xdr:colOff>
      <xdr:row>34</xdr:row>
      <xdr:rowOff>24120</xdr:rowOff>
    </xdr:from>
    <xdr:to>
      <xdr:col>35</xdr:col>
      <xdr:colOff>389880</xdr:colOff>
      <xdr:row>48</xdr:row>
      <xdr:rowOff>100440</xdr:rowOff>
    </xdr:to>
    <xdr:graphicFrame>
      <xdr:nvGraphicFramePr>
        <xdr:cNvPr id="10" name="Chart 12"/>
        <xdr:cNvGraphicFramePr/>
      </xdr:nvGraphicFramePr>
      <xdr:xfrm>
        <a:off x="21116160" y="6069240"/>
        <a:ext cx="4853160" cy="27432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448200</xdr:colOff>
      <xdr:row>65</xdr:row>
      <xdr:rowOff>73800</xdr:rowOff>
    </xdr:from>
    <xdr:to>
      <xdr:col>31</xdr:col>
      <xdr:colOff>178920</xdr:colOff>
      <xdr:row>79</xdr:row>
      <xdr:rowOff>150120</xdr:rowOff>
    </xdr:to>
    <xdr:graphicFrame>
      <xdr:nvGraphicFramePr>
        <xdr:cNvPr id="11" name="Chart 13"/>
        <xdr:cNvGraphicFramePr/>
      </xdr:nvGraphicFramePr>
      <xdr:xfrm>
        <a:off x="18285840" y="12024360"/>
        <a:ext cx="4892040" cy="27432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25</xdr:col>
      <xdr:colOff>213120</xdr:colOff>
      <xdr:row>98</xdr:row>
      <xdr:rowOff>152640</xdr:rowOff>
    </xdr:from>
    <xdr:to>
      <xdr:col>32</xdr:col>
      <xdr:colOff>548640</xdr:colOff>
      <xdr:row>113</xdr:row>
      <xdr:rowOff>37800</xdr:rowOff>
    </xdr:to>
    <xdr:graphicFrame>
      <xdr:nvGraphicFramePr>
        <xdr:cNvPr id="12" name="Chart 14"/>
        <xdr:cNvGraphicFramePr/>
      </xdr:nvGraphicFramePr>
      <xdr:xfrm>
        <a:off x="19341000" y="18389520"/>
        <a:ext cx="4851720" cy="274284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720</xdr:colOff>
      <xdr:row>241</xdr:row>
      <xdr:rowOff>119160</xdr:rowOff>
    </xdr:from>
    <xdr:to>
      <xdr:col>31</xdr:col>
      <xdr:colOff>336240</xdr:colOff>
      <xdr:row>257</xdr:row>
      <xdr:rowOff>58320</xdr:rowOff>
    </xdr:to>
    <xdr:graphicFrame>
      <xdr:nvGraphicFramePr>
        <xdr:cNvPr id="13" name="Chart 15"/>
        <xdr:cNvGraphicFramePr/>
      </xdr:nvGraphicFramePr>
      <xdr:xfrm>
        <a:off x="18483480" y="45445320"/>
        <a:ext cx="4851720" cy="274320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26</xdr:col>
      <xdr:colOff>104400</xdr:colOff>
      <xdr:row>129</xdr:row>
      <xdr:rowOff>77400</xdr:rowOff>
    </xdr:from>
    <xdr:to>
      <xdr:col>33</xdr:col>
      <xdr:colOff>441360</xdr:colOff>
      <xdr:row>143</xdr:row>
      <xdr:rowOff>153360</xdr:rowOff>
    </xdr:to>
    <xdr:graphicFrame>
      <xdr:nvGraphicFramePr>
        <xdr:cNvPr id="14" name="Chart 16"/>
        <xdr:cNvGraphicFramePr/>
      </xdr:nvGraphicFramePr>
      <xdr:xfrm>
        <a:off x="19877400" y="24220080"/>
        <a:ext cx="4853160" cy="274284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30</xdr:col>
      <xdr:colOff>550440</xdr:colOff>
      <xdr:row>1</xdr:row>
      <xdr:rowOff>0</xdr:rowOff>
    </xdr:from>
    <xdr:to>
      <xdr:col>38</xdr:col>
      <xdr:colOff>229680</xdr:colOff>
      <xdr:row>11</xdr:row>
      <xdr:rowOff>22680</xdr:rowOff>
    </xdr:to>
    <xdr:graphicFrame>
      <xdr:nvGraphicFramePr>
        <xdr:cNvPr id="15" name="Chart 17"/>
        <xdr:cNvGraphicFramePr/>
      </xdr:nvGraphicFramePr>
      <xdr:xfrm>
        <a:off x="22904280" y="246240"/>
        <a:ext cx="4840560" cy="177516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23</xdr:col>
      <xdr:colOff>455760</xdr:colOff>
      <xdr:row>146</xdr:row>
      <xdr:rowOff>9720</xdr:rowOff>
    </xdr:from>
    <xdr:to>
      <xdr:col>31</xdr:col>
      <xdr:colOff>128880</xdr:colOff>
      <xdr:row>160</xdr:row>
      <xdr:rowOff>85320</xdr:rowOff>
    </xdr:to>
    <xdr:graphicFrame>
      <xdr:nvGraphicFramePr>
        <xdr:cNvPr id="16" name="Chart 18"/>
        <xdr:cNvGraphicFramePr/>
      </xdr:nvGraphicFramePr>
      <xdr:xfrm>
        <a:off x="18293400" y="27390600"/>
        <a:ext cx="4834440" cy="274284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23</xdr:col>
      <xdr:colOff>163800</xdr:colOff>
      <xdr:row>176</xdr:row>
      <xdr:rowOff>185400</xdr:rowOff>
    </xdr:from>
    <xdr:to>
      <xdr:col>30</xdr:col>
      <xdr:colOff>452880</xdr:colOff>
      <xdr:row>191</xdr:row>
      <xdr:rowOff>70560</xdr:rowOff>
    </xdr:to>
    <xdr:graphicFrame>
      <xdr:nvGraphicFramePr>
        <xdr:cNvPr id="17" name="Chart 21"/>
        <xdr:cNvGraphicFramePr/>
      </xdr:nvGraphicFramePr>
      <xdr:xfrm>
        <a:off x="18001440" y="33281280"/>
        <a:ext cx="4805280" cy="274284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23</xdr:col>
      <xdr:colOff>237960</xdr:colOff>
      <xdr:row>177</xdr:row>
      <xdr:rowOff>36720</xdr:rowOff>
    </xdr:from>
    <xdr:to>
      <xdr:col>30</xdr:col>
      <xdr:colOff>523440</xdr:colOff>
      <xdr:row>191</xdr:row>
      <xdr:rowOff>112680</xdr:rowOff>
    </xdr:to>
    <xdr:graphicFrame>
      <xdr:nvGraphicFramePr>
        <xdr:cNvPr id="18" name="Chart 22"/>
        <xdr:cNvGraphicFramePr/>
      </xdr:nvGraphicFramePr>
      <xdr:xfrm>
        <a:off x="18075600" y="33323400"/>
        <a:ext cx="4801680" cy="274284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24</xdr:col>
      <xdr:colOff>587160</xdr:colOff>
      <xdr:row>161</xdr:row>
      <xdr:rowOff>34200</xdr:rowOff>
    </xdr:from>
    <xdr:to>
      <xdr:col>32</xdr:col>
      <xdr:colOff>276120</xdr:colOff>
      <xdr:row>175</xdr:row>
      <xdr:rowOff>110520</xdr:rowOff>
    </xdr:to>
    <xdr:graphicFrame>
      <xdr:nvGraphicFramePr>
        <xdr:cNvPr id="19" name="Chart 23"/>
        <xdr:cNvGraphicFramePr/>
      </xdr:nvGraphicFramePr>
      <xdr:xfrm>
        <a:off x="19069920" y="30272760"/>
        <a:ext cx="4850280" cy="274320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29</xdr:col>
      <xdr:colOff>61920</xdr:colOff>
      <xdr:row>49</xdr:row>
      <xdr:rowOff>66960</xdr:rowOff>
    </xdr:from>
    <xdr:to>
      <xdr:col>36</xdr:col>
      <xdr:colOff>357480</xdr:colOff>
      <xdr:row>63</xdr:row>
      <xdr:rowOff>142560</xdr:rowOff>
    </xdr:to>
    <xdr:graphicFrame>
      <xdr:nvGraphicFramePr>
        <xdr:cNvPr id="20" name="Chart 24"/>
        <xdr:cNvGraphicFramePr/>
      </xdr:nvGraphicFramePr>
      <xdr:xfrm>
        <a:off x="21770640" y="8969400"/>
        <a:ext cx="4811400" cy="274284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24</xdr:col>
      <xdr:colOff>294840</xdr:colOff>
      <xdr:row>49</xdr:row>
      <xdr:rowOff>48960</xdr:rowOff>
    </xdr:from>
    <xdr:to>
      <xdr:col>32</xdr:col>
      <xdr:colOff>16920</xdr:colOff>
      <xdr:row>63</xdr:row>
      <xdr:rowOff>124560</xdr:rowOff>
    </xdr:to>
    <xdr:graphicFrame>
      <xdr:nvGraphicFramePr>
        <xdr:cNvPr id="21" name="Chart 25"/>
        <xdr:cNvGraphicFramePr/>
      </xdr:nvGraphicFramePr>
      <xdr:xfrm>
        <a:off x="18777600" y="8951400"/>
        <a:ext cx="4883400" cy="274284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24</xdr:col>
      <xdr:colOff>459000</xdr:colOff>
      <xdr:row>114</xdr:row>
      <xdr:rowOff>43920</xdr:rowOff>
    </xdr:from>
    <xdr:to>
      <xdr:col>32</xdr:col>
      <xdr:colOff>146520</xdr:colOff>
      <xdr:row>128</xdr:row>
      <xdr:rowOff>119880</xdr:rowOff>
    </xdr:to>
    <xdr:graphicFrame>
      <xdr:nvGraphicFramePr>
        <xdr:cNvPr id="22" name="Chart 26"/>
        <xdr:cNvGraphicFramePr/>
      </xdr:nvGraphicFramePr>
      <xdr:xfrm>
        <a:off x="18941760" y="21328920"/>
        <a:ext cx="4848840" cy="274284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26</xdr:col>
      <xdr:colOff>494640</xdr:colOff>
      <xdr:row>114</xdr:row>
      <xdr:rowOff>25560</xdr:rowOff>
    </xdr:from>
    <xdr:to>
      <xdr:col>34</xdr:col>
      <xdr:colOff>168480</xdr:colOff>
      <xdr:row>128</xdr:row>
      <xdr:rowOff>101520</xdr:rowOff>
    </xdr:to>
    <xdr:graphicFrame>
      <xdr:nvGraphicFramePr>
        <xdr:cNvPr id="23" name="Chart 27"/>
        <xdr:cNvGraphicFramePr/>
      </xdr:nvGraphicFramePr>
      <xdr:xfrm>
        <a:off x="20267640" y="21310560"/>
        <a:ext cx="4835160" cy="274284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24</xdr:col>
      <xdr:colOff>84240</xdr:colOff>
      <xdr:row>210</xdr:row>
      <xdr:rowOff>83160</xdr:rowOff>
    </xdr:from>
    <xdr:to>
      <xdr:col>31</xdr:col>
      <xdr:colOff>389880</xdr:colOff>
      <xdr:row>220</xdr:row>
      <xdr:rowOff>146880</xdr:rowOff>
    </xdr:to>
    <xdr:graphicFrame>
      <xdr:nvGraphicFramePr>
        <xdr:cNvPr id="24" name="Chart 28"/>
        <xdr:cNvGraphicFramePr/>
      </xdr:nvGraphicFramePr>
      <xdr:xfrm>
        <a:off x="18567000" y="39656160"/>
        <a:ext cx="4821840" cy="196884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23</xdr:col>
      <xdr:colOff>268560</xdr:colOff>
      <xdr:row>209</xdr:row>
      <xdr:rowOff>100440</xdr:rowOff>
    </xdr:from>
    <xdr:to>
      <xdr:col>30</xdr:col>
      <xdr:colOff>597240</xdr:colOff>
      <xdr:row>223</xdr:row>
      <xdr:rowOff>176760</xdr:rowOff>
    </xdr:to>
    <xdr:graphicFrame>
      <xdr:nvGraphicFramePr>
        <xdr:cNvPr id="25" name="Chart 29"/>
        <xdr:cNvGraphicFramePr/>
      </xdr:nvGraphicFramePr>
      <xdr:xfrm>
        <a:off x="18106200" y="39483000"/>
        <a:ext cx="4844880" cy="274320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24</xdr:col>
      <xdr:colOff>17640</xdr:colOff>
      <xdr:row>193</xdr:row>
      <xdr:rowOff>157320</xdr:rowOff>
    </xdr:from>
    <xdr:to>
      <xdr:col>31</xdr:col>
      <xdr:colOff>311760</xdr:colOff>
      <xdr:row>208</xdr:row>
      <xdr:rowOff>42480</xdr:rowOff>
    </xdr:to>
    <xdr:graphicFrame>
      <xdr:nvGraphicFramePr>
        <xdr:cNvPr id="26" name="Chart 31"/>
        <xdr:cNvGraphicFramePr/>
      </xdr:nvGraphicFramePr>
      <xdr:xfrm>
        <a:off x="18500400" y="36491760"/>
        <a:ext cx="4810320" cy="274284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15</xdr:col>
      <xdr:colOff>368280</xdr:colOff>
      <xdr:row>1</xdr:row>
      <xdr:rowOff>173880</xdr:rowOff>
    </xdr:from>
    <xdr:to>
      <xdr:col>23</xdr:col>
      <xdr:colOff>107640</xdr:colOff>
      <xdr:row>17</xdr:row>
      <xdr:rowOff>113040</xdr:rowOff>
    </xdr:to>
    <xdr:graphicFrame>
      <xdr:nvGraphicFramePr>
        <xdr:cNvPr id="27" name="Chart 9"/>
        <xdr:cNvGraphicFramePr/>
      </xdr:nvGraphicFramePr>
      <xdr:xfrm>
        <a:off x="13064760" y="420120"/>
        <a:ext cx="4880520" cy="274320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15</xdr:col>
      <xdr:colOff>363960</xdr:colOff>
      <xdr:row>16</xdr:row>
      <xdr:rowOff>70920</xdr:rowOff>
    </xdr:from>
    <xdr:to>
      <xdr:col>23</xdr:col>
      <xdr:colOff>103320</xdr:colOff>
      <xdr:row>32</xdr:row>
      <xdr:rowOff>10080</xdr:rowOff>
    </xdr:to>
    <xdr:graphicFrame>
      <xdr:nvGraphicFramePr>
        <xdr:cNvPr id="28" name="Chart 20"/>
        <xdr:cNvGraphicFramePr/>
      </xdr:nvGraphicFramePr>
      <xdr:xfrm>
        <a:off x="13060440" y="2945880"/>
        <a:ext cx="4880520" cy="274356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15</xdr:col>
      <xdr:colOff>303480</xdr:colOff>
      <xdr:row>33</xdr:row>
      <xdr:rowOff>87480</xdr:rowOff>
    </xdr:from>
    <xdr:to>
      <xdr:col>23</xdr:col>
      <xdr:colOff>42840</xdr:colOff>
      <xdr:row>47</xdr:row>
      <xdr:rowOff>163440</xdr:rowOff>
    </xdr:to>
    <xdr:graphicFrame>
      <xdr:nvGraphicFramePr>
        <xdr:cNvPr id="29" name="Chart 30"/>
        <xdr:cNvGraphicFramePr/>
      </xdr:nvGraphicFramePr>
      <xdr:xfrm>
        <a:off x="12999960" y="5942160"/>
        <a:ext cx="4880520" cy="274284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15</xdr:col>
      <xdr:colOff>294840</xdr:colOff>
      <xdr:row>47</xdr:row>
      <xdr:rowOff>182880</xdr:rowOff>
    </xdr:from>
    <xdr:to>
      <xdr:col>23</xdr:col>
      <xdr:colOff>34200</xdr:colOff>
      <xdr:row>62</xdr:row>
      <xdr:rowOff>68760</xdr:rowOff>
    </xdr:to>
    <xdr:graphicFrame>
      <xdr:nvGraphicFramePr>
        <xdr:cNvPr id="30" name="Chart 36"/>
        <xdr:cNvGraphicFramePr/>
      </xdr:nvGraphicFramePr>
      <xdr:xfrm>
        <a:off x="12991320" y="8704440"/>
        <a:ext cx="4880520" cy="274320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15</xdr:col>
      <xdr:colOff>234000</xdr:colOff>
      <xdr:row>66</xdr:row>
      <xdr:rowOff>61920</xdr:rowOff>
    </xdr:from>
    <xdr:to>
      <xdr:col>22</xdr:col>
      <xdr:colOff>579600</xdr:colOff>
      <xdr:row>80</xdr:row>
      <xdr:rowOff>137880</xdr:rowOff>
    </xdr:to>
    <xdr:graphicFrame>
      <xdr:nvGraphicFramePr>
        <xdr:cNvPr id="31" name="Chart 37"/>
        <xdr:cNvGraphicFramePr/>
      </xdr:nvGraphicFramePr>
      <xdr:xfrm>
        <a:off x="12930480" y="12202920"/>
        <a:ext cx="4841640" cy="274284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15</xdr:col>
      <xdr:colOff>208080</xdr:colOff>
      <xdr:row>81</xdr:row>
      <xdr:rowOff>52920</xdr:rowOff>
    </xdr:from>
    <xdr:to>
      <xdr:col>22</xdr:col>
      <xdr:colOff>553680</xdr:colOff>
      <xdr:row>95</xdr:row>
      <xdr:rowOff>128880</xdr:rowOff>
    </xdr:to>
    <xdr:graphicFrame>
      <xdr:nvGraphicFramePr>
        <xdr:cNvPr id="32" name="Chart 38"/>
        <xdr:cNvGraphicFramePr/>
      </xdr:nvGraphicFramePr>
      <xdr:xfrm>
        <a:off x="12904560" y="15051600"/>
        <a:ext cx="4841640" cy="274284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oneCell">
    <xdr:from>
      <xdr:col>15</xdr:col>
      <xdr:colOff>199440</xdr:colOff>
      <xdr:row>97</xdr:row>
      <xdr:rowOff>27360</xdr:rowOff>
    </xdr:from>
    <xdr:to>
      <xdr:col>22</xdr:col>
      <xdr:colOff>545040</xdr:colOff>
      <xdr:row>111</xdr:row>
      <xdr:rowOff>102960</xdr:rowOff>
    </xdr:to>
    <xdr:graphicFrame>
      <xdr:nvGraphicFramePr>
        <xdr:cNvPr id="33" name="Chart 40"/>
        <xdr:cNvGraphicFramePr/>
      </xdr:nvGraphicFramePr>
      <xdr:xfrm>
        <a:off x="12895920" y="18073800"/>
        <a:ext cx="4841640" cy="274284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15</xdr:col>
      <xdr:colOff>208080</xdr:colOff>
      <xdr:row>113</xdr:row>
      <xdr:rowOff>35640</xdr:rowOff>
    </xdr:from>
    <xdr:to>
      <xdr:col>22</xdr:col>
      <xdr:colOff>553680</xdr:colOff>
      <xdr:row>127</xdr:row>
      <xdr:rowOff>111960</xdr:rowOff>
    </xdr:to>
    <xdr:graphicFrame>
      <xdr:nvGraphicFramePr>
        <xdr:cNvPr id="34" name="Chart 41"/>
        <xdr:cNvGraphicFramePr/>
      </xdr:nvGraphicFramePr>
      <xdr:xfrm>
        <a:off x="12904560" y="21130200"/>
        <a:ext cx="4841640" cy="274320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oneCell">
    <xdr:from>
      <xdr:col>15</xdr:col>
      <xdr:colOff>199440</xdr:colOff>
      <xdr:row>129</xdr:row>
      <xdr:rowOff>9360</xdr:rowOff>
    </xdr:from>
    <xdr:to>
      <xdr:col>22</xdr:col>
      <xdr:colOff>545040</xdr:colOff>
      <xdr:row>143</xdr:row>
      <xdr:rowOff>85320</xdr:rowOff>
    </xdr:to>
    <xdr:graphicFrame>
      <xdr:nvGraphicFramePr>
        <xdr:cNvPr id="35" name="Chart 43"/>
        <xdr:cNvGraphicFramePr/>
      </xdr:nvGraphicFramePr>
      <xdr:xfrm>
        <a:off x="12895920" y="24152040"/>
        <a:ext cx="4841640" cy="274284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15</xdr:col>
      <xdr:colOff>216720</xdr:colOff>
      <xdr:row>145</xdr:row>
      <xdr:rowOff>9720</xdr:rowOff>
    </xdr:from>
    <xdr:to>
      <xdr:col>22</xdr:col>
      <xdr:colOff>562320</xdr:colOff>
      <xdr:row>159</xdr:row>
      <xdr:rowOff>85320</xdr:rowOff>
    </xdr:to>
    <xdr:graphicFrame>
      <xdr:nvGraphicFramePr>
        <xdr:cNvPr id="36" name="Chart 44"/>
        <xdr:cNvGraphicFramePr/>
      </xdr:nvGraphicFramePr>
      <xdr:xfrm>
        <a:off x="12913200" y="27200160"/>
        <a:ext cx="4841640" cy="274284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15</xdr:col>
      <xdr:colOff>242640</xdr:colOff>
      <xdr:row>161</xdr:row>
      <xdr:rowOff>44280</xdr:rowOff>
    </xdr:from>
    <xdr:to>
      <xdr:col>22</xdr:col>
      <xdr:colOff>588240</xdr:colOff>
      <xdr:row>175</xdr:row>
      <xdr:rowOff>120600</xdr:rowOff>
    </xdr:to>
    <xdr:graphicFrame>
      <xdr:nvGraphicFramePr>
        <xdr:cNvPr id="37" name="Chart 45"/>
        <xdr:cNvGraphicFramePr/>
      </xdr:nvGraphicFramePr>
      <xdr:xfrm>
        <a:off x="12939120" y="30282840"/>
        <a:ext cx="4841640" cy="274320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editAs="oneCell">
    <xdr:from>
      <xdr:col>15</xdr:col>
      <xdr:colOff>277560</xdr:colOff>
      <xdr:row>178</xdr:row>
      <xdr:rowOff>720</xdr:rowOff>
    </xdr:from>
    <xdr:to>
      <xdr:col>23</xdr:col>
      <xdr:colOff>16920</xdr:colOff>
      <xdr:row>192</xdr:row>
      <xdr:rowOff>77040</xdr:rowOff>
    </xdr:to>
    <xdr:graphicFrame>
      <xdr:nvGraphicFramePr>
        <xdr:cNvPr id="38" name="Chart 46"/>
        <xdr:cNvGraphicFramePr/>
      </xdr:nvGraphicFramePr>
      <xdr:xfrm>
        <a:off x="12974040" y="33477840"/>
        <a:ext cx="4880520" cy="274320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15</xdr:col>
      <xdr:colOff>312120</xdr:colOff>
      <xdr:row>193</xdr:row>
      <xdr:rowOff>139680</xdr:rowOff>
    </xdr:from>
    <xdr:to>
      <xdr:col>23</xdr:col>
      <xdr:colOff>51480</xdr:colOff>
      <xdr:row>208</xdr:row>
      <xdr:rowOff>24840</xdr:rowOff>
    </xdr:to>
    <xdr:graphicFrame>
      <xdr:nvGraphicFramePr>
        <xdr:cNvPr id="39" name="Chart 47"/>
        <xdr:cNvGraphicFramePr/>
      </xdr:nvGraphicFramePr>
      <xdr:xfrm>
        <a:off x="13008600" y="36474120"/>
        <a:ext cx="4880520" cy="274284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editAs="oneCell">
    <xdr:from>
      <xdr:col>15</xdr:col>
      <xdr:colOff>303480</xdr:colOff>
      <xdr:row>209</xdr:row>
      <xdr:rowOff>35640</xdr:rowOff>
    </xdr:from>
    <xdr:to>
      <xdr:col>23</xdr:col>
      <xdr:colOff>42840</xdr:colOff>
      <xdr:row>223</xdr:row>
      <xdr:rowOff>111960</xdr:rowOff>
    </xdr:to>
    <xdr:graphicFrame>
      <xdr:nvGraphicFramePr>
        <xdr:cNvPr id="40" name="Chart 48"/>
        <xdr:cNvGraphicFramePr/>
      </xdr:nvGraphicFramePr>
      <xdr:xfrm>
        <a:off x="12999960" y="39418200"/>
        <a:ext cx="4880520" cy="274320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15</xdr:col>
      <xdr:colOff>363960</xdr:colOff>
      <xdr:row>226</xdr:row>
      <xdr:rowOff>173880</xdr:rowOff>
    </xdr:from>
    <xdr:to>
      <xdr:col>23</xdr:col>
      <xdr:colOff>103320</xdr:colOff>
      <xdr:row>242</xdr:row>
      <xdr:rowOff>36720</xdr:rowOff>
    </xdr:to>
    <xdr:graphicFrame>
      <xdr:nvGraphicFramePr>
        <xdr:cNvPr id="41" name="Chart 49"/>
        <xdr:cNvGraphicFramePr/>
      </xdr:nvGraphicFramePr>
      <xdr:xfrm>
        <a:off x="13060440" y="42795000"/>
        <a:ext cx="4880520" cy="274320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15</xdr:col>
      <xdr:colOff>372600</xdr:colOff>
      <xdr:row>243</xdr:row>
      <xdr:rowOff>-360</xdr:rowOff>
    </xdr:from>
    <xdr:to>
      <xdr:col>23</xdr:col>
      <xdr:colOff>111960</xdr:colOff>
      <xdr:row>276</xdr:row>
      <xdr:rowOff>8280</xdr:rowOff>
    </xdr:to>
    <xdr:graphicFrame>
      <xdr:nvGraphicFramePr>
        <xdr:cNvPr id="42" name="Chart 50"/>
        <xdr:cNvGraphicFramePr/>
      </xdr:nvGraphicFramePr>
      <xdr:xfrm>
        <a:off x="13069080" y="45676440"/>
        <a:ext cx="4880520" cy="579204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editAs="oneCell">
    <xdr:from>
      <xdr:col>2</xdr:col>
      <xdr:colOff>1005480</xdr:colOff>
      <xdr:row>284</xdr:row>
      <xdr:rowOff>0</xdr:rowOff>
    </xdr:from>
    <xdr:to>
      <xdr:col>8</xdr:col>
      <xdr:colOff>554760</xdr:colOff>
      <xdr:row>301</xdr:row>
      <xdr:rowOff>18720</xdr:rowOff>
    </xdr:to>
    <xdr:graphicFrame>
      <xdr:nvGraphicFramePr>
        <xdr:cNvPr id="43" name="Chart 53"/>
        <xdr:cNvGraphicFramePr/>
      </xdr:nvGraphicFramePr>
      <xdr:xfrm>
        <a:off x="2385720" y="52862400"/>
        <a:ext cx="4880880" cy="299808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editAs="oneCell">
    <xdr:from>
      <xdr:col>8</xdr:col>
      <xdr:colOff>0</xdr:colOff>
      <xdr:row>284</xdr:row>
      <xdr:rowOff>0</xdr:rowOff>
    </xdr:from>
    <xdr:to>
      <xdr:col>13</xdr:col>
      <xdr:colOff>698400</xdr:colOff>
      <xdr:row>301</xdr:row>
      <xdr:rowOff>31680</xdr:rowOff>
    </xdr:to>
    <xdr:pic>
      <xdr:nvPicPr>
        <xdr:cNvPr id="44" name="Picture 32" descr=""/>
        <xdr:cNvPicPr/>
      </xdr:nvPicPr>
      <xdr:blipFill>
        <a:blip r:embed="rId45"/>
        <a:stretch/>
      </xdr:blipFill>
      <xdr:spPr>
        <a:xfrm>
          <a:off x="6711840" y="52862400"/>
          <a:ext cx="4808520" cy="30110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tatdb.luke.fi/PXWeb/pxweb/en/LUKE/LUKE__04%20Metsa__02%20Rakenne%20ja%20tuotanto__10%20Hakkuukertyma%20ja%20puuston%20poistuma/01c_Hakkuukertyma_koko_maa.px/table/tableViewLayout2/?loadedQueryId=b58721f1-7415-4259-85e1-48aa3b7f7f87&amp;timeType=from&amp;t" TargetMode="External"/><Relationship Id="rId2" Type="http://schemas.openxmlformats.org/officeDocument/2006/relationships/hyperlink" Target="https://www.metsakeskus.fi/hakkuuaikomukset" TargetMode="External"/><Relationship Id="rId3" Type="http://schemas.openxmlformats.org/officeDocument/2006/relationships/hyperlink" Target="https://www.vmd.gov.lv/valsts-meza-dienests/statiskas-lapas/publikacijas-un-statistika?nid=1717" TargetMode="External"/><Relationship Id="rId4" Type="http://schemas.openxmlformats.org/officeDocument/2006/relationships/hyperlink" Target="http://datacube.statistics.sk/"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207" activePane="bottomLeft" state="frozen"/>
      <selection pane="topLeft" activeCell="A1" activeCellId="0" sqref="A1"/>
      <selection pane="bottomLeft" activeCell="A226" activeCellId="0" sqref="A226"/>
    </sheetView>
  </sheetViews>
  <sheetFormatPr defaultColWidth="9.15625" defaultRowHeight="13.8" zeroHeight="false" outlineLevelRow="0" outlineLevelCol="0"/>
  <cols>
    <col collapsed="false" customWidth="true" hidden="false" outlineLevel="0" max="1" min="1" style="1" width="10.42"/>
    <col collapsed="false" customWidth="false" hidden="false" outlineLevel="0" max="2" min="2" style="1" width="9.14"/>
    <col collapsed="false" customWidth="true" hidden="false" outlineLevel="0" max="3" min="3" style="1" width="18.14"/>
    <col collapsed="false" customWidth="true" hidden="false" outlineLevel="0" max="4" min="4" style="1" width="10.58"/>
    <col collapsed="false" customWidth="true" hidden="false" outlineLevel="0" max="5" min="5" style="1" width="16.14"/>
    <col collapsed="false" customWidth="true" hidden="false" outlineLevel="0" max="6" min="6" style="1" width="9.85"/>
    <col collapsed="false" customWidth="true" hidden="false" outlineLevel="0" max="8" min="7" style="1" width="10.42"/>
    <col collapsed="false" customWidth="true" hidden="false" outlineLevel="0" max="9" min="9" style="1" width="12.57"/>
    <col collapsed="false" customWidth="true" hidden="false" outlineLevel="0" max="14" min="10" style="1" width="11.42"/>
    <col collapsed="false" customWidth="true" hidden="false" outlineLevel="0" max="15" min="15" style="1" width="15.15"/>
    <col collapsed="false" customWidth="true" hidden="false" outlineLevel="0" max="19" min="18" style="0" width="9"/>
    <col collapsed="false" customWidth="true" hidden="false" outlineLevel="0" max="1024" min="1023" style="0" width="11.52"/>
  </cols>
  <sheetData>
    <row r="1" customFormat="false" ht="19.4" hidden="false" customHeight="false" outlineLevel="0" collapsed="false">
      <c r="A1" s="2" t="s">
        <v>0</v>
      </c>
      <c r="B1" s="2" t="s">
        <v>1</v>
      </c>
      <c r="C1" s="3" t="s">
        <v>2</v>
      </c>
      <c r="D1" s="3" t="s">
        <v>3</v>
      </c>
      <c r="E1" s="3" t="s">
        <v>4</v>
      </c>
      <c r="F1" s="3" t="s">
        <v>5</v>
      </c>
      <c r="G1" s="3" t="s">
        <v>6</v>
      </c>
      <c r="H1" s="3"/>
      <c r="I1" s="3" t="s">
        <v>7</v>
      </c>
      <c r="J1" s="3"/>
      <c r="K1" s="3"/>
      <c r="L1" s="3"/>
      <c r="M1" s="3"/>
      <c r="N1" s="3"/>
      <c r="O1" s="4" t="s">
        <v>8</v>
      </c>
      <c r="P1" s="5"/>
      <c r="Q1" s="5"/>
      <c r="R1" s="5"/>
      <c r="S1" s="5"/>
    </row>
    <row r="2" s="16" customFormat="true" ht="13.8" hidden="false" customHeight="false" outlineLevel="0" collapsed="false">
      <c r="A2" s="6" t="s">
        <v>9</v>
      </c>
      <c r="B2" s="7" t="n">
        <v>2004</v>
      </c>
      <c r="C2" s="8" t="n">
        <v>16483387</v>
      </c>
      <c r="D2" s="9" t="n">
        <v>50414</v>
      </c>
      <c r="E2" s="9" t="n">
        <v>5555515</v>
      </c>
      <c r="F2" s="10"/>
      <c r="G2" s="11" t="n">
        <f aca="false">E2/C2</f>
        <v>0.337037224206408</v>
      </c>
      <c r="H2" s="12" t="n">
        <f aca="false">F2/D2</f>
        <v>0</v>
      </c>
      <c r="I2" s="13" t="n">
        <v>1868759</v>
      </c>
      <c r="J2" s="14"/>
      <c r="K2" s="13" t="n">
        <v>2770674</v>
      </c>
      <c r="L2" s="14"/>
      <c r="M2" s="13" t="n">
        <v>916082</v>
      </c>
      <c r="N2" s="15"/>
      <c r="O2" s="10" t="s">
        <v>10</v>
      </c>
      <c r="AMI2" s="0"/>
      <c r="AMJ2" s="0"/>
    </row>
    <row r="3" s="16" customFormat="true" ht="13.8" hidden="false" customHeight="false" outlineLevel="0" collapsed="false">
      <c r="A3" s="6" t="s">
        <v>9</v>
      </c>
      <c r="B3" s="7" t="n">
        <v>2005</v>
      </c>
      <c r="C3" s="8" t="n">
        <v>16470661</v>
      </c>
      <c r="D3" s="9" t="n">
        <v>77301</v>
      </c>
      <c r="E3" s="9" t="n">
        <v>4582557</v>
      </c>
      <c r="F3" s="10"/>
      <c r="G3" s="11" t="n">
        <f aca="false">E3/C3</f>
        <v>0.278225445839727</v>
      </c>
      <c r="H3" s="12" t="n">
        <f aca="false">F3/D3</f>
        <v>0</v>
      </c>
      <c r="I3" s="13" t="n">
        <v>933903</v>
      </c>
      <c r="J3" s="14"/>
      <c r="K3" s="13" t="n">
        <v>2812129</v>
      </c>
      <c r="L3" s="14"/>
      <c r="M3" s="13" t="n">
        <v>836527</v>
      </c>
      <c r="N3" s="15"/>
      <c r="O3" s="16" t="s">
        <v>11</v>
      </c>
      <c r="AMI3" s="0"/>
      <c r="AMJ3" s="0"/>
    </row>
    <row r="4" s="16" customFormat="true" ht="13.8" hidden="false" customHeight="false" outlineLevel="0" collapsed="false">
      <c r="A4" s="6" t="s">
        <v>9</v>
      </c>
      <c r="B4" s="7" t="n">
        <v>2006</v>
      </c>
      <c r="C4" s="8" t="n">
        <v>19134863</v>
      </c>
      <c r="D4" s="9" t="n">
        <v>63799</v>
      </c>
      <c r="E4" s="9" t="n">
        <v>6329551</v>
      </c>
      <c r="F4" s="10"/>
      <c r="G4" s="11" t="n">
        <f aca="false">E4/C4</f>
        <v>0.330786324417374</v>
      </c>
      <c r="H4" s="12" t="n">
        <f aca="false">F4/D4</f>
        <v>0</v>
      </c>
      <c r="I4" s="13" t="n">
        <v>1219000</v>
      </c>
      <c r="J4" s="14"/>
      <c r="K4" s="13" t="n">
        <v>2425000</v>
      </c>
      <c r="L4" s="14"/>
      <c r="M4" s="13" t="n">
        <v>2686000</v>
      </c>
      <c r="N4" s="15"/>
      <c r="O4" s="16" t="s">
        <v>12</v>
      </c>
      <c r="AMI4" s="0"/>
      <c r="AMJ4" s="0"/>
    </row>
    <row r="5" s="16" customFormat="true" ht="13.8" hidden="false" customHeight="false" outlineLevel="0" collapsed="false">
      <c r="A5" s="6" t="s">
        <v>9</v>
      </c>
      <c r="B5" s="7" t="n">
        <v>2007</v>
      </c>
      <c r="C5" s="8" t="n">
        <v>21317341</v>
      </c>
      <c r="D5" s="9" t="n">
        <v>64847</v>
      </c>
      <c r="E5" s="9" t="n">
        <v>10507714</v>
      </c>
      <c r="F5" s="10"/>
      <c r="G5" s="11" t="n">
        <f aca="false">E5/C5</f>
        <v>0.492918605561547</v>
      </c>
      <c r="H5" s="12" t="n">
        <f aca="false">F5/D5</f>
        <v>0</v>
      </c>
      <c r="I5" s="13" t="n">
        <v>7641000</v>
      </c>
      <c r="J5" s="14"/>
      <c r="K5" s="13" t="n">
        <v>1932000</v>
      </c>
      <c r="L5" s="14"/>
      <c r="M5" s="13" t="n">
        <v>935000</v>
      </c>
      <c r="N5" s="15"/>
      <c r="O5" s="16" t="s">
        <v>13</v>
      </c>
      <c r="AMI5" s="0"/>
      <c r="AMJ5" s="0"/>
    </row>
    <row r="6" s="16" customFormat="true" ht="13.8" hidden="false" customHeight="false" outlineLevel="0" collapsed="false">
      <c r="A6" s="6" t="s">
        <v>9</v>
      </c>
      <c r="B6" s="7" t="n">
        <v>2008</v>
      </c>
      <c r="C6" s="8" t="n">
        <v>21795428</v>
      </c>
      <c r="D6" s="9" t="n">
        <v>69148</v>
      </c>
      <c r="E6" s="9" t="n">
        <v>13853739</v>
      </c>
      <c r="F6" s="10"/>
      <c r="G6" s="11" t="n">
        <f aca="false">E6/C6</f>
        <v>0.635625921179433</v>
      </c>
      <c r="H6" s="12" t="n">
        <f aca="false">F6/D6</f>
        <v>0</v>
      </c>
      <c r="I6" s="13" t="n">
        <v>10875592</v>
      </c>
      <c r="J6" s="14"/>
      <c r="K6" s="13" t="n">
        <v>1847425</v>
      </c>
      <c r="L6" s="14"/>
      <c r="M6" s="13" t="n">
        <v>1130724</v>
      </c>
      <c r="N6" s="15"/>
      <c r="O6" s="16" t="s">
        <v>14</v>
      </c>
      <c r="AMI6" s="0"/>
      <c r="AMJ6" s="0"/>
    </row>
    <row r="7" s="16" customFormat="true" ht="13.8" hidden="false" customHeight="false" outlineLevel="0" collapsed="false">
      <c r="A7" s="6" t="s">
        <v>9</v>
      </c>
      <c r="B7" s="7" t="n">
        <v>2009</v>
      </c>
      <c r="C7" s="8" t="n">
        <v>16727438</v>
      </c>
      <c r="D7" s="9" t="n">
        <v>48433</v>
      </c>
      <c r="E7" s="9" t="n">
        <v>7124145</v>
      </c>
      <c r="F7" s="10"/>
      <c r="G7" s="11" t="n">
        <f aca="false">E7/C7</f>
        <v>0.425895764790759</v>
      </c>
      <c r="H7" s="12" t="n">
        <f aca="false">F7/D7</f>
        <v>0</v>
      </c>
      <c r="I7" s="13" t="n">
        <v>2936540</v>
      </c>
      <c r="J7" s="14"/>
      <c r="K7" s="13" t="n">
        <v>2974299</v>
      </c>
      <c r="L7" s="14"/>
      <c r="M7" s="13" t="n">
        <v>1213308</v>
      </c>
      <c r="N7" s="15"/>
      <c r="O7" s="16" t="s">
        <v>15</v>
      </c>
      <c r="AMI7" s="0"/>
      <c r="AMJ7" s="0"/>
    </row>
    <row r="8" s="16" customFormat="true" ht="13.8" hidden="false" customHeight="false" outlineLevel="0" collapsed="false">
      <c r="A8" s="6" t="s">
        <v>9</v>
      </c>
      <c r="B8" s="7" t="n">
        <v>2010</v>
      </c>
      <c r="C8" s="8" t="n">
        <v>17830955</v>
      </c>
      <c r="D8" s="9" t="n">
        <v>65012</v>
      </c>
      <c r="E8" s="9" t="n">
        <v>5104797</v>
      </c>
      <c r="F8" s="10"/>
      <c r="G8" s="11" t="n">
        <f aca="false">E8/C8</f>
        <v>0.286288479781369</v>
      </c>
      <c r="H8" s="12" t="n">
        <f aca="false">F8/D8</f>
        <v>0</v>
      </c>
      <c r="I8" s="13" t="n">
        <v>1464740</v>
      </c>
      <c r="J8" s="14"/>
      <c r="K8" s="13" t="n">
        <v>2995056</v>
      </c>
      <c r="L8" s="14"/>
      <c r="M8" s="13" t="n">
        <v>645000</v>
      </c>
      <c r="N8" s="15"/>
      <c r="O8" s="10"/>
      <c r="AMI8" s="0"/>
      <c r="AMJ8" s="0"/>
    </row>
    <row r="9" s="16" customFormat="true" ht="13.8" hidden="false" customHeight="false" outlineLevel="0" collapsed="false">
      <c r="A9" s="6" t="s">
        <v>9</v>
      </c>
      <c r="B9" s="7" t="n">
        <v>2011</v>
      </c>
      <c r="C9" s="8" t="n">
        <v>18695671</v>
      </c>
      <c r="D9" s="9" t="n">
        <v>58780</v>
      </c>
      <c r="E9" s="9" t="n">
        <v>3497124</v>
      </c>
      <c r="F9" s="10"/>
      <c r="G9" s="11" t="n">
        <f aca="false">E9/C9</f>
        <v>0.187055281407124</v>
      </c>
      <c r="H9" s="12" t="n">
        <f aca="false">F9/D9</f>
        <v>0</v>
      </c>
      <c r="I9" s="13" t="n">
        <v>706643</v>
      </c>
      <c r="J9" s="14"/>
      <c r="K9" s="13" t="n">
        <v>2200572</v>
      </c>
      <c r="L9" s="14"/>
      <c r="M9" s="13" t="n">
        <v>589908</v>
      </c>
      <c r="N9" s="15"/>
      <c r="O9" s="10"/>
      <c r="AMI9" s="0"/>
      <c r="AMJ9" s="0"/>
    </row>
    <row r="10" s="16" customFormat="true" ht="13.8" hidden="false" customHeight="false" outlineLevel="0" collapsed="false">
      <c r="A10" s="6" t="s">
        <v>9</v>
      </c>
      <c r="B10" s="7" t="n">
        <v>2012</v>
      </c>
      <c r="C10" s="8" t="n">
        <v>18020680</v>
      </c>
      <c r="D10" s="9" t="n">
        <v>56203</v>
      </c>
      <c r="E10" s="9" t="n">
        <v>3273162</v>
      </c>
      <c r="F10" s="10"/>
      <c r="G10" s="11" t="n">
        <f aca="false">E10/C10</f>
        <v>0.181633656443597</v>
      </c>
      <c r="H10" s="12" t="n">
        <f aca="false">F10/D10</f>
        <v>0</v>
      </c>
      <c r="I10" s="13" t="n">
        <v>1225851</v>
      </c>
      <c r="J10" s="14"/>
      <c r="K10" s="13" t="n">
        <v>1006418</v>
      </c>
      <c r="L10" s="14"/>
      <c r="M10" s="13" t="n">
        <v>1040893</v>
      </c>
      <c r="N10" s="15"/>
      <c r="O10" s="10"/>
      <c r="AMI10" s="0"/>
      <c r="AMJ10" s="0"/>
    </row>
    <row r="11" s="16" customFormat="true" ht="13.8" hidden="false" customHeight="false" outlineLevel="0" collapsed="false">
      <c r="A11" s="6" t="s">
        <v>9</v>
      </c>
      <c r="B11" s="7" t="n">
        <v>2013</v>
      </c>
      <c r="C11" s="8" t="n">
        <v>17389735</v>
      </c>
      <c r="D11" s="9" t="n">
        <v>55802</v>
      </c>
      <c r="E11" s="9" t="n">
        <v>3396892</v>
      </c>
      <c r="F11" s="10"/>
      <c r="G11" s="11" t="n">
        <f aca="false">E11/C11</f>
        <v>0.195338916895513</v>
      </c>
      <c r="H11" s="12" t="n">
        <f aca="false">F11/D11</f>
        <v>0</v>
      </c>
      <c r="I11" s="13" t="n">
        <v>1160975</v>
      </c>
      <c r="J11" s="14"/>
      <c r="K11" s="13" t="n">
        <v>1073449</v>
      </c>
      <c r="L11" s="14"/>
      <c r="M11" s="13" t="n">
        <v>1162468</v>
      </c>
      <c r="N11" s="15"/>
      <c r="O11" s="10"/>
      <c r="Y11" s="17" t="n">
        <f aca="false">CORREL(C2:C17,E2:E17)</f>
        <v>0.72986507430081</v>
      </c>
      <c r="AMI11" s="0"/>
      <c r="AMJ11" s="0"/>
    </row>
    <row r="12" s="16" customFormat="true" ht="13.8" hidden="false" customHeight="false" outlineLevel="0" collapsed="false">
      <c r="A12" s="6" t="s">
        <v>9</v>
      </c>
      <c r="B12" s="7" t="n">
        <v>2014</v>
      </c>
      <c r="C12" s="8" t="n">
        <v>17088552</v>
      </c>
      <c r="D12" s="9" t="n">
        <v>56629</v>
      </c>
      <c r="E12" s="9" t="n">
        <v>4699963</v>
      </c>
      <c r="F12" s="10"/>
      <c r="G12" s="11" t="n">
        <f aca="false">E12/C12</f>
        <v>0.275035766634879</v>
      </c>
      <c r="H12" s="12" t="n">
        <f aca="false">F12/D12</f>
        <v>0</v>
      </c>
      <c r="I12" s="13" t="n">
        <v>1565433</v>
      </c>
      <c r="J12" s="14"/>
      <c r="K12" s="13" t="n">
        <v>783599</v>
      </c>
      <c r="L12" s="14"/>
      <c r="M12" s="13" t="n">
        <v>2350931</v>
      </c>
      <c r="N12" s="15"/>
      <c r="O12" s="10"/>
      <c r="AMI12" s="0"/>
      <c r="AMJ12" s="0"/>
    </row>
    <row r="13" s="16" customFormat="true" ht="13.8" hidden="false" customHeight="false" outlineLevel="0" collapsed="false">
      <c r="A13" s="6" t="s">
        <v>9</v>
      </c>
      <c r="B13" s="7" t="n">
        <v>2015</v>
      </c>
      <c r="C13" s="8" t="n">
        <v>17549525</v>
      </c>
      <c r="D13" s="9" t="n">
        <v>56841</v>
      </c>
      <c r="E13" s="9" t="n">
        <v>7426608</v>
      </c>
      <c r="F13" s="10"/>
      <c r="G13" s="11" t="n">
        <f aca="false">E13/C13</f>
        <v>0.423180000598307</v>
      </c>
      <c r="H13" s="12" t="n">
        <f aca="false">F13/D13</f>
        <v>0</v>
      </c>
      <c r="I13" s="13" t="n">
        <v>2728853</v>
      </c>
      <c r="J13" s="14"/>
      <c r="K13" s="13" t="n">
        <v>2291304</v>
      </c>
      <c r="L13" s="14"/>
      <c r="M13" s="13" t="n">
        <v>2406450</v>
      </c>
      <c r="N13" s="15"/>
      <c r="O13" s="10"/>
      <c r="AMI13" s="0"/>
      <c r="AMJ13" s="0"/>
    </row>
    <row r="14" s="16" customFormat="true" ht="13.8" hidden="false" customHeight="false" outlineLevel="0" collapsed="false">
      <c r="A14" s="6" t="s">
        <v>9</v>
      </c>
      <c r="B14" s="7" t="n">
        <v>2016</v>
      </c>
      <c r="C14" s="8" t="n">
        <v>16763033</v>
      </c>
      <c r="D14" s="9" t="n">
        <v>54203</v>
      </c>
      <c r="E14" s="9" t="n">
        <v>5357512</v>
      </c>
      <c r="F14" s="10"/>
      <c r="G14" s="11" t="n">
        <f aca="false">E14/C14</f>
        <v>0.31960278310017</v>
      </c>
      <c r="H14" s="12" t="n">
        <f aca="false">F14/D14</f>
        <v>0</v>
      </c>
      <c r="I14" s="13" t="n">
        <v>1416757</v>
      </c>
      <c r="J14" s="14"/>
      <c r="K14" s="13" t="n">
        <v>3005147</v>
      </c>
      <c r="L14" s="14"/>
      <c r="M14" s="13" t="n">
        <v>935608</v>
      </c>
      <c r="N14" s="15"/>
      <c r="O14" s="10"/>
      <c r="AMI14" s="0"/>
      <c r="AMJ14" s="0"/>
    </row>
    <row r="15" s="16" customFormat="true" ht="13.8" hidden="false" customHeight="false" outlineLevel="0" collapsed="false">
      <c r="A15" s="6" t="s">
        <v>9</v>
      </c>
      <c r="B15" s="7" t="n">
        <v>2017</v>
      </c>
      <c r="C15" s="8" t="n">
        <v>17647118</v>
      </c>
      <c r="D15" s="9" t="n">
        <v>59396</v>
      </c>
      <c r="E15" s="9" t="n">
        <v>6476959</v>
      </c>
      <c r="F15" s="10"/>
      <c r="G15" s="11" t="n">
        <f aca="false">E15/C15</f>
        <v>0.367026445904651</v>
      </c>
      <c r="H15" s="12" t="n">
        <f aca="false">F15/D15</f>
        <v>0</v>
      </c>
      <c r="I15" s="13" t="n">
        <v>2303730</v>
      </c>
      <c r="J15" s="14"/>
      <c r="K15" s="13" t="n">
        <v>3338458</v>
      </c>
      <c r="L15" s="14"/>
      <c r="M15" s="13" t="n">
        <v>834771</v>
      </c>
      <c r="N15" s="15"/>
      <c r="O15" s="10"/>
      <c r="AMI15" s="0"/>
      <c r="AMJ15" s="0"/>
    </row>
    <row r="16" s="16" customFormat="true" ht="13.8" hidden="false" customHeight="false" outlineLevel="0" collapsed="false">
      <c r="A16" s="6" t="s">
        <v>9</v>
      </c>
      <c r="B16" s="7" t="n">
        <v>2018</v>
      </c>
      <c r="C16" s="8" t="n">
        <v>19192059</v>
      </c>
      <c r="D16" s="9" t="n">
        <v>62279</v>
      </c>
      <c r="E16" s="9" t="n">
        <v>9928619</v>
      </c>
      <c r="F16" s="10"/>
      <c r="G16" s="11" t="n">
        <f aca="false">E16/C16</f>
        <v>0.517329537179935</v>
      </c>
      <c r="H16" s="12" t="n">
        <f aca="false">F16/D16</f>
        <v>0</v>
      </c>
      <c r="I16" s="13" t="n">
        <v>4599799</v>
      </c>
      <c r="J16" s="14"/>
      <c r="K16" s="13" t="n">
        <v>4378818</v>
      </c>
      <c r="L16" s="14"/>
      <c r="M16" s="13" t="n">
        <v>950003</v>
      </c>
      <c r="N16" s="15"/>
      <c r="O16" s="10"/>
      <c r="AMI16" s="0"/>
      <c r="AMJ16" s="0"/>
    </row>
    <row r="17" s="21" customFormat="true" ht="13.8" hidden="false" customHeight="false" outlineLevel="0" collapsed="false">
      <c r="A17" s="6" t="s">
        <v>9</v>
      </c>
      <c r="B17" s="7" t="n">
        <v>2019</v>
      </c>
      <c r="C17" s="18" t="n">
        <v>18903716</v>
      </c>
      <c r="D17" s="19" t="n">
        <v>62971</v>
      </c>
      <c r="E17" s="19" t="n">
        <v>11734806</v>
      </c>
      <c r="F17" s="10"/>
      <c r="G17" s="11" t="n">
        <f aca="false">E17/C17</f>
        <v>0.620767154986882</v>
      </c>
      <c r="H17" s="12" t="n">
        <f aca="false">F17/D17</f>
        <v>0</v>
      </c>
      <c r="I17" s="20" t="n">
        <v>4412046</v>
      </c>
      <c r="J17" s="14"/>
      <c r="K17" s="20" t="n">
        <v>4261390</v>
      </c>
      <c r="L17" s="14"/>
      <c r="M17" s="20" t="n">
        <v>3061370</v>
      </c>
      <c r="N17" s="15"/>
      <c r="O17" s="10"/>
      <c r="AMI17" s="0"/>
      <c r="AMJ17" s="0"/>
    </row>
    <row r="18" s="26" customFormat="true" ht="13.8" hidden="false" customHeight="false" outlineLevel="0" collapsed="false">
      <c r="A18" s="6" t="s">
        <v>16</v>
      </c>
      <c r="B18" s="10" t="n">
        <v>2004</v>
      </c>
      <c r="C18" s="22" t="n">
        <v>5891837</v>
      </c>
      <c r="D18" s="10"/>
      <c r="E18" s="23" t="n">
        <v>882280</v>
      </c>
      <c r="F18" s="10"/>
      <c r="G18" s="11" t="n">
        <f aca="false">E18/C18</f>
        <v>0.149746165754416</v>
      </c>
      <c r="H18" s="12" t="e">
        <f aca="false">F18/D18</f>
        <v>#DIV/0!</v>
      </c>
      <c r="I18" s="10"/>
      <c r="J18" s="10"/>
      <c r="K18" s="10"/>
      <c r="L18" s="10"/>
      <c r="M18" s="10"/>
      <c r="N18" s="10"/>
      <c r="O18" s="24" t="s">
        <v>10</v>
      </c>
      <c r="P18" s="25" t="s">
        <v>17</v>
      </c>
      <c r="AMI18" s="0"/>
      <c r="AMJ18" s="0"/>
    </row>
    <row r="19" s="26" customFormat="true" ht="13.8" hidden="false" customHeight="false" outlineLevel="0" collapsed="false">
      <c r="A19" s="6" t="s">
        <v>16</v>
      </c>
      <c r="B19" s="10" t="n">
        <v>2005</v>
      </c>
      <c r="C19" s="27" t="n">
        <v>5768133</v>
      </c>
      <c r="D19" s="10"/>
      <c r="E19" s="28" t="n">
        <v>767411</v>
      </c>
      <c r="F19" s="10"/>
      <c r="G19" s="11" t="n">
        <f aca="false">E19/C19</f>
        <v>0.133043222130974</v>
      </c>
      <c r="H19" s="12" t="e">
        <f aca="false">F19/D19</f>
        <v>#DIV/0!</v>
      </c>
      <c r="I19" s="10"/>
      <c r="J19" s="10"/>
      <c r="K19" s="10"/>
      <c r="L19" s="10"/>
      <c r="M19" s="10"/>
      <c r="N19" s="10"/>
      <c r="O19" s="24" t="s">
        <v>18</v>
      </c>
      <c r="P19" s="29"/>
      <c r="AMI19" s="0"/>
      <c r="AMJ19" s="0"/>
    </row>
    <row r="20" s="26" customFormat="true" ht="13.8" hidden="false" customHeight="false" outlineLevel="0" collapsed="false">
      <c r="A20" s="6" t="s">
        <v>16</v>
      </c>
      <c r="B20" s="10" t="n">
        <v>2006</v>
      </c>
      <c r="C20" s="27" t="n">
        <v>5992000</v>
      </c>
      <c r="D20" s="10"/>
      <c r="E20" s="28" t="n">
        <v>601159</v>
      </c>
      <c r="F20" s="10"/>
      <c r="G20" s="11" t="n">
        <f aca="false">E20/C20</f>
        <v>0.100326935914553</v>
      </c>
      <c r="H20" s="12" t="e">
        <f aca="false">F20/D20</f>
        <v>#DIV/0!</v>
      </c>
      <c r="I20" s="10"/>
      <c r="J20" s="10"/>
      <c r="K20" s="10"/>
      <c r="L20" s="10"/>
      <c r="M20" s="10"/>
      <c r="N20" s="10"/>
      <c r="O20" s="10" t="s">
        <v>19</v>
      </c>
      <c r="P20" s="26" t="s">
        <v>20</v>
      </c>
      <c r="AMI20" s="0"/>
      <c r="AMJ20" s="0"/>
    </row>
    <row r="21" s="26" customFormat="true" ht="13.8" hidden="false" customHeight="false" outlineLevel="0" collapsed="false">
      <c r="A21" s="6" t="s">
        <v>16</v>
      </c>
      <c r="B21" s="10" t="n">
        <v>2007</v>
      </c>
      <c r="C21" s="27" t="n">
        <v>5697000</v>
      </c>
      <c r="D21" s="10"/>
      <c r="E21" s="28" t="n">
        <v>427492</v>
      </c>
      <c r="F21" s="10"/>
      <c r="G21" s="11" t="n">
        <f aca="false">E21/C21</f>
        <v>0.0750380902229244</v>
      </c>
      <c r="H21" s="12" t="e">
        <f aca="false">F21/D21</f>
        <v>#DIV/0!</v>
      </c>
      <c r="I21" s="10"/>
      <c r="J21" s="10"/>
      <c r="K21" s="10"/>
      <c r="L21" s="10"/>
      <c r="M21" s="10"/>
      <c r="N21" s="10"/>
      <c r="O21" s="10"/>
      <c r="AMI21" s="0"/>
      <c r="AMJ21" s="0"/>
    </row>
    <row r="22" s="26" customFormat="true" ht="13.8" hidden="false" customHeight="false" outlineLevel="0" collapsed="false">
      <c r="A22" s="6" t="s">
        <v>16</v>
      </c>
      <c r="B22" s="10" t="n">
        <v>2008</v>
      </c>
      <c r="C22" s="27" t="n">
        <v>6071000</v>
      </c>
      <c r="D22" s="10"/>
      <c r="E22" s="28" t="n">
        <v>845112</v>
      </c>
      <c r="F22" s="10"/>
      <c r="G22" s="11" t="n">
        <f aca="false">E22/C22</f>
        <v>0.139204743864273</v>
      </c>
      <c r="H22" s="12" t="e">
        <f aca="false">F22/D22</f>
        <v>#DIV/0!</v>
      </c>
      <c r="I22" s="10"/>
      <c r="J22" s="10"/>
      <c r="K22" s="10"/>
      <c r="L22" s="10"/>
      <c r="M22" s="10"/>
      <c r="N22" s="10"/>
      <c r="O22" s="10"/>
      <c r="AMI22" s="0"/>
      <c r="AMJ22" s="0"/>
    </row>
    <row r="23" s="26" customFormat="true" ht="13.8" hidden="false" customHeight="false" outlineLevel="0" collapsed="false">
      <c r="A23" s="6" t="s">
        <v>16</v>
      </c>
      <c r="B23" s="10" t="n">
        <v>2009</v>
      </c>
      <c r="C23" s="27" t="n">
        <v>4599000</v>
      </c>
      <c r="D23" s="10"/>
      <c r="E23" s="28" t="n">
        <v>431179</v>
      </c>
      <c r="F23" s="10"/>
      <c r="G23" s="11" t="n">
        <f aca="false">E23/C23</f>
        <v>0.0937549467275495</v>
      </c>
      <c r="H23" s="12" t="e">
        <f aca="false">F23/D23</f>
        <v>#DIV/0!</v>
      </c>
      <c r="I23" s="10"/>
      <c r="J23" s="10"/>
      <c r="K23" s="10"/>
      <c r="L23" s="10"/>
      <c r="M23" s="10"/>
      <c r="N23" s="10"/>
      <c r="O23" s="10"/>
      <c r="AMI23" s="0"/>
      <c r="AMJ23" s="0"/>
    </row>
    <row r="24" s="26" customFormat="true" ht="13.8" hidden="false" customHeight="false" outlineLevel="0" collapsed="false">
      <c r="A24" s="6" t="s">
        <v>16</v>
      </c>
      <c r="B24" s="10" t="n">
        <v>2010</v>
      </c>
      <c r="C24" s="30" t="n">
        <v>5668000</v>
      </c>
      <c r="D24" s="10"/>
      <c r="E24" s="31" t="n">
        <v>318082</v>
      </c>
      <c r="F24" s="10"/>
      <c r="G24" s="11" t="n">
        <f aca="false">E24/C24</f>
        <v>0.0561189131968948</v>
      </c>
      <c r="H24" s="12" t="e">
        <f aca="false">F24/D24</f>
        <v>#DIV/0!</v>
      </c>
      <c r="I24" s="10"/>
      <c r="J24" s="10"/>
      <c r="K24" s="10"/>
      <c r="L24" s="10"/>
      <c r="M24" s="10"/>
      <c r="N24" s="10"/>
      <c r="O24" s="10"/>
      <c r="AMI24" s="0"/>
      <c r="AMJ24" s="0"/>
    </row>
    <row r="25" s="26" customFormat="true" ht="13.8" hidden="false" customHeight="false" outlineLevel="0" collapsed="false">
      <c r="A25" s="6" t="s">
        <v>16</v>
      </c>
      <c r="B25" s="10" t="n">
        <v>2011</v>
      </c>
      <c r="C25" s="30" t="n">
        <v>6205000</v>
      </c>
      <c r="D25" s="10"/>
      <c r="E25" s="31" t="n">
        <v>280691</v>
      </c>
      <c r="F25" s="10"/>
      <c r="G25" s="11" t="n">
        <f aca="false">E25/C25</f>
        <v>0.0452362610797744</v>
      </c>
      <c r="H25" s="12" t="e">
        <f aca="false">F25/D25</f>
        <v>#DIV/0!</v>
      </c>
      <c r="I25" s="10"/>
      <c r="J25" s="10"/>
      <c r="K25" s="10"/>
      <c r="L25" s="10"/>
      <c r="M25" s="10"/>
      <c r="N25" s="10"/>
      <c r="O25" s="10"/>
      <c r="AMI25" s="0"/>
      <c r="AMJ25" s="0"/>
    </row>
    <row r="26" s="26" customFormat="true" ht="13.8" hidden="false" customHeight="false" outlineLevel="0" collapsed="false">
      <c r="A26" s="6" t="s">
        <v>16</v>
      </c>
      <c r="B26" s="10" t="n">
        <v>2012</v>
      </c>
      <c r="C26" s="30" t="n">
        <v>6092000</v>
      </c>
      <c r="D26" s="10"/>
      <c r="E26" s="31" t="n">
        <v>703799</v>
      </c>
      <c r="F26" s="10"/>
      <c r="G26" s="11" t="n">
        <f aca="false">E26/C26</f>
        <v>0.115528397898884</v>
      </c>
      <c r="H26" s="12" t="e">
        <f aca="false">F26/D26</f>
        <v>#DIV/0!</v>
      </c>
      <c r="I26" s="10"/>
      <c r="J26" s="10"/>
      <c r="K26" s="10"/>
      <c r="L26" s="10"/>
      <c r="M26" s="10"/>
      <c r="N26" s="10"/>
      <c r="O26" s="10"/>
      <c r="AMI26" s="0"/>
      <c r="AMJ26" s="0"/>
    </row>
    <row r="27" s="26" customFormat="true" ht="13.8" hidden="false" customHeight="false" outlineLevel="0" collapsed="false">
      <c r="A27" s="6" t="s">
        <v>16</v>
      </c>
      <c r="B27" s="10" t="n">
        <v>2013</v>
      </c>
      <c r="C27" s="30" t="n">
        <v>6154520</v>
      </c>
      <c r="D27" s="10"/>
      <c r="E27" s="31" t="n">
        <v>810476</v>
      </c>
      <c r="F27" s="10"/>
      <c r="G27" s="11" t="n">
        <f aca="false">E27/C27</f>
        <v>0.131687930171646</v>
      </c>
      <c r="H27" s="12" t="e">
        <f aca="false">F27/D27</f>
        <v>#DIV/0!</v>
      </c>
      <c r="I27" s="10"/>
      <c r="J27" s="10"/>
      <c r="K27" s="10"/>
      <c r="L27" s="10"/>
      <c r="M27" s="10"/>
      <c r="N27" s="10"/>
      <c r="O27" s="10"/>
      <c r="AMI27" s="0"/>
      <c r="AMJ27" s="0"/>
    </row>
    <row r="28" s="26" customFormat="true" ht="13.8" hidden="false" customHeight="false" outlineLevel="0" collapsed="false">
      <c r="A28" s="6" t="s">
        <v>16</v>
      </c>
      <c r="B28" s="10" t="n">
        <v>2014</v>
      </c>
      <c r="C28" s="30" t="n">
        <v>5570040</v>
      </c>
      <c r="D28" s="10"/>
      <c r="E28" s="31" t="n">
        <v>668194</v>
      </c>
      <c r="F28" s="10"/>
      <c r="G28" s="11" t="n">
        <f aca="false">E28/C28</f>
        <v>0.119962154670343</v>
      </c>
      <c r="H28" s="12" t="e">
        <f aca="false">F28/D28</f>
        <v>#DIV/0!</v>
      </c>
      <c r="I28" s="10"/>
      <c r="J28" s="10"/>
      <c r="K28" s="10"/>
      <c r="L28" s="10"/>
      <c r="M28" s="10"/>
      <c r="N28" s="10"/>
      <c r="O28" s="10"/>
      <c r="AMI28" s="0"/>
      <c r="AMJ28" s="0"/>
    </row>
    <row r="29" s="26" customFormat="true" ht="13.8" hidden="false" customHeight="false" outlineLevel="0" collapsed="false">
      <c r="A29" s="6" t="s">
        <v>16</v>
      </c>
      <c r="B29" s="10" t="n">
        <v>2015</v>
      </c>
      <c r="C29" s="30" t="n">
        <v>6372100</v>
      </c>
      <c r="D29" s="10"/>
      <c r="E29" s="31" t="n">
        <v>1349907</v>
      </c>
      <c r="F29" s="10"/>
      <c r="G29" s="11" t="n">
        <f aca="false">E29/C29</f>
        <v>0.211846487029394</v>
      </c>
      <c r="H29" s="12" t="e">
        <f aca="false">F29/D29</f>
        <v>#DIV/0!</v>
      </c>
      <c r="I29" s="10"/>
      <c r="J29" s="10"/>
      <c r="K29" s="10"/>
      <c r="L29" s="10"/>
      <c r="M29" s="10"/>
      <c r="N29" s="10"/>
      <c r="O29" s="10"/>
      <c r="AMI29" s="0"/>
      <c r="AMJ29" s="0"/>
    </row>
    <row r="30" s="26" customFormat="true" ht="13.8" hidden="false" customHeight="false" outlineLevel="0" collapsed="false">
      <c r="A30" s="6" t="s">
        <v>16</v>
      </c>
      <c r="B30" s="10" t="n">
        <v>2016</v>
      </c>
      <c r="C30" s="30" t="n">
        <v>6410000</v>
      </c>
      <c r="D30" s="10"/>
      <c r="E30" s="31" t="n">
        <v>1681919</v>
      </c>
      <c r="F30" s="10"/>
      <c r="G30" s="11" t="n">
        <f aca="false">E30/C30</f>
        <v>0.262389859594384</v>
      </c>
      <c r="H30" s="12" t="e">
        <f aca="false">F30/D30</f>
        <v>#DIV/0!</v>
      </c>
      <c r="I30" s="10"/>
      <c r="J30" s="10"/>
      <c r="K30" s="10"/>
      <c r="L30" s="10"/>
      <c r="M30" s="10"/>
      <c r="N30" s="10"/>
      <c r="O30" s="10"/>
      <c r="AMI30" s="0"/>
      <c r="AMJ30" s="0"/>
    </row>
    <row r="31" s="26" customFormat="true" ht="13.8" hidden="false" customHeight="false" outlineLevel="0" collapsed="false">
      <c r="A31" s="6" t="s">
        <v>16</v>
      </c>
      <c r="B31" s="10" t="n">
        <v>2017</v>
      </c>
      <c r="C31" s="30" t="n">
        <v>6405270</v>
      </c>
      <c r="D31" s="10"/>
      <c r="E31" s="31" t="n">
        <v>1758985</v>
      </c>
      <c r="F31" s="10"/>
      <c r="G31" s="11" t="n">
        <f aca="false">E31/C31</f>
        <v>0.274615277732242</v>
      </c>
      <c r="H31" s="12" t="e">
        <f aca="false">F31/D31</f>
        <v>#DIV/0!</v>
      </c>
      <c r="I31" s="10"/>
      <c r="J31" s="10"/>
      <c r="K31" s="10"/>
      <c r="L31" s="10"/>
      <c r="M31" s="10"/>
      <c r="N31" s="10"/>
      <c r="O31" s="10"/>
      <c r="AMI31" s="0"/>
      <c r="AMJ31" s="0"/>
    </row>
    <row r="32" s="26" customFormat="true" ht="13.8" hidden="false" customHeight="false" outlineLevel="0" collapsed="false">
      <c r="A32" s="6" t="s">
        <v>16</v>
      </c>
      <c r="B32" s="10" t="n">
        <v>2018</v>
      </c>
      <c r="C32" s="30" t="n">
        <v>6529120</v>
      </c>
      <c r="D32" s="10"/>
      <c r="E32" s="31" t="n">
        <v>1860062</v>
      </c>
      <c r="F32" s="10"/>
      <c r="G32" s="11" t="n">
        <f aca="false">E32/C32</f>
        <v>0.284887090450168</v>
      </c>
      <c r="H32" s="12" t="e">
        <f aca="false">F32/D32</f>
        <v>#DIV/0!</v>
      </c>
      <c r="I32" s="10"/>
      <c r="J32" s="10"/>
      <c r="K32" s="10"/>
      <c r="L32" s="10"/>
      <c r="M32" s="10"/>
      <c r="N32" s="10"/>
      <c r="O32" s="10"/>
      <c r="AMI32" s="0"/>
      <c r="AMJ32" s="0"/>
    </row>
    <row r="33" s="34" customFormat="true" ht="13.8" hidden="false" customHeight="false" outlineLevel="0" collapsed="false">
      <c r="A33" s="6" t="s">
        <v>16</v>
      </c>
      <c r="B33" s="10" t="n">
        <v>2019</v>
      </c>
      <c r="C33" s="32" t="n">
        <v>6163700</v>
      </c>
      <c r="D33" s="10"/>
      <c r="E33" s="33" t="n">
        <v>1125630</v>
      </c>
      <c r="F33" s="10"/>
      <c r="G33" s="11" t="n">
        <f aca="false">E33/C33</f>
        <v>0.182622450800655</v>
      </c>
      <c r="H33" s="12" t="e">
        <f aca="false">F33/D33</f>
        <v>#DIV/0!</v>
      </c>
      <c r="I33" s="10"/>
      <c r="J33" s="10"/>
      <c r="K33" s="10"/>
      <c r="L33" s="10"/>
      <c r="M33" s="10"/>
      <c r="N33" s="10"/>
      <c r="O33" s="10"/>
      <c r="AMI33" s="0"/>
      <c r="AMJ33" s="0"/>
    </row>
    <row r="34" s="29" customFormat="true" ht="15" hidden="false" customHeight="true" outlineLevel="0" collapsed="false">
      <c r="A34" s="6" t="s">
        <v>21</v>
      </c>
      <c r="B34" s="35" t="n">
        <v>2004</v>
      </c>
      <c r="C34" s="36" t="n">
        <v>3841000</v>
      </c>
      <c r="D34" s="35"/>
      <c r="E34" s="29" t="n">
        <v>636658</v>
      </c>
      <c r="F34" s="35"/>
      <c r="G34" s="11" t="n">
        <f aca="false">E34/C34</f>
        <v>0.165753189273627</v>
      </c>
      <c r="H34" s="12" t="e">
        <f aca="false">F34/D34</f>
        <v>#DIV/0!</v>
      </c>
      <c r="I34" s="35"/>
      <c r="J34" s="35"/>
      <c r="K34" s="35"/>
      <c r="L34" s="35"/>
      <c r="M34" s="35"/>
      <c r="N34" s="35"/>
      <c r="O34" s="24" t="s">
        <v>10</v>
      </c>
      <c r="P34" s="25" t="s">
        <v>17</v>
      </c>
      <c r="AMI34" s="0"/>
      <c r="AMJ34" s="0"/>
    </row>
    <row r="35" s="29" customFormat="true" ht="15" hidden="false" customHeight="true" outlineLevel="0" collapsed="false">
      <c r="A35" s="6" t="s">
        <v>21</v>
      </c>
      <c r="B35" s="35" t="n">
        <v>2005</v>
      </c>
      <c r="C35" s="36" t="n">
        <v>4018000</v>
      </c>
      <c r="D35" s="35"/>
      <c r="E35" s="29" t="n">
        <v>694139</v>
      </c>
      <c r="F35" s="35"/>
      <c r="G35" s="11" t="n">
        <f aca="false">E35/C35</f>
        <v>0.172757341961175</v>
      </c>
      <c r="H35" s="12" t="e">
        <f aca="false">F35/D35</f>
        <v>#DIV/0!</v>
      </c>
      <c r="I35" s="35"/>
      <c r="J35" s="35"/>
      <c r="K35" s="35"/>
      <c r="L35" s="35"/>
      <c r="M35" s="35"/>
      <c r="N35" s="35"/>
      <c r="O35" s="24" t="s">
        <v>18</v>
      </c>
      <c r="AMI35" s="0"/>
      <c r="AMJ35" s="0"/>
    </row>
    <row r="36" s="29" customFormat="true" ht="15" hidden="false" customHeight="true" outlineLevel="0" collapsed="false">
      <c r="A36" s="6" t="s">
        <v>21</v>
      </c>
      <c r="B36" s="35" t="n">
        <v>2006</v>
      </c>
      <c r="C36" s="36" t="n">
        <v>4452000</v>
      </c>
      <c r="D36" s="35"/>
      <c r="E36" s="29" t="n">
        <v>716687</v>
      </c>
      <c r="F36" s="35"/>
      <c r="G36" s="11" t="n">
        <f aca="false">E36/C36</f>
        <v>0.160980907457323</v>
      </c>
      <c r="H36" s="12" t="e">
        <f aca="false">F36/D36</f>
        <v>#DIV/0!</v>
      </c>
      <c r="I36" s="35"/>
      <c r="J36" s="35"/>
      <c r="K36" s="35"/>
      <c r="L36" s="35"/>
      <c r="M36" s="35"/>
      <c r="N36" s="35"/>
      <c r="O36" s="35" t="s">
        <v>22</v>
      </c>
      <c r="P36" s="29" t="s">
        <v>23</v>
      </c>
      <c r="AMI36" s="0"/>
      <c r="AMJ36" s="0"/>
    </row>
    <row r="37" s="29" customFormat="true" ht="15" hidden="false" customHeight="true" outlineLevel="0" collapsed="false">
      <c r="A37" s="6" t="s">
        <v>21</v>
      </c>
      <c r="B37" s="35" t="n">
        <v>2007</v>
      </c>
      <c r="C37" s="36" t="n">
        <v>4210000</v>
      </c>
      <c r="D37" s="35"/>
      <c r="E37" s="29" t="n">
        <v>647470</v>
      </c>
      <c r="F37" s="35"/>
      <c r="G37" s="11" t="n">
        <f aca="false">E37/C37</f>
        <v>0.153793349168646</v>
      </c>
      <c r="H37" s="12" t="e">
        <f aca="false">F37/D37</f>
        <v>#DIV/0!</v>
      </c>
      <c r="I37" s="35"/>
      <c r="J37" s="35"/>
      <c r="K37" s="35"/>
      <c r="L37" s="35"/>
      <c r="M37" s="35"/>
      <c r="N37" s="35"/>
      <c r="O37" s="35"/>
      <c r="AMI37" s="0"/>
      <c r="AMJ37" s="0"/>
    </row>
    <row r="38" s="29" customFormat="true" ht="15" hidden="false" customHeight="true" outlineLevel="0" collapsed="false">
      <c r="A38" s="6" t="s">
        <v>21</v>
      </c>
      <c r="B38" s="35" t="n">
        <v>2008</v>
      </c>
      <c r="C38" s="36" t="n">
        <v>4469000</v>
      </c>
      <c r="D38" s="35"/>
      <c r="E38" s="29" t="n">
        <v>717489</v>
      </c>
      <c r="F38" s="35"/>
      <c r="G38" s="11" t="n">
        <f aca="false">E38/C38</f>
        <v>0.160547997314836</v>
      </c>
      <c r="H38" s="12" t="e">
        <f aca="false">F38/D38</f>
        <v>#DIV/0!</v>
      </c>
      <c r="I38" s="35"/>
      <c r="J38" s="35"/>
      <c r="K38" s="35"/>
      <c r="L38" s="35"/>
      <c r="M38" s="35"/>
      <c r="N38" s="35"/>
      <c r="O38" s="35"/>
      <c r="AMI38" s="0"/>
      <c r="AMJ38" s="0"/>
    </row>
    <row r="39" s="29" customFormat="true" ht="15" hidden="false" customHeight="true" outlineLevel="0" collapsed="false">
      <c r="A39" s="6" t="s">
        <v>21</v>
      </c>
      <c r="B39" s="35" t="n">
        <v>2009</v>
      </c>
      <c r="C39" s="36" t="n">
        <v>4242000</v>
      </c>
      <c r="D39" s="35"/>
      <c r="E39" s="29" t="n">
        <v>505904</v>
      </c>
      <c r="F39" s="35"/>
      <c r="G39" s="11" t="n">
        <f aca="false">E39/C39</f>
        <v>0.119260726072607</v>
      </c>
      <c r="H39" s="12" t="e">
        <f aca="false">F39/D39</f>
        <v>#DIV/0!</v>
      </c>
      <c r="I39" s="35"/>
      <c r="J39" s="35"/>
      <c r="K39" s="35"/>
      <c r="L39" s="35"/>
      <c r="M39" s="35"/>
      <c r="N39" s="35"/>
      <c r="O39" s="35"/>
      <c r="AMI39" s="0"/>
      <c r="AMJ39" s="0"/>
    </row>
    <row r="40" s="29" customFormat="true" ht="15" hidden="false" customHeight="true" outlineLevel="0" collapsed="false">
      <c r="A40" s="6" t="s">
        <v>21</v>
      </c>
      <c r="B40" s="35" t="n">
        <v>2010</v>
      </c>
      <c r="C40" s="36" t="n">
        <v>4477000</v>
      </c>
      <c r="D40" s="35"/>
      <c r="E40" s="29" t="n">
        <v>474986</v>
      </c>
      <c r="F40" s="35"/>
      <c r="G40" s="11" t="n">
        <f aca="false">E40/C40</f>
        <v>0.106094706276524</v>
      </c>
      <c r="H40" s="12" t="e">
        <f aca="false">F40/D40</f>
        <v>#DIV/0!</v>
      </c>
      <c r="I40" s="35"/>
      <c r="J40" s="35"/>
      <c r="K40" s="35"/>
      <c r="L40" s="35"/>
      <c r="M40" s="35"/>
      <c r="N40" s="35"/>
      <c r="O40" s="35"/>
      <c r="AMI40" s="0"/>
      <c r="AMJ40" s="0"/>
    </row>
    <row r="41" s="29" customFormat="true" ht="15" hidden="false" customHeight="true" outlineLevel="0" collapsed="false">
      <c r="A41" s="6" t="s">
        <v>21</v>
      </c>
      <c r="B41" s="35" t="n">
        <v>2011</v>
      </c>
      <c r="C41" s="36" t="n">
        <v>5258000</v>
      </c>
      <c r="D41" s="35"/>
      <c r="E41" s="29" t="n">
        <v>549161</v>
      </c>
      <c r="F41" s="35"/>
      <c r="G41" s="11" t="n">
        <f aca="false">E41/C41</f>
        <v>0.104442944085204</v>
      </c>
      <c r="H41" s="12" t="e">
        <f aca="false">F41/D41</f>
        <v>#DIV/0!</v>
      </c>
      <c r="I41" s="35"/>
      <c r="J41" s="35"/>
      <c r="K41" s="35"/>
      <c r="L41" s="35"/>
      <c r="M41" s="35"/>
      <c r="N41" s="35"/>
      <c r="O41" s="35"/>
      <c r="AMI41" s="0"/>
      <c r="AMJ41" s="0"/>
    </row>
    <row r="42" s="29" customFormat="true" ht="15" hidden="false" customHeight="true" outlineLevel="0" collapsed="false">
      <c r="A42" s="6" t="s">
        <v>21</v>
      </c>
      <c r="B42" s="35" t="n">
        <v>2012</v>
      </c>
      <c r="C42" s="36" t="n">
        <v>5714000</v>
      </c>
      <c r="D42" s="35"/>
      <c r="E42" s="29" t="n">
        <v>642731</v>
      </c>
      <c r="F42" s="35"/>
      <c r="G42" s="11" t="n">
        <f aca="false">E42/C42</f>
        <v>0.112483549177459</v>
      </c>
      <c r="H42" s="12" t="e">
        <f aca="false">F42/D42</f>
        <v>#DIV/0!</v>
      </c>
      <c r="I42" s="35"/>
      <c r="J42" s="35"/>
      <c r="K42" s="35"/>
      <c r="L42" s="35"/>
      <c r="M42" s="35"/>
      <c r="N42" s="35"/>
      <c r="O42" s="35"/>
      <c r="AMI42" s="0"/>
      <c r="AMJ42" s="0"/>
    </row>
    <row r="43" s="29" customFormat="true" ht="15" hidden="false" customHeight="true" outlineLevel="0" collapsed="false">
      <c r="A43" s="6" t="s">
        <v>21</v>
      </c>
      <c r="B43" s="35" t="n">
        <v>2013</v>
      </c>
      <c r="C43" s="36" t="n">
        <v>5436000</v>
      </c>
      <c r="D43" s="35"/>
      <c r="E43" s="29" t="n">
        <v>744939</v>
      </c>
      <c r="F43" s="35"/>
      <c r="G43" s="11" t="n">
        <f aca="false">E43/C43</f>
        <v>0.137038079470199</v>
      </c>
      <c r="H43" s="12" t="e">
        <f aca="false">F43/D43</f>
        <v>#DIV/0!</v>
      </c>
      <c r="I43" s="35"/>
      <c r="J43" s="35"/>
      <c r="K43" s="35"/>
      <c r="L43" s="35"/>
      <c r="M43" s="35"/>
      <c r="N43" s="35"/>
      <c r="O43" s="35"/>
      <c r="AMI43" s="0"/>
      <c r="AMJ43" s="0"/>
    </row>
    <row r="44" s="29" customFormat="true" ht="15" hidden="false" customHeight="true" outlineLevel="0" collapsed="false">
      <c r="A44" s="6" t="s">
        <v>21</v>
      </c>
      <c r="B44" s="35" t="n">
        <v>2014</v>
      </c>
      <c r="C44" s="36" t="n">
        <v>5925950</v>
      </c>
      <c r="D44" s="35"/>
      <c r="E44" s="29" t="n">
        <v>970882</v>
      </c>
      <c r="F44" s="35"/>
      <c r="G44" s="11" t="n">
        <f aca="false">E44/C44</f>
        <v>0.163835671917583</v>
      </c>
      <c r="H44" s="12" t="e">
        <f aca="false">F44/D44</f>
        <v>#DIV/0!</v>
      </c>
      <c r="I44" s="35"/>
      <c r="J44" s="35"/>
      <c r="K44" s="35"/>
      <c r="L44" s="35"/>
      <c r="M44" s="35"/>
      <c r="N44" s="35"/>
      <c r="O44" s="35"/>
      <c r="AMI44" s="0"/>
      <c r="AMJ44" s="0"/>
    </row>
    <row r="45" s="29" customFormat="true" ht="15" hidden="false" customHeight="true" outlineLevel="0" collapsed="false">
      <c r="A45" s="6" t="s">
        <v>21</v>
      </c>
      <c r="B45" s="35" t="n">
        <v>2015</v>
      </c>
      <c r="C45" s="36" t="n">
        <v>5178470</v>
      </c>
      <c r="D45" s="35"/>
      <c r="E45" s="29" t="n">
        <v>652764</v>
      </c>
      <c r="F45" s="35"/>
      <c r="G45" s="11" t="n">
        <f aca="false">E45/C45</f>
        <v>0.126053448219262</v>
      </c>
      <c r="H45" s="12" t="e">
        <f aca="false">F45/D45</f>
        <v>#DIV/0!</v>
      </c>
      <c r="I45" s="35"/>
      <c r="J45" s="35"/>
      <c r="K45" s="35"/>
      <c r="L45" s="35"/>
      <c r="M45" s="35"/>
      <c r="N45" s="35"/>
      <c r="O45" s="35"/>
      <c r="AMI45" s="0"/>
      <c r="AMJ45" s="0"/>
    </row>
    <row r="46" s="29" customFormat="true" ht="15" hidden="false" customHeight="true" outlineLevel="0" collapsed="false">
      <c r="A46" s="6" t="s">
        <v>21</v>
      </c>
      <c r="B46" s="35" t="n">
        <v>2016</v>
      </c>
      <c r="C46" s="36" t="n">
        <v>5165000</v>
      </c>
      <c r="D46" s="35"/>
      <c r="E46" s="29" t="n">
        <v>794326</v>
      </c>
      <c r="F46" s="35"/>
      <c r="G46" s="11" t="n">
        <f aca="false">E46/C46</f>
        <v>0.153790125847047</v>
      </c>
      <c r="H46" s="12" t="e">
        <f aca="false">F46/D46</f>
        <v>#DIV/0!</v>
      </c>
      <c r="I46" s="35"/>
      <c r="J46" s="35"/>
      <c r="K46" s="35"/>
      <c r="L46" s="35"/>
      <c r="M46" s="35"/>
      <c r="N46" s="35"/>
      <c r="O46" s="35"/>
      <c r="AMI46" s="0"/>
      <c r="AMJ46" s="0"/>
    </row>
    <row r="47" s="29" customFormat="true" ht="15" hidden="false" customHeight="true" outlineLevel="0" collapsed="false">
      <c r="A47" s="6" t="s">
        <v>21</v>
      </c>
      <c r="B47" s="35" t="n">
        <v>2017</v>
      </c>
      <c r="C47" s="36" t="n">
        <v>5373390</v>
      </c>
      <c r="D47" s="35"/>
      <c r="E47" s="29" t="n">
        <v>937648</v>
      </c>
      <c r="F47" s="35"/>
      <c r="G47" s="11" t="n">
        <f aca="false">E47/C47</f>
        <v>0.174498407895202</v>
      </c>
      <c r="H47" s="12" t="e">
        <f aca="false">F47/D47</f>
        <v>#DIV/0!</v>
      </c>
      <c r="I47" s="35"/>
      <c r="J47" s="35"/>
      <c r="K47" s="35"/>
      <c r="L47" s="35"/>
      <c r="M47" s="35"/>
      <c r="N47" s="35"/>
      <c r="O47" s="35"/>
      <c r="AMI47" s="0"/>
      <c r="AMJ47" s="0"/>
    </row>
    <row r="48" s="29" customFormat="true" ht="15" hidden="false" customHeight="true" outlineLevel="0" collapsed="false">
      <c r="A48" s="6" t="s">
        <v>21</v>
      </c>
      <c r="B48" s="35" t="n">
        <v>2018</v>
      </c>
      <c r="C48" s="36" t="n">
        <v>5389720</v>
      </c>
      <c r="D48" s="35"/>
      <c r="E48" s="29" t="n">
        <v>1335186</v>
      </c>
      <c r="F48" s="35"/>
      <c r="G48" s="11" t="n">
        <f aca="false">E48/C48</f>
        <v>0.247728267887757</v>
      </c>
      <c r="H48" s="12" t="e">
        <f aca="false">F48/D48</f>
        <v>#DIV/0!</v>
      </c>
      <c r="I48" s="35"/>
      <c r="J48" s="35"/>
      <c r="K48" s="35"/>
      <c r="L48" s="35"/>
      <c r="M48" s="35"/>
      <c r="N48" s="35"/>
      <c r="O48" s="35"/>
      <c r="AMI48" s="0"/>
      <c r="AMJ48" s="0"/>
    </row>
    <row r="49" s="38" customFormat="true" ht="15" hidden="false" customHeight="true" outlineLevel="0" collapsed="false">
      <c r="A49" s="6" t="s">
        <v>21</v>
      </c>
      <c r="B49" s="35" t="n">
        <v>2019</v>
      </c>
      <c r="C49" s="37" t="s">
        <v>24</v>
      </c>
      <c r="D49" s="35"/>
      <c r="F49" s="35"/>
      <c r="G49" s="11" t="e">
        <f aca="false">E49/C49</f>
        <v>#VALUE!</v>
      </c>
      <c r="H49" s="12" t="e">
        <f aca="false">F49/D49</f>
        <v>#DIV/0!</v>
      </c>
      <c r="I49" s="35"/>
      <c r="J49" s="35"/>
      <c r="K49" s="35"/>
      <c r="L49" s="35"/>
      <c r="M49" s="35"/>
      <c r="N49" s="35"/>
      <c r="O49" s="35"/>
      <c r="AMI49" s="0"/>
      <c r="AMJ49" s="0"/>
    </row>
    <row r="50" s="29" customFormat="true" ht="15" hidden="false" customHeight="true" outlineLevel="0" collapsed="false">
      <c r="A50" s="6" t="s">
        <v>25</v>
      </c>
      <c r="B50" s="35" t="n">
        <v>2004</v>
      </c>
      <c r="C50" s="39" t="n">
        <v>10060</v>
      </c>
      <c r="D50" s="35"/>
      <c r="E50" s="35"/>
      <c r="F50" s="35"/>
      <c r="G50" s="11" t="n">
        <f aca="false">E50/C50</f>
        <v>0</v>
      </c>
      <c r="H50" s="12" t="e">
        <f aca="false">F50/D50</f>
        <v>#DIV/0!</v>
      </c>
      <c r="I50" s="35"/>
      <c r="J50" s="35"/>
      <c r="K50" s="35"/>
      <c r="L50" s="35"/>
      <c r="M50" s="35"/>
      <c r="N50" s="35"/>
      <c r="O50" s="24" t="s">
        <v>10</v>
      </c>
      <c r="P50" s="25" t="s">
        <v>17</v>
      </c>
      <c r="AMI50" s="0"/>
      <c r="AMJ50" s="0"/>
    </row>
    <row r="51" s="29" customFormat="true" ht="15" hidden="false" customHeight="true" outlineLevel="0" collapsed="false">
      <c r="A51" s="6" t="s">
        <v>25</v>
      </c>
      <c r="B51" s="35" t="n">
        <v>2005</v>
      </c>
      <c r="C51" s="39" t="n">
        <v>9660</v>
      </c>
      <c r="D51" s="35"/>
      <c r="E51" s="35"/>
      <c r="F51" s="35"/>
      <c r="G51" s="11" t="n">
        <f aca="false">E51/C51</f>
        <v>0</v>
      </c>
      <c r="H51" s="12" t="e">
        <f aca="false">F51/D51</f>
        <v>#DIV/0!</v>
      </c>
      <c r="I51" s="35"/>
      <c r="J51" s="35"/>
      <c r="K51" s="35"/>
      <c r="L51" s="35"/>
      <c r="M51" s="35"/>
      <c r="N51" s="35"/>
      <c r="O51" s="24" t="s">
        <v>18</v>
      </c>
      <c r="AMI51" s="0"/>
      <c r="AMJ51" s="0"/>
    </row>
    <row r="52" s="29" customFormat="true" ht="15" hidden="false" customHeight="true" outlineLevel="0" collapsed="false">
      <c r="A52" s="6" t="s">
        <v>25</v>
      </c>
      <c r="B52" s="35" t="n">
        <v>2006</v>
      </c>
      <c r="C52" s="39" t="n">
        <v>7440</v>
      </c>
      <c r="D52" s="35"/>
      <c r="E52" s="35"/>
      <c r="F52" s="35"/>
      <c r="G52" s="11" t="n">
        <f aca="false">E52/C52</f>
        <v>0</v>
      </c>
      <c r="H52" s="12" t="e">
        <f aca="false">F52/D52</f>
        <v>#DIV/0!</v>
      </c>
      <c r="I52" s="35"/>
      <c r="J52" s="35"/>
      <c r="K52" s="35"/>
      <c r="L52" s="35"/>
      <c r="M52" s="35"/>
      <c r="N52" s="35"/>
      <c r="O52" s="35"/>
      <c r="AMI52" s="0"/>
      <c r="AMJ52" s="0"/>
    </row>
    <row r="53" s="29" customFormat="true" ht="15" hidden="false" customHeight="true" outlineLevel="0" collapsed="false">
      <c r="A53" s="6" t="s">
        <v>25</v>
      </c>
      <c r="B53" s="35" t="n">
        <v>2007</v>
      </c>
      <c r="C53" s="39" t="n">
        <v>19670</v>
      </c>
      <c r="D53" s="35"/>
      <c r="E53" s="35"/>
      <c r="F53" s="35"/>
      <c r="G53" s="11" t="n">
        <f aca="false">E53/C53</f>
        <v>0</v>
      </c>
      <c r="H53" s="12" t="e">
        <f aca="false">F53/D53</f>
        <v>#DIV/0!</v>
      </c>
      <c r="I53" s="35"/>
      <c r="J53" s="35"/>
      <c r="K53" s="35"/>
      <c r="L53" s="35"/>
      <c r="M53" s="35"/>
      <c r="N53" s="35"/>
      <c r="O53" s="35"/>
      <c r="AMI53" s="0"/>
      <c r="AMJ53" s="0"/>
    </row>
    <row r="54" s="29" customFormat="true" ht="15" hidden="false" customHeight="true" outlineLevel="0" collapsed="false">
      <c r="A54" s="6" t="s">
        <v>25</v>
      </c>
      <c r="B54" s="35" t="n">
        <v>2008</v>
      </c>
      <c r="C54" s="39" t="n">
        <v>19830</v>
      </c>
      <c r="D54" s="35"/>
      <c r="E54" s="35"/>
      <c r="F54" s="35"/>
      <c r="G54" s="11" t="n">
        <f aca="false">E54/C54</f>
        <v>0</v>
      </c>
      <c r="H54" s="12" t="e">
        <f aca="false">F54/D54</f>
        <v>#DIV/0!</v>
      </c>
      <c r="I54" s="35"/>
      <c r="J54" s="35"/>
      <c r="K54" s="35"/>
      <c r="L54" s="35"/>
      <c r="M54" s="35"/>
      <c r="N54" s="35"/>
      <c r="O54" s="29" t="s">
        <v>26</v>
      </c>
      <c r="AMI54" s="0"/>
      <c r="AMJ54" s="0"/>
    </row>
    <row r="55" s="29" customFormat="true" ht="15" hidden="false" customHeight="true" outlineLevel="0" collapsed="false">
      <c r="A55" s="6" t="s">
        <v>25</v>
      </c>
      <c r="B55" s="35" t="n">
        <v>2009</v>
      </c>
      <c r="C55" s="39" t="n">
        <v>9880</v>
      </c>
      <c r="D55" s="35"/>
      <c r="E55" s="35"/>
      <c r="F55" s="35"/>
      <c r="G55" s="11" t="n">
        <f aca="false">E55/C55</f>
        <v>0</v>
      </c>
      <c r="H55" s="12" t="e">
        <f aca="false">F55/D55</f>
        <v>#DIV/0!</v>
      </c>
      <c r="I55" s="35"/>
      <c r="J55" s="35"/>
      <c r="K55" s="35"/>
      <c r="L55" s="35"/>
      <c r="M55" s="35"/>
      <c r="N55" s="35"/>
      <c r="O55" s="35"/>
      <c r="AMI55" s="0"/>
      <c r="AMJ55" s="0"/>
    </row>
    <row r="56" s="29" customFormat="true" ht="15" hidden="false" customHeight="true" outlineLevel="0" collapsed="false">
      <c r="A56" s="6" t="s">
        <v>25</v>
      </c>
      <c r="B56" s="35" t="n">
        <v>2010</v>
      </c>
      <c r="C56" s="39" t="n">
        <v>8960</v>
      </c>
      <c r="D56" s="35"/>
      <c r="E56" s="29" t="n">
        <v>185</v>
      </c>
      <c r="F56" s="35"/>
      <c r="G56" s="11" t="n">
        <f aca="false">E56/C56</f>
        <v>0.0206473214285714</v>
      </c>
      <c r="H56" s="12" t="e">
        <f aca="false">F56/D56</f>
        <v>#DIV/0!</v>
      </c>
      <c r="I56" s="35"/>
      <c r="J56" s="35"/>
      <c r="K56" s="35"/>
      <c r="L56" s="35"/>
      <c r="M56" s="40" t="n">
        <v>185</v>
      </c>
      <c r="N56" s="35"/>
      <c r="O56" s="35"/>
      <c r="AMI56" s="0"/>
      <c r="AMJ56" s="0"/>
    </row>
    <row r="57" s="29" customFormat="true" ht="15" hidden="false" customHeight="true" outlineLevel="0" collapsed="false">
      <c r="A57" s="6" t="s">
        <v>25</v>
      </c>
      <c r="B57" s="35" t="n">
        <v>2011</v>
      </c>
      <c r="C57" s="39" t="n">
        <v>8490</v>
      </c>
      <c r="D57" s="35"/>
      <c r="E57" s="29" t="n">
        <v>66</v>
      </c>
      <c r="F57" s="35"/>
      <c r="G57" s="11" t="n">
        <f aca="false">E57/C57</f>
        <v>0.00777385159010601</v>
      </c>
      <c r="H57" s="12" t="e">
        <f aca="false">F57/D57</f>
        <v>#DIV/0!</v>
      </c>
      <c r="I57" s="35"/>
      <c r="J57" s="35"/>
      <c r="K57" s="35"/>
      <c r="L57" s="35"/>
      <c r="M57" s="40" t="n">
        <v>66</v>
      </c>
      <c r="N57" s="35"/>
      <c r="O57" s="35"/>
      <c r="AMI57" s="0"/>
      <c r="AMJ57" s="0"/>
    </row>
    <row r="58" s="29" customFormat="true" ht="15" hidden="false" customHeight="true" outlineLevel="0" collapsed="false">
      <c r="A58" s="6" t="s">
        <v>25</v>
      </c>
      <c r="B58" s="35" t="n">
        <v>2012</v>
      </c>
      <c r="C58" s="41" t="n">
        <v>10990</v>
      </c>
      <c r="D58" s="35"/>
      <c r="E58" s="29" t="n">
        <v>3759</v>
      </c>
      <c r="F58" s="35"/>
      <c r="G58" s="11" t="n">
        <f aca="false">E58/C58</f>
        <v>0.342038216560509</v>
      </c>
      <c r="H58" s="12" t="e">
        <f aca="false">F58/D58</f>
        <v>#DIV/0!</v>
      </c>
      <c r="I58" s="35"/>
      <c r="J58" s="35"/>
      <c r="K58" s="35"/>
      <c r="L58" s="35"/>
      <c r="M58" s="40" t="n">
        <v>3759</v>
      </c>
      <c r="N58" s="35"/>
      <c r="O58" s="35"/>
      <c r="AMI58" s="0"/>
      <c r="AMJ58" s="0"/>
    </row>
    <row r="59" s="29" customFormat="true" ht="15" hidden="false" customHeight="true" outlineLevel="0" collapsed="false">
      <c r="A59" s="6" t="s">
        <v>25</v>
      </c>
      <c r="B59" s="35" t="n">
        <v>2013</v>
      </c>
      <c r="C59" s="39" t="n">
        <v>9400</v>
      </c>
      <c r="D59" s="35"/>
      <c r="E59" s="29" t="n">
        <v>895</v>
      </c>
      <c r="F59" s="35"/>
      <c r="G59" s="11" t="n">
        <f aca="false">E59/C59</f>
        <v>0.0952127659574468</v>
      </c>
      <c r="H59" s="12" t="e">
        <f aca="false">F59/D59</f>
        <v>#DIV/0!</v>
      </c>
      <c r="I59" s="35"/>
      <c r="J59" s="35"/>
      <c r="K59" s="35"/>
      <c r="L59" s="35"/>
      <c r="M59" s="40" t="n">
        <v>895</v>
      </c>
      <c r="N59" s="35"/>
      <c r="O59" s="35"/>
      <c r="AMI59" s="0"/>
      <c r="AMJ59" s="0"/>
    </row>
    <row r="60" s="29" customFormat="true" ht="15" hidden="false" customHeight="true" outlineLevel="0" collapsed="false">
      <c r="A60" s="6" t="s">
        <v>25</v>
      </c>
      <c r="B60" s="35" t="n">
        <v>2014</v>
      </c>
      <c r="C60" s="39" t="n">
        <v>8810</v>
      </c>
      <c r="D60" s="35"/>
      <c r="E60" s="29" t="n">
        <v>103</v>
      </c>
      <c r="F60" s="35"/>
      <c r="G60" s="11" t="n">
        <f aca="false">E60/C60</f>
        <v>0.0116912599318956</v>
      </c>
      <c r="H60" s="12" t="e">
        <f aca="false">F60/D60</f>
        <v>#DIV/0!</v>
      </c>
      <c r="I60" s="35"/>
      <c r="J60" s="35"/>
      <c r="K60" s="35"/>
      <c r="L60" s="35"/>
      <c r="M60" s="40" t="n">
        <v>103</v>
      </c>
      <c r="N60" s="35"/>
      <c r="O60" s="35"/>
      <c r="AMI60" s="0"/>
      <c r="AMJ60" s="0"/>
    </row>
    <row r="61" s="29" customFormat="true" ht="15" hidden="false" customHeight="true" outlineLevel="0" collapsed="false">
      <c r="A61" s="6" t="s">
        <v>25</v>
      </c>
      <c r="B61" s="35" t="n">
        <v>2015</v>
      </c>
      <c r="C61" s="39" t="n">
        <v>10600</v>
      </c>
      <c r="D61" s="35"/>
      <c r="E61" s="29" t="n">
        <v>41</v>
      </c>
      <c r="F61" s="35"/>
      <c r="G61" s="11" t="n">
        <f aca="false">E61/C61</f>
        <v>0.00386792452830189</v>
      </c>
      <c r="H61" s="12" t="e">
        <f aca="false">F61/D61</f>
        <v>#DIV/0!</v>
      </c>
      <c r="I61" s="35"/>
      <c r="J61" s="35"/>
      <c r="K61" s="35"/>
      <c r="L61" s="35"/>
      <c r="M61" s="40" t="n">
        <v>41</v>
      </c>
      <c r="N61" s="35"/>
      <c r="O61" s="35"/>
      <c r="AMI61" s="0"/>
      <c r="AMJ61" s="0"/>
    </row>
    <row r="62" s="29" customFormat="true" ht="15" hidden="false" customHeight="true" outlineLevel="0" collapsed="false">
      <c r="A62" s="6" t="s">
        <v>25</v>
      </c>
      <c r="B62" s="35" t="n">
        <v>2016</v>
      </c>
      <c r="C62" s="39" t="n">
        <v>16000</v>
      </c>
      <c r="D62" s="35"/>
      <c r="E62" s="29" t="n">
        <v>9553</v>
      </c>
      <c r="F62" s="35"/>
      <c r="G62" s="11" t="n">
        <f aca="false">E62/C62</f>
        <v>0.5970625</v>
      </c>
      <c r="H62" s="12" t="e">
        <f aca="false">F62/D62</f>
        <v>#DIV/0!</v>
      </c>
      <c r="I62" s="35"/>
      <c r="J62" s="35"/>
      <c r="K62" s="35"/>
      <c r="L62" s="35"/>
      <c r="M62" s="40" t="n">
        <v>9553</v>
      </c>
      <c r="N62" s="35"/>
      <c r="O62" s="35"/>
      <c r="AMI62" s="0"/>
      <c r="AMJ62" s="0"/>
    </row>
    <row r="63" s="29" customFormat="true" ht="15" hidden="false" customHeight="true" outlineLevel="0" collapsed="false">
      <c r="A63" s="6" t="s">
        <v>25</v>
      </c>
      <c r="B63" s="35" t="n">
        <v>2017</v>
      </c>
      <c r="C63" s="39" t="n">
        <v>15530</v>
      </c>
      <c r="D63" s="35"/>
      <c r="E63" s="29" t="n">
        <v>11079</v>
      </c>
      <c r="F63" s="35"/>
      <c r="G63" s="11" t="n">
        <f aca="false">E63/C63</f>
        <v>0.713393432066967</v>
      </c>
      <c r="H63" s="12" t="e">
        <f aca="false">F63/D63</f>
        <v>#DIV/0!</v>
      </c>
      <c r="I63" s="35"/>
      <c r="J63" s="35"/>
      <c r="K63" s="35"/>
      <c r="L63" s="35"/>
      <c r="M63" s="40" t="n">
        <v>11079</v>
      </c>
      <c r="N63" s="35"/>
      <c r="O63" s="35"/>
      <c r="AMI63" s="0"/>
      <c r="AMJ63" s="0"/>
    </row>
    <row r="64" s="29" customFormat="true" ht="15" hidden="false" customHeight="true" outlineLevel="0" collapsed="false">
      <c r="A64" s="6" t="s">
        <v>25</v>
      </c>
      <c r="B64" s="35" t="n">
        <v>2018</v>
      </c>
      <c r="C64" s="39" t="n">
        <v>10950</v>
      </c>
      <c r="D64" s="35"/>
      <c r="E64" s="29" t="n">
        <v>5672</v>
      </c>
      <c r="F64" s="35"/>
      <c r="G64" s="11" t="n">
        <f aca="false">E64/C64</f>
        <v>0.517990867579909</v>
      </c>
      <c r="H64" s="12" t="e">
        <f aca="false">F64/D64</f>
        <v>#DIV/0!</v>
      </c>
      <c r="I64" s="35"/>
      <c r="J64" s="35"/>
      <c r="K64" s="35"/>
      <c r="L64" s="35"/>
      <c r="M64" s="40" t="n">
        <v>5672</v>
      </c>
      <c r="N64" s="35"/>
      <c r="O64" s="35"/>
      <c r="AMI64" s="0"/>
      <c r="AMJ64" s="0"/>
    </row>
    <row r="65" s="38" customFormat="true" ht="15" hidden="false" customHeight="true" outlineLevel="0" collapsed="false">
      <c r="A65" s="6" t="s">
        <v>25</v>
      </c>
      <c r="B65" s="35" t="n">
        <v>2019</v>
      </c>
      <c r="C65" s="42" t="n">
        <v>9370</v>
      </c>
      <c r="D65" s="35"/>
      <c r="E65" s="38" t="n">
        <v>2629</v>
      </c>
      <c r="F65" s="35"/>
      <c r="G65" s="11" t="n">
        <f aca="false">E65/C65</f>
        <v>0.280576307363927</v>
      </c>
      <c r="H65" s="12" t="e">
        <f aca="false">F65/D65</f>
        <v>#DIV/0!</v>
      </c>
      <c r="I65" s="35"/>
      <c r="J65" s="35"/>
      <c r="K65" s="35"/>
      <c r="L65" s="35"/>
      <c r="M65" s="43" t="n">
        <v>2629</v>
      </c>
      <c r="N65" s="35"/>
      <c r="O65" s="35"/>
      <c r="AMI65" s="0"/>
      <c r="AMJ65" s="0"/>
    </row>
    <row r="66" s="29" customFormat="true" ht="15" hidden="false" customHeight="true" outlineLevel="0" collapsed="false">
      <c r="A66" s="6" t="s">
        <v>27</v>
      </c>
      <c r="B66" s="35" t="n">
        <v>2004</v>
      </c>
      <c r="C66" s="44" t="n">
        <v>15600000</v>
      </c>
      <c r="D66" s="45" t="s">
        <v>24</v>
      </c>
      <c r="E66" s="44" t="n">
        <v>5370000</v>
      </c>
      <c r="F66" s="45" t="s">
        <v>24</v>
      </c>
      <c r="G66" s="11" t="n">
        <f aca="false">E66/C66</f>
        <v>0.344230769230769</v>
      </c>
      <c r="H66" s="12" t="e">
        <f aca="false">F66/D66</f>
        <v>#VALUE!</v>
      </c>
      <c r="I66" s="44" t="n">
        <v>2760000</v>
      </c>
      <c r="J66" s="45" t="s">
        <v>24</v>
      </c>
      <c r="K66" s="44" t="n">
        <v>1270000</v>
      </c>
      <c r="L66" s="45" t="s">
        <v>24</v>
      </c>
      <c r="M66" s="44" t="n">
        <v>1340000</v>
      </c>
      <c r="N66" s="45" t="s">
        <v>24</v>
      </c>
      <c r="O66" s="35" t="s">
        <v>28</v>
      </c>
      <c r="P66" s="29" t="s">
        <v>29</v>
      </c>
      <c r="AMI66" s="0"/>
      <c r="AMJ66" s="0"/>
    </row>
    <row r="67" s="29" customFormat="true" ht="15" hidden="false" customHeight="true" outlineLevel="0" collapsed="false">
      <c r="A67" s="6" t="s">
        <v>27</v>
      </c>
      <c r="B67" s="35" t="n">
        <v>2005</v>
      </c>
      <c r="C67" s="35" t="n">
        <v>15510546</v>
      </c>
      <c r="D67" s="45" t="s">
        <v>24</v>
      </c>
      <c r="E67" s="35" t="n">
        <v>4539000</v>
      </c>
      <c r="F67" s="45" t="s">
        <v>24</v>
      </c>
      <c r="G67" s="11" t="n">
        <f aca="false">E67/C67</f>
        <v>0.292639601468575</v>
      </c>
      <c r="H67" s="12" t="e">
        <f aca="false">F67/D67</f>
        <v>#VALUE!</v>
      </c>
      <c r="I67" s="35" t="n">
        <v>2303000</v>
      </c>
      <c r="J67" s="45" t="s">
        <v>24</v>
      </c>
      <c r="K67" s="35" t="n">
        <v>983000</v>
      </c>
      <c r="L67" s="45" t="s">
        <v>24</v>
      </c>
      <c r="M67" s="35" t="n">
        <v>1253000</v>
      </c>
      <c r="N67" s="45" t="s">
        <v>24</v>
      </c>
      <c r="O67" s="46" t="s">
        <v>30</v>
      </c>
      <c r="AMI67" s="0"/>
      <c r="AMJ67" s="0"/>
    </row>
    <row r="68" s="29" customFormat="true" ht="15" hidden="false" customHeight="true" outlineLevel="0" collapsed="false">
      <c r="A68" s="6" t="s">
        <v>27</v>
      </c>
      <c r="B68" s="35" t="n">
        <v>2006</v>
      </c>
      <c r="C68" s="35" t="n">
        <v>17678268</v>
      </c>
      <c r="D68" s="45" t="s">
        <v>24</v>
      </c>
      <c r="E68" s="35" t="n">
        <v>8027000</v>
      </c>
      <c r="F68" s="45" t="s">
        <v>24</v>
      </c>
      <c r="G68" s="11" t="n">
        <f aca="false">E68/C68</f>
        <v>0.45406031857872</v>
      </c>
      <c r="H68" s="12" t="e">
        <f aca="false">F68/D68</f>
        <v>#VALUE!</v>
      </c>
      <c r="I68" s="35" t="n">
        <v>5973000</v>
      </c>
      <c r="J68" s="45" t="s">
        <v>24</v>
      </c>
      <c r="K68" s="35" t="n">
        <v>1139000</v>
      </c>
      <c r="L68" s="45" t="s">
        <v>24</v>
      </c>
      <c r="M68" s="35" t="n">
        <v>915000</v>
      </c>
      <c r="N68" s="45" t="s">
        <v>24</v>
      </c>
      <c r="O68" s="35"/>
      <c r="AMI68" s="0"/>
      <c r="AMJ68" s="0"/>
    </row>
    <row r="69" s="29" customFormat="true" ht="15" hidden="false" customHeight="true" outlineLevel="0" collapsed="false">
      <c r="A69" s="6" t="s">
        <v>27</v>
      </c>
      <c r="B69" s="35" t="n">
        <v>2007</v>
      </c>
      <c r="C69" s="35" t="n">
        <v>18508294</v>
      </c>
      <c r="D69" s="45" t="s">
        <v>24</v>
      </c>
      <c r="E69" s="35" t="n">
        <v>14885000</v>
      </c>
      <c r="F69" s="45" t="s">
        <v>24</v>
      </c>
      <c r="G69" s="11" t="n">
        <f aca="false">E69/C69</f>
        <v>0.804234036913397</v>
      </c>
      <c r="H69" s="12" t="e">
        <f aca="false">F69/D69</f>
        <v>#VALUE!</v>
      </c>
      <c r="I69" s="35" t="n">
        <v>12652000</v>
      </c>
      <c r="J69" s="45" t="s">
        <v>24</v>
      </c>
      <c r="K69" s="35" t="n">
        <v>1556000</v>
      </c>
      <c r="L69" s="45" t="s">
        <v>24</v>
      </c>
      <c r="M69" s="35" t="n">
        <v>677000</v>
      </c>
      <c r="N69" s="45" t="s">
        <v>24</v>
      </c>
      <c r="O69" s="35"/>
      <c r="AMI69" s="0"/>
      <c r="AMJ69" s="0"/>
    </row>
    <row r="70" s="29" customFormat="true" ht="15" hidden="false" customHeight="true" outlineLevel="0" collapsed="false">
      <c r="A70" s="6" t="s">
        <v>27</v>
      </c>
      <c r="B70" s="35" t="n">
        <v>2008</v>
      </c>
      <c r="C70" s="35" t="n">
        <v>16187295</v>
      </c>
      <c r="D70" s="45" t="s">
        <v>24</v>
      </c>
      <c r="E70" s="35" t="n">
        <v>10749000</v>
      </c>
      <c r="F70" s="45" t="s">
        <v>24</v>
      </c>
      <c r="G70" s="11" t="n">
        <f aca="false">E70/C70</f>
        <v>0.664039297486084</v>
      </c>
      <c r="H70" s="12" t="e">
        <f aca="false">F70/D70</f>
        <v>#VALUE!</v>
      </c>
      <c r="I70" s="35" t="n">
        <v>7601000</v>
      </c>
      <c r="J70" s="45" t="s">
        <v>24</v>
      </c>
      <c r="K70" s="35" t="n">
        <v>2315000</v>
      </c>
      <c r="L70" s="45" t="s">
        <v>24</v>
      </c>
      <c r="M70" s="35" t="n">
        <v>833000</v>
      </c>
      <c r="N70" s="45" t="s">
        <v>24</v>
      </c>
      <c r="O70" s="35"/>
      <c r="Y70" s="47" t="n">
        <f aca="false">CORREL(C66:C81,E66:E81)</f>
        <v>0.967211820408655</v>
      </c>
      <c r="AMI70" s="0"/>
      <c r="AMJ70" s="0"/>
    </row>
    <row r="71" s="29" customFormat="true" ht="15" hidden="false" customHeight="true" outlineLevel="0" collapsed="false">
      <c r="A71" s="6" t="s">
        <v>27</v>
      </c>
      <c r="B71" s="35" t="n">
        <v>2009</v>
      </c>
      <c r="C71" s="35" t="n">
        <v>15502319</v>
      </c>
      <c r="D71" s="45" t="s">
        <v>24</v>
      </c>
      <c r="E71" s="35" t="n">
        <v>6628000</v>
      </c>
      <c r="F71" s="45" t="s">
        <v>24</v>
      </c>
      <c r="G71" s="11" t="n">
        <f aca="false">E71/C71</f>
        <v>0.427548936388162</v>
      </c>
      <c r="H71" s="12" t="e">
        <f aca="false">F71/D71</f>
        <v>#VALUE!</v>
      </c>
      <c r="I71" s="35" t="n">
        <v>3246000</v>
      </c>
      <c r="J71" s="45" t="s">
        <v>24</v>
      </c>
      <c r="K71" s="35" t="n">
        <v>2624000</v>
      </c>
      <c r="L71" s="45" t="s">
        <v>24</v>
      </c>
      <c r="M71" s="35" t="n">
        <v>758000</v>
      </c>
      <c r="N71" s="45" t="s">
        <v>24</v>
      </c>
      <c r="O71" s="24"/>
      <c r="AMI71" s="0"/>
      <c r="AMJ71" s="0"/>
    </row>
    <row r="72" s="29" customFormat="true" ht="15" hidden="false" customHeight="true" outlineLevel="0" collapsed="false">
      <c r="A72" s="6" t="s">
        <v>27</v>
      </c>
      <c r="B72" s="35" t="n">
        <v>2010</v>
      </c>
      <c r="C72" s="7" t="n">
        <v>16736274</v>
      </c>
      <c r="D72" s="45" t="s">
        <v>24</v>
      </c>
      <c r="E72" s="48" t="n">
        <v>6459000</v>
      </c>
      <c r="F72" s="45" t="s">
        <v>24</v>
      </c>
      <c r="G72" s="11" t="n">
        <f aca="false">E72/C72</f>
        <v>0.385928194053228</v>
      </c>
      <c r="H72" s="12" t="e">
        <f aca="false">F72/D72</f>
        <v>#VALUE!</v>
      </c>
      <c r="I72" s="10" t="n">
        <v>4075000</v>
      </c>
      <c r="J72" s="45" t="s">
        <v>24</v>
      </c>
      <c r="K72" s="49" t="n">
        <v>1788000</v>
      </c>
      <c r="L72" s="45" t="s">
        <v>24</v>
      </c>
      <c r="M72" s="35" t="n">
        <v>596000</v>
      </c>
      <c r="N72" s="45" t="s">
        <v>24</v>
      </c>
      <c r="O72" s="35"/>
      <c r="AMI72" s="0"/>
      <c r="AMJ72" s="0"/>
    </row>
    <row r="73" s="29" customFormat="true" ht="15" hidden="false" customHeight="true" outlineLevel="0" collapsed="false">
      <c r="A73" s="6" t="s">
        <v>27</v>
      </c>
      <c r="B73" s="35" t="n">
        <v>2011</v>
      </c>
      <c r="C73" s="7" t="n">
        <v>15381218</v>
      </c>
      <c r="D73" s="45" t="s">
        <v>24</v>
      </c>
      <c r="E73" s="48" t="n">
        <v>3820000</v>
      </c>
      <c r="F73" s="45" t="s">
        <v>24</v>
      </c>
      <c r="G73" s="11" t="n">
        <f aca="false">E73/C73</f>
        <v>0.248354844200245</v>
      </c>
      <c r="H73" s="12" t="e">
        <f aca="false">F73/D73</f>
        <v>#VALUE!</v>
      </c>
      <c r="I73" s="10" t="n">
        <v>2170000</v>
      </c>
      <c r="J73" s="45" t="s">
        <v>24</v>
      </c>
      <c r="K73" s="49" t="n">
        <v>1054000</v>
      </c>
      <c r="L73" s="45" t="s">
        <v>24</v>
      </c>
      <c r="M73" s="35" t="n">
        <v>596000</v>
      </c>
      <c r="N73" s="45" t="s">
        <v>24</v>
      </c>
      <c r="O73" s="35"/>
      <c r="AMI73" s="0"/>
      <c r="AMJ73" s="0"/>
    </row>
    <row r="74" s="29" customFormat="true" ht="15" hidden="false" customHeight="true" outlineLevel="0" collapsed="false">
      <c r="A74" s="6" t="s">
        <v>27</v>
      </c>
      <c r="B74" s="35" t="n">
        <v>2012</v>
      </c>
      <c r="C74" s="7" t="n">
        <v>15061130</v>
      </c>
      <c r="D74" s="45" t="s">
        <v>24</v>
      </c>
      <c r="E74" s="48" t="n">
        <v>3237000</v>
      </c>
      <c r="F74" s="45" t="s">
        <v>24</v>
      </c>
      <c r="G74" s="11" t="n">
        <f aca="false">E74/C74</f>
        <v>0.214924112599785</v>
      </c>
      <c r="H74" s="12" t="e">
        <f aca="false">F74/D74</f>
        <v>#VALUE!</v>
      </c>
      <c r="I74" s="10" t="n">
        <v>1700000</v>
      </c>
      <c r="J74" s="45" t="s">
        <v>24</v>
      </c>
      <c r="K74" s="49" t="n">
        <v>786000</v>
      </c>
      <c r="L74" s="45" t="s">
        <v>24</v>
      </c>
      <c r="M74" s="35" t="n">
        <v>751000</v>
      </c>
      <c r="N74" s="45" t="s">
        <v>24</v>
      </c>
      <c r="O74" s="35"/>
      <c r="AMI74" s="0"/>
      <c r="AMJ74" s="0"/>
    </row>
    <row r="75" s="29" customFormat="true" ht="15" hidden="false" customHeight="true" outlineLevel="0" collapsed="false">
      <c r="A75" s="6" t="s">
        <v>27</v>
      </c>
      <c r="B75" s="35" t="n">
        <v>2013</v>
      </c>
      <c r="C75" s="7" t="n">
        <v>15330780</v>
      </c>
      <c r="D75" s="45" t="s">
        <v>24</v>
      </c>
      <c r="E75" s="48" t="n">
        <v>4248000</v>
      </c>
      <c r="F75" s="45" t="s">
        <v>24</v>
      </c>
      <c r="G75" s="11" t="n">
        <f aca="false">E75/C75</f>
        <v>0.277089619706238</v>
      </c>
      <c r="H75" s="12" t="e">
        <f aca="false">F75/D75</f>
        <v>#VALUE!</v>
      </c>
      <c r="I75" s="10" t="n">
        <v>2277000</v>
      </c>
      <c r="J75" s="45" t="s">
        <v>24</v>
      </c>
      <c r="K75" s="49" t="n">
        <v>1052000</v>
      </c>
      <c r="L75" s="45" t="s">
        <v>24</v>
      </c>
      <c r="M75" s="35" t="n">
        <v>919000</v>
      </c>
      <c r="N75" s="45" t="s">
        <v>24</v>
      </c>
      <c r="O75" s="35"/>
      <c r="AMI75" s="0"/>
      <c r="AMJ75" s="0"/>
    </row>
    <row r="76" s="29" customFormat="true" ht="15" hidden="false" customHeight="true" outlineLevel="0" collapsed="false">
      <c r="A76" s="6" t="s">
        <v>27</v>
      </c>
      <c r="B76" s="35" t="n">
        <v>2014</v>
      </c>
      <c r="C76" s="7" t="n">
        <v>15475959</v>
      </c>
      <c r="D76" s="45" t="s">
        <v>24</v>
      </c>
      <c r="E76" s="48" t="n">
        <v>4527000</v>
      </c>
      <c r="F76" s="45" t="s">
        <v>24</v>
      </c>
      <c r="G76" s="11" t="n">
        <f aca="false">E76/C76</f>
        <v>0.292518221326381</v>
      </c>
      <c r="H76" s="12" t="e">
        <f aca="false">F76/D76</f>
        <v>#VALUE!</v>
      </c>
      <c r="I76" s="10" t="n">
        <v>2455000</v>
      </c>
      <c r="J76" s="45" t="s">
        <v>24</v>
      </c>
      <c r="K76" s="49" t="n">
        <v>1133000</v>
      </c>
      <c r="L76" s="45" t="s">
        <v>24</v>
      </c>
      <c r="M76" s="35" t="n">
        <v>939000</v>
      </c>
      <c r="N76" s="45" t="s">
        <v>24</v>
      </c>
      <c r="O76" s="35"/>
      <c r="AMI76" s="0"/>
      <c r="AMJ76" s="0"/>
    </row>
    <row r="77" s="29" customFormat="true" ht="15" hidden="false" customHeight="true" outlineLevel="0" collapsed="false">
      <c r="A77" s="6" t="s">
        <v>27</v>
      </c>
      <c r="B77" s="35" t="n">
        <v>2015</v>
      </c>
      <c r="C77" s="7" t="n">
        <v>16162645</v>
      </c>
      <c r="D77" s="45" t="s">
        <v>24</v>
      </c>
      <c r="E77" s="48" t="n">
        <v>8153000</v>
      </c>
      <c r="F77" s="45" t="s">
        <v>24</v>
      </c>
      <c r="G77" s="11" t="n">
        <f aca="false">E77/C77</f>
        <v>0.504434762998259</v>
      </c>
      <c r="H77" s="12" t="e">
        <f aca="false">F77/D77</f>
        <v>#VALUE!</v>
      </c>
      <c r="I77" s="10" t="n">
        <v>4388000</v>
      </c>
      <c r="J77" s="45" t="s">
        <v>24</v>
      </c>
      <c r="K77" s="49" t="n">
        <v>2309000</v>
      </c>
      <c r="L77" s="45" t="s">
        <v>24</v>
      </c>
      <c r="M77" s="35" t="n">
        <v>1456000</v>
      </c>
      <c r="N77" s="45" t="s">
        <v>24</v>
      </c>
      <c r="O77" s="35"/>
      <c r="AMI77" s="0"/>
      <c r="AMJ77" s="0"/>
    </row>
    <row r="78" s="29" customFormat="true" ht="15" hidden="false" customHeight="true" outlineLevel="0" collapsed="false">
      <c r="A78" s="6" t="s">
        <v>27</v>
      </c>
      <c r="B78" s="35" t="n">
        <v>2016</v>
      </c>
      <c r="C78" s="7" t="n">
        <v>17616553</v>
      </c>
      <c r="D78" s="45" t="s">
        <v>24</v>
      </c>
      <c r="E78" s="48" t="n">
        <v>9399000</v>
      </c>
      <c r="F78" s="45" t="s">
        <v>24</v>
      </c>
      <c r="G78" s="11" t="n">
        <f aca="false">E78/C78</f>
        <v>0.533532297720218</v>
      </c>
      <c r="H78" s="12" t="e">
        <f aca="false">F78/D78</f>
        <v>#VALUE!</v>
      </c>
      <c r="I78" s="10" t="n">
        <v>2636000</v>
      </c>
      <c r="J78" s="45" t="s">
        <v>24</v>
      </c>
      <c r="K78" s="49" t="n">
        <v>4420000</v>
      </c>
      <c r="L78" s="45" t="s">
        <v>24</v>
      </c>
      <c r="M78" s="35" t="n">
        <v>2343000</v>
      </c>
      <c r="N78" s="45" t="s">
        <v>24</v>
      </c>
      <c r="O78" s="35"/>
      <c r="AMI78" s="0"/>
      <c r="AMJ78" s="0"/>
    </row>
    <row r="79" s="29" customFormat="true" ht="15" hidden="false" customHeight="true" outlineLevel="0" collapsed="false">
      <c r="A79" s="6" t="s">
        <v>27</v>
      </c>
      <c r="B79" s="35" t="n">
        <v>2017</v>
      </c>
      <c r="C79" s="7" t="n">
        <v>19387109</v>
      </c>
      <c r="D79" s="45" t="s">
        <v>24</v>
      </c>
      <c r="E79" s="48" t="n">
        <v>11743000</v>
      </c>
      <c r="F79" s="45" t="s">
        <v>24</v>
      </c>
      <c r="G79" s="11" t="n">
        <f aca="false">E79/C79</f>
        <v>0.605711764451317</v>
      </c>
      <c r="H79" s="12" t="e">
        <f aca="false">F79/D79</f>
        <v>#VALUE!</v>
      </c>
      <c r="I79" s="10" t="n">
        <v>4345000</v>
      </c>
      <c r="J79" s="45" t="s">
        <v>24</v>
      </c>
      <c r="K79" s="49" t="n">
        <v>5853000</v>
      </c>
      <c r="L79" s="45" t="s">
        <v>24</v>
      </c>
      <c r="M79" s="35" t="n">
        <v>1545000</v>
      </c>
      <c r="N79" s="45" t="s">
        <v>24</v>
      </c>
      <c r="O79" s="35"/>
      <c r="AMI79" s="0"/>
      <c r="AMJ79" s="0"/>
    </row>
    <row r="80" s="29" customFormat="true" ht="15" hidden="false" customHeight="true" outlineLevel="0" collapsed="false">
      <c r="A80" s="6" t="s">
        <v>27</v>
      </c>
      <c r="B80" s="35" t="n">
        <v>2018</v>
      </c>
      <c r="C80" s="7" t="n">
        <v>25688785</v>
      </c>
      <c r="D80" s="45" t="s">
        <v>24</v>
      </c>
      <c r="E80" s="48" t="n">
        <v>23013000</v>
      </c>
      <c r="F80" s="45" t="s">
        <v>24</v>
      </c>
      <c r="G80" s="11" t="n">
        <f aca="false">E80/C80</f>
        <v>0.895838397962379</v>
      </c>
      <c r="H80" s="12" t="e">
        <f aca="false">F80/D80</f>
        <v>#VALUE!</v>
      </c>
      <c r="I80" s="10" t="n">
        <v>8378000</v>
      </c>
      <c r="J80" s="45" t="s">
        <v>24</v>
      </c>
      <c r="K80" s="49" t="n">
        <v>13059000</v>
      </c>
      <c r="L80" s="45" t="s">
        <v>24</v>
      </c>
      <c r="M80" s="35" t="n">
        <v>1576000</v>
      </c>
      <c r="N80" s="45" t="s">
        <v>24</v>
      </c>
      <c r="O80" s="35"/>
      <c r="AMI80" s="0"/>
      <c r="AMJ80" s="0"/>
    </row>
    <row r="81" s="38" customFormat="true" ht="15" hidden="false" customHeight="true" outlineLevel="0" collapsed="false">
      <c r="A81" s="6" t="s">
        <v>27</v>
      </c>
      <c r="B81" s="35" t="n">
        <v>2019</v>
      </c>
      <c r="C81" s="7" t="n">
        <v>32585563</v>
      </c>
      <c r="D81" s="45" t="s">
        <v>24</v>
      </c>
      <c r="E81" s="48" t="n">
        <v>30944758</v>
      </c>
      <c r="F81" s="45" t="s">
        <v>24</v>
      </c>
      <c r="G81" s="11" t="n">
        <f aca="false">E81/C81</f>
        <v>0.949646258988988</v>
      </c>
      <c r="H81" s="12" t="e">
        <f aca="false">F81/D81</f>
        <v>#VALUE!</v>
      </c>
      <c r="I81" s="49" t="n">
        <v>5878948</v>
      </c>
      <c r="J81" s="45" t="s">
        <v>24</v>
      </c>
      <c r="K81" s="49" t="n">
        <v>22779865</v>
      </c>
      <c r="L81" s="45" t="s">
        <v>24</v>
      </c>
      <c r="M81" s="35" t="n">
        <v>2285945</v>
      </c>
      <c r="N81" s="45" t="s">
        <v>24</v>
      </c>
      <c r="O81" s="35"/>
      <c r="AMI81" s="0"/>
      <c r="AMJ81" s="0"/>
    </row>
    <row r="82" s="29" customFormat="true" ht="15" hidden="false" customHeight="true" outlineLevel="0" collapsed="false">
      <c r="A82" s="6" t="s">
        <v>31</v>
      </c>
      <c r="B82" s="35" t="n">
        <v>2004</v>
      </c>
      <c r="C82" s="7" t="n">
        <v>7670000</v>
      </c>
      <c r="D82" s="50" t="n">
        <v>132096.6</v>
      </c>
      <c r="E82" s="48" t="n">
        <v>411827</v>
      </c>
      <c r="F82" s="50" t="n">
        <v>32328.6</v>
      </c>
      <c r="G82" s="11" t="n">
        <f aca="false">E82/C82</f>
        <v>0.0536932203389831</v>
      </c>
      <c r="H82" s="12" t="n">
        <f aca="false">F82/D82</f>
        <v>0.244734535181072</v>
      </c>
      <c r="I82" s="45" t="s">
        <v>24</v>
      </c>
      <c r="J82" s="45" t="s">
        <v>24</v>
      </c>
      <c r="K82" s="45" t="s">
        <v>24</v>
      </c>
      <c r="L82" s="45" t="s">
        <v>24</v>
      </c>
      <c r="M82" s="45" t="s">
        <v>24</v>
      </c>
      <c r="N82" s="45" t="s">
        <v>24</v>
      </c>
      <c r="O82" s="35" t="s">
        <v>28</v>
      </c>
      <c r="P82" s="29" t="s">
        <v>32</v>
      </c>
      <c r="AMI82" s="0"/>
      <c r="AMJ82" s="0"/>
    </row>
    <row r="83" s="29" customFormat="true" ht="15" hidden="false" customHeight="true" outlineLevel="0" collapsed="false">
      <c r="A83" s="6" t="s">
        <v>31</v>
      </c>
      <c r="B83" s="35" t="n">
        <v>2005</v>
      </c>
      <c r="C83" s="7" t="n">
        <v>5124588.2</v>
      </c>
      <c r="D83" s="50" t="n">
        <v>129721.4</v>
      </c>
      <c r="E83" s="48" t="n">
        <v>1192448</v>
      </c>
      <c r="F83" s="50" t="n">
        <v>83370</v>
      </c>
      <c r="G83" s="11" t="n">
        <f aca="false">E83/C83</f>
        <v>0.232691477531795</v>
      </c>
      <c r="H83" s="12" t="n">
        <f aca="false">F83/D83</f>
        <v>0.642685015733719</v>
      </c>
      <c r="I83" s="45" t="s">
        <v>24</v>
      </c>
      <c r="J83" s="45" t="s">
        <v>24</v>
      </c>
      <c r="K83" s="45" t="s">
        <v>24</v>
      </c>
      <c r="L83" s="45" t="s">
        <v>24</v>
      </c>
      <c r="M83" s="45" t="s">
        <v>24</v>
      </c>
      <c r="N83" s="45" t="s">
        <v>24</v>
      </c>
      <c r="O83" s="35" t="s">
        <v>33</v>
      </c>
      <c r="P83" s="29" t="s">
        <v>34</v>
      </c>
      <c r="AMI83" s="0"/>
      <c r="AMJ83" s="0"/>
    </row>
    <row r="84" s="29" customFormat="true" ht="15" hidden="false" customHeight="true" outlineLevel="0" collapsed="false">
      <c r="A84" s="6" t="s">
        <v>31</v>
      </c>
      <c r="B84" s="35" t="n">
        <v>2006</v>
      </c>
      <c r="C84" s="7" t="n">
        <v>5899053.3</v>
      </c>
      <c r="D84" s="50" t="n">
        <v>101414.3</v>
      </c>
      <c r="E84" s="48" t="n">
        <v>500831.6</v>
      </c>
      <c r="F84" s="50" t="n">
        <v>36561</v>
      </c>
      <c r="G84" s="11" t="n">
        <f aca="false">E84/C84</f>
        <v>0.0849003347706656</v>
      </c>
      <c r="H84" s="12" t="n">
        <f aca="false">F84/D84</f>
        <v>0.360511288841909</v>
      </c>
      <c r="I84" s="45" t="s">
        <v>24</v>
      </c>
      <c r="J84" s="45" t="s">
        <v>24</v>
      </c>
      <c r="K84" s="45" t="s">
        <v>24</v>
      </c>
      <c r="L84" s="45" t="s">
        <v>24</v>
      </c>
      <c r="M84" s="45" t="s">
        <v>24</v>
      </c>
      <c r="N84" s="45" t="s">
        <v>24</v>
      </c>
      <c r="O84" s="35"/>
      <c r="AMI84" s="0"/>
      <c r="AMJ84" s="0"/>
    </row>
    <row r="85" s="29" customFormat="true" ht="15" hidden="false" customHeight="true" outlineLevel="0" collapsed="false">
      <c r="A85" s="6" t="s">
        <v>31</v>
      </c>
      <c r="B85" s="35" t="n">
        <v>2007</v>
      </c>
      <c r="C85" s="7" t="n">
        <v>6900487</v>
      </c>
      <c r="D85" s="50" t="n">
        <v>96786</v>
      </c>
      <c r="E85" s="48" t="n">
        <v>339814</v>
      </c>
      <c r="F85" s="50" t="n">
        <v>27626</v>
      </c>
      <c r="G85" s="11" t="n">
        <f aca="false">E85/C85</f>
        <v>0.0492449301042086</v>
      </c>
      <c r="H85" s="12" t="n">
        <f aca="false">F85/D85</f>
        <v>0.285433843737731</v>
      </c>
      <c r="I85" s="45" t="s">
        <v>24</v>
      </c>
      <c r="J85" s="45" t="s">
        <v>24</v>
      </c>
      <c r="K85" s="45" t="s">
        <v>24</v>
      </c>
      <c r="L85" s="45" t="s">
        <v>24</v>
      </c>
      <c r="M85" s="45" t="s">
        <v>24</v>
      </c>
      <c r="N85" s="45" t="s">
        <v>24</v>
      </c>
      <c r="O85" s="35"/>
      <c r="AMI85" s="0"/>
      <c r="AMJ85" s="0"/>
    </row>
    <row r="86" s="29" customFormat="true" ht="15" hidden="false" customHeight="true" outlineLevel="0" collapsed="false">
      <c r="A86" s="6" t="s">
        <v>31</v>
      </c>
      <c r="B86" s="35" t="n">
        <v>2008</v>
      </c>
      <c r="C86" s="7" t="n">
        <v>7485277</v>
      </c>
      <c r="D86" s="50" t="n">
        <v>106079</v>
      </c>
      <c r="E86" s="48" t="n">
        <v>307565</v>
      </c>
      <c r="F86" s="50" t="n">
        <v>25913</v>
      </c>
      <c r="G86" s="11" t="n">
        <f aca="false">E86/C86</f>
        <v>0.0410893277563409</v>
      </c>
      <c r="H86" s="12" t="n">
        <f aca="false">F86/D86</f>
        <v>0.244280206261371</v>
      </c>
      <c r="I86" s="45" t="s">
        <v>24</v>
      </c>
      <c r="J86" s="45" t="s">
        <v>24</v>
      </c>
      <c r="K86" s="45" t="s">
        <v>24</v>
      </c>
      <c r="L86" s="45" t="s">
        <v>24</v>
      </c>
      <c r="M86" s="45" t="s">
        <v>24</v>
      </c>
      <c r="N86" s="45" t="s">
        <v>24</v>
      </c>
      <c r="O86" s="35"/>
      <c r="AMI86" s="0"/>
      <c r="AMJ86" s="0"/>
    </row>
    <row r="87" s="29" customFormat="true" ht="15" hidden="false" customHeight="true" outlineLevel="0" collapsed="false">
      <c r="A87" s="6" t="s">
        <v>31</v>
      </c>
      <c r="B87" s="35" t="n">
        <v>2009</v>
      </c>
      <c r="C87" s="7" t="n">
        <v>7331416</v>
      </c>
      <c r="D87" s="50" t="n">
        <v>103416</v>
      </c>
      <c r="E87" s="48" t="n">
        <v>326997</v>
      </c>
      <c r="F87" s="50" t="n">
        <v>28393</v>
      </c>
      <c r="G87" s="11" t="n">
        <f aca="false">E87/C87</f>
        <v>0.044602161437845</v>
      </c>
      <c r="H87" s="12" t="n">
        <f aca="false">F87/D87</f>
        <v>0.274551326680591</v>
      </c>
      <c r="I87" s="45" t="s">
        <v>24</v>
      </c>
      <c r="J87" s="45" t="s">
        <v>24</v>
      </c>
      <c r="K87" s="45" t="s">
        <v>24</v>
      </c>
      <c r="L87" s="45" t="s">
        <v>24</v>
      </c>
      <c r="M87" s="45" t="s">
        <v>24</v>
      </c>
      <c r="N87" s="45" t="s">
        <v>24</v>
      </c>
      <c r="O87" s="35"/>
      <c r="Y87" s="47" t="n">
        <f aca="false">CORREL(C82:C97,E82:E97)</f>
        <v>-0.461979687690083</v>
      </c>
      <c r="AMI87" s="0"/>
      <c r="AMJ87" s="0"/>
    </row>
    <row r="88" s="29" customFormat="true" ht="15" hidden="false" customHeight="true" outlineLevel="0" collapsed="false">
      <c r="A88" s="6" t="s">
        <v>31</v>
      </c>
      <c r="B88" s="35" t="n">
        <v>2010</v>
      </c>
      <c r="C88" s="7" t="n">
        <v>10471310.4</v>
      </c>
      <c r="D88" s="50" t="n">
        <v>131140.5</v>
      </c>
      <c r="E88" s="48" t="n">
        <v>471443.3</v>
      </c>
      <c r="F88" s="50" t="n">
        <v>28893</v>
      </c>
      <c r="G88" s="11" t="n">
        <f aca="false">E88/C88</f>
        <v>0.0450223784790106</v>
      </c>
      <c r="H88" s="12" t="n">
        <f aca="false">F88/D88</f>
        <v>0.22032095348119</v>
      </c>
      <c r="I88" s="45" t="s">
        <v>24</v>
      </c>
      <c r="J88" s="45" t="s">
        <v>24</v>
      </c>
      <c r="K88" s="45" t="s">
        <v>24</v>
      </c>
      <c r="L88" s="45" t="s">
        <v>24</v>
      </c>
      <c r="M88" s="45" t="s">
        <v>24</v>
      </c>
      <c r="N88" s="45" t="s">
        <v>24</v>
      </c>
      <c r="O88" s="35"/>
      <c r="AMI88" s="0"/>
      <c r="AMJ88" s="0"/>
    </row>
    <row r="89" s="29" customFormat="true" ht="15" hidden="false" customHeight="true" outlineLevel="0" collapsed="false">
      <c r="A89" s="6" t="s">
        <v>31</v>
      </c>
      <c r="B89" s="35" t="n">
        <v>2011</v>
      </c>
      <c r="C89" s="7" t="n">
        <v>10769352</v>
      </c>
      <c r="D89" s="50" t="n">
        <v>136176.5</v>
      </c>
      <c r="E89" s="48" t="n">
        <v>401399.7</v>
      </c>
      <c r="F89" s="50" t="n">
        <v>27347.4</v>
      </c>
      <c r="G89" s="11" t="n">
        <f aca="false">E89/C89</f>
        <v>0.0372724097048736</v>
      </c>
      <c r="H89" s="12" t="n">
        <f aca="false">F89/D89</f>
        <v>0.20082319636648</v>
      </c>
      <c r="I89" s="45" t="s">
        <v>24</v>
      </c>
      <c r="J89" s="45" t="s">
        <v>24</v>
      </c>
      <c r="K89" s="45" t="s">
        <v>24</v>
      </c>
      <c r="L89" s="45" t="s">
        <v>24</v>
      </c>
      <c r="M89" s="45" t="s">
        <v>24</v>
      </c>
      <c r="N89" s="45" t="s">
        <v>24</v>
      </c>
      <c r="O89" s="35"/>
      <c r="AMI89" s="0"/>
      <c r="AMJ89" s="0"/>
    </row>
    <row r="90" s="29" customFormat="true" ht="15" hidden="false" customHeight="true" outlineLevel="0" collapsed="false">
      <c r="A90" s="6" t="s">
        <v>31</v>
      </c>
      <c r="B90" s="35" t="n">
        <v>2012</v>
      </c>
      <c r="C90" s="7" t="n">
        <v>10770760</v>
      </c>
      <c r="D90" s="50" t="n">
        <v>142020.9</v>
      </c>
      <c r="E90" s="48" t="n">
        <v>524458.7</v>
      </c>
      <c r="F90" s="50" t="n">
        <v>32815.5</v>
      </c>
      <c r="G90" s="11" t="n">
        <f aca="false">E90/C90</f>
        <v>0.0486928220478406</v>
      </c>
      <c r="H90" s="12" t="n">
        <f aca="false">F90/D90</f>
        <v>0.231061062139446</v>
      </c>
      <c r="I90" s="45" t="s">
        <v>24</v>
      </c>
      <c r="J90" s="45" t="s">
        <v>24</v>
      </c>
      <c r="K90" s="45" t="s">
        <v>24</v>
      </c>
      <c r="L90" s="45" t="s">
        <v>24</v>
      </c>
      <c r="M90" s="45" t="s">
        <v>24</v>
      </c>
      <c r="N90" s="45" t="s">
        <v>24</v>
      </c>
      <c r="O90" s="35"/>
      <c r="AMI90" s="0"/>
      <c r="AMJ90" s="0"/>
    </row>
    <row r="91" s="29" customFormat="true" ht="15" hidden="false" customHeight="true" outlineLevel="0" collapsed="false">
      <c r="A91" s="6" t="s">
        <v>31</v>
      </c>
      <c r="B91" s="35" t="n">
        <v>2013</v>
      </c>
      <c r="C91" s="7" t="n">
        <v>11195660.7</v>
      </c>
      <c r="D91" s="50" t="n">
        <v>137142</v>
      </c>
      <c r="E91" s="48" t="n">
        <v>416062.4</v>
      </c>
      <c r="F91" s="50" t="n">
        <v>27394.3</v>
      </c>
      <c r="G91" s="11" t="n">
        <f aca="false">E91/C91</f>
        <v>0.037162826844154</v>
      </c>
      <c r="H91" s="12" t="n">
        <f aca="false">F91/D91</f>
        <v>0.19975135261262</v>
      </c>
      <c r="I91" s="45" t="s">
        <v>24</v>
      </c>
      <c r="J91" s="45" t="s">
        <v>24</v>
      </c>
      <c r="K91" s="45" t="s">
        <v>24</v>
      </c>
      <c r="L91" s="45" t="s">
        <v>24</v>
      </c>
      <c r="M91" s="45" t="s">
        <v>24</v>
      </c>
      <c r="N91" s="45" t="s">
        <v>24</v>
      </c>
      <c r="O91" s="35"/>
      <c r="AMI91" s="0"/>
      <c r="AMJ91" s="0"/>
    </row>
    <row r="92" s="29" customFormat="true" ht="15" hidden="false" customHeight="true" outlineLevel="0" collapsed="false">
      <c r="A92" s="6" t="s">
        <v>31</v>
      </c>
      <c r="B92" s="35" t="n">
        <v>2014</v>
      </c>
      <c r="C92" s="7" t="n">
        <v>13158670.7</v>
      </c>
      <c r="D92" s="50" t="n">
        <v>133117.7</v>
      </c>
      <c r="E92" s="48" t="n">
        <v>492277.3</v>
      </c>
      <c r="F92" s="50" t="n">
        <v>30005.5</v>
      </c>
      <c r="G92" s="11" t="n">
        <f aca="false">E92/C92</f>
        <v>0.0374108685613662</v>
      </c>
      <c r="H92" s="12" t="n">
        <f aca="false">F92/D92</f>
        <v>0.22540578750985</v>
      </c>
      <c r="I92" s="45" t="s">
        <v>24</v>
      </c>
      <c r="J92" s="45" t="s">
        <v>24</v>
      </c>
      <c r="K92" s="45" t="s">
        <v>24</v>
      </c>
      <c r="L92" s="45" t="s">
        <v>24</v>
      </c>
      <c r="M92" s="45" t="s">
        <v>24</v>
      </c>
      <c r="N92" s="45" t="s">
        <v>24</v>
      </c>
      <c r="O92" s="35"/>
      <c r="AMI92" s="0"/>
      <c r="AMJ92" s="0"/>
    </row>
    <row r="93" s="29" customFormat="true" ht="15" hidden="false" customHeight="true" outlineLevel="0" collapsed="false">
      <c r="A93" s="6" t="s">
        <v>31</v>
      </c>
      <c r="B93" s="35" t="n">
        <v>2015</v>
      </c>
      <c r="C93" s="7" t="n">
        <v>12598158.1</v>
      </c>
      <c r="D93" s="50" t="n">
        <v>118281.2</v>
      </c>
      <c r="E93" s="48" t="n">
        <v>321616.1</v>
      </c>
      <c r="F93" s="50" t="n">
        <v>19338.5</v>
      </c>
      <c r="G93" s="11" t="n">
        <f aca="false">E93/C93</f>
        <v>0.0255288191692085</v>
      </c>
      <c r="H93" s="12" t="n">
        <f aca="false">F93/D93</f>
        <v>0.16349597400094</v>
      </c>
      <c r="I93" s="45" t="s">
        <v>24</v>
      </c>
      <c r="J93" s="45" t="s">
        <v>24</v>
      </c>
      <c r="K93" s="45" t="s">
        <v>24</v>
      </c>
      <c r="L93" s="45" t="s">
        <v>24</v>
      </c>
      <c r="M93" s="45" t="s">
        <v>24</v>
      </c>
      <c r="N93" s="45" t="s">
        <v>24</v>
      </c>
      <c r="O93" s="35"/>
      <c r="AMI93" s="0"/>
      <c r="AMJ93" s="0"/>
    </row>
    <row r="94" s="29" customFormat="true" ht="15" hidden="false" customHeight="true" outlineLevel="0" collapsed="false">
      <c r="A94" s="6" t="s">
        <v>31</v>
      </c>
      <c r="B94" s="35" t="n">
        <v>2016</v>
      </c>
      <c r="C94" s="7" t="n">
        <v>13819441.9</v>
      </c>
      <c r="D94" s="50" t="n">
        <v>124617.6</v>
      </c>
      <c r="E94" s="48" t="n">
        <v>480934.4</v>
      </c>
      <c r="F94" s="50" t="n">
        <v>19521.6</v>
      </c>
      <c r="G94" s="11" t="n">
        <f aca="false">E94/C94</f>
        <v>0.0348012896237148</v>
      </c>
      <c r="H94" s="12" t="n">
        <f aca="false">F94/D94</f>
        <v>0.156652029889839</v>
      </c>
      <c r="I94" s="45" t="s">
        <v>24</v>
      </c>
      <c r="J94" s="45" t="s">
        <v>24</v>
      </c>
      <c r="K94" s="45" t="s">
        <v>24</v>
      </c>
      <c r="L94" s="45" t="s">
        <v>24</v>
      </c>
      <c r="M94" s="45" t="s">
        <v>24</v>
      </c>
      <c r="N94" s="45" t="s">
        <v>24</v>
      </c>
      <c r="O94" s="35"/>
      <c r="AMI94" s="0"/>
      <c r="AMJ94" s="0"/>
    </row>
    <row r="95" s="29" customFormat="true" ht="15" hidden="false" customHeight="true" outlineLevel="0" collapsed="false">
      <c r="A95" s="6" t="s">
        <v>31</v>
      </c>
      <c r="B95" s="35" t="n">
        <v>2017</v>
      </c>
      <c r="C95" s="7" t="n">
        <v>13867275.4</v>
      </c>
      <c r="D95" s="50" t="n">
        <v>120673.5</v>
      </c>
      <c r="E95" s="48" t="n">
        <v>286540.9</v>
      </c>
      <c r="F95" s="50" t="n">
        <v>14634.2</v>
      </c>
      <c r="G95" s="11" t="n">
        <f aca="false">E95/C95</f>
        <v>0.0206631001213115</v>
      </c>
      <c r="H95" s="12" t="n">
        <f aca="false">F95/D95</f>
        <v>0.121271032993988</v>
      </c>
      <c r="I95" s="45" t="s">
        <v>24</v>
      </c>
      <c r="J95" s="45" t="s">
        <v>24</v>
      </c>
      <c r="K95" s="45" t="s">
        <v>24</v>
      </c>
      <c r="L95" s="45" t="s">
        <v>24</v>
      </c>
      <c r="M95" s="45" t="s">
        <v>24</v>
      </c>
      <c r="N95" s="45" t="s">
        <v>24</v>
      </c>
      <c r="O95" s="35"/>
      <c r="AMI95" s="0"/>
      <c r="AMJ95" s="0"/>
    </row>
    <row r="96" s="29" customFormat="true" ht="15" hidden="false" customHeight="true" outlineLevel="0" collapsed="false">
      <c r="A96" s="6" t="s">
        <v>31</v>
      </c>
      <c r="B96" s="35" t="n">
        <v>2018</v>
      </c>
      <c r="C96" s="7" t="n">
        <v>15641647.6</v>
      </c>
      <c r="D96" s="50" t="n">
        <v>131936.4</v>
      </c>
      <c r="E96" s="48" t="n">
        <v>252380</v>
      </c>
      <c r="F96" s="50" t="n">
        <v>13574.5</v>
      </c>
      <c r="G96" s="11" t="n">
        <f aca="false">E96/C96</f>
        <v>0.0161351288850159</v>
      </c>
      <c r="H96" s="12" t="n">
        <f aca="false">F96/D96</f>
        <v>0.102886693891905</v>
      </c>
      <c r="I96" s="45" t="s">
        <v>24</v>
      </c>
      <c r="J96" s="45" t="s">
        <v>24</v>
      </c>
      <c r="K96" s="45" t="s">
        <v>24</v>
      </c>
      <c r="L96" s="45" t="s">
        <v>24</v>
      </c>
      <c r="M96" s="45" t="s">
        <v>24</v>
      </c>
      <c r="N96" s="45" t="s">
        <v>24</v>
      </c>
      <c r="O96" s="35"/>
      <c r="AMI96" s="0"/>
      <c r="AMJ96" s="0"/>
    </row>
    <row r="97" s="38" customFormat="true" ht="15" hidden="false" customHeight="true" outlineLevel="0" collapsed="false">
      <c r="A97" s="6" t="s">
        <v>31</v>
      </c>
      <c r="B97" s="35" t="n">
        <v>2019</v>
      </c>
      <c r="C97" s="7" t="n">
        <v>13018307.8</v>
      </c>
      <c r="D97" s="50" t="n">
        <v>118306.6</v>
      </c>
      <c r="E97" s="48" t="n">
        <v>320025.8</v>
      </c>
      <c r="F97" s="50" t="n">
        <v>16917.2</v>
      </c>
      <c r="G97" s="11" t="n">
        <f aca="false">E97/C97</f>
        <v>0.024582749533699</v>
      </c>
      <c r="H97" s="12" t="n">
        <f aca="false">F97/D97</f>
        <v>0.142994558207234</v>
      </c>
      <c r="I97" s="45" t="s">
        <v>24</v>
      </c>
      <c r="J97" s="45" t="s">
        <v>24</v>
      </c>
      <c r="K97" s="45" t="s">
        <v>24</v>
      </c>
      <c r="L97" s="45" t="s">
        <v>24</v>
      </c>
      <c r="M97" s="45" t="s">
        <v>24</v>
      </c>
      <c r="N97" s="45" t="s">
        <v>24</v>
      </c>
      <c r="O97" s="35"/>
      <c r="AMI97" s="0"/>
      <c r="AMJ97" s="0"/>
    </row>
    <row r="98" s="29" customFormat="true" ht="15" hidden="false" customHeight="true" outlineLevel="0" collapsed="false">
      <c r="A98" s="6" t="s">
        <v>35</v>
      </c>
      <c r="B98" s="35" t="n">
        <v>2004</v>
      </c>
      <c r="C98" s="51" t="n">
        <v>61163000</v>
      </c>
      <c r="D98" s="52" t="s">
        <v>24</v>
      </c>
      <c r="E98" s="51" t="n">
        <v>257490.033724138</v>
      </c>
      <c r="F98" s="51" t="n">
        <v>2025.73</v>
      </c>
      <c r="G98" s="11" t="n">
        <f aca="false">E98/C98</f>
        <v>0.00420989869241434</v>
      </c>
      <c r="H98" s="45" t="s">
        <v>24</v>
      </c>
      <c r="I98" s="51" t="n">
        <v>233689.659310345</v>
      </c>
      <c r="J98" s="51" t="n">
        <v>1781.32</v>
      </c>
      <c r="K98" s="51" t="n">
        <v>2753.68034482759</v>
      </c>
      <c r="L98" s="51" t="n">
        <v>12.3</v>
      </c>
      <c r="M98" s="51" t="n">
        <v>21046.6940689655</v>
      </c>
      <c r="N98" s="51" t="n">
        <v>232.11</v>
      </c>
      <c r="O98" s="46" t="s">
        <v>28</v>
      </c>
      <c r="P98" s="29" t="s">
        <v>36</v>
      </c>
      <c r="AMI98" s="0"/>
      <c r="AMJ98" s="0"/>
    </row>
    <row r="99" s="29" customFormat="true" ht="15" hidden="false" customHeight="true" outlineLevel="0" collapsed="false">
      <c r="A99" s="6" t="s">
        <v>35</v>
      </c>
      <c r="B99" s="35" t="n">
        <v>2005</v>
      </c>
      <c r="C99" s="51" t="n">
        <v>58684000</v>
      </c>
      <c r="D99" s="52" t="s">
        <v>24</v>
      </c>
      <c r="E99" s="51" t="n">
        <v>265409.855586207</v>
      </c>
      <c r="F99" s="51" t="n">
        <v>1809.16</v>
      </c>
      <c r="G99" s="11" t="n">
        <f aca="false">E99/C99</f>
        <v>0.00452269537840309</v>
      </c>
      <c r="H99" s="45" t="s">
        <v>24</v>
      </c>
      <c r="I99" s="51" t="n">
        <v>235033.717137931</v>
      </c>
      <c r="J99" s="51" t="n">
        <v>1633.53</v>
      </c>
      <c r="K99" s="51" t="n">
        <v>23227.6856896552</v>
      </c>
      <c r="L99" s="51" t="n">
        <v>101.33</v>
      </c>
      <c r="M99" s="51" t="n">
        <v>7148.45275862069</v>
      </c>
      <c r="N99" s="51" t="n">
        <v>74.3</v>
      </c>
      <c r="O99" s="46" t="s">
        <v>37</v>
      </c>
      <c r="V99" s="53" t="s">
        <v>38</v>
      </c>
      <c r="AMI99" s="0"/>
      <c r="AMJ99" s="0"/>
    </row>
    <row r="100" s="29" customFormat="true" ht="15" hidden="false" customHeight="true" outlineLevel="0" collapsed="false">
      <c r="A100" s="6" t="s">
        <v>35</v>
      </c>
      <c r="B100" s="35" t="n">
        <v>2006</v>
      </c>
      <c r="C100" s="51" t="n">
        <v>56935000</v>
      </c>
      <c r="D100" s="52" t="s">
        <v>24</v>
      </c>
      <c r="E100" s="51" t="n">
        <v>383320.233103448</v>
      </c>
      <c r="F100" s="51" t="n">
        <v>3386.43</v>
      </c>
      <c r="G100" s="11" t="n">
        <f aca="false">E100/C100</f>
        <v>0.00673259388958371</v>
      </c>
      <c r="H100" s="45" t="s">
        <v>24</v>
      </c>
      <c r="I100" s="51" t="n">
        <v>267284.660793104</v>
      </c>
      <c r="J100" s="51" t="n">
        <v>1945.56</v>
      </c>
      <c r="K100" s="51" t="n">
        <v>2070.09413793103</v>
      </c>
      <c r="L100" s="51" t="n">
        <v>10.1</v>
      </c>
      <c r="M100" s="51" t="n">
        <v>113965.478172414</v>
      </c>
      <c r="N100" s="51" t="n">
        <v>1430.77</v>
      </c>
      <c r="O100" s="35" t="s">
        <v>39</v>
      </c>
      <c r="P100" s="29" t="s">
        <v>40</v>
      </c>
      <c r="AMI100" s="0"/>
      <c r="AMJ100" s="0"/>
    </row>
    <row r="101" s="29" customFormat="true" ht="15" hidden="false" customHeight="true" outlineLevel="0" collapsed="false">
      <c r="A101" s="6" t="s">
        <v>35</v>
      </c>
      <c r="B101" s="35" t="n">
        <v>2007</v>
      </c>
      <c r="C101" s="51" t="n">
        <v>63854000</v>
      </c>
      <c r="D101" s="52" t="s">
        <v>24</v>
      </c>
      <c r="E101" s="51" t="n">
        <v>307749.056275862</v>
      </c>
      <c r="F101" s="51" t="n">
        <v>2561.06</v>
      </c>
      <c r="G101" s="11" t="n">
        <f aca="false">E101/C101</f>
        <v>0.00481957365671472</v>
      </c>
      <c r="H101" s="45" t="s">
        <v>24</v>
      </c>
      <c r="I101" s="51" t="n">
        <v>251775.513103448</v>
      </c>
      <c r="J101" s="51" t="n">
        <v>1930.15</v>
      </c>
      <c r="K101" s="51" t="n">
        <v>4292.18586206897</v>
      </c>
      <c r="L101" s="51" t="n">
        <v>21.3</v>
      </c>
      <c r="M101" s="51" t="n">
        <v>51681.3573103448</v>
      </c>
      <c r="N101" s="51" t="n">
        <v>609.61</v>
      </c>
      <c r="O101" s="35" t="s">
        <v>41</v>
      </c>
      <c r="P101" s="29" t="s">
        <v>42</v>
      </c>
      <c r="AMI101" s="0"/>
      <c r="AMJ101" s="0"/>
    </row>
    <row r="102" s="29" customFormat="true" ht="15" hidden="false" customHeight="true" outlineLevel="0" collapsed="false">
      <c r="A102" s="6" t="s">
        <v>35</v>
      </c>
      <c r="B102" s="35" t="n">
        <v>2008</v>
      </c>
      <c r="C102" s="51" t="n">
        <v>58327000</v>
      </c>
      <c r="D102" s="52" t="s">
        <v>24</v>
      </c>
      <c r="E102" s="51" t="n">
        <v>233296.623517241</v>
      </c>
      <c r="F102" s="51" t="n">
        <v>2015.86</v>
      </c>
      <c r="G102" s="11" t="n">
        <f aca="false">E102/C102</f>
        <v>0.00399980495340479</v>
      </c>
      <c r="H102" s="45" t="s">
        <v>24</v>
      </c>
      <c r="I102" s="51" t="n">
        <v>220547.871103448</v>
      </c>
      <c r="J102" s="51" t="n">
        <v>1877.23</v>
      </c>
      <c r="K102" s="51" t="n">
        <v>4292.81068965517</v>
      </c>
      <c r="L102" s="51" t="n">
        <v>32.63</v>
      </c>
      <c r="M102" s="51" t="n">
        <v>8455.94172413793</v>
      </c>
      <c r="N102" s="51" t="n">
        <v>106</v>
      </c>
      <c r="O102" s="35"/>
      <c r="AMI102" s="0"/>
      <c r="AMJ102" s="0"/>
    </row>
    <row r="103" s="29" customFormat="true" ht="15" hidden="false" customHeight="true" outlineLevel="0" collapsed="false">
      <c r="A103" s="6" t="s">
        <v>35</v>
      </c>
      <c r="B103" s="35" t="n">
        <v>2009</v>
      </c>
      <c r="C103" s="51" t="n">
        <v>48296000</v>
      </c>
      <c r="D103" s="54" t="n">
        <v>454454</v>
      </c>
      <c r="E103" s="51" t="n">
        <v>429133.780758621</v>
      </c>
      <c r="F103" s="51" t="n">
        <v>3338.79</v>
      </c>
      <c r="G103" s="11" t="n">
        <f aca="false">E103/C103</f>
        <v>0.00888549322425503</v>
      </c>
      <c r="H103" s="55" t="n">
        <f aca="false">F103/D103</f>
        <v>0.0073468161794153</v>
      </c>
      <c r="I103" s="51" t="n">
        <v>389403.47462069</v>
      </c>
      <c r="J103" s="51" t="n">
        <v>3130.98</v>
      </c>
      <c r="K103" s="51" t="n">
        <v>34376.0896551724</v>
      </c>
      <c r="L103" s="51" t="n">
        <v>149.1</v>
      </c>
      <c r="M103" s="51" t="n">
        <v>5354.21648275862</v>
      </c>
      <c r="N103" s="51" t="n">
        <v>58.71</v>
      </c>
      <c r="O103" s="35"/>
      <c r="AMI103" s="0"/>
      <c r="AMJ103" s="0"/>
    </row>
    <row r="104" s="29" customFormat="true" ht="15" hidden="false" customHeight="true" outlineLevel="0" collapsed="false">
      <c r="A104" s="6" t="s">
        <v>35</v>
      </c>
      <c r="B104" s="35" t="n">
        <v>2010</v>
      </c>
      <c r="C104" s="51" t="n">
        <v>59690000</v>
      </c>
      <c r="D104" s="54" t="n">
        <v>723085</v>
      </c>
      <c r="E104" s="51" t="n">
        <v>5785372.09851724</v>
      </c>
      <c r="F104" s="51" t="n">
        <v>45515.35</v>
      </c>
      <c r="G104" s="11" t="n">
        <f aca="false">E104/C104</f>
        <v>0.0969236404509506</v>
      </c>
      <c r="H104" s="55" t="n">
        <f aca="false">F104/D104</f>
        <v>0.0629460575174426</v>
      </c>
      <c r="I104" s="51" t="n">
        <v>5599672.73327586</v>
      </c>
      <c r="J104" s="51" t="n">
        <v>43001.43</v>
      </c>
      <c r="K104" s="51" t="n">
        <v>28304.7876206897</v>
      </c>
      <c r="L104" s="51" t="n">
        <v>134.9</v>
      </c>
      <c r="M104" s="51" t="n">
        <v>157394.57762069</v>
      </c>
      <c r="N104" s="51" t="n">
        <v>2379.02</v>
      </c>
      <c r="O104" s="35"/>
      <c r="X104" s="56" t="n">
        <f aca="false">CORREL(C98:C113,E98:E113)</f>
        <v>0.233139225883292</v>
      </c>
      <c r="AMI104" s="0"/>
      <c r="AMJ104" s="0"/>
    </row>
    <row r="105" s="29" customFormat="true" ht="15" hidden="false" customHeight="true" outlineLevel="0" collapsed="false">
      <c r="A105" s="6" t="s">
        <v>35</v>
      </c>
      <c r="B105" s="35" t="n">
        <v>2011</v>
      </c>
      <c r="C105" s="51" t="n">
        <v>60438000</v>
      </c>
      <c r="D105" s="54" t="n">
        <v>589664</v>
      </c>
      <c r="E105" s="51" t="n">
        <v>1720033.21065517</v>
      </c>
      <c r="F105" s="51" t="n">
        <v>14251.09</v>
      </c>
      <c r="G105" s="11" t="n">
        <f aca="false">E105/C105</f>
        <v>0.028459466075237</v>
      </c>
      <c r="H105" s="55" t="n">
        <f aca="false">F105/D105</f>
        <v>0.0241681533890487</v>
      </c>
      <c r="I105" s="51" t="n">
        <v>1624620.72103448</v>
      </c>
      <c r="J105" s="51" t="n">
        <v>13739.42</v>
      </c>
      <c r="K105" s="51" t="n">
        <v>73013.766</v>
      </c>
      <c r="L105" s="51" t="n">
        <v>362.88</v>
      </c>
      <c r="M105" s="51" t="n">
        <v>22398.7236206897</v>
      </c>
      <c r="N105" s="51" t="n">
        <v>148.79</v>
      </c>
      <c r="O105" s="35"/>
      <c r="AMI105" s="0"/>
      <c r="AMJ105" s="0"/>
    </row>
    <row r="106" s="29" customFormat="true" ht="15" hidden="false" customHeight="true" outlineLevel="0" collapsed="false">
      <c r="A106" s="6" t="s">
        <v>35</v>
      </c>
      <c r="B106" s="35" t="n">
        <v>2012</v>
      </c>
      <c r="C106" s="51" t="n">
        <v>59902000</v>
      </c>
      <c r="D106" s="54" t="n">
        <v>641957</v>
      </c>
      <c r="E106" s="51" t="n">
        <v>6322902.86875862</v>
      </c>
      <c r="F106" s="51" t="n">
        <v>75612.06</v>
      </c>
      <c r="G106" s="11" t="n">
        <f aca="false">E106/C106</f>
        <v>0.105554119541228</v>
      </c>
      <c r="H106" s="55" t="n">
        <f aca="false">F106/D106</f>
        <v>0.117783683330815</v>
      </c>
      <c r="I106" s="51" t="n">
        <v>5982110.02551724</v>
      </c>
      <c r="J106" s="51" t="n">
        <v>73600.54</v>
      </c>
      <c r="K106" s="51" t="n">
        <v>287680.788103448</v>
      </c>
      <c r="L106" s="51" t="n">
        <v>1381.46</v>
      </c>
      <c r="M106" s="51" t="n">
        <v>53112.055137931</v>
      </c>
      <c r="N106" s="51" t="n">
        <v>630.06</v>
      </c>
      <c r="O106" s="35"/>
      <c r="AMI106" s="0"/>
      <c r="AMJ106" s="0"/>
    </row>
    <row r="107" s="29" customFormat="true" ht="15" hidden="false" customHeight="true" outlineLevel="0" collapsed="false">
      <c r="A107" s="6" t="s">
        <v>35</v>
      </c>
      <c r="B107" s="35" t="n">
        <v>2013</v>
      </c>
      <c r="C107" s="51" t="n">
        <v>65252000</v>
      </c>
      <c r="D107" s="54" t="n">
        <v>707890</v>
      </c>
      <c r="E107" s="51" t="n">
        <v>2253313.35517241</v>
      </c>
      <c r="F107" s="51" t="n">
        <v>17368.78</v>
      </c>
      <c r="G107" s="11" t="n">
        <f aca="false">E107/C107</f>
        <v>0.0345324795434993</v>
      </c>
      <c r="H107" s="55" t="n">
        <f aca="false">F107/D107</f>
        <v>0.0245359872296543</v>
      </c>
      <c r="I107" s="51" t="n">
        <v>1567561.74372414</v>
      </c>
      <c r="J107" s="51" t="n">
        <v>13746.82</v>
      </c>
      <c r="K107" s="51" t="n">
        <v>646421.936068966</v>
      </c>
      <c r="L107" s="51" t="n">
        <v>3057.59</v>
      </c>
      <c r="M107" s="51" t="n">
        <v>39329.6753793103</v>
      </c>
      <c r="N107" s="51" t="n">
        <v>564.37</v>
      </c>
      <c r="O107" s="35"/>
      <c r="AMI107" s="0"/>
      <c r="AMJ107" s="0"/>
    </row>
    <row r="108" s="29" customFormat="true" ht="15" hidden="false" customHeight="true" outlineLevel="0" collapsed="false">
      <c r="A108" s="6" t="s">
        <v>35</v>
      </c>
      <c r="B108" s="35" t="n">
        <v>2014</v>
      </c>
      <c r="C108" s="51" t="n">
        <v>65294000</v>
      </c>
      <c r="D108" s="54" t="n">
        <v>716361</v>
      </c>
      <c r="E108" s="51" t="n">
        <v>4035911.18958621</v>
      </c>
      <c r="F108" s="51" t="n">
        <v>39753.76</v>
      </c>
      <c r="G108" s="11" t="n">
        <f aca="false">E108/C108</f>
        <v>0.0618113638249488</v>
      </c>
      <c r="H108" s="55" t="n">
        <f aca="false">F108/D108</f>
        <v>0.0554940316404718</v>
      </c>
      <c r="I108" s="51" t="n">
        <v>3579289.87603448</v>
      </c>
      <c r="J108" s="51" t="n">
        <v>37435</v>
      </c>
      <c r="K108" s="51" t="n">
        <v>441059.376724138</v>
      </c>
      <c r="L108" s="51" t="n">
        <v>2148.18</v>
      </c>
      <c r="M108" s="51" t="n">
        <v>15561.9368275862</v>
      </c>
      <c r="N108" s="51" t="n">
        <v>170.58</v>
      </c>
      <c r="O108" s="35"/>
      <c r="AMI108" s="0"/>
      <c r="AMJ108" s="0"/>
    </row>
    <row r="109" s="29" customFormat="true" ht="15" hidden="false" customHeight="true" outlineLevel="0" collapsed="false">
      <c r="A109" s="6" t="s">
        <v>35</v>
      </c>
      <c r="B109" s="35" t="n">
        <v>2015</v>
      </c>
      <c r="C109" s="51" t="n">
        <v>68035000</v>
      </c>
      <c r="D109" s="54" t="n">
        <v>611088</v>
      </c>
      <c r="E109" s="51" t="n">
        <v>1767615.80575862</v>
      </c>
      <c r="F109" s="51" t="n">
        <v>16575.74</v>
      </c>
      <c r="G109" s="11" t="n">
        <f aca="false">E109/C109</f>
        <v>0.0259809775227254</v>
      </c>
      <c r="H109" s="55" t="n">
        <f aca="false">F109/D109</f>
        <v>0.0271249639986385</v>
      </c>
      <c r="I109" s="51" t="n">
        <v>1257577.42448276</v>
      </c>
      <c r="J109" s="51" t="n">
        <v>13033.69</v>
      </c>
      <c r="K109" s="51" t="n">
        <v>371573.751310345</v>
      </c>
      <c r="L109" s="51" t="n">
        <v>1744.29</v>
      </c>
      <c r="M109" s="51" t="n">
        <v>138464.629965517</v>
      </c>
      <c r="N109" s="51" t="n">
        <v>1797.76</v>
      </c>
      <c r="O109" s="35"/>
      <c r="AMI109" s="0"/>
      <c r="AMJ109" s="0"/>
    </row>
    <row r="110" s="29" customFormat="true" ht="15" hidden="false" customHeight="true" outlineLevel="0" collapsed="false">
      <c r="A110" s="6" t="s">
        <v>35</v>
      </c>
      <c r="B110" s="35" t="n">
        <v>2016</v>
      </c>
      <c r="C110" s="51" t="n">
        <v>70323000</v>
      </c>
      <c r="D110" s="54" t="n">
        <v>653000</v>
      </c>
      <c r="E110" s="51" t="n">
        <v>1260627.25489655</v>
      </c>
      <c r="F110" s="51" t="n">
        <v>9791.38</v>
      </c>
      <c r="G110" s="11" t="n">
        <f aca="false">E110/C110</f>
        <v>0.0179262439727621</v>
      </c>
      <c r="H110" s="55" t="n">
        <f aca="false">F110/D110</f>
        <v>0.0149944563552833</v>
      </c>
      <c r="I110" s="51" t="n">
        <v>962062.585034483</v>
      </c>
      <c r="J110" s="51" t="n">
        <v>8282.72</v>
      </c>
      <c r="K110" s="51" t="n">
        <v>269829.855413793</v>
      </c>
      <c r="L110" s="51" t="n">
        <v>1307.02</v>
      </c>
      <c r="M110" s="51" t="n">
        <v>28734.8144482759</v>
      </c>
      <c r="N110" s="51" t="n">
        <v>201.64</v>
      </c>
      <c r="O110" s="35"/>
      <c r="AMI110" s="0"/>
      <c r="AMJ110" s="0"/>
    </row>
    <row r="111" s="29" customFormat="true" ht="15" hidden="false" customHeight="true" outlineLevel="0" collapsed="false">
      <c r="A111" s="6" t="s">
        <v>35</v>
      </c>
      <c r="B111" s="35" t="n">
        <v>2017</v>
      </c>
      <c r="C111" s="51" t="n">
        <v>72426000</v>
      </c>
      <c r="D111" s="54" t="n">
        <v>688458</v>
      </c>
      <c r="E111" s="51" t="n">
        <v>599827.426034483</v>
      </c>
      <c r="F111" s="51" t="n">
        <v>4577.59</v>
      </c>
      <c r="G111" s="11" t="n">
        <f aca="false">E111/C111</f>
        <v>0.00828193502381027</v>
      </c>
      <c r="H111" s="55" t="n">
        <f aca="false">F111/D111</f>
        <v>0.00664904758169707</v>
      </c>
      <c r="I111" s="51" t="n">
        <v>459883.498448276</v>
      </c>
      <c r="J111" s="51" t="n">
        <v>3772.07</v>
      </c>
      <c r="K111" s="51" t="n">
        <v>125765.108482759</v>
      </c>
      <c r="L111" s="51" t="n">
        <v>647.75</v>
      </c>
      <c r="M111" s="51" t="n">
        <v>14178.8191034483</v>
      </c>
      <c r="N111" s="51" t="n">
        <v>157.77</v>
      </c>
      <c r="O111" s="35"/>
      <c r="AMI111" s="0"/>
      <c r="AMJ111" s="0"/>
    </row>
    <row r="112" s="29" customFormat="true" ht="15" hidden="false" customHeight="true" outlineLevel="0" collapsed="false">
      <c r="A112" s="6" t="s">
        <v>35</v>
      </c>
      <c r="B112" s="35" t="n">
        <v>2018</v>
      </c>
      <c r="C112" s="51" t="n">
        <v>78167000</v>
      </c>
      <c r="D112" s="54" t="n">
        <v>794187</v>
      </c>
      <c r="E112" s="51" t="n">
        <v>4759319.83717241</v>
      </c>
      <c r="F112" s="51" t="n">
        <v>55574.98</v>
      </c>
      <c r="G112" s="11" t="n">
        <f aca="false">E112/C112</f>
        <v>0.0608865613004518</v>
      </c>
      <c r="H112" s="55" t="n">
        <f aca="false">F112/D112</f>
        <v>0.0699771968062937</v>
      </c>
      <c r="I112" s="51" t="n">
        <v>427779.197793103</v>
      </c>
      <c r="J112" s="51" t="n">
        <v>3867.37</v>
      </c>
      <c r="K112" s="51" t="n">
        <v>98888.3187931035</v>
      </c>
      <c r="L112" s="51" t="n">
        <v>508.45</v>
      </c>
      <c r="M112" s="51" t="n">
        <v>4232652.32058621</v>
      </c>
      <c r="N112" s="51" t="n">
        <v>51199.16</v>
      </c>
      <c r="O112" s="35"/>
      <c r="AMI112" s="0"/>
      <c r="AMJ112" s="0"/>
    </row>
    <row r="113" s="38" customFormat="true" ht="15" hidden="false" customHeight="true" outlineLevel="0" collapsed="false">
      <c r="A113" s="6" t="s">
        <v>35</v>
      </c>
      <c r="B113" s="35" t="n">
        <v>2019</v>
      </c>
      <c r="C113" s="51" t="n">
        <v>73267000</v>
      </c>
      <c r="D113" s="52" t="s">
        <v>24</v>
      </c>
      <c r="E113" s="51" t="n">
        <v>2183138.24431034</v>
      </c>
      <c r="F113" s="51" t="n">
        <v>28022.42</v>
      </c>
      <c r="G113" s="11" t="n">
        <f aca="false">E113/C113</f>
        <v>0.0297970197266211</v>
      </c>
      <c r="H113" s="45" t="s">
        <v>24</v>
      </c>
      <c r="I113" s="51" t="n">
        <v>902263.712482759</v>
      </c>
      <c r="J113" s="51" t="n">
        <v>10494.14</v>
      </c>
      <c r="K113" s="51" t="n">
        <v>135061.079689655</v>
      </c>
      <c r="L113" s="51" t="n">
        <v>787.82</v>
      </c>
      <c r="M113" s="51" t="n">
        <v>1145813.45213793</v>
      </c>
      <c r="N113" s="51" t="n">
        <v>16740.46</v>
      </c>
      <c r="O113" s="35"/>
      <c r="AMI113" s="0"/>
      <c r="AMJ113" s="0"/>
    </row>
    <row r="114" s="29" customFormat="true" ht="15" hidden="false" customHeight="true" outlineLevel="0" collapsed="false">
      <c r="A114" s="6" t="s">
        <v>43</v>
      </c>
      <c r="B114" s="57" t="n">
        <v>2004</v>
      </c>
      <c r="C114" s="58" t="n">
        <v>52616553</v>
      </c>
      <c r="D114" s="59"/>
      <c r="E114" s="60"/>
      <c r="F114" s="59"/>
      <c r="G114" s="61" t="n">
        <f aca="false">E114/C114</f>
        <v>0</v>
      </c>
      <c r="H114" s="62" t="e">
        <f aca="false">F114/D114</f>
        <v>#DIV/0!</v>
      </c>
      <c r="I114" s="63"/>
      <c r="J114" s="63"/>
      <c r="K114" s="63"/>
      <c r="L114" s="64"/>
      <c r="M114" s="64"/>
      <c r="N114" s="65" t="n">
        <v>13710</v>
      </c>
      <c r="O114" s="24" t="s">
        <v>10</v>
      </c>
      <c r="P114" s="25" t="s">
        <v>17</v>
      </c>
      <c r="AMI114" s="0"/>
      <c r="AMJ114" s="0"/>
    </row>
    <row r="115" s="29" customFormat="true" ht="15" hidden="false" customHeight="true" outlineLevel="0" collapsed="false">
      <c r="A115" s="6" t="s">
        <v>43</v>
      </c>
      <c r="B115" s="35" t="n">
        <v>2005</v>
      </c>
      <c r="C115" s="58" t="n">
        <v>50952257</v>
      </c>
      <c r="D115" s="50"/>
      <c r="E115" s="60"/>
      <c r="F115" s="50"/>
      <c r="G115" s="11" t="n">
        <f aca="false">E115/C115</f>
        <v>0</v>
      </c>
      <c r="H115" s="12" t="e">
        <f aca="false">F115/D115</f>
        <v>#DIV/0!</v>
      </c>
      <c r="I115" s="63"/>
      <c r="J115" s="63"/>
      <c r="K115" s="63"/>
      <c r="L115" s="45"/>
      <c r="M115" s="45"/>
      <c r="N115" s="66" t="n">
        <v>22135</v>
      </c>
      <c r="O115" s="24" t="s">
        <v>18</v>
      </c>
      <c r="AMI115" s="0"/>
      <c r="AMJ115" s="0"/>
    </row>
    <row r="116" s="29" customFormat="true" ht="15" hidden="false" customHeight="true" outlineLevel="0" collapsed="false">
      <c r="A116" s="6" t="s">
        <v>43</v>
      </c>
      <c r="B116" s="35" t="n">
        <v>2006</v>
      </c>
      <c r="C116" s="58" t="n">
        <v>49878565</v>
      </c>
      <c r="D116" s="50"/>
      <c r="E116" s="60"/>
      <c r="F116" s="50"/>
      <c r="G116" s="11" t="n">
        <f aca="false">E116/C116</f>
        <v>0</v>
      </c>
      <c r="H116" s="12" t="e">
        <f aca="false">F116/D116</f>
        <v>#DIV/0!</v>
      </c>
      <c r="I116" s="63"/>
      <c r="J116" s="63"/>
      <c r="K116" s="63"/>
      <c r="L116" s="45"/>
      <c r="M116" s="45"/>
      <c r="N116" s="66" t="n">
        <v>2908.9077</v>
      </c>
      <c r="O116" s="35" t="s">
        <v>44</v>
      </c>
      <c r="P116" s="29" t="s">
        <v>45</v>
      </c>
      <c r="AMI116" s="0"/>
      <c r="AMJ116" s="0"/>
    </row>
    <row r="117" s="29" customFormat="true" ht="15" hidden="false" customHeight="true" outlineLevel="0" collapsed="false">
      <c r="A117" s="6" t="s">
        <v>43</v>
      </c>
      <c r="B117" s="35" t="n">
        <v>2007</v>
      </c>
      <c r="C117" s="58" t="n">
        <v>50048718</v>
      </c>
      <c r="D117" s="50"/>
      <c r="E117" s="60"/>
      <c r="F117" s="50"/>
      <c r="G117" s="11" t="n">
        <f aca="false">E117/C117</f>
        <v>0</v>
      </c>
      <c r="H117" s="12" t="e">
        <f aca="false">F117/D117</f>
        <v>#DIV/0!</v>
      </c>
      <c r="I117" s="63"/>
      <c r="J117" s="63"/>
      <c r="K117" s="63"/>
      <c r="L117" s="45"/>
      <c r="M117" s="45"/>
      <c r="N117" s="66" t="n">
        <v>3678.8019</v>
      </c>
      <c r="O117" s="35"/>
      <c r="AMI117" s="0"/>
      <c r="AMJ117" s="0"/>
    </row>
    <row r="118" s="29" customFormat="true" ht="15" hidden="false" customHeight="true" outlineLevel="0" collapsed="false">
      <c r="A118" s="6" t="s">
        <v>43</v>
      </c>
      <c r="B118" s="35" t="n">
        <v>2008</v>
      </c>
      <c r="C118" s="58" t="n">
        <v>49438766</v>
      </c>
      <c r="D118" s="50"/>
      <c r="E118" s="60"/>
      <c r="F118" s="50"/>
      <c r="G118" s="11" t="n">
        <f aca="false">E118/C118</f>
        <v>0</v>
      </c>
      <c r="H118" s="12" t="e">
        <f aca="false">F118/D118</f>
        <v>#DIV/0!</v>
      </c>
      <c r="I118" s="63"/>
      <c r="J118" s="63"/>
      <c r="K118" s="63"/>
      <c r="L118" s="45"/>
      <c r="M118" s="45"/>
      <c r="N118" s="66" t="n">
        <v>1683.2373</v>
      </c>
      <c r="O118" s="35"/>
      <c r="AMI118" s="0"/>
      <c r="AMJ118" s="0"/>
    </row>
    <row r="119" s="29" customFormat="true" ht="15" hidden="false" customHeight="true" outlineLevel="0" collapsed="false">
      <c r="A119" s="6" t="s">
        <v>43</v>
      </c>
      <c r="B119" s="35" t="n">
        <v>2009</v>
      </c>
      <c r="C119" s="58" t="n">
        <v>52080642</v>
      </c>
      <c r="D119" s="50"/>
      <c r="E119" s="67" t="n">
        <v>11636052.56</v>
      </c>
      <c r="F119" s="50"/>
      <c r="G119" s="11" t="n">
        <f aca="false">E119/C119</f>
        <v>0.223423754261708</v>
      </c>
      <c r="H119" s="12" t="e">
        <f aca="false">F119/D119</f>
        <v>#DIV/0!</v>
      </c>
      <c r="I119" s="63"/>
      <c r="J119" s="68" t="n">
        <v>689000</v>
      </c>
      <c r="K119" s="63"/>
      <c r="L119" s="45"/>
      <c r="M119" s="45"/>
      <c r="N119" s="66" t="n">
        <v>4769.5264</v>
      </c>
      <c r="O119" s="35"/>
      <c r="AMI119" s="0"/>
      <c r="AMJ119" s="0"/>
    </row>
    <row r="120" s="29" customFormat="true" ht="15" hidden="false" customHeight="true" outlineLevel="0" collapsed="false">
      <c r="A120" s="6" t="s">
        <v>43</v>
      </c>
      <c r="B120" s="35" t="n">
        <v>2010</v>
      </c>
      <c r="C120" s="58" t="n">
        <v>56331486</v>
      </c>
      <c r="D120" s="50"/>
      <c r="E120" s="67" t="n">
        <v>8094230.32</v>
      </c>
      <c r="F120" s="50"/>
      <c r="G120" s="11" t="n">
        <f aca="false">E120/C120</f>
        <v>0.143689273881396</v>
      </c>
      <c r="H120" s="12" t="e">
        <f aca="false">F120/D120</f>
        <v>#DIV/0!</v>
      </c>
      <c r="I120" s="63"/>
      <c r="J120" s="63"/>
      <c r="K120" s="63"/>
      <c r="L120" s="45"/>
      <c r="M120" s="45"/>
      <c r="N120" s="66" t="n">
        <v>5305.5887</v>
      </c>
      <c r="O120" s="69" t="s">
        <v>46</v>
      </c>
      <c r="AMI120" s="0"/>
      <c r="AMJ120" s="0"/>
    </row>
    <row r="121" s="29" customFormat="true" ht="15" hidden="false" customHeight="true" outlineLevel="0" collapsed="false">
      <c r="A121" s="6" t="s">
        <v>43</v>
      </c>
      <c r="B121" s="35" t="n">
        <v>2011</v>
      </c>
      <c r="C121" s="58" t="n">
        <v>50586885</v>
      </c>
      <c r="D121" s="50"/>
      <c r="E121" s="67" t="n">
        <v>3458793.36</v>
      </c>
      <c r="F121" s="50"/>
      <c r="G121" s="11" t="n">
        <f aca="false">E121/C121</f>
        <v>0.0683733216623241</v>
      </c>
      <c r="H121" s="12" t="e">
        <f aca="false">F121/D121</f>
        <v>#DIV/0!</v>
      </c>
      <c r="I121" s="63"/>
      <c r="J121" s="63"/>
      <c r="K121" s="63"/>
      <c r="L121" s="45"/>
      <c r="M121" s="45"/>
      <c r="N121" s="66" t="n">
        <v>2689.1452</v>
      </c>
      <c r="O121" s="70" t="s">
        <v>47</v>
      </c>
      <c r="AMI121" s="0"/>
      <c r="AMJ121" s="0"/>
    </row>
    <row r="122" s="29" customFormat="true" ht="15" hidden="false" customHeight="true" outlineLevel="0" collapsed="false">
      <c r="A122" s="6" t="s">
        <v>43</v>
      </c>
      <c r="B122" s="35" t="n">
        <v>2012</v>
      </c>
      <c r="C122" s="58" t="n">
        <v>49869131</v>
      </c>
      <c r="D122" s="50"/>
      <c r="E122" s="67" t="n">
        <v>588243.04</v>
      </c>
      <c r="F122" s="50"/>
      <c r="G122" s="11" t="n">
        <f aca="false">E122/C122</f>
        <v>0.0117957347201418</v>
      </c>
      <c r="H122" s="12" t="e">
        <f aca="false">F122/D122</f>
        <v>#DIV/0!</v>
      </c>
      <c r="I122" s="63"/>
      <c r="J122" s="63"/>
      <c r="K122" s="63"/>
      <c r="L122" s="45"/>
      <c r="M122" s="45"/>
      <c r="N122" s="66" t="n">
        <v>5031.5693</v>
      </c>
      <c r="O122" s="70" t="s">
        <v>48</v>
      </c>
      <c r="AMI122" s="0"/>
      <c r="AMJ122" s="0"/>
    </row>
    <row r="123" s="29" customFormat="true" ht="15" hidden="false" customHeight="true" outlineLevel="0" collapsed="false">
      <c r="A123" s="6" t="s">
        <v>43</v>
      </c>
      <c r="B123" s="35" t="n">
        <v>2013</v>
      </c>
      <c r="C123" s="58" t="n">
        <v>52287047</v>
      </c>
      <c r="D123" s="50"/>
      <c r="E123" s="67" t="n">
        <v>344820.08</v>
      </c>
      <c r="F123" s="50"/>
      <c r="G123" s="11" t="n">
        <f aca="false">E123/C123</f>
        <v>0.00659475146875286</v>
      </c>
      <c r="H123" s="12" t="e">
        <f aca="false">F123/D123</f>
        <v>#DIV/0!</v>
      </c>
      <c r="I123" s="63"/>
      <c r="J123" s="63"/>
      <c r="K123" s="63"/>
      <c r="L123" s="45"/>
      <c r="M123" s="45"/>
      <c r="N123" s="66" t="n">
        <v>996.6347</v>
      </c>
      <c r="O123" s="71" t="s">
        <v>49</v>
      </c>
      <c r="AMI123" s="0"/>
      <c r="AMJ123" s="0"/>
    </row>
    <row r="124" s="29" customFormat="true" ht="15" hidden="false" customHeight="true" outlineLevel="0" collapsed="false">
      <c r="A124" s="6" t="s">
        <v>43</v>
      </c>
      <c r="B124" s="35" t="n">
        <v>2014</v>
      </c>
      <c r="C124" s="58" t="n">
        <v>49376437</v>
      </c>
      <c r="D124" s="50"/>
      <c r="E124" s="67" t="n">
        <v>382969.84</v>
      </c>
      <c r="F124" s="50"/>
      <c r="G124" s="11" t="n">
        <f aca="false">E124/C124</f>
        <v>0.00775612545716897</v>
      </c>
      <c r="H124" s="12" t="e">
        <f aca="false">F124/D124</f>
        <v>#DIV/0!</v>
      </c>
      <c r="I124" s="63"/>
      <c r="J124" s="63"/>
      <c r="K124" s="63"/>
      <c r="L124" s="45"/>
      <c r="M124" s="45"/>
      <c r="N124" s="66" t="n">
        <v>1842.0417</v>
      </c>
      <c r="O124" s="29" t="s">
        <v>50</v>
      </c>
      <c r="AMI124" s="0"/>
      <c r="AMJ124" s="0"/>
    </row>
    <row r="125" s="29" customFormat="true" ht="15" hidden="false" customHeight="true" outlineLevel="0" collapsed="false">
      <c r="A125" s="6" t="s">
        <v>43</v>
      </c>
      <c r="B125" s="35" t="n">
        <v>2015</v>
      </c>
      <c r="C125" s="58" t="n">
        <v>50419820</v>
      </c>
      <c r="D125" s="50"/>
      <c r="E125" s="67" t="n">
        <v>217698.8</v>
      </c>
      <c r="F125" s="50"/>
      <c r="G125" s="11" t="n">
        <f aca="false">E125/C125</f>
        <v>0.00431772267334552</v>
      </c>
      <c r="H125" s="12" t="e">
        <f aca="false">F125/D125</f>
        <v>#DIV/0!</v>
      </c>
      <c r="I125" s="63"/>
      <c r="J125" s="63"/>
      <c r="K125" s="63"/>
      <c r="L125" s="45"/>
      <c r="M125" s="45"/>
      <c r="N125" s="66" t="n">
        <v>4283.0965</v>
      </c>
      <c r="O125" s="35"/>
      <c r="AMI125" s="0"/>
      <c r="AMJ125" s="0"/>
    </row>
    <row r="126" s="29" customFormat="true" ht="15" hidden="false" customHeight="true" outlineLevel="0" collapsed="false">
      <c r="A126" s="6" t="s">
        <v>43</v>
      </c>
      <c r="B126" s="35" t="n">
        <v>2016</v>
      </c>
      <c r="C126" s="58" t="n">
        <v>52185250</v>
      </c>
      <c r="D126" s="50"/>
      <c r="E126" s="67" t="n">
        <v>190945.92</v>
      </c>
      <c r="F126" s="50"/>
      <c r="G126" s="11" t="n">
        <f aca="false">E126/C126</f>
        <v>0.00365900172941588</v>
      </c>
      <c r="H126" s="12" t="e">
        <f aca="false">F126/D126</f>
        <v>#DIV/0!</v>
      </c>
      <c r="I126" s="63"/>
      <c r="J126" s="63"/>
      <c r="K126" s="63"/>
      <c r="L126" s="45"/>
      <c r="M126" s="45"/>
      <c r="N126" s="66" t="n">
        <v>7874.2803</v>
      </c>
      <c r="O126" s="35"/>
      <c r="AMI126" s="0"/>
      <c r="AMJ126" s="0"/>
    </row>
    <row r="127" s="29" customFormat="true" ht="15" hidden="false" customHeight="true" outlineLevel="0" collapsed="false">
      <c r="A127" s="6" t="s">
        <v>43</v>
      </c>
      <c r="B127" s="35" t="n">
        <v>2017</v>
      </c>
      <c r="C127" s="58" t="n">
        <v>50255843</v>
      </c>
      <c r="D127" s="50"/>
      <c r="E127" s="67" t="n">
        <v>283008</v>
      </c>
      <c r="F127" s="50"/>
      <c r="G127" s="11" t="n">
        <f aca="false">E127/C127</f>
        <v>0.00563134519502538</v>
      </c>
      <c r="H127" s="12" t="e">
        <f aca="false">F127/D127</f>
        <v>#DIV/0!</v>
      </c>
      <c r="I127" s="63"/>
      <c r="J127" s="63"/>
      <c r="K127" s="63"/>
      <c r="L127" s="45"/>
      <c r="M127" s="45"/>
      <c r="N127" s="66" t="n">
        <v>12899.4678</v>
      </c>
      <c r="O127" s="35"/>
      <c r="AMI127" s="0"/>
      <c r="AMJ127" s="0"/>
    </row>
    <row r="128" s="29" customFormat="true" ht="15" hidden="false" customHeight="true" outlineLevel="0" collapsed="false">
      <c r="A128" s="6" t="s">
        <v>43</v>
      </c>
      <c r="B128" s="35" t="n">
        <v>2018</v>
      </c>
      <c r="C128" s="58" t="n">
        <v>49868834</v>
      </c>
      <c r="D128" s="50"/>
      <c r="E128" s="67" t="n">
        <v>508728</v>
      </c>
      <c r="F128" s="50"/>
      <c r="G128" s="11" t="n">
        <f aca="false">E128/C128</f>
        <v>0.0102013213302721</v>
      </c>
      <c r="H128" s="12" t="e">
        <f aca="false">F128/D128</f>
        <v>#DIV/0!</v>
      </c>
      <c r="I128" s="63"/>
      <c r="J128" s="63"/>
      <c r="K128" s="63"/>
      <c r="L128" s="45"/>
      <c r="M128" s="45"/>
      <c r="N128" s="66" t="n">
        <v>2030.4271</v>
      </c>
      <c r="O128" s="35"/>
      <c r="AMI128" s="0"/>
      <c r="AMJ128" s="0"/>
    </row>
    <row r="129" s="38" customFormat="true" ht="15" hidden="false" customHeight="true" outlineLevel="0" collapsed="false">
      <c r="A129" s="6" t="s">
        <v>43</v>
      </c>
      <c r="B129" s="35" t="n">
        <v>2019</v>
      </c>
      <c r="C129" s="58" t="n">
        <v>49630542</v>
      </c>
      <c r="D129" s="50"/>
      <c r="E129" s="72" t="n">
        <v>1840719.76</v>
      </c>
      <c r="F129" s="50"/>
      <c r="G129" s="11" t="n">
        <f aca="false">E129/C129</f>
        <v>0.0370884476740149</v>
      </c>
      <c r="H129" s="12" t="e">
        <f aca="false">F129/D129</f>
        <v>#DIV/0!</v>
      </c>
      <c r="I129" s="72" t="n">
        <v>225626</v>
      </c>
      <c r="J129" s="73"/>
      <c r="K129" s="72" t="n">
        <v>1866101</v>
      </c>
      <c r="L129" s="45"/>
      <c r="M129" s="45"/>
      <c r="N129" s="66" t="n">
        <v>10769.9</v>
      </c>
      <c r="O129" s="35"/>
      <c r="AMI129" s="0"/>
      <c r="AMJ129" s="0"/>
    </row>
    <row r="130" s="29" customFormat="true" ht="15" hidden="false" customHeight="true" outlineLevel="0" collapsed="false">
      <c r="A130" s="6" t="s">
        <v>51</v>
      </c>
      <c r="B130" s="35" t="n">
        <v>2004</v>
      </c>
      <c r="C130" s="7" t="n">
        <v>54504000</v>
      </c>
      <c r="D130" s="74" t="s">
        <v>24</v>
      </c>
      <c r="E130" s="74" t="s">
        <v>24</v>
      </c>
      <c r="F130" s="74" t="s">
        <v>24</v>
      </c>
      <c r="G130" s="11" t="e">
        <f aca="false">E130/C130</f>
        <v>#VALUE!</v>
      </c>
      <c r="H130" s="12" t="e">
        <f aca="false">F130/D130</f>
        <v>#VALUE!</v>
      </c>
      <c r="I130" s="45" t="s">
        <v>24</v>
      </c>
      <c r="J130" s="45" t="s">
        <v>24</v>
      </c>
      <c r="K130" s="45" t="s">
        <v>24</v>
      </c>
      <c r="L130" s="45" t="s">
        <v>24</v>
      </c>
      <c r="M130" s="45" t="s">
        <v>24</v>
      </c>
      <c r="N130" s="45" t="s">
        <v>24</v>
      </c>
      <c r="O130" s="35" t="s">
        <v>10</v>
      </c>
      <c r="P130" s="29" t="s">
        <v>52</v>
      </c>
      <c r="AMI130" s="0"/>
      <c r="AMJ130" s="0"/>
    </row>
    <row r="131" s="29" customFormat="true" ht="15" hidden="false" customHeight="true" outlineLevel="0" collapsed="false">
      <c r="A131" s="6" t="s">
        <v>51</v>
      </c>
      <c r="B131" s="35" t="n">
        <v>2005</v>
      </c>
      <c r="C131" s="7" t="n">
        <v>56946000</v>
      </c>
      <c r="D131" s="74" t="s">
        <v>24</v>
      </c>
      <c r="E131" s="74" t="s">
        <v>24</v>
      </c>
      <c r="F131" s="74" t="s">
        <v>24</v>
      </c>
      <c r="G131" s="11" t="e">
        <f aca="false">E131/C131</f>
        <v>#VALUE!</v>
      </c>
      <c r="H131" s="12" t="e">
        <f aca="false">F131/D131</f>
        <v>#VALUE!</v>
      </c>
      <c r="I131" s="45" t="s">
        <v>24</v>
      </c>
      <c r="J131" s="45" t="s">
        <v>24</v>
      </c>
      <c r="K131" s="45" t="s">
        <v>24</v>
      </c>
      <c r="L131" s="45" t="s">
        <v>24</v>
      </c>
      <c r="M131" s="45" t="s">
        <v>24</v>
      </c>
      <c r="N131" s="45" t="s">
        <v>24</v>
      </c>
      <c r="O131" s="35" t="s">
        <v>10</v>
      </c>
      <c r="P131" s="29" t="s">
        <v>53</v>
      </c>
      <c r="AMI131" s="0"/>
      <c r="AMJ131" s="0"/>
    </row>
    <row r="132" s="29" customFormat="true" ht="15" hidden="false" customHeight="true" outlineLevel="0" collapsed="false">
      <c r="A132" s="6" t="s">
        <v>51</v>
      </c>
      <c r="B132" s="35" t="n">
        <v>2006</v>
      </c>
      <c r="C132" s="7" t="n">
        <v>62290000</v>
      </c>
      <c r="D132" s="74" t="s">
        <v>24</v>
      </c>
      <c r="E132" s="10" t="n">
        <v>8324400</v>
      </c>
      <c r="F132" s="74" t="s">
        <v>24</v>
      </c>
      <c r="G132" s="11" t="n">
        <f aca="false">E132/C132</f>
        <v>0.133639428479692</v>
      </c>
      <c r="H132" s="12" t="e">
        <f aca="false">F132/D132</f>
        <v>#VALUE!</v>
      </c>
      <c r="I132" s="10" t="n">
        <v>1529500</v>
      </c>
      <c r="J132" s="45" t="s">
        <v>24</v>
      </c>
      <c r="K132" s="10" t="n">
        <v>5022000</v>
      </c>
      <c r="L132" s="45" t="s">
        <v>24</v>
      </c>
      <c r="M132" s="10" t="n">
        <v>1772900</v>
      </c>
      <c r="N132" s="45" t="s">
        <v>24</v>
      </c>
      <c r="O132" s="35" t="s">
        <v>10</v>
      </c>
      <c r="P132" s="29" t="s">
        <v>54</v>
      </c>
      <c r="AMI132" s="0"/>
      <c r="AMJ132" s="0"/>
    </row>
    <row r="133" s="29" customFormat="true" ht="15" hidden="false" customHeight="true" outlineLevel="0" collapsed="false">
      <c r="A133" s="6" t="s">
        <v>51</v>
      </c>
      <c r="B133" s="35" t="n">
        <v>2007</v>
      </c>
      <c r="C133" s="7" t="n">
        <v>76728000</v>
      </c>
      <c r="D133" s="74" t="s">
        <v>24</v>
      </c>
      <c r="E133" s="10" t="n">
        <v>34890000</v>
      </c>
      <c r="F133" s="74" t="s">
        <v>24</v>
      </c>
      <c r="G133" s="11" t="n">
        <f aca="false">E133/C133</f>
        <v>0.454723177979356</v>
      </c>
      <c r="H133" s="12" t="e">
        <f aca="false">F133/D133</f>
        <v>#VALUE!</v>
      </c>
      <c r="I133" s="10" t="n">
        <v>31331700</v>
      </c>
      <c r="J133" s="45" t="s">
        <v>24</v>
      </c>
      <c r="K133" s="10" t="n">
        <v>2497100</v>
      </c>
      <c r="L133" s="45" t="s">
        <v>24</v>
      </c>
      <c r="M133" s="10" t="n">
        <v>1061200</v>
      </c>
      <c r="N133" s="45" t="s">
        <v>24</v>
      </c>
      <c r="O133" s="35" t="s">
        <v>10</v>
      </c>
      <c r="P133" s="29" t="s">
        <v>55</v>
      </c>
      <c r="AMI133" s="0"/>
      <c r="AMJ133" s="0"/>
    </row>
    <row r="134" s="29" customFormat="true" ht="15" hidden="false" customHeight="true" outlineLevel="0" collapsed="false">
      <c r="A134" s="6" t="s">
        <v>51</v>
      </c>
      <c r="B134" s="35" t="n">
        <v>2008</v>
      </c>
      <c r="C134" s="7" t="n">
        <v>55367000</v>
      </c>
      <c r="D134" s="74" t="s">
        <v>24</v>
      </c>
      <c r="E134" s="10" t="n">
        <v>17597400</v>
      </c>
      <c r="F134" s="74" t="s">
        <v>24</v>
      </c>
      <c r="G134" s="11" t="n">
        <f aca="false">E134/C134</f>
        <v>0.317831921541713</v>
      </c>
      <c r="H134" s="12" t="e">
        <f aca="false">F134/D134</f>
        <v>#VALUE!</v>
      </c>
      <c r="I134" s="10" t="n">
        <v>12466500</v>
      </c>
      <c r="J134" s="45" t="s">
        <v>24</v>
      </c>
      <c r="K134" s="10" t="n">
        <v>4559100</v>
      </c>
      <c r="L134" s="45" t="s">
        <v>24</v>
      </c>
      <c r="M134" s="10" t="n">
        <v>571800</v>
      </c>
      <c r="N134" s="45" t="s">
        <v>24</v>
      </c>
      <c r="O134" s="35" t="s">
        <v>56</v>
      </c>
      <c r="P134" s="29" t="s">
        <v>57</v>
      </c>
      <c r="AMI134" s="0"/>
      <c r="AMJ134" s="0"/>
    </row>
    <row r="135" s="29" customFormat="true" ht="15" hidden="false" customHeight="true" outlineLevel="0" collapsed="false">
      <c r="A135" s="6" t="s">
        <v>51</v>
      </c>
      <c r="B135" s="35" t="n">
        <v>2009</v>
      </c>
      <c r="C135" s="7" t="n">
        <v>48073000</v>
      </c>
      <c r="D135" s="74" t="s">
        <v>24</v>
      </c>
      <c r="E135" s="10" t="n">
        <v>7774500</v>
      </c>
      <c r="F135" s="74" t="s">
        <v>24</v>
      </c>
      <c r="G135" s="11" t="n">
        <f aca="false">E135/C135</f>
        <v>0.161722796580201</v>
      </c>
      <c r="H135" s="12" t="e">
        <f aca="false">F135/D135</f>
        <v>#VALUE!</v>
      </c>
      <c r="I135" s="10" t="n">
        <v>3178600</v>
      </c>
      <c r="J135" s="45" t="s">
        <v>24</v>
      </c>
      <c r="K135" s="10" t="n">
        <v>3892400</v>
      </c>
      <c r="L135" s="45" t="s">
        <v>24</v>
      </c>
      <c r="M135" s="10" t="n">
        <v>703500</v>
      </c>
      <c r="N135" s="45" t="s">
        <v>24</v>
      </c>
      <c r="O135" s="35" t="s">
        <v>58</v>
      </c>
      <c r="P135" s="29" t="s">
        <v>59</v>
      </c>
      <c r="AMI135" s="0"/>
      <c r="AMJ135" s="0"/>
    </row>
    <row r="136" s="29" customFormat="true" ht="15" hidden="false" customHeight="true" outlineLevel="0" collapsed="false">
      <c r="A136" s="6" t="s">
        <v>51</v>
      </c>
      <c r="B136" s="35" t="n">
        <v>2010</v>
      </c>
      <c r="C136" s="10" t="n">
        <v>54400000</v>
      </c>
      <c r="D136" s="74" t="s">
        <v>24</v>
      </c>
      <c r="E136" s="10" t="n">
        <v>10660000</v>
      </c>
      <c r="F136" s="74" t="s">
        <v>24</v>
      </c>
      <c r="G136" s="11" t="n">
        <f aca="false">E136/C136</f>
        <v>0.195955882352941</v>
      </c>
      <c r="H136" s="12" t="e">
        <f aca="false">F136/D136</f>
        <v>#VALUE!</v>
      </c>
      <c r="I136" s="10" t="n">
        <v>7700000</v>
      </c>
      <c r="J136" s="45" t="s">
        <v>24</v>
      </c>
      <c r="K136" s="10" t="n">
        <v>1480000</v>
      </c>
      <c r="L136" s="45" t="s">
        <v>24</v>
      </c>
      <c r="M136" s="10" t="n">
        <v>1480000</v>
      </c>
      <c r="N136" s="45" t="s">
        <v>24</v>
      </c>
      <c r="O136" s="35"/>
      <c r="AMI136" s="0"/>
      <c r="AMJ136" s="0"/>
    </row>
    <row r="137" s="29" customFormat="true" ht="15" hidden="false" customHeight="true" outlineLevel="0" collapsed="false">
      <c r="A137" s="6" t="s">
        <v>51</v>
      </c>
      <c r="B137" s="35" t="n">
        <v>2011</v>
      </c>
      <c r="C137" s="10" t="n">
        <v>56100000</v>
      </c>
      <c r="D137" s="74" t="s">
        <v>24</v>
      </c>
      <c r="E137" s="10" t="n">
        <v>6500000</v>
      </c>
      <c r="F137" s="74" t="s">
        <v>24</v>
      </c>
      <c r="G137" s="11" t="n">
        <f aca="false">E137/C137</f>
        <v>0.115864527629234</v>
      </c>
      <c r="H137" s="12" t="e">
        <f aca="false">F137/D137</f>
        <v>#VALUE!</v>
      </c>
      <c r="I137" s="10" t="n">
        <v>2000000</v>
      </c>
      <c r="J137" s="45" t="s">
        <v>24</v>
      </c>
      <c r="K137" s="10" t="n">
        <v>1200000</v>
      </c>
      <c r="L137" s="45" t="s">
        <v>24</v>
      </c>
      <c r="M137" s="10" t="n">
        <v>3300000</v>
      </c>
      <c r="N137" s="45" t="s">
        <v>24</v>
      </c>
      <c r="O137" s="35"/>
      <c r="AMI137" s="0"/>
      <c r="AMJ137" s="0"/>
    </row>
    <row r="138" s="29" customFormat="true" ht="15" hidden="false" customHeight="true" outlineLevel="0" collapsed="false">
      <c r="A138" s="6" t="s">
        <v>51</v>
      </c>
      <c r="B138" s="35" t="n">
        <v>2012</v>
      </c>
      <c r="C138" s="10" t="n">
        <v>52300000</v>
      </c>
      <c r="D138" s="74" t="s">
        <v>24</v>
      </c>
      <c r="E138" s="10" t="n">
        <v>4900000</v>
      </c>
      <c r="F138" s="74" t="s">
        <v>24</v>
      </c>
      <c r="G138" s="11" t="n">
        <f aca="false">E138/C138</f>
        <v>0.0936902485659656</v>
      </c>
      <c r="H138" s="12" t="e">
        <f aca="false">F138/D138</f>
        <v>#VALUE!</v>
      </c>
      <c r="I138" s="10" t="n">
        <v>2400000</v>
      </c>
      <c r="J138" s="45" t="s">
        <v>24</v>
      </c>
      <c r="K138" s="10" t="n">
        <v>900000</v>
      </c>
      <c r="L138" s="45" t="s">
        <v>24</v>
      </c>
      <c r="M138" s="10" t="n">
        <v>1600000</v>
      </c>
      <c r="N138" s="45" t="s">
        <v>24</v>
      </c>
      <c r="O138" s="35"/>
      <c r="AMI138" s="0"/>
      <c r="AMJ138" s="0"/>
    </row>
    <row r="139" s="29" customFormat="true" ht="15" hidden="false" customHeight="true" outlineLevel="0" collapsed="false">
      <c r="A139" s="6" t="s">
        <v>51</v>
      </c>
      <c r="B139" s="35" t="n">
        <v>2013</v>
      </c>
      <c r="C139" s="10" t="n">
        <v>53200000</v>
      </c>
      <c r="D139" s="74" t="s">
        <v>24</v>
      </c>
      <c r="E139" s="10" t="n">
        <v>6020000</v>
      </c>
      <c r="F139" s="74" t="s">
        <v>24</v>
      </c>
      <c r="G139" s="11" t="n">
        <f aca="false">E139/C139</f>
        <v>0.113157894736842</v>
      </c>
      <c r="H139" s="12" t="e">
        <f aca="false">F139/D139</f>
        <v>#VALUE!</v>
      </c>
      <c r="I139" s="10" t="n">
        <v>2280000</v>
      </c>
      <c r="J139" s="45" t="s">
        <v>24</v>
      </c>
      <c r="K139" s="10" t="n">
        <v>1700000</v>
      </c>
      <c r="L139" s="45" t="s">
        <v>24</v>
      </c>
      <c r="M139" s="10" t="n">
        <v>2040000</v>
      </c>
      <c r="N139" s="45" t="s">
        <v>24</v>
      </c>
      <c r="O139" s="35"/>
      <c r="AMI139" s="0"/>
      <c r="AMJ139" s="0"/>
    </row>
    <row r="140" s="29" customFormat="true" ht="15" hidden="false" customHeight="true" outlineLevel="0" collapsed="false">
      <c r="A140" s="6" t="s">
        <v>51</v>
      </c>
      <c r="B140" s="35" t="n">
        <v>2014</v>
      </c>
      <c r="C140" s="10" t="n">
        <v>54300000</v>
      </c>
      <c r="D140" s="74" t="s">
        <v>24</v>
      </c>
      <c r="E140" s="10" t="n">
        <v>5404000</v>
      </c>
      <c r="F140" s="74" t="s">
        <v>24</v>
      </c>
      <c r="G140" s="11" t="n">
        <f aca="false">E140/C140</f>
        <v>0.0995211786372007</v>
      </c>
      <c r="H140" s="12" t="e">
        <f aca="false">F140/D140</f>
        <v>#VALUE!</v>
      </c>
      <c r="I140" s="10" t="n">
        <v>2590000</v>
      </c>
      <c r="J140" s="45" t="s">
        <v>24</v>
      </c>
      <c r="K140" s="10" t="n">
        <v>1700000</v>
      </c>
      <c r="L140" s="45" t="s">
        <v>24</v>
      </c>
      <c r="M140" s="10" t="n">
        <v>1114000</v>
      </c>
      <c r="N140" s="45" t="s">
        <v>24</v>
      </c>
      <c r="O140" s="35"/>
      <c r="AMI140" s="0"/>
      <c r="AMJ140" s="0"/>
    </row>
    <row r="141" s="29" customFormat="true" ht="15" hidden="false" customHeight="true" outlineLevel="0" collapsed="false">
      <c r="A141" s="6" t="s">
        <v>51</v>
      </c>
      <c r="B141" s="35" t="n">
        <v>2015</v>
      </c>
      <c r="C141" s="10" t="n">
        <v>55600000</v>
      </c>
      <c r="D141" s="74" t="s">
        <v>24</v>
      </c>
      <c r="E141" s="10" t="n">
        <v>12780000</v>
      </c>
      <c r="F141" s="74" t="s">
        <v>24</v>
      </c>
      <c r="G141" s="11" t="n">
        <f aca="false">E141/C141</f>
        <v>0.229856115107914</v>
      </c>
      <c r="H141" s="12" t="e">
        <f aca="false">F141/D141</f>
        <v>#VALUE!</v>
      </c>
      <c r="I141" s="10" t="n">
        <v>8300000</v>
      </c>
      <c r="J141" s="45" t="s">
        <v>24</v>
      </c>
      <c r="K141" s="10" t="n">
        <v>3300000</v>
      </c>
      <c r="L141" s="45" t="s">
        <v>24</v>
      </c>
      <c r="M141" s="10" t="n">
        <v>1180000</v>
      </c>
      <c r="N141" s="45" t="s">
        <v>24</v>
      </c>
      <c r="O141" s="35"/>
      <c r="AMI141" s="0"/>
      <c r="AMJ141" s="0"/>
    </row>
    <row r="142" s="29" customFormat="true" ht="15" hidden="false" customHeight="true" outlineLevel="0" collapsed="false">
      <c r="A142" s="6" t="s">
        <v>51</v>
      </c>
      <c r="B142" s="35" t="n">
        <v>2016</v>
      </c>
      <c r="C142" s="10" t="n">
        <v>52100000</v>
      </c>
      <c r="D142" s="74" t="s">
        <v>24</v>
      </c>
      <c r="E142" s="10" t="n">
        <v>7600000</v>
      </c>
      <c r="F142" s="74" t="s">
        <v>24</v>
      </c>
      <c r="G142" s="11" t="n">
        <f aca="false">E142/C142</f>
        <v>0.145873320537428</v>
      </c>
      <c r="H142" s="12" t="e">
        <f aca="false">F142/D142</f>
        <v>#VALUE!</v>
      </c>
      <c r="I142" s="10" t="n">
        <v>1800000</v>
      </c>
      <c r="J142" s="45" t="s">
        <v>24</v>
      </c>
      <c r="K142" s="10" t="n">
        <v>4600000</v>
      </c>
      <c r="L142" s="45" t="s">
        <v>24</v>
      </c>
      <c r="M142" s="10" t="n">
        <v>1200000</v>
      </c>
      <c r="N142" s="45" t="s">
        <v>24</v>
      </c>
      <c r="O142" s="35"/>
      <c r="AMI142" s="0"/>
      <c r="AMJ142" s="0"/>
    </row>
    <row r="143" s="29" customFormat="true" ht="15" hidden="false" customHeight="true" outlineLevel="0" collapsed="false">
      <c r="A143" s="6" t="s">
        <v>51</v>
      </c>
      <c r="B143" s="35" t="n">
        <v>2017</v>
      </c>
      <c r="C143" s="10" t="n">
        <v>53400000</v>
      </c>
      <c r="D143" s="74" t="s">
        <v>24</v>
      </c>
      <c r="E143" s="10" t="n">
        <v>12300000</v>
      </c>
      <c r="F143" s="74" t="s">
        <v>24</v>
      </c>
      <c r="G143" s="11" t="n">
        <f aca="false">E143/C143</f>
        <v>0.230337078651685</v>
      </c>
      <c r="H143" s="12" t="e">
        <f aca="false">F143/D143</f>
        <v>#VALUE!</v>
      </c>
      <c r="I143" s="10" t="n">
        <v>4700000</v>
      </c>
      <c r="J143" s="45" t="s">
        <v>24</v>
      </c>
      <c r="K143" s="10" t="n">
        <v>6000000</v>
      </c>
      <c r="L143" s="45" t="s">
        <v>24</v>
      </c>
      <c r="M143" s="10" t="n">
        <v>1600000</v>
      </c>
      <c r="N143" s="45" t="s">
        <v>24</v>
      </c>
      <c r="O143" s="35"/>
      <c r="AMI143" s="0"/>
      <c r="AMJ143" s="0"/>
    </row>
    <row r="144" s="29" customFormat="true" ht="15" hidden="false" customHeight="true" outlineLevel="0" collapsed="false">
      <c r="A144" s="6" t="s">
        <v>51</v>
      </c>
      <c r="B144" s="35" t="n">
        <v>2018</v>
      </c>
      <c r="C144" s="10" t="n">
        <v>64500000</v>
      </c>
      <c r="D144" s="74" t="s">
        <v>24</v>
      </c>
      <c r="E144" s="10" t="n">
        <v>31900000</v>
      </c>
      <c r="F144" s="74" t="s">
        <v>24</v>
      </c>
      <c r="G144" s="11" t="n">
        <f aca="false">E144/C144</f>
        <v>0.494573643410853</v>
      </c>
      <c r="H144" s="12" t="e">
        <f aca="false">F144/D144</f>
        <v>#VALUE!</v>
      </c>
      <c r="I144" s="10" t="n">
        <v>18500000</v>
      </c>
      <c r="J144" s="45" t="s">
        <v>24</v>
      </c>
      <c r="K144" s="10" t="n">
        <v>11300000</v>
      </c>
      <c r="L144" s="45" t="s">
        <v>24</v>
      </c>
      <c r="M144" s="10" t="n">
        <v>2100000</v>
      </c>
      <c r="N144" s="45" t="s">
        <v>24</v>
      </c>
      <c r="O144" s="35"/>
      <c r="AMI144" s="0"/>
      <c r="AMJ144" s="0"/>
    </row>
    <row r="145" s="38" customFormat="true" ht="15" hidden="false" customHeight="true" outlineLevel="0" collapsed="false">
      <c r="A145" s="6" t="s">
        <v>51</v>
      </c>
      <c r="B145" s="35" t="n">
        <v>2019</v>
      </c>
      <c r="C145" s="10" t="n">
        <v>68200000</v>
      </c>
      <c r="D145" s="74" t="s">
        <v>24</v>
      </c>
      <c r="E145" s="10" t="n">
        <v>46241400</v>
      </c>
      <c r="F145" s="74" t="s">
        <v>24</v>
      </c>
      <c r="G145" s="11" t="n">
        <f aca="false">E145/C145</f>
        <v>0.678026392961877</v>
      </c>
      <c r="H145" s="12" t="e">
        <f aca="false">F145/D145</f>
        <v>#VALUE!</v>
      </c>
      <c r="I145" s="10" t="n">
        <v>6582100</v>
      </c>
      <c r="J145" s="45" t="s">
        <v>24</v>
      </c>
      <c r="K145" s="10" t="n">
        <v>31702400</v>
      </c>
      <c r="L145" s="45" t="s">
        <v>24</v>
      </c>
      <c r="M145" s="10" t="n">
        <v>7956900</v>
      </c>
      <c r="N145" s="45" t="s">
        <v>24</v>
      </c>
      <c r="O145" s="35"/>
      <c r="AMI145" s="0"/>
      <c r="AMJ145" s="0"/>
    </row>
    <row r="146" s="29" customFormat="true" ht="15" hidden="false" customHeight="true" outlineLevel="0" collapsed="false">
      <c r="A146" s="6" t="s">
        <v>60</v>
      </c>
      <c r="B146" s="35" t="n">
        <v>2004</v>
      </c>
      <c r="C146" s="46" t="n">
        <v>7011998</v>
      </c>
      <c r="D146" s="50" t="n">
        <v>121351.3</v>
      </c>
      <c r="E146" s="48" t="n">
        <v>425199</v>
      </c>
      <c r="F146" s="50" t="n">
        <v>18079.8</v>
      </c>
      <c r="G146" s="11" t="n">
        <f aca="false">E146/C146</f>
        <v>0.0606387794177922</v>
      </c>
      <c r="H146" s="12" t="n">
        <f aca="false">F146/D146</f>
        <v>0.148987279081477</v>
      </c>
      <c r="I146" s="45" t="s">
        <v>24</v>
      </c>
      <c r="J146" s="45" t="s">
        <v>24</v>
      </c>
      <c r="K146" s="45" t="s">
        <v>24</v>
      </c>
      <c r="L146" s="45" t="s">
        <v>24</v>
      </c>
      <c r="M146" s="45" t="s">
        <v>24</v>
      </c>
      <c r="N146" s="45" t="s">
        <v>24</v>
      </c>
      <c r="O146" s="35" t="s">
        <v>28</v>
      </c>
      <c r="P146" s="29" t="s">
        <v>61</v>
      </c>
      <c r="AMI146" s="0"/>
      <c r="AMJ146" s="0"/>
    </row>
    <row r="147" s="29" customFormat="true" ht="15" hidden="false" customHeight="true" outlineLevel="0" collapsed="false">
      <c r="A147" s="6" t="s">
        <v>60</v>
      </c>
      <c r="B147" s="35" t="n">
        <v>2005</v>
      </c>
      <c r="C147" s="46" t="n">
        <v>7167426</v>
      </c>
      <c r="D147" s="50" t="n">
        <v>128156.31</v>
      </c>
      <c r="E147" s="48" t="n">
        <v>530311</v>
      </c>
      <c r="F147" s="50" t="n">
        <v>25166.2</v>
      </c>
      <c r="G147" s="11" t="n">
        <f aca="false">E147/C147</f>
        <v>0.0739890443235828</v>
      </c>
      <c r="H147" s="12" t="n">
        <f aca="false">F147/D147</f>
        <v>0.196371134593373</v>
      </c>
      <c r="I147" s="45" t="s">
        <v>24</v>
      </c>
      <c r="J147" s="45" t="s">
        <v>24</v>
      </c>
      <c r="K147" s="45" t="s">
        <v>24</v>
      </c>
      <c r="L147" s="45" t="s">
        <v>24</v>
      </c>
      <c r="M147" s="45" t="s">
        <v>24</v>
      </c>
      <c r="N147" s="45" t="s">
        <v>24</v>
      </c>
      <c r="O147" s="35" t="s">
        <v>62</v>
      </c>
      <c r="P147" s="29" t="s">
        <v>42</v>
      </c>
      <c r="AMI147" s="0"/>
      <c r="AMJ147" s="0"/>
    </row>
    <row r="148" s="29" customFormat="true" ht="15" hidden="false" customHeight="true" outlineLevel="0" collapsed="false">
      <c r="A148" s="6" t="s">
        <v>60</v>
      </c>
      <c r="B148" s="35" t="n">
        <v>2006</v>
      </c>
      <c r="C148" s="46" t="n">
        <v>7005190</v>
      </c>
      <c r="D148" s="50" t="n">
        <v>132339.26</v>
      </c>
      <c r="E148" s="48" t="n">
        <v>466291</v>
      </c>
      <c r="F148" s="50" t="n">
        <v>25408.42</v>
      </c>
      <c r="G148" s="11" t="n">
        <f aca="false">E148/C148</f>
        <v>0.0665636478096954</v>
      </c>
      <c r="H148" s="12" t="n">
        <f aca="false">F148/D148</f>
        <v>0.191994575154795</v>
      </c>
      <c r="I148" s="45" t="s">
        <v>24</v>
      </c>
      <c r="J148" s="45" t="s">
        <v>24</v>
      </c>
      <c r="K148" s="45" t="s">
        <v>24</v>
      </c>
      <c r="L148" s="45" t="s">
        <v>24</v>
      </c>
      <c r="M148" s="45" t="s">
        <v>24</v>
      </c>
      <c r="N148" s="45" t="s">
        <v>24</v>
      </c>
      <c r="O148" s="35" t="s">
        <v>63</v>
      </c>
      <c r="P148" s="29" t="s">
        <v>64</v>
      </c>
      <c r="AMI148" s="0"/>
      <c r="AMJ148" s="0"/>
    </row>
    <row r="149" s="29" customFormat="true" ht="15" hidden="false" customHeight="true" outlineLevel="0" collapsed="false">
      <c r="A149" s="6" t="s">
        <v>60</v>
      </c>
      <c r="B149" s="35" t="n">
        <v>2007</v>
      </c>
      <c r="C149" s="46" t="n">
        <v>6609099</v>
      </c>
      <c r="D149" s="50" t="n">
        <v>126739.55</v>
      </c>
      <c r="E149" s="48" t="n">
        <v>394582</v>
      </c>
      <c r="F149" s="50" t="n">
        <v>21983.18</v>
      </c>
      <c r="G149" s="11" t="n">
        <f aca="false">E149/C149</f>
        <v>0.0597028430047727</v>
      </c>
      <c r="H149" s="12" t="n">
        <f aca="false">F149/D149</f>
        <v>0.173451617904593</v>
      </c>
      <c r="I149" s="45" t="s">
        <v>24</v>
      </c>
      <c r="J149" s="45" t="s">
        <v>24</v>
      </c>
      <c r="K149" s="45" t="s">
        <v>24</v>
      </c>
      <c r="L149" s="45" t="s">
        <v>24</v>
      </c>
      <c r="M149" s="45" t="s">
        <v>24</v>
      </c>
      <c r="N149" s="45" t="s">
        <v>24</v>
      </c>
      <c r="O149" s="35"/>
      <c r="AMI149" s="0"/>
      <c r="AMJ149" s="0"/>
    </row>
    <row r="150" s="29" customFormat="true" ht="15" hidden="false" customHeight="true" outlineLevel="0" collapsed="false">
      <c r="A150" s="6" t="s">
        <v>60</v>
      </c>
      <c r="B150" s="35" t="n">
        <v>2008</v>
      </c>
      <c r="C150" s="46" t="n">
        <v>7024025</v>
      </c>
      <c r="D150" s="50" t="n">
        <v>126231.93</v>
      </c>
      <c r="E150" s="48" t="n">
        <v>310433</v>
      </c>
      <c r="F150" s="50" t="n">
        <v>19849.1</v>
      </c>
      <c r="G150" s="11" t="n">
        <f aca="false">E150/C150</f>
        <v>0.0441958848381092</v>
      </c>
      <c r="H150" s="12" t="n">
        <f aca="false">F150/D150</f>
        <v>0.157243100061926</v>
      </c>
      <c r="I150" s="45" t="s">
        <v>24</v>
      </c>
      <c r="J150" s="45" t="s">
        <v>24</v>
      </c>
      <c r="K150" s="45" t="s">
        <v>24</v>
      </c>
      <c r="L150" s="45" t="s">
        <v>24</v>
      </c>
      <c r="M150" s="45" t="s">
        <v>24</v>
      </c>
      <c r="N150" s="45" t="s">
        <v>24</v>
      </c>
      <c r="O150" s="35"/>
      <c r="AMI150" s="0"/>
      <c r="AMJ150" s="0"/>
    </row>
    <row r="151" s="29" customFormat="true" ht="15" hidden="false" customHeight="true" outlineLevel="0" collapsed="false">
      <c r="A151" s="6" t="s">
        <v>60</v>
      </c>
      <c r="B151" s="35" t="n">
        <v>2009</v>
      </c>
      <c r="C151" s="46" t="n">
        <v>6773537</v>
      </c>
      <c r="D151" s="50" t="n">
        <v>133969.62</v>
      </c>
      <c r="E151" s="48" t="n">
        <v>316954</v>
      </c>
      <c r="F151" s="50" t="n">
        <v>23902.07</v>
      </c>
      <c r="G151" s="11" t="n">
        <f aca="false">E151/C151</f>
        <v>0.046792982750371</v>
      </c>
      <c r="H151" s="12" t="n">
        <f aca="false">F151/D151</f>
        <v>0.178414106123463</v>
      </c>
      <c r="I151" s="45" t="s">
        <v>24</v>
      </c>
      <c r="J151" s="45" t="s">
        <v>24</v>
      </c>
      <c r="K151" s="45" t="s">
        <v>24</v>
      </c>
      <c r="L151" s="45" t="s">
        <v>24</v>
      </c>
      <c r="M151" s="45" t="s">
        <v>24</v>
      </c>
      <c r="N151" s="45" t="s">
        <v>24</v>
      </c>
      <c r="O151" s="35"/>
      <c r="AMI151" s="0"/>
      <c r="AMJ151" s="0"/>
    </row>
    <row r="152" s="29" customFormat="true" ht="15" hidden="false" customHeight="true" outlineLevel="0" collapsed="false">
      <c r="A152" s="6" t="s">
        <v>60</v>
      </c>
      <c r="B152" s="35" t="n">
        <v>2010</v>
      </c>
      <c r="C152" s="46" t="n">
        <v>7424046</v>
      </c>
      <c r="D152" s="50" t="n">
        <v>141672.93</v>
      </c>
      <c r="E152" s="48" t="n">
        <v>556524</v>
      </c>
      <c r="F152" s="50" t="n">
        <v>32064.37</v>
      </c>
      <c r="G152" s="11" t="n">
        <f aca="false">E152/C152</f>
        <v>0.0749623588000398</v>
      </c>
      <c r="H152" s="12" t="n">
        <f aca="false">F152/D152</f>
        <v>0.226326723107936</v>
      </c>
      <c r="I152" s="45" t="s">
        <v>24</v>
      </c>
      <c r="J152" s="45" t="s">
        <v>24</v>
      </c>
      <c r="K152" s="45" t="s">
        <v>24</v>
      </c>
      <c r="L152" s="45" t="s">
        <v>24</v>
      </c>
      <c r="M152" s="45" t="s">
        <v>24</v>
      </c>
      <c r="N152" s="45" t="s">
        <v>24</v>
      </c>
      <c r="O152" s="35"/>
      <c r="AMI152" s="0"/>
      <c r="AMJ152" s="0"/>
    </row>
    <row r="153" s="29" customFormat="true" ht="15" hidden="false" customHeight="true" outlineLevel="0" collapsed="false">
      <c r="A153" s="6" t="s">
        <v>60</v>
      </c>
      <c r="B153" s="35" t="n">
        <v>2011</v>
      </c>
      <c r="C153" s="46" t="n">
        <v>8080206</v>
      </c>
      <c r="D153" s="50" t="n">
        <v>150397.44</v>
      </c>
      <c r="E153" s="48" t="n">
        <v>393927</v>
      </c>
      <c r="F153" s="50" t="n">
        <v>25405.4</v>
      </c>
      <c r="G153" s="11" t="n">
        <f aca="false">E153/C153</f>
        <v>0.0487520986469899</v>
      </c>
      <c r="H153" s="12" t="n">
        <f aca="false">F153/D153</f>
        <v>0.168921758242694</v>
      </c>
      <c r="I153" s="45" t="s">
        <v>24</v>
      </c>
      <c r="J153" s="45" t="s">
        <v>24</v>
      </c>
      <c r="K153" s="45" t="s">
        <v>24</v>
      </c>
      <c r="L153" s="45" t="s">
        <v>24</v>
      </c>
      <c r="M153" s="45" t="s">
        <v>24</v>
      </c>
      <c r="N153" s="45" t="s">
        <v>24</v>
      </c>
      <c r="O153" s="35"/>
      <c r="AMI153" s="0"/>
      <c r="AMJ153" s="0"/>
    </row>
    <row r="154" s="29" customFormat="true" ht="15" hidden="false" customHeight="true" outlineLevel="0" collapsed="false">
      <c r="A154" s="6" t="s">
        <v>60</v>
      </c>
      <c r="B154" s="35" t="n">
        <v>2012</v>
      </c>
      <c r="C154" s="46" t="n">
        <v>7731605</v>
      </c>
      <c r="D154" s="50" t="n">
        <v>136657.64</v>
      </c>
      <c r="E154" s="48" t="n">
        <v>172721</v>
      </c>
      <c r="F154" s="50" t="n">
        <v>13145.43</v>
      </c>
      <c r="G154" s="11" t="n">
        <f aca="false">E154/C154</f>
        <v>0.0223396047780506</v>
      </c>
      <c r="H154" s="12" t="n">
        <f aca="false">F154/D154</f>
        <v>0.0961924265631984</v>
      </c>
      <c r="I154" s="45" t="s">
        <v>24</v>
      </c>
      <c r="J154" s="45" t="s">
        <v>24</v>
      </c>
      <c r="K154" s="45" t="s">
        <v>24</v>
      </c>
      <c r="L154" s="45" t="s">
        <v>24</v>
      </c>
      <c r="M154" s="45" t="s">
        <v>24</v>
      </c>
      <c r="N154" s="45" t="s">
        <v>24</v>
      </c>
      <c r="O154" s="35"/>
      <c r="AMI154" s="0"/>
      <c r="AMJ154" s="0"/>
    </row>
    <row r="155" s="29" customFormat="true" ht="15" hidden="false" customHeight="true" outlineLevel="0" collapsed="false">
      <c r="A155" s="6" t="s">
        <v>60</v>
      </c>
      <c r="B155" s="35" t="n">
        <v>2013</v>
      </c>
      <c r="C155" s="46" t="n">
        <v>7874792</v>
      </c>
      <c r="D155" s="50" t="n">
        <v>135901.27</v>
      </c>
      <c r="E155" s="48" t="n">
        <v>284197</v>
      </c>
      <c r="F155" s="50" t="n">
        <v>13364.48</v>
      </c>
      <c r="G155" s="11" t="n">
        <f aca="false">E155/C155</f>
        <v>0.0360894611565613</v>
      </c>
      <c r="H155" s="12" t="n">
        <f aca="false">F155/D155</f>
        <v>0.098339625523735</v>
      </c>
      <c r="I155" s="45" t="s">
        <v>24</v>
      </c>
      <c r="J155" s="45" t="s">
        <v>24</v>
      </c>
      <c r="K155" s="45" t="s">
        <v>24</v>
      </c>
      <c r="L155" s="45" t="s">
        <v>24</v>
      </c>
      <c r="M155" s="45" t="s">
        <v>24</v>
      </c>
      <c r="N155" s="45" t="s">
        <v>24</v>
      </c>
      <c r="O155" s="35"/>
      <c r="AMI155" s="0"/>
      <c r="AMJ155" s="0"/>
    </row>
    <row r="156" s="29" customFormat="true" ht="15" hidden="false" customHeight="true" outlineLevel="0" collapsed="false">
      <c r="A156" s="6" t="s">
        <v>60</v>
      </c>
      <c r="B156" s="35" t="n">
        <v>2014</v>
      </c>
      <c r="C156" s="46" t="n">
        <v>7517408</v>
      </c>
      <c r="D156" s="50" t="n">
        <v>143213.3</v>
      </c>
      <c r="E156" s="48" t="n">
        <v>481820</v>
      </c>
      <c r="F156" s="50" t="n">
        <v>27556.78</v>
      </c>
      <c r="G156" s="11" t="n">
        <f aca="false">E156/C156</f>
        <v>0.0640939004507937</v>
      </c>
      <c r="H156" s="12" t="n">
        <f aca="false">F156/D156</f>
        <v>0.192417743324119</v>
      </c>
      <c r="I156" s="45" t="s">
        <v>24</v>
      </c>
      <c r="J156" s="45" t="s">
        <v>24</v>
      </c>
      <c r="K156" s="45" t="s">
        <v>24</v>
      </c>
      <c r="L156" s="45" t="s">
        <v>24</v>
      </c>
      <c r="M156" s="45" t="s">
        <v>24</v>
      </c>
      <c r="N156" s="45" t="s">
        <v>24</v>
      </c>
      <c r="O156" s="35"/>
      <c r="AMI156" s="0"/>
      <c r="AMJ156" s="0"/>
    </row>
    <row r="157" s="29" customFormat="true" ht="15" hidden="false" customHeight="true" outlineLevel="0" collapsed="false">
      <c r="A157" s="6" t="s">
        <v>60</v>
      </c>
      <c r="B157" s="35" t="n">
        <v>2015</v>
      </c>
      <c r="C157" s="46" t="n">
        <v>7354188</v>
      </c>
      <c r="D157" s="50" t="n">
        <v>132022.5</v>
      </c>
      <c r="E157" s="48" t="n">
        <v>513524</v>
      </c>
      <c r="F157" s="50" t="n">
        <v>25066.31</v>
      </c>
      <c r="G157" s="11" t="n">
        <f aca="false">E157/C157</f>
        <v>0.0698274235034514</v>
      </c>
      <c r="H157" s="12" t="n">
        <f aca="false">F157/D157</f>
        <v>0.189863924709803</v>
      </c>
      <c r="I157" s="45" t="s">
        <v>24</v>
      </c>
      <c r="J157" s="45" t="s">
        <v>24</v>
      </c>
      <c r="K157" s="45" t="s">
        <v>24</v>
      </c>
      <c r="L157" s="45" t="s">
        <v>24</v>
      </c>
      <c r="M157" s="45" t="s">
        <v>24</v>
      </c>
      <c r="N157" s="45" t="s">
        <v>24</v>
      </c>
      <c r="O157" s="35"/>
      <c r="AMI157" s="0"/>
      <c r="AMJ157" s="0"/>
    </row>
    <row r="158" s="29" customFormat="true" ht="15" hidden="false" customHeight="true" outlineLevel="0" collapsed="false">
      <c r="A158" s="6" t="s">
        <v>60</v>
      </c>
      <c r="B158" s="35" t="n">
        <v>2016</v>
      </c>
      <c r="C158" s="46" t="n">
        <v>7338350</v>
      </c>
      <c r="D158" s="50" t="n">
        <v>128706.2</v>
      </c>
      <c r="E158" s="48" t="n">
        <v>413292</v>
      </c>
      <c r="F158" s="50" t="n">
        <v>16357.63</v>
      </c>
      <c r="G158" s="11" t="n">
        <f aca="false">E158/C158</f>
        <v>0.0563194723609531</v>
      </c>
      <c r="H158" s="12" t="n">
        <f aca="false">F158/D158</f>
        <v>0.127092789624742</v>
      </c>
      <c r="I158" s="45" t="s">
        <v>24</v>
      </c>
      <c r="J158" s="45" t="s">
        <v>24</v>
      </c>
      <c r="K158" s="45" t="s">
        <v>24</v>
      </c>
      <c r="L158" s="45" t="s">
        <v>24</v>
      </c>
      <c r="M158" s="45" t="s">
        <v>24</v>
      </c>
      <c r="N158" s="45" t="s">
        <v>24</v>
      </c>
      <c r="O158" s="35"/>
      <c r="AMI158" s="0"/>
      <c r="AMJ158" s="0"/>
    </row>
    <row r="159" s="29" customFormat="true" ht="15" hidden="false" customHeight="true" outlineLevel="0" collapsed="false">
      <c r="A159" s="6" t="s">
        <v>60</v>
      </c>
      <c r="B159" s="35" t="n">
        <v>2017</v>
      </c>
      <c r="C159" s="46" t="n">
        <v>7576110</v>
      </c>
      <c r="D159" s="50" t="n">
        <v>137186.03</v>
      </c>
      <c r="E159" s="48" t="n">
        <v>445604</v>
      </c>
      <c r="F159" s="50" t="n">
        <v>18879.11</v>
      </c>
      <c r="G159" s="11" t="n">
        <f aca="false">E159/C159</f>
        <v>0.0588169918335399</v>
      </c>
      <c r="H159" s="12" t="n">
        <f aca="false">F159/D159</f>
        <v>0.137616855010674</v>
      </c>
      <c r="I159" s="45" t="s">
        <v>24</v>
      </c>
      <c r="J159" s="45" t="s">
        <v>24</v>
      </c>
      <c r="K159" s="45" t="s">
        <v>24</v>
      </c>
      <c r="L159" s="45" t="s">
        <v>24</v>
      </c>
      <c r="M159" s="45" t="s">
        <v>24</v>
      </c>
      <c r="N159" s="45" t="s">
        <v>24</v>
      </c>
      <c r="O159" s="35"/>
      <c r="AMI159" s="0"/>
      <c r="AMJ159" s="0"/>
    </row>
    <row r="160" s="29" customFormat="true" ht="15" hidden="false" customHeight="true" outlineLevel="0" collapsed="false">
      <c r="A160" s="6" t="s">
        <v>60</v>
      </c>
      <c r="B160" s="35" t="n">
        <v>2018</v>
      </c>
      <c r="C160" s="46" t="n">
        <v>7766751</v>
      </c>
      <c r="D160" s="50" t="n">
        <v>129041.52</v>
      </c>
      <c r="E160" s="48" t="n">
        <v>330671</v>
      </c>
      <c r="F160" s="50" t="n">
        <v>15126.14</v>
      </c>
      <c r="G160" s="11" t="n">
        <f aca="false">E160/C160</f>
        <v>0.0425752029387835</v>
      </c>
      <c r="H160" s="12" t="n">
        <f aca="false">F160/D160</f>
        <v>0.117219171007905</v>
      </c>
      <c r="I160" s="45" t="s">
        <v>24</v>
      </c>
      <c r="J160" s="45" t="s">
        <v>24</v>
      </c>
      <c r="K160" s="45" t="s">
        <v>24</v>
      </c>
      <c r="L160" s="45" t="s">
        <v>24</v>
      </c>
      <c r="M160" s="45" t="s">
        <v>24</v>
      </c>
      <c r="N160" s="45" t="s">
        <v>24</v>
      </c>
      <c r="O160" s="35"/>
      <c r="AMI160" s="0"/>
      <c r="AMJ160" s="0"/>
    </row>
    <row r="161" s="38" customFormat="true" ht="15" hidden="false" customHeight="true" outlineLevel="0" collapsed="false">
      <c r="A161" s="6" t="s">
        <v>60</v>
      </c>
      <c r="B161" s="35" t="n">
        <v>2019</v>
      </c>
      <c r="C161" s="45" t="s">
        <v>24</v>
      </c>
      <c r="D161" s="45" t="s">
        <v>24</v>
      </c>
      <c r="E161" s="45" t="s">
        <v>24</v>
      </c>
      <c r="F161" s="45" t="s">
        <v>24</v>
      </c>
      <c r="G161" s="11" t="e">
        <f aca="false">E161/C161</f>
        <v>#VALUE!</v>
      </c>
      <c r="H161" s="12" t="e">
        <f aca="false">F161/D161</f>
        <v>#VALUE!</v>
      </c>
      <c r="I161" s="45" t="s">
        <v>24</v>
      </c>
      <c r="J161" s="45" t="s">
        <v>24</v>
      </c>
      <c r="K161" s="45" t="s">
        <v>24</v>
      </c>
      <c r="L161" s="45" t="s">
        <v>24</v>
      </c>
      <c r="M161" s="45" t="s">
        <v>24</v>
      </c>
      <c r="N161" s="45" t="s">
        <v>24</v>
      </c>
      <c r="O161" s="35"/>
      <c r="AMI161" s="0"/>
      <c r="AMJ161" s="0"/>
    </row>
    <row r="162" s="76" customFormat="true" ht="15" hidden="false" customHeight="true" outlineLevel="0" collapsed="false">
      <c r="A162" s="6" t="s">
        <v>65</v>
      </c>
      <c r="B162" s="35" t="n">
        <v>2004</v>
      </c>
      <c r="C162" s="75" t="s">
        <v>24</v>
      </c>
      <c r="D162" s="45" t="s">
        <v>24</v>
      </c>
      <c r="E162" s="45"/>
      <c r="F162" s="45" t="s">
        <v>24</v>
      </c>
      <c r="G162" s="11" t="e">
        <f aca="false">E162/C162</f>
        <v>#VALUE!</v>
      </c>
      <c r="H162" s="12" t="e">
        <f aca="false">F162/D162</f>
        <v>#VALUE!</v>
      </c>
      <c r="I162" s="45" t="s">
        <v>24</v>
      </c>
      <c r="J162" s="45" t="s">
        <v>24</v>
      </c>
      <c r="K162" s="45" t="s">
        <v>24</v>
      </c>
      <c r="L162" s="45" t="s">
        <v>24</v>
      </c>
      <c r="M162" s="45" t="s">
        <v>24</v>
      </c>
      <c r="N162" s="45" t="s">
        <v>24</v>
      </c>
      <c r="O162" s="35" t="s">
        <v>28</v>
      </c>
      <c r="P162" s="76" t="s">
        <v>66</v>
      </c>
      <c r="AMI162" s="0"/>
      <c r="AMJ162" s="0"/>
    </row>
    <row r="163" s="76" customFormat="true" ht="15" hidden="false" customHeight="true" outlineLevel="0" collapsed="false">
      <c r="A163" s="6" t="s">
        <v>65</v>
      </c>
      <c r="B163" s="35" t="n">
        <v>2005</v>
      </c>
      <c r="C163" s="75" t="s">
        <v>24</v>
      </c>
      <c r="D163" s="45" t="s">
        <v>24</v>
      </c>
      <c r="E163" s="45"/>
      <c r="F163" s="45" t="s">
        <v>24</v>
      </c>
      <c r="G163" s="11" t="e">
        <f aca="false">E163/C163</f>
        <v>#VALUE!</v>
      </c>
      <c r="H163" s="12" t="e">
        <f aca="false">F163/D163</f>
        <v>#VALUE!</v>
      </c>
      <c r="I163" s="45" t="s">
        <v>24</v>
      </c>
      <c r="J163" s="45" t="s">
        <v>24</v>
      </c>
      <c r="K163" s="45" t="s">
        <v>24</v>
      </c>
      <c r="L163" s="45" t="s">
        <v>24</v>
      </c>
      <c r="M163" s="45" t="s">
        <v>24</v>
      </c>
      <c r="N163" s="45" t="s">
        <v>24</v>
      </c>
      <c r="O163" s="24" t="s">
        <v>10</v>
      </c>
      <c r="P163" s="25" t="s">
        <v>17</v>
      </c>
      <c r="AMI163" s="0"/>
      <c r="AMJ163" s="0"/>
    </row>
    <row r="164" s="76" customFormat="true" ht="15" hidden="false" customHeight="true" outlineLevel="0" collapsed="false">
      <c r="A164" s="6" t="s">
        <v>65</v>
      </c>
      <c r="B164" s="35" t="n">
        <v>2006</v>
      </c>
      <c r="C164" s="75" t="s">
        <v>24</v>
      </c>
      <c r="D164" s="45" t="s">
        <v>24</v>
      </c>
      <c r="E164" s="45"/>
      <c r="F164" s="45" t="s">
        <v>24</v>
      </c>
      <c r="G164" s="11" t="e">
        <f aca="false">E164/C164</f>
        <v>#VALUE!</v>
      </c>
      <c r="H164" s="12" t="e">
        <f aca="false">F164/D164</f>
        <v>#VALUE!</v>
      </c>
      <c r="I164" s="45" t="s">
        <v>24</v>
      </c>
      <c r="J164" s="45" t="s">
        <v>24</v>
      </c>
      <c r="K164" s="45" t="s">
        <v>24</v>
      </c>
      <c r="L164" s="45" t="s">
        <v>24</v>
      </c>
      <c r="M164" s="45" t="s">
        <v>24</v>
      </c>
      <c r="N164" s="45" t="s">
        <v>24</v>
      </c>
      <c r="O164" s="24" t="s">
        <v>18</v>
      </c>
      <c r="AMI164" s="0"/>
      <c r="AMJ164" s="0"/>
    </row>
    <row r="165" s="76" customFormat="true" ht="15" hidden="false" customHeight="true" outlineLevel="0" collapsed="false">
      <c r="A165" s="6" t="s">
        <v>65</v>
      </c>
      <c r="B165" s="35" t="n">
        <v>2007</v>
      </c>
      <c r="C165" s="24" t="n">
        <v>13633650</v>
      </c>
      <c r="D165" s="45" t="s">
        <v>24</v>
      </c>
      <c r="E165" s="45"/>
      <c r="F165" s="45" t="s">
        <v>24</v>
      </c>
      <c r="G165" s="11" t="n">
        <f aca="false">E165/C165</f>
        <v>0</v>
      </c>
      <c r="H165" s="12" t="e">
        <f aca="false">F165/D165</f>
        <v>#VALUE!</v>
      </c>
      <c r="I165" s="45" t="s">
        <v>24</v>
      </c>
      <c r="J165" s="45" t="s">
        <v>24</v>
      </c>
      <c r="K165" s="45" t="s">
        <v>24</v>
      </c>
      <c r="L165" s="45" t="s">
        <v>24</v>
      </c>
      <c r="M165" s="45" t="s">
        <v>24</v>
      </c>
      <c r="N165" s="45" t="s">
        <v>24</v>
      </c>
      <c r="O165" s="35" t="s">
        <v>67</v>
      </c>
      <c r="P165" s="76" t="s">
        <v>68</v>
      </c>
      <c r="AMI165" s="0"/>
      <c r="AMJ165" s="0"/>
    </row>
    <row r="166" s="76" customFormat="true" ht="15" hidden="false" customHeight="true" outlineLevel="0" collapsed="false">
      <c r="A166" s="6" t="s">
        <v>65</v>
      </c>
      <c r="B166" s="35" t="n">
        <v>2008</v>
      </c>
      <c r="C166" s="24" t="n">
        <v>9862440</v>
      </c>
      <c r="D166" s="45" t="s">
        <v>24</v>
      </c>
      <c r="E166" s="45"/>
      <c r="F166" s="45" t="s">
        <v>24</v>
      </c>
      <c r="G166" s="11" t="n">
        <f aca="false">E166/C166</f>
        <v>0</v>
      </c>
      <c r="H166" s="12" t="e">
        <f aca="false">F166/D166</f>
        <v>#VALUE!</v>
      </c>
      <c r="I166" s="45" t="s">
        <v>24</v>
      </c>
      <c r="J166" s="45" t="s">
        <v>24</v>
      </c>
      <c r="K166" s="45" t="s">
        <v>24</v>
      </c>
      <c r="L166" s="45" t="s">
        <v>24</v>
      </c>
      <c r="M166" s="45" t="s">
        <v>24</v>
      </c>
      <c r="N166" s="45" t="s">
        <v>24</v>
      </c>
      <c r="O166" s="35"/>
      <c r="AMI166" s="0"/>
      <c r="AMJ166" s="0"/>
    </row>
    <row r="167" s="76" customFormat="true" ht="15" hidden="false" customHeight="true" outlineLevel="0" collapsed="false">
      <c r="A167" s="6" t="s">
        <v>65</v>
      </c>
      <c r="B167" s="35" t="n">
        <v>2009</v>
      </c>
      <c r="C167" s="24" t="n">
        <v>11787070</v>
      </c>
      <c r="D167" s="45" t="s">
        <v>24</v>
      </c>
      <c r="E167" s="45"/>
      <c r="F167" s="45" t="s">
        <v>24</v>
      </c>
      <c r="G167" s="11" t="n">
        <f aca="false">E167/C167</f>
        <v>0</v>
      </c>
      <c r="H167" s="12" t="e">
        <f aca="false">F167/D167</f>
        <v>#VALUE!</v>
      </c>
      <c r="I167" s="45" t="s">
        <v>24</v>
      </c>
      <c r="J167" s="45" t="s">
        <v>24</v>
      </c>
      <c r="K167" s="45" t="s">
        <v>24</v>
      </c>
      <c r="L167" s="45" t="s">
        <v>24</v>
      </c>
      <c r="M167" s="45" t="s">
        <v>24</v>
      </c>
      <c r="N167" s="45" t="s">
        <v>24</v>
      </c>
      <c r="O167" s="35"/>
      <c r="AMI167" s="0"/>
      <c r="AMJ167" s="0"/>
    </row>
    <row r="168" s="76" customFormat="true" ht="15" hidden="false" customHeight="true" outlineLevel="0" collapsed="false">
      <c r="A168" s="6" t="s">
        <v>65</v>
      </c>
      <c r="B168" s="35" t="n">
        <v>2010</v>
      </c>
      <c r="C168" s="24" t="n">
        <v>14242060</v>
      </c>
      <c r="D168" s="45" t="s">
        <v>24</v>
      </c>
      <c r="E168" s="45"/>
      <c r="F168" s="45" t="s">
        <v>24</v>
      </c>
      <c r="G168" s="11" t="n">
        <f aca="false">E168/C168</f>
        <v>0</v>
      </c>
      <c r="H168" s="12" t="e">
        <f aca="false">F168/D168</f>
        <v>#VALUE!</v>
      </c>
      <c r="I168" s="45" t="s">
        <v>24</v>
      </c>
      <c r="J168" s="45" t="s">
        <v>24</v>
      </c>
      <c r="K168" s="45" t="s">
        <v>24</v>
      </c>
      <c r="L168" s="45" t="s">
        <v>24</v>
      </c>
      <c r="M168" s="45" t="s">
        <v>24</v>
      </c>
      <c r="N168" s="45" t="s">
        <v>24</v>
      </c>
      <c r="O168" s="35"/>
      <c r="AMI168" s="0"/>
      <c r="AMJ168" s="0"/>
    </row>
    <row r="169" s="76" customFormat="true" ht="15" hidden="false" customHeight="true" outlineLevel="0" collapsed="false">
      <c r="A169" s="6" t="s">
        <v>65</v>
      </c>
      <c r="B169" s="35" t="n">
        <v>2011</v>
      </c>
      <c r="C169" s="24" t="n">
        <v>14499830</v>
      </c>
      <c r="D169" s="45" t="s">
        <v>24</v>
      </c>
      <c r="E169" s="45"/>
      <c r="F169" s="45" t="s">
        <v>24</v>
      </c>
      <c r="G169" s="11" t="n">
        <f aca="false">E169/C169</f>
        <v>0</v>
      </c>
      <c r="H169" s="12" t="e">
        <f aca="false">F169/D169</f>
        <v>#VALUE!</v>
      </c>
      <c r="I169" s="45" t="s">
        <v>24</v>
      </c>
      <c r="J169" s="45" t="s">
        <v>24</v>
      </c>
      <c r="K169" s="45" t="s">
        <v>24</v>
      </c>
      <c r="L169" s="45" t="s">
        <v>24</v>
      </c>
      <c r="M169" s="45" t="s">
        <v>24</v>
      </c>
      <c r="N169" s="45" t="s">
        <v>24</v>
      </c>
      <c r="O169" s="35"/>
      <c r="AMI169" s="0"/>
      <c r="AMJ169" s="0"/>
    </row>
    <row r="170" s="76" customFormat="true" ht="15" hidden="false" customHeight="true" outlineLevel="0" collapsed="false">
      <c r="A170" s="6" t="s">
        <v>65</v>
      </c>
      <c r="B170" s="35" t="n">
        <v>2012</v>
      </c>
      <c r="C170" s="24" t="n">
        <v>13852930</v>
      </c>
      <c r="D170" s="45" t="s">
        <v>24</v>
      </c>
      <c r="E170" s="45"/>
      <c r="F170" s="45" t="s">
        <v>24</v>
      </c>
      <c r="G170" s="11" t="n">
        <f aca="false">E170/C170</f>
        <v>0</v>
      </c>
      <c r="H170" s="12" t="e">
        <f aca="false">F170/D170</f>
        <v>#VALUE!</v>
      </c>
      <c r="I170" s="45" t="s">
        <v>24</v>
      </c>
      <c r="J170" s="45" t="s">
        <v>24</v>
      </c>
      <c r="K170" s="45" t="s">
        <v>24</v>
      </c>
      <c r="L170" s="45" t="s">
        <v>24</v>
      </c>
      <c r="M170" s="45" t="s">
        <v>24</v>
      </c>
      <c r="N170" s="45" t="s">
        <v>24</v>
      </c>
      <c r="O170" s="35"/>
      <c r="AMI170" s="0"/>
      <c r="AMJ170" s="0"/>
    </row>
    <row r="171" s="76" customFormat="true" ht="15" hidden="false" customHeight="true" outlineLevel="0" collapsed="false">
      <c r="A171" s="6" t="s">
        <v>65</v>
      </c>
      <c r="B171" s="35" t="n">
        <v>2013</v>
      </c>
      <c r="C171" s="24" t="n">
        <v>13466150</v>
      </c>
      <c r="D171" s="45" t="s">
        <v>24</v>
      </c>
      <c r="E171" s="45"/>
      <c r="F171" s="45" t="s">
        <v>24</v>
      </c>
      <c r="G171" s="11" t="n">
        <f aca="false">E171/C171</f>
        <v>0</v>
      </c>
      <c r="H171" s="12" t="e">
        <f aca="false">F171/D171</f>
        <v>#VALUE!</v>
      </c>
      <c r="I171" s="45" t="s">
        <v>24</v>
      </c>
      <c r="J171" s="45" t="s">
        <v>24</v>
      </c>
      <c r="K171" s="45" t="s">
        <v>24</v>
      </c>
      <c r="L171" s="45" t="s">
        <v>24</v>
      </c>
      <c r="M171" s="45" t="s">
        <v>24</v>
      </c>
      <c r="N171" s="45" t="s">
        <v>24</v>
      </c>
      <c r="O171" s="35"/>
      <c r="AMI171" s="0"/>
      <c r="AMJ171" s="0"/>
    </row>
    <row r="172" s="76" customFormat="true" ht="15" hidden="false" customHeight="true" outlineLevel="0" collapsed="false">
      <c r="A172" s="6" t="s">
        <v>65</v>
      </c>
      <c r="B172" s="35" t="n">
        <v>2014</v>
      </c>
      <c r="C172" s="7" t="n">
        <v>11678594</v>
      </c>
      <c r="D172" s="10" t="n">
        <v>108841.48</v>
      </c>
      <c r="E172" s="48" t="n">
        <v>595209</v>
      </c>
      <c r="F172" s="10" t="n">
        <v>30194.99</v>
      </c>
      <c r="G172" s="11" t="n">
        <f aca="false">E172/C172</f>
        <v>0.0509658097541536</v>
      </c>
      <c r="H172" s="12" t="n">
        <f aca="false">F172/D172</f>
        <v>0.27742171458896</v>
      </c>
      <c r="I172" s="10" t="n">
        <v>0.004575</v>
      </c>
      <c r="J172" s="10" t="n">
        <v>202.77</v>
      </c>
      <c r="K172" s="45" t="s">
        <v>24</v>
      </c>
      <c r="L172" s="45" t="s">
        <v>24</v>
      </c>
      <c r="M172" s="45" t="s">
        <v>24</v>
      </c>
      <c r="N172" s="45" t="s">
        <v>24</v>
      </c>
      <c r="O172" s="35"/>
      <c r="AMI172" s="0"/>
      <c r="AMJ172" s="0"/>
    </row>
    <row r="173" s="76" customFormat="true" ht="15" hidden="false" customHeight="true" outlineLevel="0" collapsed="false">
      <c r="A173" s="6" t="s">
        <v>65</v>
      </c>
      <c r="B173" s="35" t="n">
        <v>2015</v>
      </c>
      <c r="C173" s="7" t="n">
        <v>10626495.515</v>
      </c>
      <c r="D173" s="10" t="n">
        <v>98389.09</v>
      </c>
      <c r="E173" s="48" t="n">
        <v>461909.19</v>
      </c>
      <c r="F173" s="10" t="n">
        <v>24264.57</v>
      </c>
      <c r="G173" s="11" t="n">
        <f aca="false">E173/C173</f>
        <v>0.0434676878513697</v>
      </c>
      <c r="H173" s="12" t="n">
        <f aca="false">F173/D173</f>
        <v>0.246618502112378</v>
      </c>
      <c r="I173" s="10" t="n">
        <v>0.001326</v>
      </c>
      <c r="J173" s="10" t="n">
        <v>138.69</v>
      </c>
      <c r="K173" s="45" t="s">
        <v>24</v>
      </c>
      <c r="L173" s="45" t="s">
        <v>24</v>
      </c>
      <c r="M173" s="45" t="s">
        <v>24</v>
      </c>
      <c r="N173" s="45" t="s">
        <v>24</v>
      </c>
      <c r="O173" s="35"/>
      <c r="AMI173" s="0"/>
      <c r="AMJ173" s="0"/>
    </row>
    <row r="174" s="76" customFormat="true" ht="15" hidden="false" customHeight="true" outlineLevel="0" collapsed="false">
      <c r="A174" s="6" t="s">
        <v>65</v>
      </c>
      <c r="B174" s="35" t="n">
        <v>2016</v>
      </c>
      <c r="C174" s="7" t="n">
        <v>10555812</v>
      </c>
      <c r="D174" s="10" t="n">
        <v>101830.66</v>
      </c>
      <c r="E174" s="48" t="n">
        <v>519604</v>
      </c>
      <c r="F174" s="10" t="n">
        <v>22664.28</v>
      </c>
      <c r="G174" s="11" t="n">
        <f aca="false">E174/C174</f>
        <v>0.0492244462102963</v>
      </c>
      <c r="H174" s="12" t="n">
        <f aca="false">F174/D174</f>
        <v>0.222568330599055</v>
      </c>
      <c r="I174" s="10" t="n">
        <v>2.4E-005</v>
      </c>
      <c r="J174" s="10" t="n">
        <v>4.48</v>
      </c>
      <c r="K174" s="45" t="s">
        <v>24</v>
      </c>
      <c r="L174" s="45" t="s">
        <v>24</v>
      </c>
      <c r="M174" s="45" t="s">
        <v>24</v>
      </c>
      <c r="N174" s="45" t="s">
        <v>24</v>
      </c>
      <c r="O174" s="35"/>
      <c r="AMI174" s="0"/>
      <c r="AMJ174" s="0"/>
    </row>
    <row r="175" s="76" customFormat="true" ht="15" hidden="false" customHeight="true" outlineLevel="0" collapsed="false">
      <c r="A175" s="6" t="s">
        <v>65</v>
      </c>
      <c r="B175" s="35" t="n">
        <v>2017</v>
      </c>
      <c r="C175" s="7" t="n">
        <v>11443422.02</v>
      </c>
      <c r="D175" s="10" t="n">
        <v>94238.46</v>
      </c>
      <c r="E175" s="48" t="n">
        <v>301532.42</v>
      </c>
      <c r="F175" s="10" t="n">
        <v>13670.57</v>
      </c>
      <c r="G175" s="11" t="n">
        <f aca="false">E175/C175</f>
        <v>0.0263498470538798</v>
      </c>
      <c r="H175" s="12" t="n">
        <f aca="false">F175/D175</f>
        <v>0.145063597176779</v>
      </c>
      <c r="I175" s="10" t="n">
        <v>0</v>
      </c>
      <c r="J175" s="10" t="n">
        <v>0</v>
      </c>
      <c r="K175" s="45" t="s">
        <v>24</v>
      </c>
      <c r="L175" s="45" t="s">
        <v>24</v>
      </c>
      <c r="M175" s="45" t="s">
        <v>24</v>
      </c>
      <c r="N175" s="45" t="s">
        <v>24</v>
      </c>
      <c r="O175" s="35"/>
      <c r="AMI175" s="0"/>
      <c r="AMJ175" s="0"/>
    </row>
    <row r="176" s="76" customFormat="true" ht="15" hidden="false" customHeight="true" outlineLevel="0" collapsed="false">
      <c r="A176" s="6" t="s">
        <v>65</v>
      </c>
      <c r="B176" s="35" t="n">
        <v>2018</v>
      </c>
      <c r="C176" s="7" t="n">
        <v>12861650.68</v>
      </c>
      <c r="D176" s="10" t="n">
        <v>106493.89</v>
      </c>
      <c r="E176" s="48" t="n">
        <v>392664.52</v>
      </c>
      <c r="F176" s="10" t="n">
        <v>20803.56</v>
      </c>
      <c r="G176" s="11" t="n">
        <f aca="false">E176/C176</f>
        <v>0.0305298697476365</v>
      </c>
      <c r="H176" s="12" t="n">
        <f aca="false">F176/D176</f>
        <v>0.195349798941517</v>
      </c>
      <c r="I176" s="10" t="n">
        <v>0</v>
      </c>
      <c r="J176" s="10" t="n">
        <v>0</v>
      </c>
      <c r="K176" s="45" t="s">
        <v>24</v>
      </c>
      <c r="L176" s="45" t="s">
        <v>24</v>
      </c>
      <c r="M176" s="45" t="s">
        <v>24</v>
      </c>
      <c r="N176" s="45" t="s">
        <v>24</v>
      </c>
      <c r="O176" s="35"/>
      <c r="AMI176" s="0"/>
      <c r="AMJ176" s="0"/>
    </row>
    <row r="177" s="38" customFormat="true" ht="15" hidden="false" customHeight="true" outlineLevel="0" collapsed="false">
      <c r="A177" s="6" t="s">
        <v>65</v>
      </c>
      <c r="B177" s="35" t="n">
        <v>2019</v>
      </c>
      <c r="C177" s="7" t="n">
        <v>13343296.512</v>
      </c>
      <c r="D177" s="10" t="n">
        <v>111792.14</v>
      </c>
      <c r="E177" s="48" t="n">
        <v>471084.49</v>
      </c>
      <c r="F177" s="10" t="n">
        <v>21691.77</v>
      </c>
      <c r="G177" s="11" t="n">
        <f aca="false">E177/C177</f>
        <v>0.0353049555315166</v>
      </c>
      <c r="H177" s="12" t="n">
        <f aca="false">F177/D177</f>
        <v>0.194036629051023</v>
      </c>
      <c r="I177" s="10" t="n">
        <v>0</v>
      </c>
      <c r="J177" s="10" t="n">
        <v>0</v>
      </c>
      <c r="K177" s="45" t="s">
        <v>24</v>
      </c>
      <c r="L177" s="45" t="s">
        <v>24</v>
      </c>
      <c r="M177" s="45" t="s">
        <v>24</v>
      </c>
      <c r="N177" s="45" t="s">
        <v>24</v>
      </c>
      <c r="O177" s="35"/>
      <c r="AMI177" s="0"/>
      <c r="AMJ177" s="0"/>
    </row>
    <row r="178" s="76" customFormat="true" ht="15" hidden="false" customHeight="true" outlineLevel="0" collapsed="false">
      <c r="A178" s="6" t="s">
        <v>69</v>
      </c>
      <c r="B178" s="35" t="n">
        <v>2004</v>
      </c>
      <c r="C178" s="77" t="n">
        <v>6120000</v>
      </c>
      <c r="D178" s="68" t="n">
        <v>224020.71</v>
      </c>
      <c r="E178" s="78" t="n">
        <v>1021178.0005</v>
      </c>
      <c r="F178" s="68" t="n">
        <v>164057.26</v>
      </c>
      <c r="G178" s="11" t="n">
        <f aca="false">E178/C178</f>
        <v>0.166859150408497</v>
      </c>
      <c r="H178" s="12" t="n">
        <f aca="false">F178/D178</f>
        <v>0.732330774239578</v>
      </c>
      <c r="I178" s="79" t="n">
        <v>35782.135</v>
      </c>
      <c r="J178" s="79" t="n">
        <v>10780</v>
      </c>
      <c r="K178" s="79" t="n">
        <v>225467.528</v>
      </c>
      <c r="L178" s="79" t="n">
        <v>51293</v>
      </c>
      <c r="M178" s="80" t="s">
        <v>24</v>
      </c>
      <c r="N178" s="79" t="n">
        <v>4822</v>
      </c>
      <c r="O178" s="35" t="s">
        <v>28</v>
      </c>
      <c r="P178" s="81" t="s">
        <v>70</v>
      </c>
      <c r="AMI178" s="0"/>
      <c r="AMJ178" s="0"/>
    </row>
    <row r="179" s="76" customFormat="true" ht="15" hidden="false" customHeight="true" outlineLevel="0" collapsed="false">
      <c r="A179" s="6" t="s">
        <v>69</v>
      </c>
      <c r="B179" s="35" t="n">
        <v>2005</v>
      </c>
      <c r="C179" s="82" t="n">
        <v>6045000</v>
      </c>
      <c r="D179" s="68" t="n">
        <v>279888.31</v>
      </c>
      <c r="E179" s="78" t="n">
        <v>1664873.52535</v>
      </c>
      <c r="F179" s="68" t="n">
        <v>224185.85</v>
      </c>
      <c r="G179" s="11" t="n">
        <f aca="false">E179/C179</f>
        <v>0.275413320984284</v>
      </c>
      <c r="H179" s="12" t="n">
        <f aca="false">F179/D179</f>
        <v>0.800983256499709</v>
      </c>
      <c r="I179" s="79" t="n">
        <v>662294.361</v>
      </c>
      <c r="J179" s="79" t="n">
        <v>104592</v>
      </c>
      <c r="K179" s="79" t="n">
        <v>46965.172</v>
      </c>
      <c r="L179" s="79" t="n">
        <v>9429</v>
      </c>
      <c r="M179" s="80" t="s">
        <v>24</v>
      </c>
      <c r="N179" s="79" t="n">
        <v>7314</v>
      </c>
      <c r="O179" s="35"/>
      <c r="AMI179" s="0"/>
      <c r="AMJ179" s="0"/>
    </row>
    <row r="180" s="76" customFormat="true" ht="15" hidden="false" customHeight="true" outlineLevel="0" collapsed="false">
      <c r="A180" s="6" t="s">
        <v>69</v>
      </c>
      <c r="B180" s="35" t="n">
        <v>2006</v>
      </c>
      <c r="C180" s="82" t="n">
        <v>5870000</v>
      </c>
      <c r="D180" s="68" t="n">
        <v>187239.5</v>
      </c>
      <c r="E180" s="78" t="n">
        <v>868142.40623</v>
      </c>
      <c r="F180" s="68" t="n">
        <v>122854.6</v>
      </c>
      <c r="G180" s="11" t="n">
        <f aca="false">E180/C180</f>
        <v>0.14789478811414</v>
      </c>
      <c r="H180" s="12" t="n">
        <f aca="false">F180/D180</f>
        <v>0.656136125123171</v>
      </c>
      <c r="I180" s="79" t="n">
        <v>80783.981</v>
      </c>
      <c r="J180" s="79" t="n">
        <v>9953</v>
      </c>
      <c r="K180" s="79" t="n">
        <v>75246.685</v>
      </c>
      <c r="L180" s="79" t="n">
        <v>11840</v>
      </c>
      <c r="M180" s="80" t="s">
        <v>24</v>
      </c>
      <c r="N180" s="79" t="n">
        <v>11486</v>
      </c>
      <c r="O180" s="35"/>
      <c r="AMI180" s="0"/>
      <c r="AMJ180" s="0"/>
    </row>
    <row r="181" s="76" customFormat="true" ht="15" hidden="false" customHeight="true" outlineLevel="0" collapsed="false">
      <c r="A181" s="6" t="s">
        <v>69</v>
      </c>
      <c r="B181" s="35" t="n">
        <v>2007</v>
      </c>
      <c r="C181" s="82" t="n">
        <v>6195000</v>
      </c>
      <c r="D181" s="68" t="n">
        <v>218427.2</v>
      </c>
      <c r="E181" s="78" t="n">
        <v>1026451.69028</v>
      </c>
      <c r="F181" s="68" t="n">
        <v>161616.2</v>
      </c>
      <c r="G181" s="11" t="n">
        <f aca="false">E181/C181</f>
        <v>0.165690345485069</v>
      </c>
      <c r="H181" s="12" t="n">
        <f aca="false">F181/D181</f>
        <v>0.739908765941238</v>
      </c>
      <c r="I181" s="79" t="n">
        <v>292815.645</v>
      </c>
      <c r="J181" s="79" t="n">
        <v>55243</v>
      </c>
      <c r="K181" s="79" t="n">
        <v>65717.67</v>
      </c>
      <c r="L181" s="79" t="n">
        <v>11225</v>
      </c>
      <c r="M181" s="80" t="s">
        <v>24</v>
      </c>
      <c r="N181" s="79" t="n">
        <v>5201</v>
      </c>
      <c r="O181" s="35"/>
      <c r="AMI181" s="0"/>
      <c r="AMJ181" s="0"/>
    </row>
    <row r="182" s="76" customFormat="true" ht="15" hidden="false" customHeight="true" outlineLevel="0" collapsed="false">
      <c r="A182" s="6" t="s">
        <v>69</v>
      </c>
      <c r="B182" s="35" t="n">
        <v>2008</v>
      </c>
      <c r="C182" s="82" t="n">
        <v>5594381.2</v>
      </c>
      <c r="D182" s="68" t="n">
        <v>167028.32</v>
      </c>
      <c r="E182" s="78" t="n">
        <v>1210682.59211</v>
      </c>
      <c r="F182" s="68" t="n">
        <v>133513.4</v>
      </c>
      <c r="G182" s="11" t="n">
        <f aca="false">E182/C182</f>
        <v>0.21641045699746</v>
      </c>
      <c r="H182" s="12" t="n">
        <f aca="false">F182/D182</f>
        <v>0.799345883380734</v>
      </c>
      <c r="I182" s="79" t="n">
        <v>132357.594</v>
      </c>
      <c r="J182" s="79" t="n">
        <v>18156</v>
      </c>
      <c r="K182" s="79" t="n">
        <v>70161.086</v>
      </c>
      <c r="L182" s="79" t="n">
        <v>10907</v>
      </c>
      <c r="M182" s="80" t="s">
        <v>24</v>
      </c>
      <c r="N182" s="79" t="n">
        <v>6425</v>
      </c>
      <c r="O182" s="35"/>
      <c r="AMI182" s="0"/>
      <c r="AMJ182" s="0"/>
    </row>
    <row r="183" s="76" customFormat="true" ht="15" hidden="false" customHeight="true" outlineLevel="0" collapsed="false">
      <c r="A183" s="6" t="s">
        <v>69</v>
      </c>
      <c r="B183" s="35" t="n">
        <v>2009</v>
      </c>
      <c r="C183" s="82" t="n">
        <v>5459532</v>
      </c>
      <c r="D183" s="68" t="n">
        <v>169035.3</v>
      </c>
      <c r="E183" s="78" t="n">
        <v>718041.692</v>
      </c>
      <c r="F183" s="68" t="n">
        <v>109692.1</v>
      </c>
      <c r="G183" s="11" t="n">
        <f aca="false">E183/C183</f>
        <v>0.131520740605605</v>
      </c>
      <c r="H183" s="12" t="n">
        <f aca="false">F183/D183</f>
        <v>0.648930134711507</v>
      </c>
      <c r="I183" s="79" t="n">
        <v>129497.475</v>
      </c>
      <c r="J183" s="79" t="n">
        <v>13875</v>
      </c>
      <c r="K183" s="79" t="n">
        <v>57219.354</v>
      </c>
      <c r="L183" s="79" t="n">
        <v>8083</v>
      </c>
      <c r="M183" s="80" t="s">
        <v>24</v>
      </c>
      <c r="N183" s="79" t="n">
        <v>7053</v>
      </c>
      <c r="O183" s="35"/>
      <c r="AMI183" s="0"/>
      <c r="AMJ183" s="0"/>
    </row>
    <row r="184" s="76" customFormat="true" ht="15" hidden="false" customHeight="true" outlineLevel="0" collapsed="false">
      <c r="A184" s="6" t="s">
        <v>69</v>
      </c>
      <c r="B184" s="35" t="n">
        <v>2010</v>
      </c>
      <c r="C184" s="82" t="n">
        <v>7096860</v>
      </c>
      <c r="D184" s="68" t="n">
        <v>150504.2</v>
      </c>
      <c r="E184" s="78" t="n">
        <v>1612214.095</v>
      </c>
      <c r="F184" s="68" t="n">
        <v>103162.7</v>
      </c>
      <c r="G184" s="11" t="n">
        <f aca="false">E184/C184</f>
        <v>0.227172875750684</v>
      </c>
      <c r="H184" s="12" t="n">
        <f aca="false">F184/D184</f>
        <v>0.685447316420405</v>
      </c>
      <c r="I184" s="79" t="n">
        <v>534770.585</v>
      </c>
      <c r="J184" s="79" t="n">
        <v>18515</v>
      </c>
      <c r="K184" s="79" t="n">
        <v>57798.356</v>
      </c>
      <c r="L184" s="79" t="n">
        <v>7166</v>
      </c>
      <c r="M184" s="80" t="s">
        <v>24</v>
      </c>
      <c r="N184" s="79" t="n">
        <v>5554</v>
      </c>
      <c r="O184" s="35"/>
      <c r="AMI184" s="0"/>
      <c r="AMJ184" s="0"/>
    </row>
    <row r="185" s="76" customFormat="true" ht="15" hidden="false" customHeight="true" outlineLevel="0" collapsed="false">
      <c r="A185" s="6" t="s">
        <v>69</v>
      </c>
      <c r="B185" s="35" t="n">
        <v>2011</v>
      </c>
      <c r="C185" s="82" t="n">
        <v>7004000</v>
      </c>
      <c r="D185" s="68" t="n">
        <v>168523.1</v>
      </c>
      <c r="E185" s="78" t="n">
        <v>1208280.93142</v>
      </c>
      <c r="F185" s="68" t="n">
        <v>107449.3</v>
      </c>
      <c r="G185" s="11" t="n">
        <f aca="false">E185/C185</f>
        <v>0.172512982784123</v>
      </c>
      <c r="H185" s="12" t="n">
        <f aca="false">F185/D185</f>
        <v>0.637593896623074</v>
      </c>
      <c r="I185" s="79" t="n">
        <v>548629.856</v>
      </c>
      <c r="J185" s="79" t="n">
        <v>29648</v>
      </c>
      <c r="K185" s="79" t="n">
        <v>43559.999</v>
      </c>
      <c r="L185" s="79" t="n">
        <v>9883</v>
      </c>
      <c r="M185" s="80" t="s">
        <v>24</v>
      </c>
      <c r="N185" s="79" t="n">
        <v>3511</v>
      </c>
      <c r="O185" s="35"/>
      <c r="AMI185" s="0"/>
      <c r="AMJ185" s="0"/>
    </row>
    <row r="186" s="76" customFormat="true" ht="15" hidden="false" customHeight="true" outlineLevel="0" collapsed="false">
      <c r="A186" s="6" t="s">
        <v>69</v>
      </c>
      <c r="B186" s="35" t="n">
        <v>2012</v>
      </c>
      <c r="C186" s="82" t="n">
        <v>6921000</v>
      </c>
      <c r="D186" s="68" t="n">
        <v>169164.9</v>
      </c>
      <c r="E186" s="78" t="n">
        <v>768886.366</v>
      </c>
      <c r="F186" s="68" t="n">
        <v>110682</v>
      </c>
      <c r="G186" s="11" t="n">
        <f aca="false">E186/C186</f>
        <v>0.111094692385493</v>
      </c>
      <c r="H186" s="12" t="n">
        <f aca="false">F186/D186</f>
        <v>0.654284665435915</v>
      </c>
      <c r="I186" s="79" t="n">
        <v>236752.409</v>
      </c>
      <c r="J186" s="79" t="n">
        <v>22534</v>
      </c>
      <c r="K186" s="79" t="n">
        <v>54452.592</v>
      </c>
      <c r="L186" s="79" t="n">
        <v>9362</v>
      </c>
      <c r="M186" s="80" t="s">
        <v>24</v>
      </c>
      <c r="N186" s="79" t="n">
        <v>3380</v>
      </c>
      <c r="O186" s="35"/>
      <c r="AMI186" s="0"/>
      <c r="AMJ186" s="0"/>
    </row>
    <row r="187" s="76" customFormat="true" ht="15" hidden="false" customHeight="true" outlineLevel="0" collapsed="false">
      <c r="A187" s="6" t="s">
        <v>69</v>
      </c>
      <c r="B187" s="35" t="n">
        <v>2013</v>
      </c>
      <c r="C187" s="82" t="n">
        <v>7053000</v>
      </c>
      <c r="D187" s="68" t="n">
        <v>159193.91</v>
      </c>
      <c r="E187" s="78" t="n">
        <v>809707.4215</v>
      </c>
      <c r="F187" s="68" t="n">
        <v>98668.36</v>
      </c>
      <c r="G187" s="11" t="n">
        <f aca="false">E187/C187</f>
        <v>0.114803264072026</v>
      </c>
      <c r="H187" s="12" t="n">
        <f aca="false">F187/D187</f>
        <v>0.619799840333088</v>
      </c>
      <c r="I187" s="79" t="n">
        <v>201541.732</v>
      </c>
      <c r="J187" s="79" t="n">
        <v>14586</v>
      </c>
      <c r="K187" s="79" t="n">
        <v>61869.287</v>
      </c>
      <c r="L187" s="79" t="n">
        <v>7983</v>
      </c>
      <c r="M187" s="80" t="s">
        <v>24</v>
      </c>
      <c r="N187" s="79" t="n">
        <v>3860</v>
      </c>
      <c r="O187" s="35"/>
      <c r="AMI187" s="0"/>
      <c r="AMJ187" s="0"/>
    </row>
    <row r="188" s="76" customFormat="true" ht="15" hidden="false" customHeight="true" outlineLevel="0" collapsed="false">
      <c r="A188" s="6" t="s">
        <v>69</v>
      </c>
      <c r="B188" s="35" t="n">
        <v>2014</v>
      </c>
      <c r="C188" s="82" t="n">
        <v>7351000</v>
      </c>
      <c r="D188" s="68" t="n">
        <v>149555.4</v>
      </c>
      <c r="E188" s="78" t="n">
        <v>607125.089</v>
      </c>
      <c r="F188" s="68" t="n">
        <v>84074.5</v>
      </c>
      <c r="G188" s="11" t="n">
        <f aca="false">E188/C188</f>
        <v>0.082590816079445</v>
      </c>
      <c r="H188" s="12" t="n">
        <f aca="false">F188/D188</f>
        <v>0.562162917554298</v>
      </c>
      <c r="I188" s="79" t="n">
        <v>121383.903</v>
      </c>
      <c r="J188" s="79" t="n">
        <v>12994</v>
      </c>
      <c r="K188" s="79" t="n">
        <v>62251.202</v>
      </c>
      <c r="L188" s="79" t="n">
        <v>6553</v>
      </c>
      <c r="M188" s="80" t="s">
        <v>24</v>
      </c>
      <c r="N188" s="79" t="n">
        <v>2339</v>
      </c>
      <c r="O188" s="35"/>
      <c r="AMI188" s="0"/>
      <c r="AMJ188" s="0"/>
    </row>
    <row r="189" s="76" customFormat="true" ht="15" hidden="false" customHeight="true" outlineLevel="0" collapsed="false">
      <c r="A189" s="6" t="s">
        <v>69</v>
      </c>
      <c r="B189" s="35" t="n">
        <v>2015</v>
      </c>
      <c r="C189" s="82" t="n">
        <v>6414000</v>
      </c>
      <c r="D189" s="68" t="n">
        <v>139357.9</v>
      </c>
      <c r="E189" s="78" t="n">
        <v>517536.317</v>
      </c>
      <c r="F189" s="68" t="n">
        <v>74456.5</v>
      </c>
      <c r="G189" s="11" t="n">
        <f aca="false">E189/C189</f>
        <v>0.0806885433426879</v>
      </c>
      <c r="H189" s="12" t="n">
        <f aca="false">F189/D189</f>
        <v>0.534282591801398</v>
      </c>
      <c r="I189" s="79" t="n">
        <v>62529.387</v>
      </c>
      <c r="J189" s="79" t="n">
        <v>2248</v>
      </c>
      <c r="K189" s="79" t="n">
        <v>32999.342</v>
      </c>
      <c r="L189" s="79" t="n">
        <v>1460</v>
      </c>
      <c r="M189" s="79" t="n">
        <v>48872.861</v>
      </c>
      <c r="N189" s="79" t="n">
        <v>1191</v>
      </c>
      <c r="O189" s="35"/>
      <c r="AMI189" s="0"/>
      <c r="AMJ189" s="0"/>
    </row>
    <row r="190" s="76" customFormat="true" ht="15" hidden="false" customHeight="true" outlineLevel="0" collapsed="false">
      <c r="A190" s="6" t="s">
        <v>69</v>
      </c>
      <c r="B190" s="35" t="n">
        <v>2016</v>
      </c>
      <c r="C190" s="82" t="n">
        <v>6747000</v>
      </c>
      <c r="D190" s="68" t="n">
        <v>147292.647</v>
      </c>
      <c r="E190" s="78" t="n">
        <v>683021.7839</v>
      </c>
      <c r="F190" s="68" t="n">
        <v>82051.4</v>
      </c>
      <c r="G190" s="11" t="n">
        <f aca="false">E190/C190</f>
        <v>0.101233405054098</v>
      </c>
      <c r="H190" s="12" t="n">
        <f aca="false">F190/D190</f>
        <v>0.557063788798636</v>
      </c>
      <c r="I190" s="79" t="n">
        <v>99932.539</v>
      </c>
      <c r="J190" s="79" t="n">
        <v>2617</v>
      </c>
      <c r="K190" s="79" t="n">
        <v>25970.22</v>
      </c>
      <c r="L190" s="79" t="n">
        <v>1146</v>
      </c>
      <c r="M190" s="79" t="n">
        <v>45379.989</v>
      </c>
      <c r="N190" s="79" t="n">
        <v>1029</v>
      </c>
      <c r="O190" s="35"/>
      <c r="AMI190" s="0"/>
      <c r="AMJ190" s="0"/>
    </row>
    <row r="191" s="76" customFormat="true" ht="15" hidden="false" customHeight="true" outlineLevel="0" collapsed="false">
      <c r="A191" s="6" t="s">
        <v>69</v>
      </c>
      <c r="B191" s="35" t="n">
        <v>2017</v>
      </c>
      <c r="C191" s="82" t="n">
        <v>6795000</v>
      </c>
      <c r="D191" s="68" t="n">
        <v>124675.5</v>
      </c>
      <c r="E191" s="78" t="n">
        <v>398587.24</v>
      </c>
      <c r="F191" s="68" t="n">
        <v>57398.5</v>
      </c>
      <c r="G191" s="11" t="n">
        <f aca="false">E191/C191</f>
        <v>0.058658902133922</v>
      </c>
      <c r="H191" s="12" t="n">
        <f aca="false">F191/D191</f>
        <v>0.460383154669522</v>
      </c>
      <c r="I191" s="79" t="n">
        <v>25548.699</v>
      </c>
      <c r="J191" s="79" t="n">
        <v>847</v>
      </c>
      <c r="K191" s="79" t="n">
        <v>19355.075</v>
      </c>
      <c r="L191" s="79" t="n">
        <v>910</v>
      </c>
      <c r="M191" s="79" t="n">
        <v>41255.307</v>
      </c>
      <c r="N191" s="79" t="n">
        <v>1012</v>
      </c>
      <c r="O191" s="35"/>
      <c r="AMI191" s="0"/>
      <c r="AMJ191" s="0"/>
    </row>
    <row r="192" s="76" customFormat="true" ht="15" hidden="false" customHeight="true" outlineLevel="0" collapsed="false">
      <c r="A192" s="6" t="s">
        <v>69</v>
      </c>
      <c r="B192" s="35" t="n">
        <v>2018</v>
      </c>
      <c r="C192" s="82" t="n">
        <v>6982000</v>
      </c>
      <c r="D192" s="68" t="n">
        <v>83076.5</v>
      </c>
      <c r="E192" s="78" t="n">
        <v>304962.428</v>
      </c>
      <c r="F192" s="68" t="n">
        <v>28100.5</v>
      </c>
      <c r="G192" s="11" t="n">
        <f aca="false">E192/C192</f>
        <v>0.0436783769693498</v>
      </c>
      <c r="H192" s="12" t="n">
        <f aca="false">F192/D192</f>
        <v>0.338248481820972</v>
      </c>
      <c r="I192" s="79" t="n">
        <v>25407.249</v>
      </c>
      <c r="J192" s="79" t="n">
        <v>674</v>
      </c>
      <c r="K192" s="79" t="n">
        <v>20705.451</v>
      </c>
      <c r="L192" s="79" t="n">
        <v>399</v>
      </c>
      <c r="M192" s="79" t="n">
        <v>34139.429</v>
      </c>
      <c r="N192" s="79" t="n">
        <v>428</v>
      </c>
      <c r="O192" s="35"/>
      <c r="AMI192" s="0"/>
      <c r="AMJ192" s="0"/>
    </row>
    <row r="193" s="38" customFormat="true" ht="15" hidden="false" customHeight="true" outlineLevel="0" collapsed="false">
      <c r="A193" s="6" t="s">
        <v>69</v>
      </c>
      <c r="B193" s="35" t="n">
        <v>2019</v>
      </c>
      <c r="C193" s="83" t="n">
        <v>6688000</v>
      </c>
      <c r="D193" s="84" t="n">
        <v>86739.6</v>
      </c>
      <c r="E193" s="85" t="n">
        <v>357094.297</v>
      </c>
      <c r="F193" s="84" t="n">
        <v>31162.7</v>
      </c>
      <c r="G193" s="11" t="n">
        <f aca="false">E193/C193</f>
        <v>0.053393286034689</v>
      </c>
      <c r="H193" s="12" t="n">
        <f aca="false">F193/D193</f>
        <v>0.359267278152078</v>
      </c>
      <c r="I193" s="86" t="n">
        <v>16679.784</v>
      </c>
      <c r="J193" s="86" t="n">
        <v>658</v>
      </c>
      <c r="K193" s="86" t="n">
        <v>57550.347</v>
      </c>
      <c r="L193" s="86" t="n">
        <v>1408</v>
      </c>
      <c r="M193" s="86" t="n">
        <v>21421.188</v>
      </c>
      <c r="N193" s="86" t="n">
        <v>531</v>
      </c>
      <c r="O193" s="35"/>
      <c r="AMI193" s="0"/>
      <c r="AMJ193" s="0"/>
    </row>
    <row r="194" s="76" customFormat="true" ht="15" hidden="false" customHeight="true" outlineLevel="0" collapsed="false">
      <c r="A194" s="6" t="s">
        <v>71</v>
      </c>
      <c r="B194" s="35" t="n">
        <v>2004</v>
      </c>
      <c r="C194" s="87" t="n">
        <v>32733000</v>
      </c>
      <c r="D194" s="45" t="s">
        <v>24</v>
      </c>
      <c r="E194" s="45"/>
      <c r="F194" s="45" t="n">
        <f aca="false">E194*100/80</f>
        <v>0</v>
      </c>
      <c r="G194" s="11" t="n">
        <f aca="false">E194/C194</f>
        <v>0</v>
      </c>
      <c r="H194" s="12" t="e">
        <f aca="false">F194/D194</f>
        <v>#VALUE!</v>
      </c>
      <c r="I194" s="45" t="s">
        <v>24</v>
      </c>
      <c r="J194" s="45" t="s">
        <v>24</v>
      </c>
      <c r="K194" s="45" t="s">
        <v>24</v>
      </c>
      <c r="L194" s="45" t="s">
        <v>24</v>
      </c>
      <c r="M194" s="45" t="s">
        <v>24</v>
      </c>
      <c r="N194" s="45" t="s">
        <v>24</v>
      </c>
      <c r="O194" s="35" t="s">
        <v>10</v>
      </c>
      <c r="P194" s="76" t="s">
        <v>72</v>
      </c>
      <c r="AMI194" s="0"/>
      <c r="AMJ194" s="0"/>
    </row>
    <row r="195" s="76" customFormat="true" ht="15" hidden="false" customHeight="true" outlineLevel="0" collapsed="false">
      <c r="A195" s="6" t="s">
        <v>71</v>
      </c>
      <c r="B195" s="35" t="n">
        <v>2005</v>
      </c>
      <c r="C195" s="87" t="n">
        <v>31945000</v>
      </c>
      <c r="D195" s="45" t="s">
        <v>24</v>
      </c>
      <c r="E195" s="48" t="n">
        <v>7249236.25</v>
      </c>
      <c r="F195" s="45"/>
      <c r="G195" s="11" t="n">
        <f aca="false">E195/C195</f>
        <v>0.226928666457975</v>
      </c>
      <c r="H195" s="12" t="e">
        <f aca="false">F195/D195</f>
        <v>#VALUE!</v>
      </c>
      <c r="I195" s="48" t="n">
        <v>3374247</v>
      </c>
      <c r="J195" s="45" t="s">
        <v>24</v>
      </c>
      <c r="K195" s="45" t="s">
        <v>24</v>
      </c>
      <c r="L195" s="45" t="s">
        <v>24</v>
      </c>
      <c r="M195" s="48" t="n">
        <v>2425142</v>
      </c>
      <c r="N195" s="45" t="s">
        <v>24</v>
      </c>
      <c r="O195" s="35" t="s">
        <v>10</v>
      </c>
      <c r="P195" s="76" t="s">
        <v>73</v>
      </c>
      <c r="AMI195" s="0"/>
      <c r="AMJ195" s="0"/>
    </row>
    <row r="196" s="76" customFormat="true" ht="15" hidden="false" customHeight="true" outlineLevel="0" collapsed="false">
      <c r="A196" s="6" t="s">
        <v>71</v>
      </c>
      <c r="B196" s="35" t="n">
        <v>2006</v>
      </c>
      <c r="C196" s="87" t="n">
        <v>32384000</v>
      </c>
      <c r="D196" s="45" t="s">
        <v>24</v>
      </c>
      <c r="E196" s="45" t="n">
        <v>0</v>
      </c>
      <c r="F196" s="45"/>
      <c r="G196" s="11" t="n">
        <f aca="false">E196/C196</f>
        <v>0</v>
      </c>
      <c r="H196" s="12" t="e">
        <f aca="false">F196/D196</f>
        <v>#VALUE!</v>
      </c>
      <c r="I196" s="45" t="s">
        <v>24</v>
      </c>
      <c r="J196" s="45" t="s">
        <v>24</v>
      </c>
      <c r="K196" s="45" t="s">
        <v>24</v>
      </c>
      <c r="L196" s="45" t="s">
        <v>24</v>
      </c>
      <c r="M196" s="45" t="s">
        <v>24</v>
      </c>
      <c r="N196" s="45" t="s">
        <v>24</v>
      </c>
      <c r="O196" s="35" t="s">
        <v>10</v>
      </c>
      <c r="P196" s="76" t="s">
        <v>74</v>
      </c>
      <c r="AMI196" s="0"/>
      <c r="AMJ196" s="0"/>
    </row>
    <row r="197" s="76" customFormat="true" ht="15" hidden="false" customHeight="true" outlineLevel="0" collapsed="false">
      <c r="A197" s="6" t="s">
        <v>71</v>
      </c>
      <c r="B197" s="35" t="n">
        <v>2007</v>
      </c>
      <c r="C197" s="87" t="n">
        <v>35935000</v>
      </c>
      <c r="D197" s="45" t="s">
        <v>24</v>
      </c>
      <c r="E197" s="45" t="n">
        <v>0</v>
      </c>
      <c r="F197" s="45"/>
      <c r="G197" s="11" t="n">
        <f aca="false">E197/C197</f>
        <v>0</v>
      </c>
      <c r="H197" s="12" t="e">
        <f aca="false">F197/D197</f>
        <v>#VALUE!</v>
      </c>
      <c r="I197" s="45" t="s">
        <v>24</v>
      </c>
      <c r="J197" s="45" t="s">
        <v>24</v>
      </c>
      <c r="K197" s="45" t="s">
        <v>24</v>
      </c>
      <c r="L197" s="45" t="s">
        <v>24</v>
      </c>
      <c r="M197" s="45" t="s">
        <v>24</v>
      </c>
      <c r="N197" s="45" t="s">
        <v>24</v>
      </c>
      <c r="O197" s="35" t="s">
        <v>75</v>
      </c>
      <c r="P197" s="76" t="s">
        <v>76</v>
      </c>
      <c r="AMI197" s="0"/>
      <c r="AMJ197" s="0"/>
    </row>
    <row r="198" s="76" customFormat="true" ht="15" hidden="false" customHeight="true" outlineLevel="0" collapsed="false">
      <c r="A198" s="6" t="s">
        <v>71</v>
      </c>
      <c r="B198" s="35" t="n">
        <v>2008</v>
      </c>
      <c r="C198" s="87" t="n">
        <v>34273000</v>
      </c>
      <c r="D198" s="45" t="s">
        <v>24</v>
      </c>
      <c r="E198" s="45" t="n">
        <v>0</v>
      </c>
      <c r="F198" s="45"/>
      <c r="G198" s="11" t="n">
        <f aca="false">E198/C198</f>
        <v>0</v>
      </c>
      <c r="H198" s="12" t="e">
        <f aca="false">F198/D198</f>
        <v>#VALUE!</v>
      </c>
      <c r="I198" s="45" t="s">
        <v>24</v>
      </c>
      <c r="J198" s="45" t="s">
        <v>24</v>
      </c>
      <c r="K198" s="45" t="s">
        <v>24</v>
      </c>
      <c r="L198" s="45" t="s">
        <v>24</v>
      </c>
      <c r="M198" s="45" t="s">
        <v>24</v>
      </c>
      <c r="N198" s="45" t="s">
        <v>24</v>
      </c>
      <c r="O198" s="35" t="s">
        <v>77</v>
      </c>
      <c r="P198" s="76" t="s">
        <v>78</v>
      </c>
      <c r="AMI198" s="0"/>
      <c r="AMJ198" s="0"/>
    </row>
    <row r="199" s="76" customFormat="true" ht="15" hidden="false" customHeight="true" outlineLevel="0" collapsed="false">
      <c r="A199" s="6" t="s">
        <v>71</v>
      </c>
      <c r="B199" s="35" t="n">
        <v>2009</v>
      </c>
      <c r="C199" s="87" t="n">
        <v>34629000</v>
      </c>
      <c r="D199" s="45" t="s">
        <v>24</v>
      </c>
      <c r="E199" s="48" t="n">
        <v>6687552.5</v>
      </c>
      <c r="F199" s="45"/>
      <c r="G199" s="11" t="n">
        <f aca="false">E199/C199</f>
        <v>0.193120000577551</v>
      </c>
      <c r="H199" s="12" t="e">
        <f aca="false">F199/D199</f>
        <v>#VALUE!</v>
      </c>
      <c r="I199" s="48" t="n">
        <v>2319465</v>
      </c>
      <c r="J199" s="45" t="s">
        <v>24</v>
      </c>
      <c r="K199" s="45" t="s">
        <v>24</v>
      </c>
      <c r="L199" s="45" t="s">
        <v>24</v>
      </c>
      <c r="M199" s="48" t="n">
        <v>3030577</v>
      </c>
      <c r="N199" s="45" t="s">
        <v>24</v>
      </c>
      <c r="O199" s="35" t="s">
        <v>79</v>
      </c>
      <c r="P199" s="76" t="s">
        <v>57</v>
      </c>
      <c r="AMI199" s="0"/>
      <c r="AMJ199" s="0"/>
    </row>
    <row r="200" s="76" customFormat="true" ht="15" hidden="false" customHeight="true" outlineLevel="0" collapsed="false">
      <c r="A200" s="6" t="s">
        <v>71</v>
      </c>
      <c r="B200" s="35" t="n">
        <v>2010</v>
      </c>
      <c r="C200" s="87" t="n">
        <v>35467000</v>
      </c>
      <c r="D200" s="45" t="s">
        <v>24</v>
      </c>
      <c r="E200" s="48" t="n">
        <v>7275067.5</v>
      </c>
      <c r="F200" s="45"/>
      <c r="G200" s="11" t="n">
        <f aca="false">E200/C200</f>
        <v>0.205122155806806</v>
      </c>
      <c r="H200" s="12" t="e">
        <f aca="false">F200/D200</f>
        <v>#VALUE!</v>
      </c>
      <c r="I200" s="48" t="n">
        <v>4064252</v>
      </c>
      <c r="J200" s="45" t="s">
        <v>24</v>
      </c>
      <c r="K200" s="45" t="s">
        <v>24</v>
      </c>
      <c r="L200" s="45" t="s">
        <v>24</v>
      </c>
      <c r="M200" s="48" t="n">
        <v>1755802</v>
      </c>
      <c r="N200" s="45" t="s">
        <v>24</v>
      </c>
      <c r="O200" s="35"/>
      <c r="AMI200" s="0"/>
      <c r="AMJ200" s="0"/>
    </row>
    <row r="201" s="76" customFormat="true" ht="15" hidden="false" customHeight="true" outlineLevel="0" collapsed="false">
      <c r="A201" s="6" t="s">
        <v>71</v>
      </c>
      <c r="B201" s="35" t="n">
        <v>2011</v>
      </c>
      <c r="C201" s="87" t="n">
        <v>37180000</v>
      </c>
      <c r="D201" s="45" t="s">
        <v>24</v>
      </c>
      <c r="E201" s="48" t="n">
        <v>6755885</v>
      </c>
      <c r="F201" s="45"/>
      <c r="G201" s="11" t="n">
        <f aca="false">E201/C201</f>
        <v>0.181707504034427</v>
      </c>
      <c r="H201" s="12" t="e">
        <f aca="false">F201/D201</f>
        <v>#VALUE!</v>
      </c>
      <c r="I201" s="48" t="n">
        <v>3827609</v>
      </c>
      <c r="J201" s="45" t="s">
        <v>24</v>
      </c>
      <c r="K201" s="45" t="s">
        <v>24</v>
      </c>
      <c r="L201" s="45" t="s">
        <v>24</v>
      </c>
      <c r="M201" s="48" t="n">
        <v>1577099</v>
      </c>
      <c r="N201" s="45" t="s">
        <v>24</v>
      </c>
      <c r="O201" s="35"/>
      <c r="AMI201" s="0"/>
      <c r="AMJ201" s="0"/>
    </row>
    <row r="202" s="76" customFormat="true" ht="15" hidden="false" customHeight="true" outlineLevel="0" collapsed="false">
      <c r="A202" s="6" t="s">
        <v>71</v>
      </c>
      <c r="B202" s="35" t="n">
        <v>2012</v>
      </c>
      <c r="C202" s="87" t="n">
        <v>37045000</v>
      </c>
      <c r="D202" s="45" t="s">
        <v>24</v>
      </c>
      <c r="E202" s="48" t="n">
        <v>6391242.5</v>
      </c>
      <c r="F202" s="45"/>
      <c r="G202" s="11" t="n">
        <f aca="false">E202/C202</f>
        <v>0.172526454312323</v>
      </c>
      <c r="H202" s="12" t="e">
        <f aca="false">F202/D202</f>
        <v>#VALUE!</v>
      </c>
      <c r="I202" s="48" t="n">
        <v>3275563</v>
      </c>
      <c r="J202" s="45" t="s">
        <v>24</v>
      </c>
      <c r="K202" s="45" t="s">
        <v>24</v>
      </c>
      <c r="L202" s="45" t="s">
        <v>24</v>
      </c>
      <c r="M202" s="48" t="n">
        <v>1837431</v>
      </c>
      <c r="N202" s="45" t="s">
        <v>24</v>
      </c>
      <c r="O202" s="35"/>
      <c r="AMI202" s="0"/>
      <c r="AMJ202" s="0"/>
    </row>
    <row r="203" s="76" customFormat="true" ht="15" hidden="false" customHeight="true" outlineLevel="0" collapsed="false">
      <c r="A203" s="6" t="s">
        <v>71</v>
      </c>
      <c r="B203" s="35" t="n">
        <v>2013</v>
      </c>
      <c r="C203" s="87" t="n">
        <v>39742000</v>
      </c>
      <c r="D203" s="45" t="s">
        <v>24</v>
      </c>
      <c r="E203" s="48" t="n">
        <v>4754222.5</v>
      </c>
      <c r="F203" s="45"/>
      <c r="G203" s="11" t="n">
        <f aca="false">E203/C203</f>
        <v>0.119627157666952</v>
      </c>
      <c r="H203" s="12" t="e">
        <f aca="false">F203/D203</f>
        <v>#VALUE!</v>
      </c>
      <c r="I203" s="48" t="n">
        <v>1107857</v>
      </c>
      <c r="J203" s="45" t="s">
        <v>24</v>
      </c>
      <c r="K203" s="45" t="s">
        <v>24</v>
      </c>
      <c r="L203" s="45" t="s">
        <v>24</v>
      </c>
      <c r="M203" s="48" t="n">
        <v>2695521</v>
      </c>
      <c r="N203" s="45" t="s">
        <v>24</v>
      </c>
      <c r="O203" s="35"/>
      <c r="AMI203" s="0"/>
      <c r="AMJ203" s="0"/>
    </row>
    <row r="204" s="76" customFormat="true" ht="15" hidden="false" customHeight="true" outlineLevel="0" collapsed="false">
      <c r="A204" s="6" t="s">
        <v>71</v>
      </c>
      <c r="B204" s="35" t="n">
        <v>2014</v>
      </c>
      <c r="C204" s="87" t="n">
        <v>37946000</v>
      </c>
      <c r="D204" s="45" t="s">
        <v>24</v>
      </c>
      <c r="E204" s="48" t="n">
        <v>6020911.25</v>
      </c>
      <c r="F204" s="45"/>
      <c r="G204" s="11" t="n">
        <f aca="false">E204/C204</f>
        <v>0.15867051204343</v>
      </c>
      <c r="H204" s="12" t="e">
        <f aca="false">F204/D204</f>
        <v>#VALUE!</v>
      </c>
      <c r="I204" s="48" t="n">
        <v>3228568</v>
      </c>
      <c r="J204" s="45" t="s">
        <v>24</v>
      </c>
      <c r="K204" s="45" t="s">
        <v>24</v>
      </c>
      <c r="L204" s="45" t="s">
        <v>24</v>
      </c>
      <c r="M204" s="48" t="n">
        <v>1588161</v>
      </c>
      <c r="N204" s="45" t="s">
        <v>24</v>
      </c>
      <c r="O204" s="35"/>
      <c r="AMI204" s="0"/>
      <c r="AMJ204" s="0"/>
    </row>
    <row r="205" s="76" customFormat="true" ht="15" hidden="false" customHeight="true" outlineLevel="0" collapsed="false">
      <c r="A205" s="6" t="s">
        <v>71</v>
      </c>
      <c r="B205" s="35" t="n">
        <v>2015</v>
      </c>
      <c r="C205" s="87" t="n">
        <v>40247000</v>
      </c>
      <c r="D205" s="45" t="s">
        <v>24</v>
      </c>
      <c r="E205" s="48" t="n">
        <v>6377940</v>
      </c>
      <c r="F205" s="45"/>
      <c r="G205" s="11" t="n">
        <f aca="false">E205/C205</f>
        <v>0.158469948070664</v>
      </c>
      <c r="H205" s="12" t="e">
        <f aca="false">F205/D205</f>
        <v>#VALUE!</v>
      </c>
      <c r="I205" s="48" t="n">
        <v>3076049</v>
      </c>
      <c r="J205" s="45" t="s">
        <v>24</v>
      </c>
      <c r="K205" s="45" t="s">
        <v>24</v>
      </c>
      <c r="L205" s="45" t="s">
        <v>24</v>
      </c>
      <c r="M205" s="48" t="n">
        <v>2026303</v>
      </c>
      <c r="N205" s="45" t="s">
        <v>24</v>
      </c>
      <c r="O205" s="35"/>
      <c r="AMI205" s="0"/>
      <c r="AMJ205" s="0"/>
    </row>
    <row r="206" s="76" customFormat="true" ht="15" hidden="false" customHeight="true" outlineLevel="0" collapsed="false">
      <c r="A206" s="6" t="s">
        <v>71</v>
      </c>
      <c r="B206" s="35" t="n">
        <v>2016</v>
      </c>
      <c r="C206" s="87" t="n">
        <v>40901000</v>
      </c>
      <c r="D206" s="45" t="s">
        <v>24</v>
      </c>
      <c r="E206" s="48" t="n">
        <v>8278987.5</v>
      </c>
      <c r="F206" s="45"/>
      <c r="G206" s="11" t="n">
        <f aca="false">E206/C206</f>
        <v>0.202415283244908</v>
      </c>
      <c r="H206" s="12" t="e">
        <f aca="false">F206/D206</f>
        <v>#VALUE!</v>
      </c>
      <c r="I206" s="48" t="n">
        <v>3043151</v>
      </c>
      <c r="J206" s="45" t="s">
        <v>24</v>
      </c>
      <c r="K206" s="45" t="s">
        <v>24</v>
      </c>
      <c r="L206" s="45" t="s">
        <v>24</v>
      </c>
      <c r="M206" s="48" t="n">
        <v>3580039</v>
      </c>
      <c r="N206" s="45" t="s">
        <v>24</v>
      </c>
      <c r="O206" s="35"/>
      <c r="AMI206" s="0"/>
      <c r="AMJ206" s="0"/>
    </row>
    <row r="207" s="76" customFormat="true" ht="15" hidden="false" customHeight="true" outlineLevel="0" collapsed="false">
      <c r="A207" s="6" t="s">
        <v>71</v>
      </c>
      <c r="B207" s="35" t="n">
        <v>2017</v>
      </c>
      <c r="C207" s="87" t="n">
        <v>44275000</v>
      </c>
      <c r="D207" s="45" t="s">
        <v>24</v>
      </c>
      <c r="E207" s="48" t="n">
        <v>10761807.5</v>
      </c>
      <c r="F207" s="45"/>
      <c r="G207" s="11" t="n">
        <f aca="false">E207/C207</f>
        <v>0.243067363071711</v>
      </c>
      <c r="H207" s="12" t="e">
        <f aca="false">F207/D207</f>
        <v>#VALUE!</v>
      </c>
      <c r="I207" s="48" t="n">
        <v>5652525</v>
      </c>
      <c r="J207" s="45" t="s">
        <v>24</v>
      </c>
      <c r="K207" s="45" t="s">
        <v>24</v>
      </c>
      <c r="L207" s="45" t="s">
        <v>24</v>
      </c>
      <c r="M207" s="48" t="n">
        <v>2956921</v>
      </c>
      <c r="N207" s="45" t="s">
        <v>24</v>
      </c>
      <c r="O207" s="35"/>
      <c r="AMI207" s="0"/>
      <c r="AMJ207" s="0"/>
    </row>
    <row r="208" s="76" customFormat="true" ht="15" hidden="false" customHeight="true" outlineLevel="0" collapsed="false">
      <c r="A208" s="6" t="s">
        <v>71</v>
      </c>
      <c r="B208" s="35" t="n">
        <v>2018</v>
      </c>
      <c r="C208" s="87" t="n">
        <v>45590000</v>
      </c>
      <c r="D208" s="45" t="s">
        <v>24</v>
      </c>
      <c r="E208" s="48" t="n">
        <v>14727447.5</v>
      </c>
      <c r="F208" s="45"/>
      <c r="G208" s="11" t="n">
        <f aca="false">E208/C208</f>
        <v>0.323041182276815</v>
      </c>
      <c r="H208" s="12" t="e">
        <f aca="false">F208/D208</f>
        <v>#VALUE!</v>
      </c>
      <c r="I208" s="48" t="n">
        <v>8716528</v>
      </c>
      <c r="J208" s="45" t="s">
        <v>24</v>
      </c>
      <c r="K208" s="45" t="s">
        <v>24</v>
      </c>
      <c r="L208" s="45" t="s">
        <v>24</v>
      </c>
      <c r="M208" s="48" t="n">
        <v>3065430</v>
      </c>
      <c r="N208" s="45" t="s">
        <v>24</v>
      </c>
      <c r="O208" s="35"/>
      <c r="AMI208" s="0"/>
      <c r="AMJ208" s="0"/>
    </row>
    <row r="209" s="38" customFormat="true" ht="15" hidden="false" customHeight="true" outlineLevel="0" collapsed="false">
      <c r="A209" s="6" t="s">
        <v>71</v>
      </c>
      <c r="B209" s="35" t="n">
        <v>2019</v>
      </c>
      <c r="C209" s="45"/>
      <c r="D209" s="45" t="s">
        <v>24</v>
      </c>
      <c r="E209" s="48" t="n">
        <v>9618647.5</v>
      </c>
      <c r="F209" s="45"/>
      <c r="G209" s="11" t="e">
        <f aca="false">E209/C209</f>
        <v>#DIV/0!</v>
      </c>
      <c r="H209" s="12" t="e">
        <f aca="false">F209/D209</f>
        <v>#VALUE!</v>
      </c>
      <c r="I209" s="48" t="n">
        <v>3235298</v>
      </c>
      <c r="J209" s="45" t="s">
        <v>24</v>
      </c>
      <c r="K209" s="45" t="s">
        <v>24</v>
      </c>
      <c r="L209" s="45" t="s">
        <v>24</v>
      </c>
      <c r="M209" s="48" t="n">
        <v>4459620</v>
      </c>
      <c r="N209" s="45" t="s">
        <v>24</v>
      </c>
      <c r="O209" s="35"/>
      <c r="AMI209" s="0"/>
      <c r="AMJ209" s="0"/>
    </row>
    <row r="210" s="76" customFormat="true" ht="15" hidden="false" customHeight="true" outlineLevel="0" collapsed="false">
      <c r="A210" s="6" t="s">
        <v>80</v>
      </c>
      <c r="B210" s="35" t="n">
        <v>2004</v>
      </c>
      <c r="C210" s="88" t="n">
        <v>17082100</v>
      </c>
      <c r="D210" s="89" t="n">
        <v>1739487</v>
      </c>
      <c r="E210" s="90"/>
      <c r="F210" s="0" t="n">
        <v>635111</v>
      </c>
      <c r="G210" s="11" t="n">
        <f aca="false">E210/C210</f>
        <v>0</v>
      </c>
      <c r="H210" s="12" t="n">
        <f aca="false">F210/D210</f>
        <v>0.365113967508812</v>
      </c>
      <c r="I210" s="35"/>
      <c r="J210" s="35"/>
      <c r="K210" s="35"/>
      <c r="L210" s="35"/>
      <c r="M210" s="35"/>
      <c r="N210" s="35"/>
      <c r="O210" s="24" t="s">
        <v>10</v>
      </c>
      <c r="P210" s="25" t="s">
        <v>17</v>
      </c>
      <c r="AMI210" s="0"/>
      <c r="AMJ210" s="0"/>
    </row>
    <row r="211" s="76" customFormat="true" ht="15" hidden="false" customHeight="true" outlineLevel="0" collapsed="false">
      <c r="A211" s="6" t="s">
        <v>80</v>
      </c>
      <c r="B211" s="35" t="n">
        <v>2005</v>
      </c>
      <c r="C211" s="36" t="n">
        <v>15671300</v>
      </c>
      <c r="D211" s="89" t="n">
        <v>1513408</v>
      </c>
      <c r="E211" s="90"/>
      <c r="F211" s="0" t="n">
        <v>583035</v>
      </c>
      <c r="G211" s="11" t="n">
        <f aca="false">E211/C211</f>
        <v>0</v>
      </c>
      <c r="H211" s="12" t="n">
        <f aca="false">F211/D211</f>
        <v>0.385246410749778</v>
      </c>
      <c r="I211" s="35"/>
      <c r="J211" s="35"/>
      <c r="K211" s="35"/>
      <c r="L211" s="35"/>
      <c r="M211" s="35"/>
      <c r="N211" s="35"/>
      <c r="O211" s="24" t="s">
        <v>18</v>
      </c>
      <c r="AMI211" s="0"/>
      <c r="AMJ211" s="0"/>
    </row>
    <row r="212" s="76" customFormat="true" ht="15" hidden="false" customHeight="true" outlineLevel="0" collapsed="false">
      <c r="A212" s="6" t="s">
        <v>80</v>
      </c>
      <c r="B212" s="35" t="n">
        <v>2006</v>
      </c>
      <c r="C212" s="36" t="n">
        <v>15684000</v>
      </c>
      <c r="D212" s="89" t="n">
        <v>1451437</v>
      </c>
      <c r="E212" s="90"/>
      <c r="F212" s="0" t="n">
        <v>461898</v>
      </c>
      <c r="G212" s="11" t="n">
        <f aca="false">E212/C212</f>
        <v>0</v>
      </c>
      <c r="H212" s="12" t="n">
        <f aca="false">F212/D212</f>
        <v>0.318234963005628</v>
      </c>
      <c r="I212" s="35"/>
      <c r="J212" s="35"/>
      <c r="K212" s="35"/>
      <c r="L212" s="35"/>
      <c r="M212" s="35"/>
      <c r="N212" s="35"/>
      <c r="O212" s="35" t="s">
        <v>44</v>
      </c>
      <c r="P212" s="76" t="s">
        <v>81</v>
      </c>
      <c r="AMI212" s="0"/>
      <c r="AMJ212" s="0"/>
    </row>
    <row r="213" s="76" customFormat="true" ht="15" hidden="false" customHeight="true" outlineLevel="0" collapsed="false">
      <c r="A213" s="6" t="s">
        <v>80</v>
      </c>
      <c r="B213" s="35" t="n">
        <v>2007</v>
      </c>
      <c r="C213" s="36" t="n">
        <v>17237600</v>
      </c>
      <c r="D213" s="89" t="n">
        <v>1502416</v>
      </c>
      <c r="E213" s="90"/>
      <c r="F213" s="0" t="n">
        <v>587274</v>
      </c>
      <c r="G213" s="11" t="n">
        <f aca="false">E213/C213</f>
        <v>0</v>
      </c>
      <c r="H213" s="12" t="n">
        <f aca="false">F213/D213</f>
        <v>0.390886412285279</v>
      </c>
      <c r="I213" s="35"/>
      <c r="J213" s="35"/>
      <c r="K213" s="35"/>
      <c r="L213" s="35"/>
      <c r="M213" s="35"/>
      <c r="N213" s="35"/>
      <c r="O213" s="35"/>
      <c r="AMI213" s="0"/>
      <c r="AMJ213" s="0"/>
    </row>
    <row r="214" s="76" customFormat="true" ht="15" hidden="false" customHeight="true" outlineLevel="0" collapsed="false">
      <c r="A214" s="6" t="s">
        <v>80</v>
      </c>
      <c r="B214" s="35" t="n">
        <v>2008</v>
      </c>
      <c r="C214" s="36" t="n">
        <v>16704600</v>
      </c>
      <c r="D214" s="89" t="n">
        <v>1499121</v>
      </c>
      <c r="E214" s="90"/>
      <c r="F214" s="0" t="n">
        <v>459859</v>
      </c>
      <c r="G214" s="11" t="n">
        <f aca="false">E214/C214</f>
        <v>0</v>
      </c>
      <c r="H214" s="12" t="n">
        <f aca="false">F214/D214</f>
        <v>0.306752423586889</v>
      </c>
      <c r="I214" s="35"/>
      <c r="J214" s="35"/>
      <c r="K214" s="35"/>
      <c r="L214" s="35"/>
      <c r="M214" s="35"/>
      <c r="N214" s="35"/>
      <c r="O214" s="35"/>
      <c r="AMI214" s="0"/>
      <c r="AMJ214" s="0"/>
    </row>
    <row r="215" s="76" customFormat="true" ht="15" hidden="false" customHeight="true" outlineLevel="0" collapsed="false">
      <c r="A215" s="6" t="s">
        <v>80</v>
      </c>
      <c r="B215" s="35" t="n">
        <v>2009</v>
      </c>
      <c r="C215" s="36" t="n">
        <v>16519900</v>
      </c>
      <c r="D215" s="89" t="n">
        <v>1496441</v>
      </c>
      <c r="E215" s="90"/>
      <c r="F215" s="0" t="n">
        <v>412570</v>
      </c>
      <c r="G215" s="11" t="n">
        <f aca="false">E215/C215</f>
        <v>0</v>
      </c>
      <c r="H215" s="12" t="n">
        <f aca="false">F215/D215</f>
        <v>0.275700812795159</v>
      </c>
      <c r="I215" s="35"/>
      <c r="J215" s="35"/>
      <c r="K215" s="35"/>
      <c r="L215" s="35"/>
      <c r="M215" s="35"/>
      <c r="N215" s="35"/>
      <c r="O215" s="35"/>
      <c r="AMI215" s="0"/>
      <c r="AMJ215" s="0"/>
    </row>
    <row r="216" s="76" customFormat="true" ht="15" hidden="false" customHeight="true" outlineLevel="0" collapsed="false">
      <c r="A216" s="6" t="s">
        <v>80</v>
      </c>
      <c r="B216" s="35" t="n">
        <v>2010</v>
      </c>
      <c r="C216" s="36" t="n">
        <v>16991600</v>
      </c>
      <c r="D216" s="89" t="n">
        <v>1574048</v>
      </c>
      <c r="E216" s="90"/>
      <c r="F216" s="0" t="n">
        <v>471027</v>
      </c>
      <c r="G216" s="11" t="n">
        <f aca="false">E216/C216</f>
        <v>0</v>
      </c>
      <c r="H216" s="12" t="n">
        <f aca="false">F216/D216</f>
        <v>0.299245639268942</v>
      </c>
      <c r="I216" s="35"/>
      <c r="J216" s="35"/>
      <c r="K216" s="35"/>
      <c r="L216" s="35"/>
      <c r="M216" s="35"/>
      <c r="N216" s="35"/>
      <c r="O216" s="35"/>
      <c r="AMI216" s="0"/>
      <c r="AMJ216" s="0"/>
    </row>
    <row r="217" s="76" customFormat="true" ht="15" hidden="false" customHeight="true" outlineLevel="0" collapsed="false">
      <c r="A217" s="6" t="s">
        <v>80</v>
      </c>
      <c r="B217" s="35" t="n">
        <v>2011</v>
      </c>
      <c r="C217" s="36" t="n">
        <v>18705000</v>
      </c>
      <c r="D217" s="89" t="n">
        <v>1728818</v>
      </c>
      <c r="E217" s="90"/>
      <c r="F217" s="0" t="n">
        <v>560341</v>
      </c>
      <c r="G217" s="11" t="n">
        <f aca="false">E217/C217</f>
        <v>0</v>
      </c>
      <c r="H217" s="12" t="n">
        <f aca="false">F217/D217</f>
        <v>0.324117981187146</v>
      </c>
      <c r="I217" s="35"/>
      <c r="J217" s="35"/>
      <c r="K217" s="35"/>
      <c r="L217" s="35"/>
      <c r="M217" s="35"/>
      <c r="N217" s="35"/>
      <c r="O217" s="35"/>
      <c r="AMI217" s="0"/>
      <c r="AMJ217" s="0"/>
    </row>
    <row r="218" s="76" customFormat="true" ht="15" hidden="false" customHeight="true" outlineLevel="0" collapsed="false">
      <c r="A218" s="6" t="s">
        <v>80</v>
      </c>
      <c r="B218" s="35" t="n">
        <v>2012</v>
      </c>
      <c r="C218" s="36" t="n">
        <v>19081200</v>
      </c>
      <c r="D218" s="89" t="n">
        <v>1734811</v>
      </c>
      <c r="E218" s="90"/>
      <c r="F218" s="0" t="n">
        <v>593977</v>
      </c>
      <c r="G218" s="11" t="n">
        <f aca="false">E218/C218</f>
        <v>0</v>
      </c>
      <c r="H218" s="12" t="n">
        <f aca="false">F218/D218</f>
        <v>0.342387153413254</v>
      </c>
      <c r="I218" s="35"/>
      <c r="J218" s="35"/>
      <c r="K218" s="35"/>
      <c r="L218" s="35"/>
      <c r="M218" s="35"/>
      <c r="N218" s="35"/>
      <c r="O218" s="35"/>
      <c r="AMI218" s="0"/>
      <c r="AMJ218" s="0"/>
    </row>
    <row r="219" s="76" customFormat="true" ht="15" hidden="false" customHeight="true" outlineLevel="0" collapsed="false">
      <c r="A219" s="6" t="s">
        <v>80</v>
      </c>
      <c r="B219" s="35" t="n">
        <v>2013</v>
      </c>
      <c r="C219" s="36" t="n">
        <v>19282100</v>
      </c>
      <c r="D219" s="89" t="n">
        <v>1821392</v>
      </c>
      <c r="E219" s="90"/>
      <c r="F219" s="0" t="n">
        <v>554925</v>
      </c>
      <c r="G219" s="11" t="n">
        <f aca="false">E219/C219</f>
        <v>0</v>
      </c>
      <c r="H219" s="12" t="n">
        <f aca="false">F219/D219</f>
        <v>0.304670823194568</v>
      </c>
      <c r="I219" s="35"/>
      <c r="J219" s="35"/>
      <c r="K219" s="35"/>
      <c r="L219" s="35"/>
      <c r="M219" s="35"/>
      <c r="N219" s="35"/>
      <c r="O219" s="35"/>
      <c r="AMI219" s="0"/>
      <c r="AMJ219" s="0"/>
    </row>
    <row r="220" s="76" customFormat="true" ht="15" hidden="false" customHeight="true" outlineLevel="0" collapsed="false">
      <c r="A220" s="6" t="s">
        <v>80</v>
      </c>
      <c r="B220" s="35" t="n">
        <v>2014</v>
      </c>
      <c r="C220" s="36" t="n">
        <v>17889300</v>
      </c>
      <c r="D220" s="89" t="n">
        <v>1626637</v>
      </c>
      <c r="E220" s="90" t="n">
        <v>970304.98</v>
      </c>
      <c r="F220" s="0" t="n">
        <v>456089</v>
      </c>
      <c r="G220" s="11" t="n">
        <f aca="false">E220/C220</f>
        <v>0.0542394045602679</v>
      </c>
      <c r="H220" s="12" t="n">
        <f aca="false">F220/D220</f>
        <v>0.280387695595268</v>
      </c>
      <c r="I220" s="35"/>
      <c r="J220" s="35"/>
      <c r="K220" s="35"/>
      <c r="L220" s="35"/>
      <c r="M220" s="35"/>
      <c r="N220" s="35"/>
      <c r="O220" s="35"/>
      <c r="AMI220" s="0"/>
      <c r="AMJ220" s="0"/>
    </row>
    <row r="221" s="76" customFormat="true" ht="15" hidden="false" customHeight="true" outlineLevel="0" collapsed="false">
      <c r="A221" s="6" t="s">
        <v>80</v>
      </c>
      <c r="B221" s="35" t="n">
        <v>2015</v>
      </c>
      <c r="C221" s="36" t="n">
        <v>18133100</v>
      </c>
      <c r="D221" s="89" t="n">
        <v>1583529</v>
      </c>
      <c r="E221" s="90" t="n">
        <v>3392237.55</v>
      </c>
      <c r="F221" s="0" t="n">
        <v>444825</v>
      </c>
      <c r="G221" s="11" t="n">
        <f aca="false">E221/C221</f>
        <v>0.187074330919699</v>
      </c>
      <c r="H221" s="12" t="n">
        <f aca="false">F221/D221</f>
        <v>0.280907391023467</v>
      </c>
      <c r="I221" s="35"/>
      <c r="J221" s="35"/>
      <c r="K221" s="35"/>
      <c r="L221" s="35"/>
      <c r="M221" s="35"/>
      <c r="N221" s="35"/>
      <c r="O221" s="35"/>
      <c r="AMI221" s="0"/>
      <c r="AMJ221" s="0"/>
    </row>
    <row r="222" s="76" customFormat="true" ht="15" hidden="false" customHeight="true" outlineLevel="0" collapsed="false">
      <c r="A222" s="6" t="s">
        <v>80</v>
      </c>
      <c r="B222" s="35" t="n">
        <v>2016</v>
      </c>
      <c r="C222" s="36" t="n">
        <v>17197500</v>
      </c>
      <c r="D222" s="89" t="n">
        <v>1450940</v>
      </c>
      <c r="E222" s="90" t="n">
        <v>2964816.27</v>
      </c>
      <c r="F222" s="0" t="n">
        <v>381774</v>
      </c>
      <c r="G222" s="11" t="n">
        <f aca="false">E222/C222</f>
        <v>0.172398096816398</v>
      </c>
      <c r="H222" s="12" t="n">
        <f aca="false">F222/D222</f>
        <v>0.263121838256578</v>
      </c>
      <c r="I222" s="35"/>
      <c r="J222" s="35"/>
      <c r="K222" s="35"/>
      <c r="L222" s="35"/>
      <c r="M222" s="35"/>
      <c r="N222" s="35"/>
      <c r="O222" s="35"/>
      <c r="AMI222" s="0"/>
      <c r="AMJ222" s="0"/>
    </row>
    <row r="223" s="76" customFormat="true" ht="15" hidden="false" customHeight="true" outlineLevel="0" collapsed="false">
      <c r="A223" s="6" t="s">
        <v>80</v>
      </c>
      <c r="B223" s="35" t="n">
        <v>2017</v>
      </c>
      <c r="C223" s="36" t="n">
        <v>18315800</v>
      </c>
      <c r="D223" s="89" t="n">
        <v>1418073</v>
      </c>
      <c r="E223" s="90" t="n">
        <v>2955112.92</v>
      </c>
      <c r="F223" s="0" t="n">
        <v>365547</v>
      </c>
      <c r="G223" s="11" t="n">
        <f aca="false">E223/C223</f>
        <v>0.161342279343518</v>
      </c>
      <c r="H223" s="12" t="n">
        <f aca="false">F223/D223</f>
        <v>0.257777279448942</v>
      </c>
      <c r="I223" s="35"/>
      <c r="J223" s="35"/>
      <c r="K223" s="35"/>
      <c r="L223" s="35"/>
      <c r="M223" s="35"/>
      <c r="N223" s="35"/>
      <c r="O223" s="35"/>
      <c r="AMI223" s="0"/>
      <c r="AMJ223" s="0"/>
    </row>
    <row r="224" s="76" customFormat="true" ht="15" hidden="false" customHeight="true" outlineLevel="0" collapsed="false">
      <c r="A224" s="6" t="s">
        <v>80</v>
      </c>
      <c r="B224" s="35" t="n">
        <v>2018</v>
      </c>
      <c r="C224" s="36" t="n">
        <v>19461500</v>
      </c>
      <c r="D224" s="89" t="n">
        <v>1428252</v>
      </c>
      <c r="E224" s="90" t="n">
        <v>4981772.04</v>
      </c>
      <c r="F224" s="0" t="n">
        <v>442276</v>
      </c>
      <c r="G224" s="11" t="n">
        <f aca="false">E224/C224</f>
        <v>0.255980887393058</v>
      </c>
      <c r="H224" s="12" t="n">
        <f aca="false">F224/D224</f>
        <v>0.309662440521701</v>
      </c>
      <c r="I224" s="35"/>
      <c r="J224" s="35"/>
      <c r="K224" s="35"/>
      <c r="L224" s="35"/>
      <c r="M224" s="35"/>
      <c r="N224" s="35"/>
      <c r="O224" s="35"/>
      <c r="AMI224" s="0"/>
      <c r="AMJ224" s="0"/>
    </row>
    <row r="225" s="38" customFormat="true" ht="15" hidden="false" customHeight="true" outlineLevel="0" collapsed="false">
      <c r="A225" s="6" t="s">
        <v>80</v>
      </c>
      <c r="B225" s="35" t="n">
        <v>2019</v>
      </c>
      <c r="C225" s="91" t="n">
        <v>18113498</v>
      </c>
      <c r="D225" s="92" t="n">
        <v>1399017</v>
      </c>
      <c r="E225" s="93" t="n">
        <v>4027273.53</v>
      </c>
      <c r="F225" s="0" t="n">
        <v>351921</v>
      </c>
      <c r="G225" s="11" t="n">
        <f aca="false">E225/C225</f>
        <v>0.22233549422646</v>
      </c>
      <c r="H225" s="12" t="n">
        <f aca="false">F225/D225</f>
        <v>0.251548766026431</v>
      </c>
      <c r="I225" s="45"/>
      <c r="J225" s="45"/>
      <c r="K225" s="45"/>
      <c r="L225" s="45"/>
      <c r="M225" s="45"/>
      <c r="N225" s="45"/>
      <c r="O225" s="35"/>
      <c r="AMI225" s="0"/>
      <c r="AMJ225" s="0"/>
    </row>
    <row r="226" s="76" customFormat="true" ht="15" hidden="false" customHeight="true" outlineLevel="0" collapsed="false">
      <c r="A226" s="94" t="s">
        <v>82</v>
      </c>
      <c r="B226" s="35" t="n">
        <v>2004</v>
      </c>
      <c r="C226" s="95" t="n">
        <v>7268000</v>
      </c>
      <c r="D226" s="74" t="s">
        <v>24</v>
      </c>
      <c r="E226" s="95" t="n">
        <v>2916000</v>
      </c>
      <c r="F226" s="74" t="s">
        <v>24</v>
      </c>
      <c r="G226" s="11" t="n">
        <f aca="false">E226/C226</f>
        <v>0.401210787011557</v>
      </c>
      <c r="H226" s="12" t="e">
        <f aca="false">F226/D226</f>
        <v>#VALUE!</v>
      </c>
      <c r="I226" s="96" t="n">
        <v>1283938</v>
      </c>
      <c r="J226" s="74" t="s">
        <v>24</v>
      </c>
      <c r="K226" s="96" t="n">
        <v>1161722</v>
      </c>
      <c r="L226" s="74" t="s">
        <v>24</v>
      </c>
      <c r="M226" s="97" t="n">
        <f aca="false">E226-(I226+K226)</f>
        <v>470340</v>
      </c>
      <c r="N226" s="74" t="s">
        <v>24</v>
      </c>
      <c r="O226" s="10" t="s">
        <v>10</v>
      </c>
      <c r="P226" s="26" t="s">
        <v>83</v>
      </c>
      <c r="AMI226" s="0"/>
      <c r="AMJ226" s="0"/>
    </row>
    <row r="227" s="76" customFormat="true" ht="15" hidden="false" customHeight="true" outlineLevel="0" collapsed="false">
      <c r="A227" s="94" t="s">
        <v>82</v>
      </c>
      <c r="B227" s="10" t="n">
        <v>2005</v>
      </c>
      <c r="C227" s="95" t="n">
        <v>10190000</v>
      </c>
      <c r="D227" s="74" t="s">
        <v>24</v>
      </c>
      <c r="E227" s="95" t="n">
        <v>6533000</v>
      </c>
      <c r="F227" s="74" t="s">
        <v>24</v>
      </c>
      <c r="G227" s="11" t="n">
        <f aca="false">E227/C227</f>
        <v>0.641118743866536</v>
      </c>
      <c r="H227" s="12" t="e">
        <f aca="false">F227/D227</f>
        <v>#VALUE!</v>
      </c>
      <c r="I227" s="96" t="n">
        <v>5310806</v>
      </c>
      <c r="J227" s="74" t="s">
        <v>24</v>
      </c>
      <c r="K227" s="96" t="n">
        <v>1122492</v>
      </c>
      <c r="L227" s="74" t="s">
        <v>24</v>
      </c>
      <c r="M227" s="97" t="n">
        <f aca="false">E227-(I227+K227)</f>
        <v>99702</v>
      </c>
      <c r="N227" s="74" t="s">
        <v>24</v>
      </c>
      <c r="O227" s="35" t="s">
        <v>56</v>
      </c>
      <c r="P227" s="29" t="s">
        <v>34</v>
      </c>
      <c r="AMI227" s="0"/>
      <c r="AMJ227" s="0"/>
    </row>
    <row r="228" s="76" customFormat="true" ht="15" hidden="false" customHeight="true" outlineLevel="0" collapsed="false">
      <c r="A228" s="94" t="s">
        <v>82</v>
      </c>
      <c r="B228" s="10" t="n">
        <v>2006</v>
      </c>
      <c r="C228" s="95" t="n">
        <v>8357000</v>
      </c>
      <c r="D228" s="74" t="s">
        <v>24</v>
      </c>
      <c r="E228" s="95" t="n">
        <v>4266000</v>
      </c>
      <c r="F228" s="74" t="s">
        <v>24</v>
      </c>
      <c r="G228" s="11" t="n">
        <f aca="false">E228/C228</f>
        <v>0.510470264448965</v>
      </c>
      <c r="H228" s="12" t="e">
        <f aca="false">F228/D228</f>
        <v>#VALUE!</v>
      </c>
      <c r="I228" s="96" t="n">
        <v>2295588</v>
      </c>
      <c r="J228" s="74" t="s">
        <v>24</v>
      </c>
      <c r="K228" s="96" t="n">
        <v>1530082</v>
      </c>
      <c r="L228" s="74" t="s">
        <v>24</v>
      </c>
      <c r="M228" s="97" t="n">
        <f aca="false">E228-(I228+K228)</f>
        <v>440330</v>
      </c>
      <c r="N228" s="74" t="s">
        <v>24</v>
      </c>
      <c r="O228" s="35"/>
      <c r="AMI228" s="0"/>
      <c r="AMJ228" s="0"/>
    </row>
    <row r="229" s="76" customFormat="true" ht="15" hidden="false" customHeight="true" outlineLevel="0" collapsed="false">
      <c r="A229" s="94" t="s">
        <v>82</v>
      </c>
      <c r="B229" s="10" t="n">
        <v>2007</v>
      </c>
      <c r="C229" s="95" t="n">
        <v>8367000</v>
      </c>
      <c r="D229" s="74" t="s">
        <v>24</v>
      </c>
      <c r="E229" s="95" t="n">
        <v>4701000</v>
      </c>
      <c r="F229" s="74" t="s">
        <v>24</v>
      </c>
      <c r="G229" s="11" t="n">
        <f aca="false">E229/C229</f>
        <v>0.561850125493008</v>
      </c>
      <c r="H229" s="12" t="e">
        <f aca="false">F229/D229</f>
        <v>#VALUE!</v>
      </c>
      <c r="I229" s="96" t="n">
        <v>2186787</v>
      </c>
      <c r="J229" s="74" t="s">
        <v>24</v>
      </c>
      <c r="K229" s="96" t="n">
        <v>2264541</v>
      </c>
      <c r="L229" s="74" t="s">
        <v>24</v>
      </c>
      <c r="M229" s="97" t="n">
        <f aca="false">E229-(I229+K229)</f>
        <v>249672</v>
      </c>
      <c r="N229" s="74" t="s">
        <v>24</v>
      </c>
      <c r="O229" s="35"/>
      <c r="AMI229" s="0"/>
      <c r="AMJ229" s="0"/>
    </row>
    <row r="230" s="76" customFormat="true" ht="15" hidden="false" customHeight="true" outlineLevel="0" collapsed="false">
      <c r="A230" s="94" t="s">
        <v>82</v>
      </c>
      <c r="B230" s="10" t="n">
        <v>2008</v>
      </c>
      <c r="C230" s="95" t="n">
        <v>9467000</v>
      </c>
      <c r="D230" s="74" t="s">
        <v>24</v>
      </c>
      <c r="E230" s="95" t="n">
        <v>6115000</v>
      </c>
      <c r="F230" s="74" t="s">
        <v>24</v>
      </c>
      <c r="G230" s="11" t="n">
        <f aca="false">E230/C230</f>
        <v>0.645927960283089</v>
      </c>
      <c r="H230" s="12" t="e">
        <f aca="false">F230/D230</f>
        <v>#VALUE!</v>
      </c>
      <c r="I230" s="96" t="n">
        <v>2498044</v>
      </c>
      <c r="J230" s="74" t="s">
        <v>24</v>
      </c>
      <c r="K230" s="96" t="n">
        <v>3102080</v>
      </c>
      <c r="L230" s="74" t="s">
        <v>24</v>
      </c>
      <c r="M230" s="97" t="n">
        <f aca="false">E230-(I230+K230)</f>
        <v>514876</v>
      </c>
      <c r="N230" s="74" t="s">
        <v>24</v>
      </c>
      <c r="O230" s="98" t="s">
        <v>84</v>
      </c>
      <c r="AMI230" s="0"/>
      <c r="AMJ230" s="0"/>
    </row>
    <row r="231" s="76" customFormat="true" ht="15" hidden="false" customHeight="true" outlineLevel="0" collapsed="false">
      <c r="A231" s="94" t="s">
        <v>82</v>
      </c>
      <c r="B231" s="10" t="n">
        <v>2009</v>
      </c>
      <c r="C231" s="95" t="n">
        <v>9248000</v>
      </c>
      <c r="D231" s="74" t="s">
        <v>24</v>
      </c>
      <c r="E231" s="95" t="n">
        <v>5586000</v>
      </c>
      <c r="F231" s="74" t="s">
        <v>24</v>
      </c>
      <c r="G231" s="11" t="n">
        <f aca="false">E231/C231</f>
        <v>0.604022491349481</v>
      </c>
      <c r="H231" s="12" t="e">
        <f aca="false">F231/D231</f>
        <v>#VALUE!</v>
      </c>
      <c r="I231" s="96" t="n">
        <v>1242196</v>
      </c>
      <c r="J231" s="74" t="s">
        <v>24</v>
      </c>
      <c r="K231" s="96" t="n">
        <v>3529749</v>
      </c>
      <c r="L231" s="74" t="s">
        <v>24</v>
      </c>
      <c r="M231" s="97" t="n">
        <f aca="false">E231-(I231+K231)</f>
        <v>814055</v>
      </c>
      <c r="N231" s="74" t="s">
        <v>24</v>
      </c>
      <c r="O231" s="98" t="s">
        <v>85</v>
      </c>
      <c r="AMI231" s="0"/>
      <c r="AMJ231" s="0"/>
    </row>
    <row r="232" s="29" customFormat="true" ht="13.8" hidden="false" customHeight="false" outlineLevel="0" collapsed="false">
      <c r="A232" s="94" t="s">
        <v>82</v>
      </c>
      <c r="B232" s="10" t="n">
        <v>2010</v>
      </c>
      <c r="C232" s="95" t="n">
        <v>9860000</v>
      </c>
      <c r="D232" s="74" t="s">
        <v>24</v>
      </c>
      <c r="E232" s="95" t="n">
        <v>6159000</v>
      </c>
      <c r="F232" s="74" t="s">
        <v>24</v>
      </c>
      <c r="G232" s="11" t="n">
        <f aca="false">E232/C232</f>
        <v>0.624645030425963</v>
      </c>
      <c r="H232" s="12" t="e">
        <f aca="false">F232/D232</f>
        <v>#VALUE!</v>
      </c>
      <c r="I232" s="96" t="n">
        <v>2060440</v>
      </c>
      <c r="J232" s="74" t="s">
        <v>24</v>
      </c>
      <c r="K232" s="96" t="n">
        <v>3214798</v>
      </c>
      <c r="L232" s="74" t="s">
        <v>24</v>
      </c>
      <c r="M232" s="97" t="n">
        <f aca="false">E232-(I232+K232)</f>
        <v>883762</v>
      </c>
      <c r="N232" s="74" t="s">
        <v>24</v>
      </c>
      <c r="O232" s="98" t="s">
        <v>86</v>
      </c>
      <c r="AMI232" s="0"/>
      <c r="AMJ232" s="0"/>
    </row>
    <row r="233" s="29" customFormat="true" ht="13.8" hidden="false" customHeight="false" outlineLevel="0" collapsed="false">
      <c r="A233" s="94" t="s">
        <v>82</v>
      </c>
      <c r="B233" s="10" t="n">
        <v>2011</v>
      </c>
      <c r="C233" s="95" t="n">
        <v>9467000</v>
      </c>
      <c r="D233" s="74" t="s">
        <v>24</v>
      </c>
      <c r="E233" s="95" t="n">
        <v>4992000</v>
      </c>
      <c r="F233" s="74" t="s">
        <v>24</v>
      </c>
      <c r="G233" s="11" t="n">
        <f aca="false">E233/C233</f>
        <v>0.527305376571248</v>
      </c>
      <c r="H233" s="12" t="e">
        <f aca="false">F233/D233</f>
        <v>#VALUE!</v>
      </c>
      <c r="I233" s="96" t="n">
        <v>1784468</v>
      </c>
      <c r="J233" s="74" t="s">
        <v>24</v>
      </c>
      <c r="K233" s="96" t="n">
        <v>2179340</v>
      </c>
      <c r="L233" s="74" t="s">
        <v>24</v>
      </c>
      <c r="M233" s="97" t="n">
        <f aca="false">E233-(I233+K233)</f>
        <v>1028192</v>
      </c>
      <c r="N233" s="74" t="s">
        <v>24</v>
      </c>
      <c r="O233" s="35"/>
      <c r="AMI233" s="0"/>
      <c r="AMJ233" s="0"/>
    </row>
    <row r="234" s="29" customFormat="true" ht="13.8" hidden="false" customHeight="false" outlineLevel="0" collapsed="false">
      <c r="A234" s="94" t="s">
        <v>82</v>
      </c>
      <c r="B234" s="10" t="n">
        <v>2012</v>
      </c>
      <c r="C234" s="95" t="n">
        <v>8232000</v>
      </c>
      <c r="D234" s="74" t="s">
        <v>24</v>
      </c>
      <c r="E234" s="95" t="n">
        <v>3504000</v>
      </c>
      <c r="F234" s="74" t="s">
        <v>24</v>
      </c>
      <c r="G234" s="11" t="n">
        <f aca="false">E234/C234</f>
        <v>0.425655976676385</v>
      </c>
      <c r="H234" s="12" t="e">
        <f aca="false">F234/D234</f>
        <v>#VALUE!</v>
      </c>
      <c r="I234" s="96" t="n">
        <v>1266823</v>
      </c>
      <c r="J234" s="74" t="s">
        <v>24</v>
      </c>
      <c r="K234" s="96" t="n">
        <v>2130027</v>
      </c>
      <c r="L234" s="74" t="s">
        <v>24</v>
      </c>
      <c r="M234" s="97" t="n">
        <f aca="false">E234-(I234+K234)</f>
        <v>107150</v>
      </c>
      <c r="N234" s="74" t="s">
        <v>24</v>
      </c>
      <c r="O234" s="35"/>
      <c r="AMI234" s="0"/>
      <c r="AMJ234" s="0"/>
    </row>
    <row r="235" s="29" customFormat="true" ht="13.8" hidden="false" customHeight="false" outlineLevel="0" collapsed="false">
      <c r="A235" s="94" t="s">
        <v>82</v>
      </c>
      <c r="B235" s="10" t="n">
        <v>2013</v>
      </c>
      <c r="C235" s="95" t="n">
        <v>7837000</v>
      </c>
      <c r="D235" s="74" t="s">
        <v>24</v>
      </c>
      <c r="E235" s="95" t="n">
        <v>3110000</v>
      </c>
      <c r="F235" s="74" t="s">
        <v>24</v>
      </c>
      <c r="G235" s="11" t="n">
        <f aca="false">E235/C235</f>
        <v>0.396835523797371</v>
      </c>
      <c r="H235" s="12" t="e">
        <f aca="false">F235/D235</f>
        <v>#VALUE!</v>
      </c>
      <c r="I235" s="96" t="n">
        <v>1310925</v>
      </c>
      <c r="J235" s="74" t="s">
        <v>24</v>
      </c>
      <c r="K235" s="96" t="n">
        <v>1705434</v>
      </c>
      <c r="L235" s="74" t="s">
        <v>24</v>
      </c>
      <c r="M235" s="97" t="n">
        <f aca="false">E235-(I235+K235)</f>
        <v>93641</v>
      </c>
      <c r="N235" s="74" t="s">
        <v>24</v>
      </c>
      <c r="O235" s="35"/>
      <c r="AMI235" s="0"/>
      <c r="AMJ235" s="0"/>
    </row>
    <row r="236" s="16" customFormat="true" ht="13.8" hidden="false" customHeight="false" outlineLevel="0" collapsed="false">
      <c r="A236" s="94" t="s">
        <v>82</v>
      </c>
      <c r="B236" s="10" t="n">
        <v>2014</v>
      </c>
      <c r="C236" s="95" t="n">
        <v>9417000</v>
      </c>
      <c r="D236" s="74" t="s">
        <v>24</v>
      </c>
      <c r="E236" s="95" t="n">
        <v>6142000</v>
      </c>
      <c r="F236" s="74" t="s">
        <v>24</v>
      </c>
      <c r="G236" s="11" t="n">
        <f aca="false">E236/C236</f>
        <v>0.652224700010619</v>
      </c>
      <c r="H236" s="12" t="e">
        <f aca="false">F236/D236</f>
        <v>#VALUE!</v>
      </c>
      <c r="I236" s="96" t="n">
        <v>5122675</v>
      </c>
      <c r="J236" s="74" t="s">
        <v>24</v>
      </c>
      <c r="K236" s="96" t="n">
        <v>971291</v>
      </c>
      <c r="L236" s="74" t="s">
        <v>24</v>
      </c>
      <c r="M236" s="97" t="n">
        <f aca="false">E236-(I236+K236)</f>
        <v>48034</v>
      </c>
      <c r="N236" s="74" t="s">
        <v>24</v>
      </c>
      <c r="O236" s="35"/>
      <c r="P236" s="29"/>
      <c r="Q236" s="29"/>
      <c r="R236" s="29"/>
      <c r="S236" s="29"/>
      <c r="T236" s="29"/>
      <c r="U236" s="29"/>
      <c r="V236" s="29"/>
      <c r="W236" s="29"/>
      <c r="X236" s="29"/>
      <c r="AMI236" s="0"/>
      <c r="AMJ236" s="0"/>
    </row>
    <row r="237" s="16" customFormat="true" ht="13.8" hidden="false" customHeight="false" outlineLevel="0" collapsed="false">
      <c r="A237" s="94" t="s">
        <v>82</v>
      </c>
      <c r="B237" s="10" t="n">
        <v>2015</v>
      </c>
      <c r="C237" s="95" t="n">
        <v>9249000</v>
      </c>
      <c r="D237" s="74" t="s">
        <v>24</v>
      </c>
      <c r="E237" s="95" t="n">
        <v>5213000</v>
      </c>
      <c r="F237" s="74" t="s">
        <v>24</v>
      </c>
      <c r="G237" s="11" t="n">
        <f aca="false">E237/C237</f>
        <v>0.563628500378419</v>
      </c>
      <c r="H237" s="12" t="e">
        <f aca="false">F237/D237</f>
        <v>#VALUE!</v>
      </c>
      <c r="I237" s="96" t="n">
        <v>3593407</v>
      </c>
      <c r="J237" s="74" t="s">
        <v>24</v>
      </c>
      <c r="K237" s="96" t="n">
        <v>1563287</v>
      </c>
      <c r="L237" s="74" t="s">
        <v>24</v>
      </c>
      <c r="M237" s="97" t="n">
        <f aca="false">E237-(I237+K237)</f>
        <v>56306</v>
      </c>
      <c r="N237" s="74" t="s">
        <v>24</v>
      </c>
      <c r="O237" s="10"/>
      <c r="AMI237" s="0"/>
      <c r="AMJ237" s="0"/>
    </row>
    <row r="238" s="16" customFormat="true" ht="13.8" hidden="false" customHeight="false" outlineLevel="0" collapsed="false">
      <c r="A238" s="94" t="s">
        <v>82</v>
      </c>
      <c r="B238" s="10" t="n">
        <v>2016</v>
      </c>
      <c r="C238" s="95" t="n">
        <v>9321000</v>
      </c>
      <c r="D238" s="74" t="s">
        <v>24</v>
      </c>
      <c r="E238" s="95" t="n">
        <v>4690000</v>
      </c>
      <c r="F238" s="74" t="s">
        <v>24</v>
      </c>
      <c r="G238" s="11" t="n">
        <f aca="false">E238/C238</f>
        <v>0.503164896470336</v>
      </c>
      <c r="H238" s="12" t="e">
        <f aca="false">F238/D238</f>
        <v>#VALUE!</v>
      </c>
      <c r="I238" s="96" t="n">
        <v>1381542</v>
      </c>
      <c r="J238" s="74" t="s">
        <v>24</v>
      </c>
      <c r="K238" s="96" t="n">
        <v>3262750</v>
      </c>
      <c r="L238" s="74" t="s">
        <v>24</v>
      </c>
      <c r="M238" s="97" t="n">
        <f aca="false">E238-(I238+K238)</f>
        <v>45708</v>
      </c>
      <c r="N238" s="74" t="s">
        <v>24</v>
      </c>
      <c r="O238" s="10"/>
      <c r="AMI238" s="0"/>
      <c r="AMJ238" s="0"/>
    </row>
    <row r="239" s="16" customFormat="true" ht="13.8" hidden="false" customHeight="false" outlineLevel="0" collapsed="false">
      <c r="A239" s="94" t="s">
        <v>82</v>
      </c>
      <c r="B239" s="10" t="n">
        <v>2017</v>
      </c>
      <c r="C239" s="95" t="n">
        <v>9393000</v>
      </c>
      <c r="D239" s="74" t="s">
        <v>24</v>
      </c>
      <c r="E239" s="95" t="n">
        <v>4941000</v>
      </c>
      <c r="F239" s="74" t="s">
        <v>24</v>
      </c>
      <c r="G239" s="11" t="n">
        <f aca="false">E239/C239</f>
        <v>0.526030022357074</v>
      </c>
      <c r="H239" s="12" t="e">
        <f aca="false">F239/D239</f>
        <v>#VALUE!</v>
      </c>
      <c r="I239" s="96" t="n">
        <v>1101665</v>
      </c>
      <c r="J239" s="74" t="s">
        <v>24</v>
      </c>
      <c r="K239" s="96" t="n">
        <v>3793401</v>
      </c>
      <c r="L239" s="74" t="s">
        <v>24</v>
      </c>
      <c r="M239" s="97" t="n">
        <f aca="false">E239-(I239+K239)</f>
        <v>45934</v>
      </c>
      <c r="N239" s="74" t="s">
        <v>24</v>
      </c>
      <c r="O239" s="10"/>
      <c r="AMI239" s="0"/>
      <c r="AMJ239" s="0"/>
    </row>
    <row r="240" s="16" customFormat="true" ht="13.8" hidden="false" customHeight="false" outlineLevel="0" collapsed="false">
      <c r="A240" s="94" t="s">
        <v>82</v>
      </c>
      <c r="B240" s="10" t="n">
        <v>2018</v>
      </c>
      <c r="C240" s="95" t="n">
        <v>9865000</v>
      </c>
      <c r="D240" s="74" t="s">
        <v>24</v>
      </c>
      <c r="E240" s="95" t="n">
        <v>5724000</v>
      </c>
      <c r="F240" s="74" t="s">
        <v>24</v>
      </c>
      <c r="G240" s="11" t="n">
        <f aca="false">E240/C240</f>
        <v>0.58023314749113</v>
      </c>
      <c r="H240" s="12" t="e">
        <f aca="false">F240/D240</f>
        <v>#VALUE!</v>
      </c>
      <c r="I240" s="96" t="n">
        <v>1455883</v>
      </c>
      <c r="J240" s="74" t="s">
        <v>24</v>
      </c>
      <c r="K240" s="96" t="n">
        <v>4066572</v>
      </c>
      <c r="L240" s="74" t="s">
        <v>24</v>
      </c>
      <c r="M240" s="97" t="n">
        <f aca="false">E240-(I240+K240)</f>
        <v>201545</v>
      </c>
      <c r="N240" s="74" t="s">
        <v>24</v>
      </c>
      <c r="O240" s="10"/>
      <c r="AMI240" s="0"/>
      <c r="AMJ240" s="0"/>
    </row>
    <row r="241" s="26" customFormat="true" ht="13.8" hidden="false" customHeight="false" outlineLevel="0" collapsed="false">
      <c r="A241" s="94" t="s">
        <v>82</v>
      </c>
      <c r="B241" s="99" t="n">
        <v>2019</v>
      </c>
      <c r="C241" s="95" t="n">
        <v>9219000</v>
      </c>
      <c r="D241" s="100" t="s">
        <v>24</v>
      </c>
      <c r="E241" s="95" t="n">
        <v>5154000</v>
      </c>
      <c r="F241" s="100" t="s">
        <v>24</v>
      </c>
      <c r="G241" s="101" t="n">
        <f aca="false">E241/C241</f>
        <v>0.559062805076473</v>
      </c>
      <c r="H241" s="102" t="e">
        <f aca="false">F241/D241</f>
        <v>#VALUE!</v>
      </c>
      <c r="I241" s="96" t="n">
        <v>1453092</v>
      </c>
      <c r="J241" s="100" t="s">
        <v>24</v>
      </c>
      <c r="K241" s="96" t="n">
        <v>3627515</v>
      </c>
      <c r="L241" s="100" t="s">
        <v>24</v>
      </c>
      <c r="M241" s="97" t="n">
        <f aca="false">E241-(I241+K241)</f>
        <v>73393</v>
      </c>
      <c r="N241" s="100" t="s">
        <v>24</v>
      </c>
      <c r="O241" s="99"/>
      <c r="AMI241" s="0"/>
      <c r="AMJ241" s="0"/>
    </row>
    <row r="242" s="105" customFormat="true" ht="13.8" hidden="false" customHeight="false" outlineLevel="0" collapsed="false">
      <c r="A242" s="6" t="s">
        <v>87</v>
      </c>
      <c r="B242" s="35" t="n">
        <v>2004</v>
      </c>
      <c r="C242" s="103" t="n">
        <v>2957997</v>
      </c>
      <c r="D242" s="50"/>
      <c r="E242" s="104" t="n">
        <v>1055481</v>
      </c>
      <c r="F242" s="10"/>
      <c r="G242" s="11" t="n">
        <f aca="false">E242/C242</f>
        <v>0.356822877102309</v>
      </c>
      <c r="H242" s="12" t="e">
        <f aca="false">F242/D242</f>
        <v>#DIV/0!</v>
      </c>
      <c r="I242" s="103" t="n">
        <v>160420</v>
      </c>
      <c r="J242" s="10"/>
      <c r="K242" s="103" t="n">
        <v>573557</v>
      </c>
      <c r="L242" s="10"/>
      <c r="M242" s="103" t="n">
        <v>321504</v>
      </c>
      <c r="N242" s="10"/>
      <c r="O242" s="10" t="s">
        <v>10</v>
      </c>
      <c r="AMI242" s="0"/>
      <c r="AMJ242" s="0"/>
    </row>
    <row r="243" s="29" customFormat="true" ht="13.8" hidden="false" customHeight="false" outlineLevel="0" collapsed="false">
      <c r="A243" s="6" t="s">
        <v>87</v>
      </c>
      <c r="B243" s="10" t="n">
        <v>2005</v>
      </c>
      <c r="C243" s="106" t="n">
        <v>3236100</v>
      </c>
      <c r="D243" s="35"/>
      <c r="E243" s="106" t="n">
        <v>1212023</v>
      </c>
      <c r="F243" s="35"/>
      <c r="G243" s="11" t="n">
        <f aca="false">E243/C243</f>
        <v>0.374531998393127</v>
      </c>
      <c r="H243" s="12" t="e">
        <f aca="false">F243/D243</f>
        <v>#DIV/0!</v>
      </c>
      <c r="I243" s="106" t="n">
        <v>173342</v>
      </c>
      <c r="J243" s="35"/>
      <c r="K243" s="106" t="n">
        <v>747132</v>
      </c>
      <c r="L243" s="35"/>
      <c r="M243" s="106" t="n">
        <v>291549</v>
      </c>
      <c r="N243" s="35"/>
      <c r="O243" s="35" t="s">
        <v>88</v>
      </c>
      <c r="P243" s="26"/>
      <c r="Q243" s="76"/>
      <c r="R243" s="76"/>
      <c r="S243" s="76"/>
      <c r="AMI243" s="0"/>
      <c r="AMJ243" s="0"/>
    </row>
    <row r="244" s="29" customFormat="true" ht="13.8" hidden="false" customHeight="false" outlineLevel="0" collapsed="false">
      <c r="A244" s="6" t="s">
        <v>87</v>
      </c>
      <c r="B244" s="10" t="n">
        <v>2006</v>
      </c>
      <c r="C244" s="106" t="n">
        <v>3718260</v>
      </c>
      <c r="D244" s="35"/>
      <c r="E244" s="106" t="n">
        <v>1224193</v>
      </c>
      <c r="F244" s="35"/>
      <c r="G244" s="11" t="n">
        <f aca="false">E244/C244</f>
        <v>0.329238138268975</v>
      </c>
      <c r="H244" s="12" t="e">
        <f aca="false">F244/D244</f>
        <v>#DIV/0!</v>
      </c>
      <c r="I244" s="106" t="n">
        <v>180280</v>
      </c>
      <c r="J244" s="35"/>
      <c r="K244" s="106" t="n">
        <v>702725</v>
      </c>
      <c r="L244" s="35"/>
      <c r="M244" s="106" t="n">
        <v>341188</v>
      </c>
      <c r="N244" s="35"/>
      <c r="O244" s="35"/>
      <c r="P244" s="26"/>
      <c r="Q244" s="76"/>
      <c r="R244" s="76"/>
      <c r="S244" s="107"/>
      <c r="T244" s="107"/>
      <c r="U244" s="107"/>
      <c r="V244" s="107"/>
      <c r="W244" s="107"/>
      <c r="X244" s="107"/>
      <c r="AMI244" s="0"/>
      <c r="AMJ244" s="0"/>
    </row>
    <row r="245" s="29" customFormat="true" ht="13.8" hidden="false" customHeight="false" outlineLevel="0" collapsed="false">
      <c r="A245" s="6" t="s">
        <v>87</v>
      </c>
      <c r="B245" s="10" t="n">
        <v>2007</v>
      </c>
      <c r="C245" s="106" t="n">
        <v>3242070</v>
      </c>
      <c r="D245" s="35"/>
      <c r="E245" s="106" t="n">
        <v>1080423</v>
      </c>
      <c r="F245" s="35"/>
      <c r="G245" s="11" t="n">
        <f aca="false">E245/C245</f>
        <v>0.333250978541487</v>
      </c>
      <c r="H245" s="12" t="e">
        <f aca="false">F245/D245</f>
        <v>#DIV/0!</v>
      </c>
      <c r="I245" s="106" t="n">
        <v>67150</v>
      </c>
      <c r="J245" s="35"/>
      <c r="K245" s="106" t="n">
        <v>512136</v>
      </c>
      <c r="L245" s="35"/>
      <c r="M245" s="106" t="n">
        <v>501137</v>
      </c>
      <c r="N245" s="35"/>
      <c r="O245" s="35"/>
      <c r="P245" s="26"/>
      <c r="Q245" s="76"/>
      <c r="R245" s="76"/>
      <c r="S245" s="76"/>
      <c r="AMI245" s="0"/>
      <c r="AMJ245" s="0"/>
    </row>
    <row r="246" s="29" customFormat="true" ht="13.8" hidden="false" customHeight="false" outlineLevel="0" collapsed="false">
      <c r="A246" s="6" t="s">
        <v>87</v>
      </c>
      <c r="B246" s="10" t="n">
        <v>2008</v>
      </c>
      <c r="C246" s="108" t="n">
        <v>3427372</v>
      </c>
      <c r="D246" s="35"/>
      <c r="E246" s="106" t="n">
        <v>1128386</v>
      </c>
      <c r="F246" s="35"/>
      <c r="G246" s="11" t="n">
        <f aca="false">E246/C246</f>
        <v>0.329227758177402</v>
      </c>
      <c r="H246" s="12" t="e">
        <f aca="false">F246/D246</f>
        <v>#DIV/0!</v>
      </c>
      <c r="I246" s="108" t="n">
        <v>429210</v>
      </c>
      <c r="J246" s="35"/>
      <c r="K246" s="108" t="n">
        <v>322116</v>
      </c>
      <c r="L246" s="35"/>
      <c r="M246" s="108" t="n">
        <v>377060</v>
      </c>
      <c r="N246" s="35"/>
      <c r="O246" s="35"/>
      <c r="P246" s="26"/>
      <c r="Q246" s="76"/>
      <c r="R246" s="76"/>
      <c r="S246" s="76"/>
      <c r="AMI246" s="0"/>
      <c r="AMJ246" s="0"/>
    </row>
    <row r="247" s="29" customFormat="true" ht="13.8" hidden="false" customHeight="false" outlineLevel="0" collapsed="false">
      <c r="A247" s="6" t="s">
        <v>87</v>
      </c>
      <c r="B247" s="10" t="n">
        <v>2009</v>
      </c>
      <c r="C247" s="106" t="n">
        <v>3374191</v>
      </c>
      <c r="D247" s="35"/>
      <c r="E247" s="106" t="n">
        <v>929081</v>
      </c>
      <c r="F247" s="35"/>
      <c r="G247" s="11" t="n">
        <f aca="false">E247/C247</f>
        <v>0.275349261497052</v>
      </c>
      <c r="H247" s="12" t="e">
        <f aca="false">F247/D247</f>
        <v>#DIV/0!</v>
      </c>
      <c r="I247" s="106" t="n">
        <v>262409</v>
      </c>
      <c r="J247" s="35"/>
      <c r="K247" s="106" t="n">
        <v>256793</v>
      </c>
      <c r="L247" s="35"/>
      <c r="M247" s="106" t="n">
        <v>409879</v>
      </c>
      <c r="N247" s="35"/>
      <c r="O247" s="35"/>
      <c r="P247" s="26"/>
      <c r="Q247" s="76"/>
      <c r="R247" s="76"/>
      <c r="S247" s="76"/>
      <c r="AMI247" s="0"/>
      <c r="AMJ247" s="0"/>
    </row>
    <row r="248" s="16" customFormat="true" ht="13.8" hidden="false" customHeight="false" outlineLevel="0" collapsed="false">
      <c r="A248" s="6" t="s">
        <v>87</v>
      </c>
      <c r="B248" s="10" t="n">
        <v>2010</v>
      </c>
      <c r="C248" s="109" t="n">
        <v>3374137</v>
      </c>
      <c r="D248" s="10"/>
      <c r="E248" s="109" t="n">
        <v>698402</v>
      </c>
      <c r="F248" s="110"/>
      <c r="G248" s="11" t="n">
        <f aca="false">E248/C248</f>
        <v>0.206986853230915</v>
      </c>
      <c r="H248" s="12" t="e">
        <f aca="false">F248/D248</f>
        <v>#DIV/0!</v>
      </c>
      <c r="I248" s="109" t="n">
        <v>124229</v>
      </c>
      <c r="J248" s="10"/>
      <c r="K248" s="109" t="n">
        <v>231538</v>
      </c>
      <c r="L248" s="111"/>
      <c r="M248" s="109" t="n">
        <v>342635</v>
      </c>
      <c r="N248" s="10"/>
      <c r="O248" s="10"/>
      <c r="P248" s="26"/>
      <c r="Q248" s="107"/>
      <c r="R248" s="107"/>
      <c r="S248" s="107"/>
      <c r="T248" s="107"/>
      <c r="U248" s="107"/>
      <c r="V248" s="107"/>
      <c r="AMI248" s="0"/>
      <c r="AMJ248" s="0"/>
    </row>
    <row r="249" s="16" customFormat="true" ht="13.8" hidden="false" customHeight="false" outlineLevel="0" collapsed="false">
      <c r="A249" s="6" t="s">
        <v>87</v>
      </c>
      <c r="B249" s="10" t="n">
        <v>2011</v>
      </c>
      <c r="C249" s="109" t="n">
        <v>3895636</v>
      </c>
      <c r="D249" s="10"/>
      <c r="E249" s="109" t="n">
        <v>660170</v>
      </c>
      <c r="F249" s="110"/>
      <c r="G249" s="11" t="n">
        <f aca="false">E249/C249</f>
        <v>0.169463984828151</v>
      </c>
      <c r="H249" s="12" t="e">
        <f aca="false">F249/D249</f>
        <v>#DIV/0!</v>
      </c>
      <c r="I249" s="109" t="n">
        <v>56833</v>
      </c>
      <c r="J249" s="10"/>
      <c r="K249" s="109" t="n">
        <v>232597</v>
      </c>
      <c r="L249" s="111"/>
      <c r="M249" s="109" t="n">
        <v>370740</v>
      </c>
      <c r="N249" s="10"/>
      <c r="O249" s="10"/>
      <c r="P249" s="26"/>
      <c r="Q249" s="26"/>
      <c r="R249" s="26"/>
      <c r="S249" s="26"/>
      <c r="AMI249" s="0"/>
      <c r="AMJ249" s="0"/>
    </row>
    <row r="250" s="16" customFormat="true" ht="13.8" hidden="false" customHeight="false" outlineLevel="0" collapsed="false">
      <c r="A250" s="6" t="s">
        <v>87</v>
      </c>
      <c r="B250" s="10" t="n">
        <v>2012</v>
      </c>
      <c r="C250" s="109" t="n">
        <v>3910807</v>
      </c>
      <c r="D250" s="10"/>
      <c r="E250" s="109" t="n">
        <v>714905.07</v>
      </c>
      <c r="F250" s="110"/>
      <c r="G250" s="11" t="n">
        <f aca="false">E250/C250</f>
        <v>0.18280244205352</v>
      </c>
      <c r="H250" s="12" t="e">
        <f aca="false">F250/D250</f>
        <v>#DIV/0!</v>
      </c>
      <c r="I250" s="109" t="n">
        <v>84974</v>
      </c>
      <c r="J250" s="10"/>
      <c r="K250" s="109" t="n">
        <v>234486.5</v>
      </c>
      <c r="L250" s="111"/>
      <c r="M250" s="109" t="n">
        <v>395444.57</v>
      </c>
      <c r="N250" s="10"/>
      <c r="O250" s="10"/>
      <c r="P250" s="26"/>
      <c r="Q250" s="26"/>
      <c r="R250" s="26"/>
      <c r="S250" s="26"/>
      <c r="AMI250" s="0"/>
      <c r="AMJ250" s="0"/>
    </row>
    <row r="251" s="16" customFormat="true" ht="13.8" hidden="false" customHeight="false" outlineLevel="0" collapsed="false">
      <c r="A251" s="6" t="s">
        <v>87</v>
      </c>
      <c r="B251" s="10" t="n">
        <v>2013</v>
      </c>
      <c r="C251" s="109" t="n">
        <v>3923994</v>
      </c>
      <c r="D251" s="10"/>
      <c r="E251" s="109" t="n">
        <v>1128389.43</v>
      </c>
      <c r="F251" s="110"/>
      <c r="G251" s="11" t="n">
        <f aca="false">E251/C251</f>
        <v>0.287561456515989</v>
      </c>
      <c r="H251" s="12" t="e">
        <f aca="false">F251/D251</f>
        <v>#DIV/0!</v>
      </c>
      <c r="I251" s="109" t="n">
        <v>159416</v>
      </c>
      <c r="J251" s="10"/>
      <c r="K251" s="109" t="n">
        <v>337208.04</v>
      </c>
      <c r="L251" s="111"/>
      <c r="M251" s="109" t="n">
        <v>631765.39</v>
      </c>
      <c r="N251" s="10"/>
      <c r="O251" s="10"/>
      <c r="P251" s="26"/>
      <c r="Q251" s="26"/>
      <c r="R251" s="26"/>
      <c r="S251" s="26"/>
      <c r="AMI251" s="0"/>
      <c r="AMJ251" s="0"/>
    </row>
    <row r="252" s="16" customFormat="true" ht="13.8" hidden="false" customHeight="false" outlineLevel="0" collapsed="false">
      <c r="A252" s="6" t="s">
        <v>87</v>
      </c>
      <c r="B252" s="10" t="n">
        <v>2014</v>
      </c>
      <c r="C252" s="109" t="n">
        <v>6349736</v>
      </c>
      <c r="D252" s="10"/>
      <c r="E252" s="109" t="n">
        <v>4207376</v>
      </c>
      <c r="F252" s="110"/>
      <c r="G252" s="11" t="n">
        <f aca="false">E252/C252</f>
        <v>0.662606445370327</v>
      </c>
      <c r="H252" s="12" t="e">
        <f aca="false">F252/D252</f>
        <v>#DIV/0!</v>
      </c>
      <c r="I252" s="109" t="n">
        <v>311927.37</v>
      </c>
      <c r="J252" s="10"/>
      <c r="K252" s="109" t="n">
        <v>408005</v>
      </c>
      <c r="L252" s="111"/>
      <c r="M252" s="109" t="n">
        <v>3487443.63</v>
      </c>
      <c r="N252" s="10"/>
      <c r="O252" s="10"/>
      <c r="P252" s="26"/>
      <c r="Q252" s="26"/>
      <c r="R252" s="26"/>
      <c r="S252" s="26"/>
      <c r="AMI252" s="0"/>
      <c r="AMJ252" s="0"/>
    </row>
    <row r="253" s="16" customFormat="true" ht="13.8" hidden="false" customHeight="false" outlineLevel="0" collapsed="false">
      <c r="A253" s="6" t="s">
        <v>87</v>
      </c>
      <c r="B253" s="10" t="n">
        <v>2015</v>
      </c>
      <c r="C253" s="109" t="n">
        <v>6031042</v>
      </c>
      <c r="D253" s="10"/>
      <c r="E253" s="109" t="n">
        <v>3941809</v>
      </c>
      <c r="F253" s="110"/>
      <c r="G253" s="11" t="n">
        <f aca="false">E253/C253</f>
        <v>0.653586726804423</v>
      </c>
      <c r="H253" s="12" t="e">
        <f aca="false">F253/D253</f>
        <v>#DIV/0!</v>
      </c>
      <c r="I253" s="109" t="n">
        <v>212012.929999999</v>
      </c>
      <c r="J253" s="10"/>
      <c r="K253" s="109" t="n">
        <v>1818147</v>
      </c>
      <c r="L253" s="111"/>
      <c r="M253" s="109" t="n">
        <v>1911649.07</v>
      </c>
      <c r="N253" s="10"/>
      <c r="O253" s="10"/>
      <c r="P253" s="26"/>
      <c r="Q253" s="26"/>
      <c r="R253" s="26"/>
      <c r="S253" s="26"/>
      <c r="AMI253" s="0"/>
      <c r="AMJ253" s="0"/>
    </row>
    <row r="254" s="16" customFormat="true" ht="13.8" hidden="false" customHeight="false" outlineLevel="0" collapsed="false">
      <c r="A254" s="6" t="s">
        <v>87</v>
      </c>
      <c r="B254" s="10" t="n">
        <v>2016</v>
      </c>
      <c r="C254" s="112" t="n">
        <v>6102630</v>
      </c>
      <c r="D254" s="10"/>
      <c r="E254" s="109" t="n">
        <v>3768894.6</v>
      </c>
      <c r="F254" s="110"/>
      <c r="G254" s="11" t="n">
        <f aca="false">E254/C254</f>
        <v>0.617585303385589</v>
      </c>
      <c r="H254" s="12" t="e">
        <f aca="false">F254/D254</f>
        <v>#DIV/0!</v>
      </c>
      <c r="I254" s="112" t="n">
        <v>114832.97</v>
      </c>
      <c r="J254" s="10"/>
      <c r="K254" s="112" t="n">
        <v>2321287</v>
      </c>
      <c r="L254" s="111"/>
      <c r="M254" s="112" t="n">
        <v>1332774.63</v>
      </c>
      <c r="N254" s="10"/>
      <c r="O254" s="10"/>
      <c r="P254" s="26"/>
      <c r="Q254" s="26"/>
      <c r="R254" s="26"/>
      <c r="S254" s="26"/>
      <c r="AMI254" s="0"/>
      <c r="AMJ254" s="0"/>
    </row>
    <row r="255" s="16" customFormat="true" ht="13.8" hidden="false" customHeight="false" outlineLevel="0" collapsed="false">
      <c r="A255" s="6" t="s">
        <v>87</v>
      </c>
      <c r="B255" s="10" t="n">
        <v>2017</v>
      </c>
      <c r="C255" s="109" t="n">
        <v>4984635</v>
      </c>
      <c r="D255" s="10"/>
      <c r="E255" s="109" t="n">
        <v>2505728.53</v>
      </c>
      <c r="F255" s="110"/>
      <c r="G255" s="11" t="n">
        <f aca="false">E255/C255</f>
        <v>0.502690473826068</v>
      </c>
      <c r="H255" s="12" t="e">
        <f aca="false">F255/D255</f>
        <v>#DIV/0!</v>
      </c>
      <c r="I255" s="109" t="n">
        <v>141480.07</v>
      </c>
      <c r="J255" s="10"/>
      <c r="K255" s="109" t="n">
        <v>1802414.85</v>
      </c>
      <c r="L255" s="111"/>
      <c r="M255" s="109" t="n">
        <v>561833.61</v>
      </c>
      <c r="N255" s="10"/>
      <c r="O255" s="10"/>
      <c r="P255" s="26"/>
      <c r="Q255" s="26"/>
      <c r="R255" s="26"/>
      <c r="S255" s="26"/>
      <c r="AMI255" s="0"/>
      <c r="AMJ255" s="0"/>
    </row>
    <row r="256" s="16" customFormat="true" ht="13.8" hidden="false" customHeight="false" outlineLevel="0" collapsed="false">
      <c r="A256" s="6" t="s">
        <v>87</v>
      </c>
      <c r="B256" s="10" t="n">
        <v>2018</v>
      </c>
      <c r="C256" s="109" t="n">
        <v>6060959</v>
      </c>
      <c r="D256" s="10"/>
      <c r="E256" s="109" t="n">
        <v>4043916.85000003</v>
      </c>
      <c r="F256" s="110"/>
      <c r="G256" s="11" t="n">
        <f aca="false">E256/C256</f>
        <v>0.667207425425586</v>
      </c>
      <c r="H256" s="12" t="e">
        <f aca="false">F256/D256</f>
        <v>#DIV/0!</v>
      </c>
      <c r="I256" s="109" t="n">
        <v>2916887.85000003</v>
      </c>
      <c r="J256" s="10"/>
      <c r="K256" s="109" t="n">
        <v>737558.640000001</v>
      </c>
      <c r="L256" s="111"/>
      <c r="M256" s="109" t="n">
        <v>389470.359999998</v>
      </c>
      <c r="N256" s="10"/>
      <c r="O256" s="10"/>
      <c r="P256" s="26"/>
      <c r="Q256" s="26"/>
      <c r="R256" s="26"/>
      <c r="S256" s="26"/>
      <c r="AMI256" s="0"/>
      <c r="AMJ256" s="0"/>
    </row>
    <row r="257" s="21" customFormat="true" ht="13.8" hidden="false" customHeight="false" outlineLevel="0" collapsed="false">
      <c r="A257" s="6" t="s">
        <v>87</v>
      </c>
      <c r="B257" s="10" t="n">
        <v>2019</v>
      </c>
      <c r="C257" s="113" t="n">
        <v>5287863</v>
      </c>
      <c r="D257" s="10"/>
      <c r="E257" s="113" t="n">
        <v>2835623.12000003</v>
      </c>
      <c r="F257" s="110"/>
      <c r="G257" s="11" t="n">
        <f aca="false">E257/C257</f>
        <v>0.536251245540973</v>
      </c>
      <c r="H257" s="12" t="e">
        <f aca="false">F257/D257</f>
        <v>#DIV/0!</v>
      </c>
      <c r="I257" s="113" t="n">
        <v>976155.380000017</v>
      </c>
      <c r="J257" s="111"/>
      <c r="K257" s="113" t="n">
        <v>1341027.52000002</v>
      </c>
      <c r="L257" s="111"/>
      <c r="M257" s="113" t="n">
        <v>518440.219999992</v>
      </c>
      <c r="N257" s="10"/>
      <c r="O257" s="10"/>
      <c r="AMI257" s="0"/>
      <c r="AMJ257" s="0"/>
    </row>
    <row r="258" s="26" customFormat="true" ht="13.8" hidden="false" customHeight="false" outlineLevel="0" collapsed="false">
      <c r="A258" s="6" t="s">
        <v>89</v>
      </c>
      <c r="B258" s="10" t="n">
        <v>2004</v>
      </c>
      <c r="C258" s="114" t="n">
        <v>86800000</v>
      </c>
      <c r="D258" s="10" t="n">
        <v>585476.699533908</v>
      </c>
      <c r="E258" s="114" t="n">
        <v>10453675.6905399</v>
      </c>
      <c r="F258" s="115" t="n">
        <v>87719.6569637154</v>
      </c>
      <c r="G258" s="11" t="n">
        <f aca="false">E258/C258</f>
        <v>0.120434051734331</v>
      </c>
      <c r="H258" s="12" t="n">
        <f aca="false">F258/D258</f>
        <v>0.149826042664974</v>
      </c>
      <c r="I258" s="114" t="n">
        <v>10453675.6905399</v>
      </c>
      <c r="J258" s="111" t="n">
        <v>87719.6569637154</v>
      </c>
      <c r="K258" s="114" t="n">
        <v>0</v>
      </c>
      <c r="L258" s="111" t="n">
        <v>0</v>
      </c>
      <c r="M258" s="114" t="n">
        <v>0</v>
      </c>
      <c r="N258" s="10" t="n">
        <v>0</v>
      </c>
      <c r="O258" s="10"/>
      <c r="AMI258" s="0"/>
      <c r="AMJ258" s="0"/>
    </row>
    <row r="259" s="26" customFormat="true" ht="13.8" hidden="false" customHeight="false" outlineLevel="0" collapsed="false">
      <c r="A259" s="6" t="s">
        <v>89</v>
      </c>
      <c r="B259" s="10" t="n">
        <v>2005</v>
      </c>
      <c r="C259" s="114" t="n">
        <v>122000000</v>
      </c>
      <c r="D259" s="10" t="n">
        <v>452424.555656013</v>
      </c>
      <c r="E259" s="114" t="n">
        <v>21353410.8666084</v>
      </c>
      <c r="F259" s="115" t="n">
        <v>70445.7791859611</v>
      </c>
      <c r="G259" s="11" t="n">
        <f aca="false">E259/C259</f>
        <v>0.17502795792302</v>
      </c>
      <c r="H259" s="12" t="n">
        <f aca="false">F259/D259</f>
        <v>0.155707240699646</v>
      </c>
      <c r="I259" s="114" t="n">
        <v>20298188.7822254</v>
      </c>
      <c r="J259" s="111" t="n">
        <v>68360.1234199444</v>
      </c>
      <c r="K259" s="114" t="n">
        <v>0</v>
      </c>
      <c r="L259" s="111" t="n">
        <v>0</v>
      </c>
      <c r="M259" s="114" t="n">
        <v>1055222.08438302</v>
      </c>
      <c r="N259" s="10" t="n">
        <v>2085.6557660167</v>
      </c>
      <c r="O259" s="10"/>
      <c r="AMI259" s="0"/>
      <c r="AMJ259" s="0"/>
    </row>
    <row r="260" s="26" customFormat="true" ht="13.8" hidden="false" customHeight="false" outlineLevel="0" collapsed="false">
      <c r="A260" s="6" t="s">
        <v>89</v>
      </c>
      <c r="B260" s="10" t="n">
        <v>2006</v>
      </c>
      <c r="C260" s="114" t="n">
        <v>80400000</v>
      </c>
      <c r="D260" s="10" t="n">
        <v>442480.71974718</v>
      </c>
      <c r="E260" s="114" t="n">
        <v>12937177.9255028</v>
      </c>
      <c r="F260" s="115" t="n">
        <v>59142.6085065446</v>
      </c>
      <c r="G260" s="11" t="n">
        <f aca="false">E260/C260</f>
        <v>0.160910173202771</v>
      </c>
      <c r="H260" s="12" t="n">
        <f aca="false">F260/D260</f>
        <v>0.133661436232378</v>
      </c>
      <c r="I260" s="114" t="n">
        <v>11385145.4731243</v>
      </c>
      <c r="J260" s="111" t="n">
        <v>53863.1877266298</v>
      </c>
      <c r="K260" s="114" t="n">
        <v>1214085.6359301</v>
      </c>
      <c r="L260" s="111" t="n">
        <v>3192.27937007874</v>
      </c>
      <c r="M260" s="114" t="n">
        <v>337946.816448375</v>
      </c>
      <c r="N260" s="10" t="n">
        <v>2087.14140983608</v>
      </c>
      <c r="O260" s="10"/>
      <c r="AMI260" s="0"/>
      <c r="AMJ260" s="0"/>
    </row>
    <row r="261" s="26" customFormat="true" ht="13.8" hidden="false" customHeight="false" outlineLevel="0" collapsed="false">
      <c r="A261" s="6" t="s">
        <v>89</v>
      </c>
      <c r="B261" s="10" t="n">
        <v>2007</v>
      </c>
      <c r="C261" s="114" t="n">
        <v>96200000</v>
      </c>
      <c r="D261" s="10" t="n">
        <v>445689.846545202</v>
      </c>
      <c r="E261" s="114" t="n">
        <v>1086731.39535969</v>
      </c>
      <c r="F261" s="115" t="n">
        <v>4477.65640960321</v>
      </c>
      <c r="G261" s="11" t="n">
        <f aca="false">E261/C261</f>
        <v>0.0112965841513481</v>
      </c>
      <c r="H261" s="12" t="n">
        <f aca="false">F261/D261</f>
        <v>0.0100465748643639</v>
      </c>
      <c r="I261" s="114" t="n">
        <v>1086731.39535969</v>
      </c>
      <c r="J261" s="111" t="n">
        <v>4477.65640960321</v>
      </c>
      <c r="K261" s="114" t="n">
        <v>0</v>
      </c>
      <c r="L261" s="111" t="n">
        <v>0</v>
      </c>
      <c r="M261" s="114" t="n">
        <v>0</v>
      </c>
      <c r="N261" s="10" t="n">
        <v>0</v>
      </c>
      <c r="O261" s="10"/>
      <c r="AMI261" s="0"/>
      <c r="AMJ261" s="0"/>
    </row>
    <row r="262" s="26" customFormat="true" ht="13.8" hidden="false" customHeight="false" outlineLevel="0" collapsed="false">
      <c r="A262" s="6" t="s">
        <v>89</v>
      </c>
      <c r="B262" s="10" t="n">
        <v>2008</v>
      </c>
      <c r="C262" s="114" t="n">
        <v>87100000</v>
      </c>
      <c r="D262" s="10" t="n">
        <v>505537.527169745</v>
      </c>
      <c r="E262" s="114" t="n">
        <v>674917.980057253</v>
      </c>
      <c r="F262" s="115" t="n">
        <v>3323.11049180328</v>
      </c>
      <c r="G262" s="11" t="n">
        <f aca="false">E262/C262</f>
        <v>0.00774877129801668</v>
      </c>
      <c r="H262" s="12" t="n">
        <f aca="false">F262/D262</f>
        <v>0.00657341999991125</v>
      </c>
      <c r="I262" s="114" t="n">
        <v>0</v>
      </c>
      <c r="J262" s="111" t="n">
        <v>0</v>
      </c>
      <c r="K262" s="114" t="n">
        <v>0</v>
      </c>
      <c r="L262" s="111" t="n">
        <v>0</v>
      </c>
      <c r="M262" s="114" t="n">
        <v>674917.980057253</v>
      </c>
      <c r="N262" s="10" t="n">
        <v>3323.11049180328</v>
      </c>
      <c r="O262" s="10"/>
      <c r="AMI262" s="0"/>
      <c r="AMJ262" s="0"/>
    </row>
    <row r="263" s="26" customFormat="true" ht="13.8" hidden="false" customHeight="false" outlineLevel="0" collapsed="false">
      <c r="A263" s="6" t="s">
        <v>89</v>
      </c>
      <c r="B263" s="10" t="n">
        <v>2009</v>
      </c>
      <c r="C263" s="114" t="n">
        <v>78800000</v>
      </c>
      <c r="D263" s="10" t="n">
        <v>608814.930342933</v>
      </c>
      <c r="E263" s="114" t="n">
        <v>468592.326849739</v>
      </c>
      <c r="F263" s="115" t="n">
        <v>4985.60242424242</v>
      </c>
      <c r="G263" s="11" t="n">
        <f aca="false">E263/C263</f>
        <v>0.0059466031326109</v>
      </c>
      <c r="H263" s="12" t="n">
        <f aca="false">F263/D263</f>
        <v>0.00818902785684663</v>
      </c>
      <c r="I263" s="114" t="n">
        <v>359881.239220539</v>
      </c>
      <c r="J263" s="111" t="n">
        <v>3082.81333333333</v>
      </c>
      <c r="K263" s="114" t="n">
        <v>0</v>
      </c>
      <c r="L263" s="111" t="n">
        <v>0</v>
      </c>
      <c r="M263" s="114" t="n">
        <v>108711.0876292</v>
      </c>
      <c r="N263" s="10" t="n">
        <v>1902.78909090909</v>
      </c>
      <c r="O263" s="10"/>
      <c r="AMI263" s="0"/>
      <c r="AMJ263" s="0"/>
    </row>
    <row r="264" s="26" customFormat="true" ht="13.8" hidden="false" customHeight="false" outlineLevel="0" collapsed="false">
      <c r="A264" s="6" t="s">
        <v>89</v>
      </c>
      <c r="B264" s="10" t="n">
        <v>2010</v>
      </c>
      <c r="C264" s="114" t="n">
        <v>88900000</v>
      </c>
      <c r="D264" s="10" t="n">
        <v>531756.390959786</v>
      </c>
      <c r="E264" s="114" t="n">
        <v>252136.554026426</v>
      </c>
      <c r="F264" s="115" t="n">
        <v>3488.44666666667</v>
      </c>
      <c r="G264" s="11" t="n">
        <f aca="false">E264/C264</f>
        <v>0.00283618171008353</v>
      </c>
      <c r="H264" s="12" t="n">
        <f aca="false">F264/D264</f>
        <v>0.00656023458480724</v>
      </c>
      <c r="I264" s="114" t="n">
        <v>252136.554026426</v>
      </c>
      <c r="J264" s="111" t="n">
        <v>3488.44666666667</v>
      </c>
      <c r="K264" s="114" t="n">
        <v>0</v>
      </c>
      <c r="L264" s="111" t="n">
        <v>0</v>
      </c>
      <c r="M264" s="114" t="n">
        <v>0</v>
      </c>
      <c r="N264" s="10" t="n">
        <v>0</v>
      </c>
      <c r="O264" s="10"/>
      <c r="AMI264" s="0"/>
      <c r="AMJ264" s="0"/>
    </row>
    <row r="265" s="26" customFormat="true" ht="13.8" hidden="false" customHeight="false" outlineLevel="0" collapsed="false">
      <c r="A265" s="6" t="s">
        <v>89</v>
      </c>
      <c r="B265" s="10" t="n">
        <v>2011</v>
      </c>
      <c r="C265" s="114" t="n">
        <v>88400000</v>
      </c>
      <c r="D265" s="10" t="n">
        <v>502284.90205736</v>
      </c>
      <c r="E265" s="114" t="n">
        <v>6786769.27371713</v>
      </c>
      <c r="F265" s="115" t="n">
        <v>30414.8429820639</v>
      </c>
      <c r="G265" s="11" t="n">
        <f aca="false">E265/C265</f>
        <v>0.0767734080737232</v>
      </c>
      <c r="H265" s="12" t="n">
        <f aca="false">F265/D265</f>
        <v>0.0605529707492394</v>
      </c>
      <c r="I265" s="114" t="n">
        <v>6262709.13242546</v>
      </c>
      <c r="J265" s="111" t="n">
        <v>28223.3863334153</v>
      </c>
      <c r="K265" s="114" t="n">
        <v>524060.141291671</v>
      </c>
      <c r="L265" s="111" t="n">
        <v>2191.45664864865</v>
      </c>
      <c r="M265" s="114" t="n">
        <v>0</v>
      </c>
      <c r="N265" s="10" t="n">
        <v>0</v>
      </c>
      <c r="O265" s="10"/>
      <c r="AMI265" s="0"/>
      <c r="AMJ265" s="0"/>
    </row>
    <row r="266" s="26" customFormat="true" ht="13.8" hidden="false" customHeight="false" outlineLevel="0" collapsed="false">
      <c r="A266" s="6" t="s">
        <v>89</v>
      </c>
      <c r="B266" s="10" t="n">
        <v>2012</v>
      </c>
      <c r="C266" s="114" t="n">
        <v>85500000</v>
      </c>
      <c r="D266" s="10" t="n">
        <v>590529.752102472</v>
      </c>
      <c r="E266" s="114" t="n">
        <v>784602.807895868</v>
      </c>
      <c r="F266" s="115" t="n">
        <v>11623.3604213135</v>
      </c>
      <c r="G266" s="11" t="n">
        <f aca="false">E266/C266</f>
        <v>0.00917664102802185</v>
      </c>
      <c r="H266" s="12" t="n">
        <f aca="false">F266/D266</f>
        <v>0.019682937870498</v>
      </c>
      <c r="I266" s="114" t="n">
        <v>784602.807895868</v>
      </c>
      <c r="J266" s="111" t="n">
        <v>11623.3604213135</v>
      </c>
      <c r="K266" s="114" t="n">
        <v>0</v>
      </c>
      <c r="L266" s="111" t="n">
        <v>0</v>
      </c>
      <c r="M266" s="114" t="n">
        <v>0</v>
      </c>
      <c r="N266" s="10" t="n">
        <v>0</v>
      </c>
      <c r="O266" s="10"/>
      <c r="AMI266" s="0"/>
      <c r="AMJ266" s="0"/>
    </row>
    <row r="267" s="26" customFormat="true" ht="13.8" hidden="false" customHeight="false" outlineLevel="0" collapsed="false">
      <c r="A267" s="6" t="s">
        <v>89</v>
      </c>
      <c r="B267" s="10" t="n">
        <v>2013</v>
      </c>
      <c r="C267" s="114" t="n">
        <v>86100000</v>
      </c>
      <c r="D267" s="10" t="n">
        <v>541499.476181978</v>
      </c>
      <c r="E267" s="114" t="n">
        <v>5696006.18410793</v>
      </c>
      <c r="F267" s="115" t="n">
        <v>35471.9221952001</v>
      </c>
      <c r="G267" s="11" t="n">
        <f aca="false">E267/C267</f>
        <v>0.0661557048096159</v>
      </c>
      <c r="H267" s="12" t="n">
        <f aca="false">F267/D267</f>
        <v>0.0655068448917193</v>
      </c>
      <c r="I267" s="114" t="n">
        <v>5668734.64411466</v>
      </c>
      <c r="J267" s="111" t="n">
        <v>29575.7452808565</v>
      </c>
      <c r="K267" s="114" t="n">
        <v>0</v>
      </c>
      <c r="L267" s="111" t="n">
        <v>0</v>
      </c>
      <c r="M267" s="114" t="n">
        <v>27271.5399932655</v>
      </c>
      <c r="N267" s="10" t="n">
        <v>5896.17691434357</v>
      </c>
      <c r="O267" s="10"/>
      <c r="AMI267" s="0"/>
      <c r="AMJ267" s="0"/>
    </row>
    <row r="268" s="26" customFormat="true" ht="13.8" hidden="false" customHeight="false" outlineLevel="0" collapsed="false">
      <c r="A268" s="6" t="s">
        <v>89</v>
      </c>
      <c r="B268" s="10" t="n">
        <v>2014</v>
      </c>
      <c r="C268" s="114" t="n">
        <v>92200000</v>
      </c>
      <c r="D268" s="10" t="n">
        <v>545458.545715818</v>
      </c>
      <c r="E268" s="114" t="n">
        <v>4367024.92863421</v>
      </c>
      <c r="F268" s="115" t="n">
        <v>48099.0312629835</v>
      </c>
      <c r="G268" s="11" t="n">
        <f aca="false">E268/C268</f>
        <v>0.047364695538332</v>
      </c>
      <c r="H268" s="12" t="n">
        <f aca="false">F268/D268</f>
        <v>0.08818091061322</v>
      </c>
      <c r="I268" s="114" t="n">
        <v>4367024.92863421</v>
      </c>
      <c r="J268" s="111" t="n">
        <v>45120.870363704</v>
      </c>
      <c r="K268" s="114" t="n">
        <v>0</v>
      </c>
      <c r="L268" s="111" t="n">
        <v>2978.16089927948</v>
      </c>
      <c r="M268" s="114" t="n">
        <v>0</v>
      </c>
      <c r="N268" s="10" t="n">
        <v>0</v>
      </c>
      <c r="O268" s="10"/>
      <c r="AMI268" s="0"/>
      <c r="AMJ268" s="0"/>
    </row>
    <row r="269" s="26" customFormat="true" ht="13.8" hidden="false" customHeight="false" outlineLevel="0" collapsed="false">
      <c r="A269" s="6" t="s">
        <v>89</v>
      </c>
      <c r="B269" s="10" t="n">
        <v>2015</v>
      </c>
      <c r="C269" s="114" t="n">
        <v>90600000</v>
      </c>
      <c r="D269" s="10" t="n">
        <v>428151.353844157</v>
      </c>
      <c r="E269" s="114" t="n">
        <v>8894452.85423121</v>
      </c>
      <c r="F269" s="115" t="n">
        <v>24339.8241138234</v>
      </c>
      <c r="G269" s="11" t="n">
        <f aca="false">E269/C269</f>
        <v>0.098172768810499</v>
      </c>
      <c r="H269" s="12" t="n">
        <f aca="false">F269/D269</f>
        <v>0.0568486445162167</v>
      </c>
      <c r="I269" s="114" t="n">
        <v>8894452.85423121</v>
      </c>
      <c r="J269" s="111" t="n">
        <v>24339.8241138234</v>
      </c>
      <c r="K269" s="114" t="n">
        <v>0</v>
      </c>
      <c r="L269" s="111" t="n">
        <v>0</v>
      </c>
      <c r="M269" s="114" t="n">
        <v>0</v>
      </c>
      <c r="N269" s="10" t="n">
        <v>0</v>
      </c>
      <c r="O269" s="10"/>
      <c r="AMI269" s="0"/>
      <c r="AMJ269" s="0"/>
    </row>
    <row r="270" s="26" customFormat="true" ht="13.8" hidden="false" customHeight="false" outlineLevel="0" collapsed="false">
      <c r="A270" s="6" t="s">
        <v>89</v>
      </c>
      <c r="B270" s="10" t="n">
        <v>2016</v>
      </c>
      <c r="C270" s="114" t="n">
        <v>90300000</v>
      </c>
      <c r="D270" s="10" t="n">
        <v>461896.547347515</v>
      </c>
      <c r="E270" s="114" t="n">
        <v>894186.030141761</v>
      </c>
      <c r="F270" s="115" t="n">
        <v>9415.39456136998</v>
      </c>
      <c r="G270" s="11" t="n">
        <f aca="false">E270/C270</f>
        <v>0.00990239236037388</v>
      </c>
      <c r="H270" s="12" t="n">
        <f aca="false">F270/D270</f>
        <v>0.0203842064103722</v>
      </c>
      <c r="I270" s="114" t="n">
        <v>894186.030141761</v>
      </c>
      <c r="J270" s="111" t="n">
        <v>9415.39456136998</v>
      </c>
      <c r="K270" s="114" t="n">
        <v>0</v>
      </c>
      <c r="L270" s="111" t="n">
        <v>0</v>
      </c>
      <c r="M270" s="114" t="n">
        <v>0</v>
      </c>
      <c r="N270" s="10" t="n">
        <v>0</v>
      </c>
      <c r="O270" s="10"/>
      <c r="AMI270" s="0"/>
      <c r="AMJ270" s="0"/>
    </row>
    <row r="271" s="26" customFormat="true" ht="13.8" hidden="false" customHeight="false" outlineLevel="0" collapsed="false">
      <c r="A271" s="6" t="s">
        <v>89</v>
      </c>
      <c r="B271" s="10" t="n">
        <v>2017</v>
      </c>
      <c r="C271" s="114" t="n">
        <v>92500000</v>
      </c>
      <c r="D271" s="10" t="n">
        <v>553829.880419029</v>
      </c>
      <c r="E271" s="114" t="n">
        <v>279908.151649447</v>
      </c>
      <c r="F271" s="115" t="n">
        <v>9177.30726489735</v>
      </c>
      <c r="G271" s="11" t="n">
        <f aca="false">E271/C271</f>
        <v>0.00302603407188592</v>
      </c>
      <c r="H271" s="12" t="n">
        <f aca="false">F271/D271</f>
        <v>0.0165706250048368</v>
      </c>
      <c r="I271" s="114" t="n">
        <v>279908.151649447</v>
      </c>
      <c r="J271" s="111" t="n">
        <v>9177.30726489735</v>
      </c>
      <c r="K271" s="114" t="n">
        <v>0</v>
      </c>
      <c r="L271" s="111" t="n">
        <v>0</v>
      </c>
      <c r="M271" s="114" t="n">
        <v>0</v>
      </c>
      <c r="N271" s="10" t="n">
        <v>0</v>
      </c>
      <c r="O271" s="10"/>
      <c r="AMI271" s="0"/>
      <c r="AMJ271" s="0"/>
    </row>
    <row r="272" s="26" customFormat="true" ht="13.8" hidden="false" customHeight="false" outlineLevel="0" collapsed="false">
      <c r="A272" s="6" t="s">
        <v>89</v>
      </c>
      <c r="B272" s="10" t="n">
        <v>2018</v>
      </c>
      <c r="C272" s="114" t="n">
        <v>91200000</v>
      </c>
      <c r="D272" s="10" t="n">
        <v>571209.203357018</v>
      </c>
      <c r="E272" s="114" t="n">
        <v>1982050.51489857</v>
      </c>
      <c r="F272" s="115" t="n">
        <v>21863.4841305373</v>
      </c>
      <c r="G272" s="11" t="n">
        <f aca="false">E272/C272</f>
        <v>0.0217330100317826</v>
      </c>
      <c r="H272" s="12" t="n">
        <f aca="false">F272/D272</f>
        <v>0.0382757910797738</v>
      </c>
      <c r="I272" s="114" t="n">
        <v>1017252.01249618</v>
      </c>
      <c r="J272" s="111" t="n">
        <v>18644.1848445511</v>
      </c>
      <c r="K272" s="114" t="n">
        <v>964798.502402386</v>
      </c>
      <c r="L272" s="111" t="n">
        <v>3219.29928598612</v>
      </c>
      <c r="M272" s="114" t="n">
        <v>1.20138434717816E-010</v>
      </c>
      <c r="N272" s="10" t="n">
        <v>0</v>
      </c>
      <c r="O272" s="10"/>
      <c r="AMI272" s="0"/>
      <c r="AMJ272" s="0"/>
    </row>
    <row r="273" s="26" customFormat="true" ht="13.8" hidden="false" customHeight="false" outlineLevel="0" collapsed="false">
      <c r="A273" s="6" t="s">
        <v>89</v>
      </c>
      <c r="B273" s="10" t="n">
        <v>2019</v>
      </c>
      <c r="C273" s="114" t="n">
        <v>94100000</v>
      </c>
      <c r="D273" s="10" t="s">
        <v>24</v>
      </c>
      <c r="E273" s="114" t="s">
        <v>24</v>
      </c>
      <c r="F273" s="110"/>
      <c r="G273" s="11" t="e">
        <f aca="false">E273/C273</f>
        <v>#VALUE!</v>
      </c>
      <c r="H273" s="12" t="e">
        <f aca="false">F273/D273</f>
        <v>#VALUE!</v>
      </c>
      <c r="I273" s="114" t="s">
        <v>24</v>
      </c>
      <c r="J273" s="111" t="s">
        <v>24</v>
      </c>
      <c r="K273" s="114" t="s">
        <v>24</v>
      </c>
      <c r="L273" s="111" t="s">
        <v>24</v>
      </c>
      <c r="M273" s="114" t="s">
        <v>24</v>
      </c>
      <c r="N273" s="10" t="s">
        <v>24</v>
      </c>
      <c r="O273" s="10"/>
      <c r="AMI273" s="0"/>
      <c r="AMJ273" s="0"/>
    </row>
    <row r="276" customFormat="false" ht="13.8" hidden="false" customHeight="false" outlineLevel="0" collapsed="false">
      <c r="D276" s="116"/>
      <c r="E276" s="116"/>
      <c r="F276" s="117"/>
      <c r="I276" s="118" t="s">
        <v>90</v>
      </c>
      <c r="J276" s="118"/>
      <c r="K276" s="118"/>
      <c r="L276" s="118"/>
      <c r="M276" s="118"/>
      <c r="N276" s="118"/>
    </row>
    <row r="277" customFormat="false" ht="13.8" hidden="false" customHeight="false" outlineLevel="0" collapsed="false">
      <c r="D277" s="119"/>
      <c r="E277" s="119"/>
      <c r="F277" s="120"/>
      <c r="I277" s="1" t="n">
        <v>2014</v>
      </c>
      <c r="J277" s="121" t="n">
        <v>324347.4567</v>
      </c>
      <c r="K277" s="121"/>
      <c r="L277" s="121"/>
      <c r="M277" s="121" t="n">
        <v>40206.4436485862</v>
      </c>
      <c r="N277" s="121" t="n">
        <v>0.123961026417958</v>
      </c>
    </row>
    <row r="278" customFormat="false" ht="13.8" hidden="false" customHeight="false" outlineLevel="0" collapsed="false">
      <c r="F278" s="120"/>
      <c r="I278" s="1" t="n">
        <v>2015</v>
      </c>
      <c r="J278" s="121" t="n">
        <v>329981.143615</v>
      </c>
      <c r="K278" s="121"/>
      <c r="L278" s="121"/>
      <c r="M278" s="121" t="n">
        <v>53087.8657627586</v>
      </c>
      <c r="N278" s="121" t="n">
        <v>0.160881513353072</v>
      </c>
    </row>
    <row r="279" customFormat="false" ht="13.8" hidden="false" customHeight="false" outlineLevel="0" collapsed="false">
      <c r="F279" s="120"/>
      <c r="I279" s="1" t="n">
        <v>2016</v>
      </c>
      <c r="J279" s="121" t="n">
        <v>332561.5699</v>
      </c>
      <c r="K279" s="121"/>
      <c r="L279" s="121"/>
      <c r="M279" s="121" t="n">
        <v>48093.4337287966</v>
      </c>
      <c r="N279" s="121" t="n">
        <v>0.1446151271876</v>
      </c>
    </row>
    <row r="280" customFormat="false" ht="13.8" hidden="false" customHeight="false" outlineLevel="0" collapsed="false">
      <c r="F280" s="120"/>
      <c r="I280" s="1" t="n">
        <v>2017</v>
      </c>
      <c r="J280" s="121" t="n">
        <v>341560.50242</v>
      </c>
      <c r="K280" s="121"/>
      <c r="L280" s="121"/>
      <c r="M280" s="121" t="n">
        <v>56706.4199360345</v>
      </c>
      <c r="N280" s="121" t="n">
        <v>0.166021596567115</v>
      </c>
    </row>
    <row r="281" customFormat="false" ht="13.8" hidden="false" customHeight="false" outlineLevel="0" collapsed="false">
      <c r="F281" s="120"/>
      <c r="I281" s="1" t="n">
        <v>2018</v>
      </c>
      <c r="J281" s="121" t="n">
        <v>373575.97628</v>
      </c>
      <c r="K281" s="121"/>
      <c r="L281" s="121"/>
      <c r="M281" s="121" t="n">
        <v>104068.401175172</v>
      </c>
      <c r="N281" s="121" t="n">
        <v>0.278573590870233</v>
      </c>
    </row>
    <row r="285" s="1" customFormat="true" ht="13.8" hidden="false" customHeight="false" outlineLevel="0" collapsed="false">
      <c r="P285" s="0"/>
      <c r="Q285" s="0"/>
      <c r="R285" s="0"/>
      <c r="S285" s="0"/>
      <c r="T285" s="0"/>
      <c r="U285" s="0"/>
      <c r="V285" s="0"/>
      <c r="W285" s="0"/>
      <c r="X285" s="0"/>
      <c r="Y285" s="0"/>
      <c r="Z285" s="0"/>
      <c r="AMI285" s="0"/>
      <c r="AMJ285" s="0"/>
    </row>
    <row r="286" s="1" customFormat="true" ht="13.8" hidden="false" customHeight="false" outlineLevel="0" collapsed="false">
      <c r="P286" s="0"/>
      <c r="Q286" s="0"/>
      <c r="R286" s="0"/>
      <c r="S286" s="0"/>
      <c r="T286" s="0"/>
      <c r="U286" s="0"/>
      <c r="V286" s="0"/>
      <c r="W286" s="0"/>
      <c r="X286" s="0"/>
      <c r="Y286" s="0"/>
      <c r="Z286" s="0"/>
      <c r="AMI286" s="0"/>
      <c r="AMJ286" s="0"/>
    </row>
    <row r="287" s="1" customFormat="true" ht="13.8" hidden="false" customHeight="false" outlineLevel="0" collapsed="false">
      <c r="P287" s="0"/>
      <c r="Q287" s="0"/>
      <c r="R287" s="0"/>
      <c r="S287" s="0"/>
      <c r="T287" s="0"/>
      <c r="U287" s="0"/>
      <c r="V287" s="0"/>
      <c r="W287" s="0"/>
      <c r="X287" s="0"/>
      <c r="Y287" s="0"/>
      <c r="Z287" s="0"/>
      <c r="AMI287" s="0"/>
      <c r="AMJ287" s="0"/>
    </row>
    <row r="288" s="1" customFormat="true" ht="13.8" hidden="false" customHeight="false" outlineLevel="0" collapsed="false">
      <c r="P288" s="0"/>
      <c r="Q288" s="0"/>
      <c r="R288" s="0"/>
      <c r="S288" s="0"/>
      <c r="T288" s="0"/>
      <c r="U288" s="0"/>
      <c r="V288" s="0"/>
      <c r="W288" s="0"/>
      <c r="X288" s="0"/>
      <c r="Y288" s="0"/>
      <c r="Z288" s="0"/>
      <c r="AMI288" s="0"/>
      <c r="AMJ288" s="0"/>
    </row>
    <row r="1048575" customFormat="false" ht="12.8" hidden="false" customHeight="false" outlineLevel="0" collapsed="false"/>
    <row r="1048576" customFormat="false" ht="12.8" hidden="false" customHeight="false" outlineLevel="0" collapsed="false"/>
  </sheetData>
  <mergeCells count="3">
    <mergeCell ref="G1:H1"/>
    <mergeCell ref="I1:N1"/>
    <mergeCell ref="I276:N276"/>
  </mergeCells>
  <hyperlinks>
    <hyperlink ref="O98" r:id="rId1" display="Source"/>
    <hyperlink ref="V99" r:id="rId2" display="https://www.metsakeskus.fi/hakkuuaikomukset"/>
    <hyperlink ref="P162" r:id="rId3" location="jump" display="https://www.vmd.gov.lv/valsts-meza-dienests/statiskas-lapas/publikacijas-un-statistika?nid=1717#jump"/>
    <hyperlink ref="P226" r:id="rId4" location="!/view/en/VBD_SLOVSTAT/pl2010rs/v_pl2010rs_00_00_00_en" display="http://datacube.statistics.sk/#!/view/en/VBD_SLOVSTAT/pl2010rs/v_pl2010rs_00_00_00_en"/>
  </hyperlinks>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2" activeCellId="0" sqref="S22"/>
    </sheetView>
  </sheetViews>
  <sheetFormatPr defaultColWidth="8.6875" defaultRowHeight="15" zeroHeight="false" outlineLevelRow="0" outlineLevelCol="0"/>
  <cols>
    <col collapsed="false" customWidth="true" hidden="false" outlineLevel="0" max="1" min="1" style="0" width="16.29"/>
  </cols>
  <sheetData>
    <row r="2" customFormat="false" ht="15" hidden="false" customHeight="false" outlineLevel="0" collapsed="false">
      <c r="A2" s="122" t="s">
        <v>91</v>
      </c>
      <c r="B2" s="0" t="s">
        <v>92</v>
      </c>
    </row>
    <row r="3" customFormat="false" ht="17.25" hidden="false" customHeight="false" outlineLevel="0" collapsed="false">
      <c r="A3" s="122" t="s">
        <v>93</v>
      </c>
      <c r="B3" s="0" t="s">
        <v>94</v>
      </c>
    </row>
    <row r="4" customFormat="false" ht="15" hidden="false" customHeight="false" outlineLevel="0" collapsed="false">
      <c r="A4" s="122" t="s">
        <v>24</v>
      </c>
      <c r="B4" s="0" t="s">
        <v>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LibreOffice/7.0.2.2$Linux_X86_64 LibreOffice_project/00$Build-2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2020-07-22T08:42:10Z</dcterms:created>
  <dc:creator>BURGAR KUZELICKI Dan (AGRI)</dc:creator>
  <dc:description/>
  <dc:language>en-US</dc:language>
  <cp:lastModifiedBy/>
  <cp:lastPrinted>2020-09-15T13:50:38Z</cp:lastPrinted>
  <dcterms:modified xsi:type="dcterms:W3CDTF">2020-10-27T10:30:11Z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