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arduino\"/>
    </mc:Choice>
  </mc:AlternateContent>
  <xr:revisionPtr revIDLastSave="0" documentId="13_ncr:1_{C21EF4FC-642C-46A1-9EF3-E73F7904AA7A}" xr6:coauthVersionLast="47" xr6:coauthVersionMax="47" xr10:uidLastSave="{00000000-0000-0000-0000-000000000000}"/>
  <bookViews>
    <workbookView xWindow="-108" yWindow="-108" windowWidth="41496" windowHeight="16896" activeTab="2" xr2:uid="{CDF7A0A5-12B1-43F1-AFDE-54CA91221B4B}"/>
  </bookViews>
  <sheets>
    <sheet name="Data package" sheetId="1" r:id="rId1"/>
    <sheet name="BatteryVotage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" l="1"/>
  <c r="G38" i="1"/>
  <c r="G37" i="1"/>
  <c r="G36" i="1"/>
  <c r="D24" i="1"/>
  <c r="E38" i="1"/>
  <c r="E37" i="1"/>
  <c r="F37" i="1" s="1"/>
  <c r="E36" i="1"/>
  <c r="B33" i="1"/>
  <c r="B31" i="1"/>
  <c r="B2" i="1"/>
  <c r="B9" i="1" s="1"/>
  <c r="B15" i="1" s="1"/>
  <c r="D22" i="1" s="1"/>
  <c r="D23" i="1" s="1"/>
  <c r="B13" i="1"/>
  <c r="D37" i="1"/>
  <c r="D38" i="1"/>
  <c r="D36" i="1"/>
  <c r="B37" i="1"/>
  <c r="B38" i="1"/>
  <c r="B36" i="1"/>
  <c r="B24" i="1"/>
  <c r="F38" i="1" l="1"/>
  <c r="F36" i="1"/>
</calcChain>
</file>

<file path=xl/sharedStrings.xml><?xml version="1.0" encoding="utf-8"?>
<sst xmlns="http://schemas.openxmlformats.org/spreadsheetml/2006/main" count="42" uniqueCount="33">
  <si>
    <t>rest 50 bytes</t>
  </si>
  <si>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</si>
  <si>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</si>
  <si>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</si>
  <si>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</si>
  <si>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</si>
  <si>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</si>
  <si>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</si>
  <si>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</si>
  <si>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</si>
  <si>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</si>
  <si>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</si>
  <si>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</si>
  <si>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battery level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</si>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</sst>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0" xfId="2" applyAlignment="1">
      <alignment horizontal="center" vertical="center"/>
    </xf>
    <xf numFmtId="0" fontId="1" fillId="5" borderId="0" xfId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G38"/>
  <sheetViews>
    <sheetView workbookViewId="0">
      <selection activeCell="G30" sqref="G30"/>
    </sheetView>
  </sheetViews>
  <sheetFormatPr baseColWidth="10" defaultRowHeight="14.4" x14ac:dyDescent="0.3"/>
  <cols>
    <col min="1" max="1" width="19.6640625" bestFit="1" customWidth="1"/>
    <col min="3" max="3" width="19.21875" bestFit="1" customWidth="1"/>
  </cols>
  <sheetData>
    <row r="1" spans="1:2" x14ac:dyDescent="0.3">
      <c r="A1" t="s">
        <v>15</v>
      </c>
      <c r="B1">
        <v>51</v>
      </c>
    </row>
    <row r="2" spans="1:2" x14ac:dyDescent="0.3">
      <c r="A2" t="s">
        <v>16</v>
      </c>
      <c r="B2" s="4">
        <f>B1*8</f>
        <v>408</v>
      </c>
    </row>
    <row r="5" spans="1:2" x14ac:dyDescent="0.3">
      <c r="A5" t="s">
        <v>11</v>
      </c>
    </row>
    <row r="6" spans="1:2" x14ac:dyDescent="0.3">
      <c r="A6" t="s">
        <v>12</v>
      </c>
      <c r="B6">
        <v>8</v>
      </c>
    </row>
    <row r="7" spans="1:2" x14ac:dyDescent="0.3">
      <c r="A7" t="s">
        <v>2</v>
      </c>
      <c r="B7">
        <v>255</v>
      </c>
    </row>
    <row r="9" spans="1:2" x14ac:dyDescent="0.3">
      <c r="A9" t="s">
        <v>17</v>
      </c>
      <c r="B9" s="4">
        <f>B2-B6</f>
        <v>400</v>
      </c>
    </row>
    <row r="11" spans="1:2" x14ac:dyDescent="0.3">
      <c r="A11" t="s">
        <v>13</v>
      </c>
    </row>
    <row r="12" spans="1:2" x14ac:dyDescent="0.3">
      <c r="A12" t="s">
        <v>12</v>
      </c>
      <c r="B12">
        <v>3</v>
      </c>
    </row>
    <row r="13" spans="1:2" x14ac:dyDescent="0.3">
      <c r="A13" t="s">
        <v>14</v>
      </c>
      <c r="B13" s="2">
        <f>100/(2^B12-1)</f>
        <v>14.285714285714286</v>
      </c>
    </row>
    <row r="15" spans="1:2" x14ac:dyDescent="0.3">
      <c r="A15" t="s">
        <v>20</v>
      </c>
      <c r="B15" s="4">
        <f>B9-B12</f>
        <v>397</v>
      </c>
    </row>
    <row r="19" spans="1:6" x14ac:dyDescent="0.3">
      <c r="A19" s="7" t="s">
        <v>5</v>
      </c>
      <c r="B19" s="7"/>
      <c r="C19" s="7"/>
      <c r="D19" s="7"/>
      <c r="E19" s="7"/>
      <c r="F19" s="7"/>
    </row>
    <row r="20" spans="1:6" x14ac:dyDescent="0.3">
      <c r="B20" t="s">
        <v>0</v>
      </c>
    </row>
    <row r="21" spans="1:6" x14ac:dyDescent="0.3">
      <c r="B21" t="s">
        <v>1</v>
      </c>
    </row>
    <row r="22" spans="1:6" x14ac:dyDescent="0.3">
      <c r="A22" t="s">
        <v>2</v>
      </c>
      <c r="B22">
        <v>1440</v>
      </c>
      <c r="C22" t="s">
        <v>4</v>
      </c>
      <c r="D22" s="3">
        <f>B15/B23</f>
        <v>36.090909090909093</v>
      </c>
    </row>
    <row r="23" spans="1:6" x14ac:dyDescent="0.3">
      <c r="A23" t="s">
        <v>3</v>
      </c>
      <c r="B23">
        <v>11</v>
      </c>
      <c r="C23" t="s">
        <v>21</v>
      </c>
      <c r="D23" s="5">
        <f>ROUNDDOWN(D22,0)</f>
        <v>36</v>
      </c>
    </row>
    <row r="24" spans="1:6" x14ac:dyDescent="0.3">
      <c r="B24">
        <f>2^B23</f>
        <v>2048</v>
      </c>
      <c r="C24" t="s">
        <v>20</v>
      </c>
      <c r="D24">
        <f>B15-D23*B23</f>
        <v>1</v>
      </c>
    </row>
    <row r="27" spans="1:6" x14ac:dyDescent="0.3">
      <c r="A27" s="7" t="s">
        <v>9</v>
      </c>
      <c r="B27" s="7"/>
      <c r="C27" s="7"/>
      <c r="D27" s="7"/>
      <c r="E27" s="7"/>
      <c r="F27" s="7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 t="s">
        <v>18</v>
      </c>
      <c r="B29" s="1"/>
      <c r="C29" s="1"/>
      <c r="D29" s="1"/>
      <c r="E29" s="1"/>
      <c r="F29" s="1"/>
    </row>
    <row r="30" spans="1:6" x14ac:dyDescent="0.3">
      <c r="A30" s="1" t="s">
        <v>12</v>
      </c>
      <c r="B30" s="1">
        <v>5</v>
      </c>
      <c r="C30" s="1"/>
      <c r="D30" s="1"/>
      <c r="E30" s="1"/>
      <c r="F30" s="1"/>
    </row>
    <row r="31" spans="1:6" x14ac:dyDescent="0.3">
      <c r="A31" s="1" t="s">
        <v>19</v>
      </c>
      <c r="B31" s="1">
        <f>2^B30</f>
        <v>32</v>
      </c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7" x14ac:dyDescent="0.3">
      <c r="A33" s="1" t="s">
        <v>20</v>
      </c>
      <c r="B33" s="6">
        <f>B15-B30</f>
        <v>392</v>
      </c>
      <c r="C33" s="1"/>
      <c r="D33" s="1"/>
      <c r="E33" s="1"/>
      <c r="F33" s="1"/>
    </row>
    <row r="34" spans="1:7" x14ac:dyDescent="0.3">
      <c r="A34" s="1"/>
      <c r="B34" s="1"/>
      <c r="D34" s="1"/>
      <c r="F34" s="1"/>
    </row>
    <row r="35" spans="1:7" x14ac:dyDescent="0.3">
      <c r="A35" t="s">
        <v>10</v>
      </c>
      <c r="B35" t="s">
        <v>8</v>
      </c>
      <c r="C35" t="s">
        <v>6</v>
      </c>
      <c r="D35" t="s">
        <v>7</v>
      </c>
      <c r="E35" t="s">
        <v>4</v>
      </c>
      <c r="F35" t="s">
        <v>21</v>
      </c>
      <c r="G35" t="s">
        <v>20</v>
      </c>
    </row>
    <row r="36" spans="1:7" x14ac:dyDescent="0.3">
      <c r="A36">
        <v>1</v>
      </c>
      <c r="B36">
        <f>A36*60</f>
        <v>60</v>
      </c>
      <c r="C36">
        <v>6</v>
      </c>
      <c r="D36">
        <f>2^C36</f>
        <v>64</v>
      </c>
      <c r="E36" s="3">
        <f>B33/C36</f>
        <v>65.333333333333329</v>
      </c>
      <c r="F36" s="5">
        <f>ROUNDDOWN(E36,0)</f>
        <v>65</v>
      </c>
      <c r="G36">
        <f>B33-F36*C36</f>
        <v>2</v>
      </c>
    </row>
    <row r="37" spans="1:7" x14ac:dyDescent="0.3">
      <c r="A37">
        <v>2</v>
      </c>
      <c r="B37">
        <f t="shared" ref="B37:B38" si="0">A37*60</f>
        <v>120</v>
      </c>
      <c r="C37">
        <v>7</v>
      </c>
      <c r="D37">
        <f t="shared" ref="D37:D38" si="1">2^C37</f>
        <v>128</v>
      </c>
      <c r="E37" s="3">
        <f>B33/C37</f>
        <v>56</v>
      </c>
      <c r="F37" s="5">
        <f t="shared" ref="F37:F38" si="2">ROUNDDOWN(E37,0)</f>
        <v>56</v>
      </c>
      <c r="G37">
        <f>B33-F37*C37</f>
        <v>0</v>
      </c>
    </row>
    <row r="38" spans="1:7" x14ac:dyDescent="0.3">
      <c r="A38">
        <v>3</v>
      </c>
      <c r="B38">
        <f t="shared" si="0"/>
        <v>180</v>
      </c>
      <c r="C38">
        <v>8</v>
      </c>
      <c r="D38">
        <f t="shared" si="1"/>
        <v>256</v>
      </c>
      <c r="E38" s="3">
        <f>B33/C38</f>
        <v>49</v>
      </c>
      <c r="F38" s="5">
        <f t="shared" si="2"/>
        <v>49</v>
      </c>
      <c r="G38">
        <f>B33-F38*C38</f>
        <v>0</v>
      </c>
    </row>
  </sheetData>
  <mergeCells count="2">
    <mergeCell ref="A19:F19"/>
    <mergeCell ref="A27:F2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7" sqref="J17"/>
    </sheetView>
  </sheetViews>
  <sheetFormatPr baseColWidth="10" defaultRowHeight="14.4" x14ac:dyDescent="0.3"/>
  <sheetData>
    <row r="1" spans="1:2" x14ac:dyDescent="0.3">
      <c r="A1" t="s">
        <v>22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tabSelected="1" workbookViewId="0">
      <selection activeCell="U7" sqref="U7"/>
    </sheetView>
  </sheetViews>
  <sheetFormatPr baseColWidth="10" defaultRowHeight="14.4" x14ac:dyDescent="0.3"/>
  <cols>
    <col min="1" max="19" width="4.21875" customWidth="1"/>
  </cols>
  <sheetData>
    <row r="1" spans="1:19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19" x14ac:dyDescent="0.3">
      <c r="A2" s="12">
        <v>7</v>
      </c>
      <c r="B2" s="13">
        <v>6</v>
      </c>
      <c r="C2" s="13">
        <v>5</v>
      </c>
      <c r="D2" s="13">
        <v>4</v>
      </c>
      <c r="E2" s="13">
        <v>3</v>
      </c>
      <c r="F2" s="13">
        <v>2</v>
      </c>
      <c r="G2" s="13">
        <v>1</v>
      </c>
      <c r="H2" s="14">
        <v>0</v>
      </c>
      <c r="I2" s="12">
        <v>7</v>
      </c>
      <c r="J2" s="13">
        <v>6</v>
      </c>
      <c r="K2" s="13">
        <v>5</v>
      </c>
      <c r="L2" s="13">
        <v>4</v>
      </c>
      <c r="M2" s="13">
        <v>3</v>
      </c>
      <c r="N2" s="12">
        <v>2</v>
      </c>
      <c r="O2" s="13">
        <v>1</v>
      </c>
      <c r="P2" s="14">
        <v>0</v>
      </c>
      <c r="Q2" s="9"/>
      <c r="R2" s="9"/>
      <c r="S2" s="9"/>
    </row>
    <row r="3" spans="1:19" x14ac:dyDescent="0.3">
      <c r="A3" s="15" t="s">
        <v>24</v>
      </c>
      <c r="B3" s="16"/>
      <c r="C3" s="16"/>
      <c r="D3" s="16"/>
      <c r="E3" s="16"/>
      <c r="F3" s="16"/>
      <c r="G3" s="16"/>
      <c r="H3" s="17"/>
      <c r="I3" s="15" t="s">
        <v>25</v>
      </c>
      <c r="J3" s="16"/>
      <c r="K3" s="16"/>
      <c r="L3" s="16"/>
      <c r="M3" s="16"/>
      <c r="N3" s="15" t="s">
        <v>32</v>
      </c>
      <c r="O3" s="16"/>
      <c r="P3" s="17"/>
      <c r="Q3" s="9"/>
      <c r="R3" s="9"/>
      <c r="S3" s="9"/>
    </row>
    <row r="4" spans="1:19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3">
      <c r="A6" s="9"/>
      <c r="B6" s="9"/>
      <c r="C6" s="9"/>
      <c r="D6" s="9"/>
      <c r="E6" s="9"/>
      <c r="F6" s="9"/>
      <c r="G6" s="9"/>
      <c r="H6" s="9"/>
      <c r="I6" s="18" t="s">
        <v>26</v>
      </c>
      <c r="J6" s="18"/>
      <c r="K6" s="18"/>
      <c r="L6" s="18"/>
      <c r="M6" s="18"/>
      <c r="N6" s="18"/>
      <c r="O6" s="18"/>
      <c r="P6" s="18"/>
      <c r="Q6" s="9"/>
      <c r="R6" s="8" t="s">
        <v>27</v>
      </c>
      <c r="S6" s="8"/>
    </row>
    <row r="7" spans="1:19" x14ac:dyDescent="0.3">
      <c r="A7" s="9"/>
      <c r="B7" s="9"/>
      <c r="C7" s="9"/>
      <c r="D7" s="9"/>
      <c r="E7" s="9"/>
      <c r="F7" s="9"/>
      <c r="G7" s="9"/>
      <c r="H7" s="9"/>
      <c r="I7" s="9">
        <v>1</v>
      </c>
      <c r="J7" s="9">
        <v>0</v>
      </c>
      <c r="K7" s="9">
        <v>0</v>
      </c>
      <c r="L7" s="9">
        <v>0</v>
      </c>
      <c r="M7" s="9">
        <v>1</v>
      </c>
      <c r="N7" s="9">
        <v>1</v>
      </c>
      <c r="O7" s="9">
        <v>0</v>
      </c>
      <c r="P7" s="9">
        <v>0</v>
      </c>
      <c r="Q7" s="9" t="s">
        <v>28</v>
      </c>
      <c r="R7" s="19" t="s">
        <v>29</v>
      </c>
      <c r="S7" s="19"/>
    </row>
    <row r="8" spans="1:19" x14ac:dyDescent="0.3">
      <c r="A8" s="9"/>
      <c r="B8" s="9"/>
      <c r="C8" s="9"/>
      <c r="D8" s="9"/>
      <c r="E8" s="9"/>
      <c r="F8" s="9"/>
      <c r="G8" s="9"/>
      <c r="H8" s="9"/>
      <c r="I8" s="8" t="s">
        <v>30</v>
      </c>
      <c r="J8" s="8"/>
      <c r="K8" s="8"/>
      <c r="L8" s="8"/>
      <c r="M8" s="8"/>
      <c r="N8" s="8" t="s">
        <v>30</v>
      </c>
      <c r="O8" s="8"/>
      <c r="P8" s="8"/>
      <c r="Q8" s="9"/>
      <c r="R8" s="9"/>
      <c r="S8" s="9"/>
    </row>
    <row r="9" spans="1:19" x14ac:dyDescent="0.3">
      <c r="A9" s="9"/>
      <c r="B9" s="9"/>
      <c r="C9" s="9"/>
      <c r="D9" s="9"/>
      <c r="E9" s="9"/>
      <c r="F9" s="9"/>
      <c r="G9" s="9"/>
      <c r="H9" s="9"/>
      <c r="I9" s="8">
        <v>17</v>
      </c>
      <c r="J9" s="8"/>
      <c r="K9" s="8"/>
      <c r="L9" s="8"/>
      <c r="M9" s="8"/>
      <c r="N9" s="8">
        <v>4</v>
      </c>
      <c r="O9" s="8"/>
      <c r="P9" s="8"/>
      <c r="Q9" s="9"/>
      <c r="R9" s="9"/>
      <c r="S9" s="9"/>
    </row>
    <row r="10" spans="1:19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" t="s">
        <v>31</v>
      </c>
      <c r="O10" s="8"/>
      <c r="P10" s="8"/>
      <c r="Q10" s="9"/>
      <c r="R10" s="9"/>
      <c r="S10" s="9"/>
    </row>
    <row r="11" spans="1:19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>
        <f>100/(2^3-1)*N9</f>
        <v>57.142857142857146</v>
      </c>
      <c r="O11" s="10"/>
      <c r="P11" s="10"/>
      <c r="Q11" s="9"/>
      <c r="R11" s="9"/>
      <c r="S11" s="9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A1:P1"/>
    <mergeCell ref="A3:H3"/>
    <mergeCell ref="I3:M3"/>
    <mergeCell ref="N3:P3"/>
    <mergeCell ref="I6:P6"/>
    <mergeCell ref="R6:S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package</vt:lpstr>
      <vt:lpstr>BatteryVotage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2021-09-26T16:08:57Z</dcterms:modified>
</cp:coreProperties>
</file>