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PCB\"/>
    </mc:Choice>
  </mc:AlternateContent>
  <xr:revisionPtr revIDLastSave="0" documentId="13_ncr:1_{11272008-12AE-4EFC-B87F-B6A14CE1D4E8}" xr6:coauthVersionLast="47" xr6:coauthVersionMax="47" xr10:uidLastSave="{00000000-0000-0000-0000-000000000000}"/>
  <bookViews>
    <workbookView xWindow="13788" yWindow="720" windowWidth="25644" windowHeight="15960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3" i="1"/>
  <c r="G23" i="1" s="1"/>
  <c r="F24" i="1"/>
  <c r="G18" i="1"/>
  <c r="G21" i="1"/>
  <c r="G22" i="1"/>
  <c r="G24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" i="1"/>
  <c r="G28" i="1" l="1"/>
</calcChain>
</file>

<file path=xl/sharedStrings.xml><?xml version="1.0" encoding="utf-8"?>
<sst xmlns="http://schemas.openxmlformats.org/spreadsheetml/2006/main" count="90" uniqueCount="83">
  <si>
    <t>Id</t>
  </si>
  <si>
    <t>Designator</t>
  </si>
  <si>
    <t>Package</t>
  </si>
  <si>
    <t>Quantity</t>
  </si>
  <si>
    <t>Designation</t>
  </si>
  <si>
    <t>R5,R9,R8,R7,R6,R4,R3</t>
  </si>
  <si>
    <t>R_1206_3216Metric_Pad1.42x1.75mm_HandSolder</t>
  </si>
  <si>
    <t>10k</t>
  </si>
  <si>
    <t>BT2</t>
  </si>
  <si>
    <t>BatteryHolder_Keystone_3000_1x12mm</t>
  </si>
  <si>
    <t>Battery_Cell</t>
  </si>
  <si>
    <t>A1</t>
  </si>
  <si>
    <t>Arduino_MKR_WAN_1310</t>
  </si>
  <si>
    <t>J1</t>
  </si>
  <si>
    <t>PinSocket_1x04_P2.00mm_Vertical</t>
  </si>
  <si>
    <t>PIR sensor connector (TWIG-4P-2.0)</t>
  </si>
  <si>
    <t>J5</t>
  </si>
  <si>
    <t>PinSocket_1x02_P2.54mm_Vertical</t>
  </si>
  <si>
    <t>RTC AUX</t>
  </si>
  <si>
    <t>SW1</t>
  </si>
  <si>
    <t>Switch_MHS12204</t>
  </si>
  <si>
    <t>SW_SPST</t>
  </si>
  <si>
    <t>J2</t>
  </si>
  <si>
    <t>Power layer connector</t>
  </si>
  <si>
    <t>AM2320</t>
  </si>
  <si>
    <t>R2</t>
  </si>
  <si>
    <t>1.2M</t>
  </si>
  <si>
    <t>R1</t>
  </si>
  <si>
    <t>330k</t>
  </si>
  <si>
    <t>C1,C3</t>
  </si>
  <si>
    <t>C_0805_2012Metric_Pad1.15x1.40mm_HandSolder</t>
  </si>
  <si>
    <t>0.1uF</t>
  </si>
  <si>
    <t>U1</t>
  </si>
  <si>
    <t>SOIC-16W_7.5x10.3mm_P1.27mm</t>
  </si>
  <si>
    <t>DS3231M</t>
  </si>
  <si>
    <t>SW2</t>
  </si>
  <si>
    <t>SW_DIP_SPSTx03_Slide_6.7x9.18mm_W8.61mm_P2.54mm_LowProfile</t>
  </si>
  <si>
    <t>SW_DIP_x03</t>
  </si>
  <si>
    <t>C2</t>
  </si>
  <si>
    <t>C_1206_3216Metric_Pad1.33x1.80mm_HandSolder</t>
  </si>
  <si>
    <t>10uF</t>
  </si>
  <si>
    <t>B1</t>
  </si>
  <si>
    <t>BatteryHolder_Keystone_1049_2x18650</t>
  </si>
  <si>
    <t>Keystone_1049</t>
  </si>
  <si>
    <t>PinHeader_1x02_P2.54mm_Vertical</t>
  </si>
  <si>
    <t>Logic layer connection</t>
  </si>
  <si>
    <t>Casing</t>
  </si>
  <si>
    <t>Mounting</t>
  </si>
  <si>
    <t>https://www.mouser.ch/ProductDetail/Hammond/1554D2GYSL?qs=8GnAp0dDS0IydYdPUJXAZg%3D%3D</t>
  </si>
  <si>
    <t>https://www.mouser.ch/ProductDetail/Hammond/1554D2GYCL?qs=Tc%252BHE9vUsnsrPWXgdbccVQ%3D%3D</t>
  </si>
  <si>
    <t>https://www.mouser.ch/ProductDetail/TE-Connectivity-Alcoswitch/MHS12204?qs=x%2FgbKjZ2T%2FPUluB%2FWhqq0Q%3D%3D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</si>
  <si>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</si>
  <si>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</si>
  <si>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https://www.mouser.ch/ProductDetail/Keystone-Electronics/3000?qs=sGAEpiMZZMvxX9Q80wbhCYuFHF%2FXyzv7</t>
  </si>
  <si>
    <t>Antenne</t>
  </si>
  <si>
    <t>Grove PIR sensor</t>
  </si>
  <si>
    <t>https://www.mouser.ch/ProductDetail/Maxim-Integrated/DS3231SN?qs=sGAEpiMZZMvo0doU39sz81gGjTynZVuwXkwYtwZZnJE%3D</t>
  </si>
  <si>
    <t>Power Layer PCB</t>
  </si>
  <si>
    <t>Logic Layer PCB</t>
  </si>
  <si>
    <t>Price</t>
  </si>
  <si>
    <t>https://www.mouser.ch/ProductDetail/KEMET/C0805C104K5RAC7411?qs=sGAEpiMZZMsh%252B1woXyUXjwJnusVcbgzI8obGGNbqUus%3D</t>
  </si>
  <si>
    <t>https://www.mouser.ch/ProductDetail/TDK/C3216X6S2A106K160AC?qs=sGAEpiMZZMsh%252B1woXyUXj9v%2FLaJorgg00fAOJQ1UxgA%3D</t>
  </si>
  <si>
    <t>https://www.mouser.ch/ProductDetail/CTS-Electronic-Components/219-3LPS?qs=6E8igxPflKd33iZv5eBb9Q%3D%3D</t>
  </si>
  <si>
    <t>https://www.mouser.ch/ProductDetail/Keystone-Electronics/1049?qs=%2F7TOpeL5Mz78b0pqEFIl5w%3D%3D</t>
  </si>
  <si>
    <t>https://www.seeedstudio.com/Grove-Universal-4-pin-connector.html</t>
  </si>
  <si>
    <t>JLCPCB</t>
  </si>
  <si>
    <t>https://www.mouser.ch/ProductDetail/Harwin/M20-7820242?qs=WS5Jv%252B%252Bx1qUrSLY%252BudG7mQ%3D%3D</t>
  </si>
  <si>
    <t>PinSocket_1x14_P2.54mm_Vertical</t>
  </si>
  <si>
    <t>https://www.mouser.ch/ProductDetail/Harwin/M20-7821446?qs=Jph8NoUxIfX%2FjYzLF0Toqw%3D%3D</t>
  </si>
  <si>
    <t>https://www.distrelec.ch/de/arduino-mkr-wan-1310-arduino-abx00029/p/30163021?q=Arduino+mkr+1310&amp;pos=1&amp;origPos=1&amp;origPageSize=50&amp;track=true</t>
  </si>
  <si>
    <t>https://www.distrelec.ch/de/gsm-antenne-2g-3g-4g-fl-klebebefestigung-arduino-x000016/p/30101972?q=Arduino+antenne&amp;pos=1&amp;origPos=1&amp;origPageSize=50&amp;track=true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</si>
  <si>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</si>
  <si>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</si>
  <si>
    <t>https://www.digikey.ch/de/products/detail/1554D2GYSL/HM3459-ND/2359931?itemSeq=385358295</t>
  </si>
  <si>
    <t>https://www.digikey.ch/de/products/detail/analog-devices-inc-maxim-integrated/DS3231SN/1197576?s=N4IgTCBcDaICIGUDMYkEYEDkDEBaTcIAugL5A</t>
  </si>
  <si>
    <t>Link 1</t>
  </si>
  <si>
    <t>Link 2</t>
  </si>
  <si>
    <t>Link 3</t>
  </si>
  <si>
    <t>https://www.mouser.ch/ProductDetail/Susumu/RG3216P-3303-D-T5?qs=nCAm%252BcMdy9yoDulF%2FHMGvA%3D%3D</t>
  </si>
  <si>
    <t>https://www.mouser.ch/ProductDetail/Wurth-Elektronik/971220321?qs=wr8lucFkNMXKaoSdjnz3%252Bg%3D%3D</t>
  </si>
  <si>
    <t>https://www.mouser.ch/ProductDetail/Samtec/TSW-102-19-L-S?qs=rU5fayqh%252BE00YQR0mRO7Kw%3D%3D</t>
  </si>
  <si>
    <t>USB Kabel</t>
  </si>
  <si>
    <t>https://www.reichelt.com/ch/de/usb-2-0-kabel-a-stecker-auf-90-micro-b-stecker-1-8-m-goobay-95343-p286822.html?PROVID=2808&amp;gclid=EAIaIQobChMI_PjA1-n-9AIVjLd3Ch0rvQDbEAQYAiABEgJUHfD_BwE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</si>
</sst>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1" fillId="2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TDK/C3216X6S2A106K160AC?qs=sGAEpiMZZMsh%252B1woXyUXj9v%2FLaJorgg00fAOJQ1UxgA%3D" TargetMode="External"/><Relationship Id="rId13" Type="http://schemas.openxmlformats.org/officeDocument/2006/relationships/hyperlink" Target="https://www.mouser.ch/ProductDetail/Harwin/M20-7820242?qs=WS5Jv%252B%252Bx1qUrSLY%252BudG7mQ%3D%3D" TargetMode="External"/><Relationship Id="rId18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3" Type="http://schemas.openxmlformats.org/officeDocument/2006/relationships/hyperlink" Target="https://www.mouser.ch/ProductDetail/Bourns/CHP1206AFX-1002ELF?qs=sGAEpiMZZMtlubZbdhIBIA7Yl3UlZog1dCJD6gvx8dE%3D" TargetMode="External"/><Relationship Id="rId21" Type="http://schemas.openxmlformats.org/officeDocument/2006/relationships/hyperlink" Target="https://www.reichelt.com/ch/de/usb-2-0-kabel-a-stecker-auf-90-micro-b-stecker-1-8-m-goobay-95343-p286822.html?PROVID=2808&amp;gclid=EAIaIQobChMI_PjA1-n-9AIVjLd3Ch0rvQDbEAQYAiABEgJUHfD_BwE" TargetMode="External"/><Relationship Id="rId7" Type="http://schemas.openxmlformats.org/officeDocument/2006/relationships/hyperlink" Target="https://www.mouser.ch/ProductDetail/KEMET/C0805C104K5RAC7411?qs=sGAEpiMZZMsh%252B1woXyUXjwJnusVcbgzI8obGGNbqUus%3D" TargetMode="External"/><Relationship Id="rId12" Type="http://schemas.openxmlformats.org/officeDocument/2006/relationships/hyperlink" Target="https://www.mouser.ch/ProductDetail/Harwin/M20-7820242?qs=WS5Jv%252B%252Bx1qUrSLY%252BudG7mQ%3D%3D" TargetMode="External"/><Relationship Id="rId17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2" Type="http://schemas.openxmlformats.org/officeDocument/2006/relationships/hyperlink" Target="https://www.mouser.ch/ProductDetail/TE-Connectivity-Alcoswitch/MHS12204?qs=x%2FgbKjZ2T%2FPUluB%2FWhqq0Q%3D%3D" TargetMode="External"/><Relationship Id="rId16" Type="http://schemas.openxmlformats.org/officeDocument/2006/relationships/hyperlink" Target="https://www.distrelec.ch/de/gsm-antenne-2g-3g-4g-fl-klebebefestigung-arduino-x000016/p/30101972?q=Arduino+antenne&amp;pos=1&amp;origPos=1&amp;origPageSize=50&amp;track=true" TargetMode="External"/><Relationship Id="rId20" Type="http://schemas.openxmlformats.org/officeDocument/2006/relationships/hyperlink" Target="https://www.digikey.ch/de/products/detail/analog-devices-inc-maxim-integrated/DS3231SN/1197576?s=N4IgTCBcDaICIGUDMYkEYEDkDEBaTcIAugL5A" TargetMode="External"/><Relationship Id="rId1" Type="http://schemas.openxmlformats.org/officeDocument/2006/relationships/hyperlink" Target="https://www.mouser.ch/ProductDetail/Hammond/1554D2GYSL?qs=8GnAp0dDS0IydYdPUJXAZg%3D%3D" TargetMode="External"/><Relationship Id="rId6" Type="http://schemas.openxmlformats.org/officeDocument/2006/relationships/hyperlink" Target="https://www.mouser.ch/ProductDetail/Hammond/1554D2GYCL?qs=Tc%252BHE9vUsnsrPWXgdbccVQ%3D%3D" TargetMode="External"/><Relationship Id="rId11" Type="http://schemas.openxmlformats.org/officeDocument/2006/relationships/hyperlink" Target="https://www.seeedstudio.com/Grove-Universal-4-pin-connector.html" TargetMode="External"/><Relationship Id="rId5" Type="http://schemas.openxmlformats.org/officeDocument/2006/relationships/hyperlink" Target="https://www.mouser.ch/ProductDetail/Keystone-Electronics/3000?qs=sGAEpiMZZMvxX9Q80wbhCYuFHF%2FXyzv7" TargetMode="External"/><Relationship Id="rId15" Type="http://schemas.openxmlformats.org/officeDocument/2006/relationships/hyperlink" Target="https://www.distrelec.ch/de/arduino-mkr-wan-1310-arduino-abx00029/p/30163021?q=Arduino+mkr+1310&amp;pos=1&amp;origPos=1&amp;origPageSize=50&amp;track=true" TargetMode="External"/><Relationship Id="rId10" Type="http://schemas.openxmlformats.org/officeDocument/2006/relationships/hyperlink" Target="https://www.mouser.ch/ProductDetail/Keystone-Electronics/1049?qs=%2F7TOpeL5Mz78b0pqEFIl5w%3D%3D" TargetMode="External"/><Relationship Id="rId19" Type="http://schemas.openxmlformats.org/officeDocument/2006/relationships/hyperlink" Target="https://www.digikey.ch/de/products/detail/1554D2GYSL/HM3459-ND/2359931?itemSeq=385358295" TargetMode="External"/><Relationship Id="rId4" Type="http://schemas.openxmlformats.org/officeDocument/2006/relationships/hyperlink" Target="https://www.mouser.ch/ProductDetail/YAGEO/RT1206FRE071M2L?qs=sGAEpiMZZMtlubZbdhIBIBJfqA%2F7NWFP3T0Hpg54RHY%3D" TargetMode="External"/><Relationship Id="rId9" Type="http://schemas.openxmlformats.org/officeDocument/2006/relationships/hyperlink" Target="https://www.mouser.ch/ProductDetail/CTS-Electronic-Components/219-3LPS?qs=6E8igxPflKd33iZv5eBb9Q%3D%3D" TargetMode="External"/><Relationship Id="rId14" Type="http://schemas.openxmlformats.org/officeDocument/2006/relationships/hyperlink" Target="https://www.mouser.ch/ProductDetail/Harwin/M20-7821446?qs=Jph8NoUxIfX%2FjYzLF0Toq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J28"/>
  <sheetViews>
    <sheetView tabSelected="1" workbookViewId="0">
      <selection activeCell="H30" sqref="H30"/>
    </sheetView>
  </sheetViews>
  <sheetFormatPr baseColWidth="10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</v>
      </c>
      <c r="H1" t="s">
        <v>75</v>
      </c>
      <c r="I1" t="s">
        <v>76</v>
      </c>
      <c r="J1" t="s">
        <v>77</v>
      </c>
    </row>
    <row r="2" spans="1:10" x14ac:dyDescent="0.3">
      <c r="A2">
        <v>1</v>
      </c>
      <c r="B2" t="s">
        <v>5</v>
      </c>
      <c r="C2" t="s">
        <v>6</v>
      </c>
      <c r="D2">
        <v>7</v>
      </c>
      <c r="E2" t="s">
        <v>7</v>
      </c>
      <c r="F2" s="2">
        <v>0.65</v>
      </c>
      <c r="G2" s="2">
        <f>F2*D2</f>
        <v>4.55</v>
      </c>
      <c r="H2" s="1" t="s">
        <v>51</v>
      </c>
    </row>
    <row r="3" spans="1:10" x14ac:dyDescent="0.3">
      <c r="A3">
        <v>2</v>
      </c>
      <c r="B3" t="s">
        <v>8</v>
      </c>
      <c r="C3" t="s">
        <v>9</v>
      </c>
      <c r="D3">
        <v>1</v>
      </c>
      <c r="E3" t="s">
        <v>10</v>
      </c>
      <c r="F3" s="2">
        <v>0.62</v>
      </c>
      <c r="G3" s="2">
        <f t="shared" ref="G3:G25" si="0">F3*D3</f>
        <v>0.62</v>
      </c>
      <c r="H3" s="1" t="s">
        <v>53</v>
      </c>
    </row>
    <row r="4" spans="1:10" x14ac:dyDescent="0.3">
      <c r="A4">
        <v>3</v>
      </c>
      <c r="B4" t="s">
        <v>11</v>
      </c>
      <c r="C4" t="s">
        <v>12</v>
      </c>
      <c r="D4">
        <v>1</v>
      </c>
      <c r="E4" t="s">
        <v>12</v>
      </c>
      <c r="F4" s="2">
        <v>47.17</v>
      </c>
      <c r="G4" s="2">
        <f t="shared" si="0"/>
        <v>47.17</v>
      </c>
      <c r="H4" s="3" t="s">
        <v>69</v>
      </c>
    </row>
    <row r="5" spans="1:10" x14ac:dyDescent="0.3">
      <c r="A5">
        <v>4</v>
      </c>
      <c r="C5" t="s">
        <v>54</v>
      </c>
      <c r="D5">
        <v>1</v>
      </c>
      <c r="F5" s="2">
        <v>5.18</v>
      </c>
      <c r="G5" s="2">
        <f t="shared" si="0"/>
        <v>5.18</v>
      </c>
      <c r="H5" s="3" t="s">
        <v>70</v>
      </c>
    </row>
    <row r="6" spans="1:10" x14ac:dyDescent="0.3">
      <c r="A6">
        <v>5</v>
      </c>
      <c r="B6" t="s">
        <v>13</v>
      </c>
      <c r="C6" t="s">
        <v>14</v>
      </c>
      <c r="D6">
        <v>1</v>
      </c>
      <c r="E6" t="s">
        <v>15</v>
      </c>
      <c r="F6" s="2">
        <v>0.17</v>
      </c>
      <c r="G6" s="2">
        <f t="shared" si="0"/>
        <v>0.17</v>
      </c>
      <c r="H6" s="1" t="s">
        <v>64</v>
      </c>
    </row>
    <row r="7" spans="1:10" x14ac:dyDescent="0.3">
      <c r="A7">
        <v>6</v>
      </c>
      <c r="B7" t="s">
        <v>16</v>
      </c>
      <c r="C7" t="s">
        <v>17</v>
      </c>
      <c r="D7">
        <v>1</v>
      </c>
      <c r="E7" t="s">
        <v>18</v>
      </c>
      <c r="F7" s="2">
        <v>0.77</v>
      </c>
      <c r="G7" s="2">
        <f t="shared" si="0"/>
        <v>0.77</v>
      </c>
      <c r="H7" s="1" t="s">
        <v>66</v>
      </c>
    </row>
    <row r="8" spans="1:10" x14ac:dyDescent="0.3">
      <c r="A8">
        <v>7</v>
      </c>
      <c r="B8" t="s">
        <v>19</v>
      </c>
      <c r="C8" t="s">
        <v>20</v>
      </c>
      <c r="D8">
        <v>1</v>
      </c>
      <c r="E8" t="s">
        <v>21</v>
      </c>
      <c r="F8" s="2">
        <v>1.06</v>
      </c>
      <c r="G8" s="2">
        <f t="shared" si="0"/>
        <v>1.06</v>
      </c>
      <c r="H8" s="1" t="s">
        <v>50</v>
      </c>
    </row>
    <row r="9" spans="1:10" x14ac:dyDescent="0.3">
      <c r="A9">
        <v>8</v>
      </c>
      <c r="B9" t="s">
        <v>22</v>
      </c>
      <c r="C9" t="s">
        <v>17</v>
      </c>
      <c r="D9">
        <v>1</v>
      </c>
      <c r="E9" t="s">
        <v>23</v>
      </c>
      <c r="F9" s="2">
        <v>0.77</v>
      </c>
      <c r="G9" s="2">
        <f t="shared" si="0"/>
        <v>0.77</v>
      </c>
      <c r="H9" s="1" t="s">
        <v>66</v>
      </c>
    </row>
    <row r="10" spans="1:10" x14ac:dyDescent="0.3">
      <c r="A10">
        <v>9</v>
      </c>
      <c r="B10" t="s">
        <v>25</v>
      </c>
      <c r="C10" t="s">
        <v>6</v>
      </c>
      <c r="D10">
        <v>1</v>
      </c>
      <c r="E10" t="s">
        <v>26</v>
      </c>
      <c r="F10" s="2">
        <v>0.21299999999999999</v>
      </c>
      <c r="G10" s="2">
        <f t="shared" si="0"/>
        <v>0.21299999999999999</v>
      </c>
      <c r="H10" s="1" t="s">
        <v>52</v>
      </c>
    </row>
    <row r="11" spans="1:10" x14ac:dyDescent="0.3">
      <c r="A11">
        <v>10</v>
      </c>
      <c r="B11" t="s">
        <v>27</v>
      </c>
      <c r="C11" t="s">
        <v>6</v>
      </c>
      <c r="D11">
        <v>1</v>
      </c>
      <c r="E11" t="s">
        <v>28</v>
      </c>
      <c r="F11" s="2">
        <v>0.13</v>
      </c>
      <c r="G11" s="2">
        <f t="shared" si="0"/>
        <v>0.13</v>
      </c>
      <c r="H11" s="1" t="s">
        <v>78</v>
      </c>
    </row>
    <row r="12" spans="1:10" x14ac:dyDescent="0.3">
      <c r="A12">
        <v>11</v>
      </c>
      <c r="B12" t="s">
        <v>29</v>
      </c>
      <c r="C12" t="s">
        <v>30</v>
      </c>
      <c r="D12">
        <v>2</v>
      </c>
      <c r="E12" t="s">
        <v>31</v>
      </c>
      <c r="F12" s="2">
        <v>0.121</v>
      </c>
      <c r="G12" s="2">
        <f t="shared" si="0"/>
        <v>0.24199999999999999</v>
      </c>
      <c r="H12" s="1" t="s">
        <v>60</v>
      </c>
    </row>
    <row r="13" spans="1:10" x14ac:dyDescent="0.3">
      <c r="A13">
        <v>12</v>
      </c>
      <c r="B13" t="s">
        <v>32</v>
      </c>
      <c r="C13" t="s">
        <v>33</v>
      </c>
      <c r="D13">
        <v>1</v>
      </c>
      <c r="E13" t="s">
        <v>34</v>
      </c>
      <c r="F13" s="2">
        <v>10.7</v>
      </c>
      <c r="G13" s="2">
        <f t="shared" si="0"/>
        <v>10.7</v>
      </c>
      <c r="H13" s="1" t="s">
        <v>56</v>
      </c>
      <c r="I13" s="1" t="s">
        <v>74</v>
      </c>
    </row>
    <row r="14" spans="1:10" x14ac:dyDescent="0.3">
      <c r="A14">
        <v>13</v>
      </c>
      <c r="B14" t="s">
        <v>35</v>
      </c>
      <c r="C14" t="s">
        <v>36</v>
      </c>
      <c r="D14">
        <v>1</v>
      </c>
      <c r="E14" t="s">
        <v>37</v>
      </c>
      <c r="F14" s="2">
        <v>0.68</v>
      </c>
      <c r="G14" s="2">
        <f t="shared" si="0"/>
        <v>0.68</v>
      </c>
      <c r="H14" s="1" t="s">
        <v>62</v>
      </c>
    </row>
    <row r="15" spans="1:10" x14ac:dyDescent="0.3">
      <c r="A15">
        <v>14</v>
      </c>
      <c r="B15" t="s">
        <v>38</v>
      </c>
      <c r="C15" t="s">
        <v>39</v>
      </c>
      <c r="D15">
        <v>1</v>
      </c>
      <c r="E15" t="s">
        <v>40</v>
      </c>
      <c r="F15" s="2">
        <v>1.35</v>
      </c>
      <c r="G15" s="2">
        <f t="shared" si="0"/>
        <v>1.35</v>
      </c>
      <c r="H15" s="1" t="s">
        <v>61</v>
      </c>
    </row>
    <row r="16" spans="1:10" x14ac:dyDescent="0.3">
      <c r="A16">
        <v>15</v>
      </c>
      <c r="B16" t="s">
        <v>41</v>
      </c>
      <c r="C16" t="s">
        <v>42</v>
      </c>
      <c r="D16">
        <v>1</v>
      </c>
      <c r="E16" t="s">
        <v>43</v>
      </c>
      <c r="F16" s="2">
        <v>5.83</v>
      </c>
      <c r="G16" s="2">
        <f t="shared" si="0"/>
        <v>5.83</v>
      </c>
      <c r="H16" s="3" t="s">
        <v>63</v>
      </c>
    </row>
    <row r="17" spans="1:10" x14ac:dyDescent="0.3">
      <c r="A17">
        <v>16</v>
      </c>
      <c r="B17" t="s">
        <v>13</v>
      </c>
      <c r="C17" t="s">
        <v>44</v>
      </c>
      <c r="D17">
        <v>1</v>
      </c>
      <c r="E17" t="s">
        <v>45</v>
      </c>
      <c r="F17" s="2">
        <v>0.38100000000000001</v>
      </c>
      <c r="G17" s="2">
        <f t="shared" si="0"/>
        <v>0.38100000000000001</v>
      </c>
      <c r="H17" s="1" t="s">
        <v>80</v>
      </c>
    </row>
    <row r="18" spans="1:10" x14ac:dyDescent="0.3">
      <c r="A18">
        <v>17</v>
      </c>
      <c r="C18" t="s">
        <v>67</v>
      </c>
      <c r="D18">
        <v>2</v>
      </c>
      <c r="F18" s="2">
        <v>1.54</v>
      </c>
      <c r="G18" s="2">
        <f t="shared" si="0"/>
        <v>3.08</v>
      </c>
      <c r="H18" s="1" t="s">
        <v>68</v>
      </c>
    </row>
    <row r="19" spans="1:10" x14ac:dyDescent="0.3">
      <c r="A19">
        <v>18</v>
      </c>
      <c r="C19" t="s">
        <v>46</v>
      </c>
      <c r="D19">
        <v>1</v>
      </c>
      <c r="F19" s="2">
        <v>18.63</v>
      </c>
      <c r="G19" s="2">
        <f t="shared" si="0"/>
        <v>18.63</v>
      </c>
      <c r="H19" s="1" t="s">
        <v>48</v>
      </c>
      <c r="I19" s="1" t="s">
        <v>49</v>
      </c>
      <c r="J19" s="1" t="s">
        <v>73</v>
      </c>
    </row>
    <row r="20" spans="1:10" x14ac:dyDescent="0.3">
      <c r="A20">
        <v>19</v>
      </c>
      <c r="C20" t="s">
        <v>47</v>
      </c>
      <c r="D20">
        <v>3</v>
      </c>
      <c r="F20" s="2">
        <v>0.54</v>
      </c>
      <c r="G20" s="2">
        <f t="shared" si="0"/>
        <v>1.62</v>
      </c>
      <c r="H20" s="1" t="s">
        <v>79</v>
      </c>
    </row>
    <row r="21" spans="1:10" x14ac:dyDescent="0.3">
      <c r="A21">
        <v>20</v>
      </c>
      <c r="C21" t="s">
        <v>55</v>
      </c>
      <c r="D21">
        <v>1</v>
      </c>
      <c r="F21" s="2">
        <v>12.6</v>
      </c>
      <c r="G21" s="2">
        <f t="shared" si="0"/>
        <v>12.6</v>
      </c>
      <c r="H21" s="1" t="s">
        <v>71</v>
      </c>
    </row>
    <row r="22" spans="1:10" x14ac:dyDescent="0.3">
      <c r="A22">
        <v>21</v>
      </c>
      <c r="C22" t="s">
        <v>24</v>
      </c>
      <c r="D22">
        <v>1</v>
      </c>
      <c r="F22" s="2">
        <v>4.5199999999999996</v>
      </c>
      <c r="G22" s="2">
        <f t="shared" si="0"/>
        <v>4.5199999999999996</v>
      </c>
      <c r="H22" s="1" t="s">
        <v>72</v>
      </c>
    </row>
    <row r="23" spans="1:10" x14ac:dyDescent="0.3">
      <c r="A23">
        <v>22</v>
      </c>
      <c r="C23" t="s">
        <v>57</v>
      </c>
      <c r="D23">
        <v>1</v>
      </c>
      <c r="F23">
        <f>23.9/5</f>
        <v>4.7799999999999994</v>
      </c>
      <c r="G23" s="2">
        <f t="shared" si="0"/>
        <v>4.7799999999999994</v>
      </c>
      <c r="I23" t="s">
        <v>65</v>
      </c>
    </row>
    <row r="24" spans="1:10" x14ac:dyDescent="0.3">
      <c r="A24">
        <v>23</v>
      </c>
      <c r="C24" t="s">
        <v>58</v>
      </c>
      <c r="D24">
        <v>1</v>
      </c>
      <c r="F24">
        <f>24.4/5</f>
        <v>4.88</v>
      </c>
      <c r="G24" s="2">
        <f t="shared" si="0"/>
        <v>4.88</v>
      </c>
      <c r="I24" t="s">
        <v>65</v>
      </c>
    </row>
    <row r="25" spans="1:10" x14ac:dyDescent="0.3">
      <c r="A25">
        <v>24</v>
      </c>
      <c r="C25" t="s">
        <v>81</v>
      </c>
      <c r="D25">
        <v>1</v>
      </c>
      <c r="F25" s="2">
        <v>2.02</v>
      </c>
      <c r="G25" s="2">
        <f t="shared" si="0"/>
        <v>2.02</v>
      </c>
      <c r="H25" s="1" t="s">
        <v>82</v>
      </c>
    </row>
    <row r="28" spans="1:10" x14ac:dyDescent="0.3">
      <c r="G28" s="2">
        <f>SUM(G2:G25)</f>
        <v>131.94600000000003</v>
      </c>
    </row>
  </sheetData>
  <hyperlinks>
    <hyperlink ref="H19" r:id="rId1" xr:uid="{C508F70E-FA28-4368-BF01-59057B8CD570}"/>
    <hyperlink ref="H8" r:id="rId2" xr:uid="{E1A74617-9304-456E-ACA6-D4C94536904D}"/>
    <hyperlink ref="H2" r:id="rId3" xr:uid="{3DF6B9EF-5A3C-48B8-AEE3-CE784F08870B}"/>
    <hyperlink ref="H10" r:id="rId4" xr:uid="{D48968ED-F4F0-4D0D-A2F9-B8BDBA439F35}"/>
    <hyperlink ref="H3" r:id="rId5" xr:uid="{F4357A9D-D7C7-4EA3-9597-3309D5773E69}"/>
    <hyperlink ref="I19" r:id="rId6" xr:uid="{9C8DD180-3DD5-412A-B202-870C25CB3B7F}"/>
    <hyperlink ref="H12" r:id="rId7" xr:uid="{441B9AA9-4012-45D8-8EC7-0C684F9DA13D}"/>
    <hyperlink ref="H15" r:id="rId8" xr:uid="{6291E4F9-606B-4018-93C0-2C984788A1D7}"/>
    <hyperlink ref="H14" r:id="rId9" xr:uid="{51221FF9-0FE0-40D9-94DE-5EB7B49480EA}"/>
    <hyperlink ref="H16" r:id="rId10" xr:uid="{177C1112-A34C-49E3-AE2A-E7AF10A703E0}"/>
    <hyperlink ref="H6" r:id="rId11" xr:uid="{05129F61-5A64-4272-A8DA-5138EEBD2A12}"/>
    <hyperlink ref="H7" r:id="rId12" xr:uid="{F055F013-85D9-4AFA-95DD-AA9517F569CB}"/>
    <hyperlink ref="H9" r:id="rId13" xr:uid="{9343B6B8-12A6-4016-90D3-7B65E691131C}"/>
    <hyperlink ref="H18" r:id="rId14" xr:uid="{6DCD60C6-8C2E-430D-944E-3984562F8F32}"/>
    <hyperlink ref="H4" r:id="rId15" xr:uid="{A9DE178D-00FC-43D5-A091-60B1B752CE75}"/>
    <hyperlink ref="H5" r:id="rId16" xr:uid="{B7427711-C6DF-49FB-88B8-5ED24B593635}"/>
    <hyperlink ref="H21" r:id="rId17" xr:uid="{F5207D95-A0E2-499E-A94F-CD8C2BA7761B}"/>
    <hyperlink ref="H22" r:id="rId18" xr:uid="{226963D1-88DC-4FDF-9464-746014EA1DB4}"/>
    <hyperlink ref="J19" r:id="rId19" xr:uid="{4F14AA5E-CC66-4BEA-81A7-207DE79986BE}"/>
    <hyperlink ref="I13" r:id="rId20" xr:uid="{2CC2CDE1-920D-47DF-BCF4-F69DAC74F275}"/>
    <hyperlink ref="H25" r:id="rId21" xr:uid="{DAC19965-3248-4E17-80BF-16BAE5E7C2F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2021-12-25T15:17:13Z</dcterms:modified>
</cp:coreProperties>
</file>