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llaume\Desktop\Internet Explorer\GLO-3100\TP\tp1-cryptography\"/>
    </mc:Choice>
  </mc:AlternateContent>
  <xr:revisionPtr revIDLastSave="0" documentId="13_ncr:1_{2AD279F2-2328-4902-8D95-023FAEEF4BAB}" xr6:coauthVersionLast="45" xr6:coauthVersionMax="45" xr10:uidLastSave="{00000000-0000-0000-0000-000000000000}"/>
  <bookViews>
    <workbookView xWindow="-120" yWindow="-120" windowWidth="38640" windowHeight="21240" xr2:uid="{CE8F4EF2-ABBF-49CA-94CD-90BC77969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21" i="1" l="1" a="1"/>
  <c r="AL21" i="1" s="1"/>
  <c r="AI21" i="1"/>
  <c r="AJ21" i="1"/>
  <c r="AI20" i="1"/>
  <c r="AH19" i="1"/>
  <c r="AG18" i="1"/>
  <c r="AF17" i="1"/>
  <c r="AE16" i="1"/>
  <c r="AD15" i="1"/>
  <c r="AC21" i="1"/>
  <c r="AD21" i="1"/>
  <c r="AE21" i="1"/>
  <c r="AF21" i="1"/>
  <c r="AG21" i="1"/>
  <c r="AH21" i="1"/>
  <c r="AC20" i="1"/>
  <c r="AD20" i="1"/>
  <c r="AE20" i="1"/>
  <c r="AF20" i="1"/>
  <c r="AG20" i="1"/>
  <c r="AH20" i="1"/>
  <c r="AC19" i="1"/>
  <c r="AD19" i="1"/>
  <c r="AE19" i="1"/>
  <c r="AF19" i="1"/>
  <c r="AG19" i="1"/>
  <c r="AC18" i="1"/>
  <c r="AD18" i="1"/>
  <c r="AE18" i="1"/>
  <c r="AF18" i="1"/>
  <c r="AC17" i="1"/>
  <c r="AD17" i="1"/>
  <c r="AE17" i="1"/>
  <c r="AC16" i="1"/>
  <c r="AD16" i="1"/>
  <c r="AL16" i="1" s="1"/>
  <c r="AC15" i="1"/>
  <c r="AC14" i="1"/>
  <c r="AB14" i="1"/>
  <c r="AL14" i="1" s="1"/>
  <c r="AB15" i="1"/>
  <c r="AB16" i="1"/>
  <c r="AB17" i="1"/>
  <c r="AB18" i="1"/>
  <c r="AL18" i="1" s="1"/>
  <c r="AB19" i="1"/>
  <c r="AB20" i="1"/>
  <c r="AB21" i="1"/>
  <c r="AB13" i="1"/>
  <c r="AL13" i="1" s="1"/>
  <c r="I39" i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13" i="1"/>
  <c r="K13" i="1" s="1"/>
  <c r="AL20" i="1" l="1"/>
  <c r="AL19" i="1"/>
  <c r="AL17" i="1"/>
  <c r="AL15" i="1"/>
  <c r="AL24" i="1" s="1"/>
  <c r="K39" i="1"/>
  <c r="K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<sst xmlns="http://schemas.openxmlformats.org/spreadsheetml/2006/main" count="57" uniqueCount="31">
  <si>
    <t>ni</t>
  </si>
  <si>
    <t>ni-1</t>
  </si>
  <si>
    <t>ni(ni-1)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</si>
  <si>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</si>
  <si>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</si>
  <si>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</si>
  <si>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</si>
  <si>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</si>
  <si>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</si>
  <si>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</si>
  <si>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</si>
  <si>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</si>
  <si>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</si>
  <si>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</si>
  <si>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</si>
  <si>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</si>
  <si>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</si>
  <si>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</si>
  <si>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</si>
  <si>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</si>
  <si>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</si>
  <si>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</si>
  <si>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</si>
  <si>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</si>
  <si>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</si>
  <si>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</si>
  <si>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</si>
  <si>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</si>
  <si>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</si>
  <si>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total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</si>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</sst>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10" xfId="0" applyFont="1" applyBorder="1" applyAlignment="1">
      <alignment vertical="center"/>
    </xf>
    <xf numFmtId="0" fontId="0" fillId="0" borderId="24" xfId="0" applyBorder="1"/>
    <xf numFmtId="0" fontId="1" fillId="0" borderId="13" xfId="0" applyFont="1" applyBorder="1" applyAlignment="1">
      <alignment vertical="center"/>
    </xf>
    <xf numFmtId="0" fontId="0" fillId="0" borderId="25" xfId="0" applyBorder="1"/>
    <xf numFmtId="0" fontId="1" fillId="0" borderId="1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9921-2678-48DF-8003-E93B38AF9065}">
  <dimension ref="H11:AM75"/>
  <sheetViews>
    <sheetView tabSelected="1" topLeftCell="A28" workbookViewId="0">
      <selection activeCell="J75" sqref="J75:K75"/>
    </sheetView>
  </sheetViews>
  <sheetFormatPr defaultRowHeight="15" x14ac:dyDescent="0.25"/>
  <cols>
    <col min="19" max="19" width="16.5703125" customWidth="1"/>
    <col min="20" max="20" width="18.42578125" customWidth="1"/>
    <col min="21" max="21" width="17.7109375" customWidth="1"/>
    <col min="22" max="22" width="20.42578125" customWidth="1"/>
    <col min="23" max="23" width="22.5703125" customWidth="1"/>
    <col min="24" max="24" width="21.7109375" customWidth="1"/>
    <col min="25" max="25" width="25" customWidth="1"/>
    <col min="26" max="26" width="22.42578125" customWidth="1"/>
    <col min="27" max="27" width="24.42578125" customWidth="1"/>
  </cols>
  <sheetData>
    <row r="11" spans="8:38" ht="15.75" thickBot="1" x14ac:dyDescent="0.3"/>
    <row r="12" spans="8:38" ht="15.75" thickBot="1" x14ac:dyDescent="0.3">
      <c r="H12" s="1"/>
      <c r="I12" s="2" t="s">
        <v>0</v>
      </c>
      <c r="J12" s="2" t="s">
        <v>1</v>
      </c>
      <c r="K12" s="2" t="s">
        <v>2</v>
      </c>
      <c r="R12" s="20" t="s">
        <v>30</v>
      </c>
      <c r="S12" s="17"/>
      <c r="T12" s="12"/>
      <c r="U12" s="12"/>
      <c r="V12" s="12"/>
      <c r="W12" s="12"/>
      <c r="X12" s="12"/>
      <c r="Y12" s="12"/>
      <c r="Z12" s="12"/>
      <c r="AA12" s="13"/>
    </row>
    <row r="13" spans="8:38" ht="15.75" thickBot="1" x14ac:dyDescent="0.3">
      <c r="H13" s="3" t="s">
        <v>3</v>
      </c>
      <c r="I13" s="4">
        <v>4</v>
      </c>
      <c r="J13" s="4">
        <f>I13-1</f>
        <v>3</v>
      </c>
      <c r="K13" s="4">
        <f>I13*J13</f>
        <v>12</v>
      </c>
      <c r="R13" s="21">
        <v>1</v>
      </c>
      <c r="S13" s="18">
        <v>4.5056600000000002E-2</v>
      </c>
      <c r="T13" s="11"/>
      <c r="U13" s="11"/>
      <c r="V13" s="11"/>
      <c r="W13" s="11"/>
      <c r="X13" s="11"/>
      <c r="Y13" s="11"/>
      <c r="Z13" s="11"/>
      <c r="AA13" s="14"/>
      <c r="AB13">
        <f>0.065-S13</f>
        <v>1.99434E-2</v>
      </c>
      <c r="AL13">
        <f>GEOMEAN(AB13)</f>
        <v>1.99434E-2</v>
      </c>
    </row>
    <row r="14" spans="8:38" ht="15.75" thickBot="1" x14ac:dyDescent="0.3">
      <c r="H14" s="3" t="s">
        <v>4</v>
      </c>
      <c r="I14" s="4">
        <v>3</v>
      </c>
      <c r="J14" s="4">
        <f t="shared" ref="J14:J38" si="0">I14-1</f>
        <v>2</v>
      </c>
      <c r="K14" s="4">
        <f t="shared" ref="K14:K38" si="1">I14*J14</f>
        <v>6</v>
      </c>
      <c r="R14" s="21">
        <v>2</v>
      </c>
      <c r="S14" s="19">
        <v>4.9046399999999997E-2</v>
      </c>
      <c r="T14" s="10">
        <v>4.63475E-2</v>
      </c>
      <c r="U14" s="11"/>
      <c r="V14" s="11"/>
      <c r="W14" s="11"/>
      <c r="X14" s="11"/>
      <c r="Y14" s="11"/>
      <c r="Z14" s="11"/>
      <c r="AA14" s="14"/>
      <c r="AB14">
        <f t="shared" ref="AB14:AD21" si="2">0.065-S14</f>
        <v>1.5953600000000005E-2</v>
      </c>
      <c r="AC14">
        <f t="shared" si="2"/>
        <v>1.8652500000000002E-2</v>
      </c>
      <c r="AL14">
        <f>GEOMEAN(AB14:AC14)</f>
        <v>1.7250348518218411E-2</v>
      </c>
    </row>
    <row r="15" spans="8:38" ht="15.75" thickBot="1" x14ac:dyDescent="0.3">
      <c r="H15" s="3" t="s">
        <v>5</v>
      </c>
      <c r="I15" s="4">
        <v>6</v>
      </c>
      <c r="J15" s="4">
        <f t="shared" si="0"/>
        <v>5</v>
      </c>
      <c r="K15" s="4">
        <f t="shared" si="1"/>
        <v>30</v>
      </c>
      <c r="R15" s="21">
        <v>3</v>
      </c>
      <c r="S15" s="19">
        <v>4.7897799999999997E-2</v>
      </c>
      <c r="T15" s="10">
        <v>5.81973E-2</v>
      </c>
      <c r="U15" s="10">
        <v>6.5880099999999997E-2</v>
      </c>
      <c r="V15" s="11"/>
      <c r="W15" s="11"/>
      <c r="X15" s="11"/>
      <c r="Y15" s="11"/>
      <c r="Z15" s="11"/>
      <c r="AA15" s="14"/>
      <c r="AB15">
        <f t="shared" si="2"/>
        <v>1.7102200000000005E-2</v>
      </c>
      <c r="AC15">
        <f t="shared" si="2"/>
        <v>6.8027000000000018E-3</v>
      </c>
      <c r="AD15">
        <f t="shared" si="2"/>
        <v>-8.8009999999999478E-4</v>
      </c>
      <c r="AL15" t="e">
        <f>GEOMEAN(AB15:AD15)</f>
        <v>#NUM!</v>
      </c>
    </row>
    <row r="16" spans="8:38" ht="15.75" thickBot="1" x14ac:dyDescent="0.3">
      <c r="H16" s="3" t="s">
        <v>6</v>
      </c>
      <c r="I16" s="4">
        <v>9</v>
      </c>
      <c r="J16" s="4">
        <f t="shared" si="0"/>
        <v>8</v>
      </c>
      <c r="K16" s="4">
        <f t="shared" si="1"/>
        <v>72</v>
      </c>
      <c r="R16" s="21">
        <v>4</v>
      </c>
      <c r="S16" s="19">
        <v>4.6637699999999997E-2</v>
      </c>
      <c r="T16" s="10">
        <v>4.6236199999999998E-2</v>
      </c>
      <c r="U16" s="10">
        <v>4.9280699999999997E-2</v>
      </c>
      <c r="V16" s="10">
        <v>4.6144499999999998E-2</v>
      </c>
      <c r="W16" s="11"/>
      <c r="X16" s="11"/>
      <c r="Y16" s="11"/>
      <c r="Z16" s="11"/>
      <c r="AA16" s="14"/>
      <c r="AB16">
        <f t="shared" si="2"/>
        <v>1.8362300000000005E-2</v>
      </c>
      <c r="AC16">
        <f t="shared" ref="AC16:AC21" si="3">0.065-T16</f>
        <v>1.8763800000000004E-2</v>
      </c>
      <c r="AD16">
        <f t="shared" ref="AD16:AE21" si="4">0.065-U16</f>
        <v>1.5719300000000005E-2</v>
      </c>
      <c r="AE16">
        <f t="shared" si="4"/>
        <v>1.8855500000000004E-2</v>
      </c>
      <c r="AL16">
        <f>GEOMEAN(AB16:AE16)</f>
        <v>1.7876388415579737E-2</v>
      </c>
    </row>
    <row r="17" spans="8:39" ht="15.75" thickBot="1" x14ac:dyDescent="0.3">
      <c r="H17" s="3" t="s">
        <v>7</v>
      </c>
      <c r="I17" s="4">
        <v>4</v>
      </c>
      <c r="J17" s="4">
        <f t="shared" si="0"/>
        <v>3</v>
      </c>
      <c r="K17" s="4">
        <f t="shared" si="1"/>
        <v>12</v>
      </c>
      <c r="R17" s="21">
        <v>5</v>
      </c>
      <c r="S17" s="19">
        <v>4.2019899999999999E-2</v>
      </c>
      <c r="T17" s="10">
        <v>4.74621E-2</v>
      </c>
      <c r="U17" s="10">
        <v>4.2490800000000002E-2</v>
      </c>
      <c r="V17" s="10">
        <v>4.2909500000000003E-2</v>
      </c>
      <c r="W17" s="10">
        <v>4.5836599999999998E-2</v>
      </c>
      <c r="X17" s="11"/>
      <c r="Y17" s="11"/>
      <c r="Z17" s="11"/>
      <c r="AA17" s="14"/>
      <c r="AB17">
        <f t="shared" si="2"/>
        <v>2.2980100000000003E-2</v>
      </c>
      <c r="AC17">
        <f t="shared" si="3"/>
        <v>1.7537900000000002E-2</v>
      </c>
      <c r="AD17">
        <f t="shared" si="4"/>
        <v>2.25092E-2</v>
      </c>
      <c r="AE17">
        <f t="shared" ref="AE17:AF21" si="5">0.065-V17</f>
        <v>2.2090499999999999E-2</v>
      </c>
      <c r="AF17">
        <f t="shared" si="5"/>
        <v>1.9163400000000004E-2</v>
      </c>
      <c r="AL17">
        <f>GEOMEAN(AB17:AF17)</f>
        <v>2.074309397365192E-2</v>
      </c>
    </row>
    <row r="18" spans="8:39" ht="15.75" thickBot="1" x14ac:dyDescent="0.3">
      <c r="H18" s="3" t="s">
        <v>8</v>
      </c>
      <c r="I18" s="4">
        <v>8</v>
      </c>
      <c r="J18" s="4">
        <f t="shared" si="0"/>
        <v>7</v>
      </c>
      <c r="K18" s="4">
        <f t="shared" si="1"/>
        <v>56</v>
      </c>
      <c r="R18" s="21">
        <v>6</v>
      </c>
      <c r="S18" s="19">
        <v>6.3220100000000001E-2</v>
      </c>
      <c r="T18" s="10">
        <v>6.82421E-2</v>
      </c>
      <c r="U18" s="10">
        <v>6.5363900000000003E-2</v>
      </c>
      <c r="V18" s="10">
        <v>6.4757999999999996E-2</v>
      </c>
      <c r="W18" s="10">
        <v>6.8848000000000006E-2</v>
      </c>
      <c r="X18" s="10">
        <v>6.4985200000000007E-2</v>
      </c>
      <c r="Y18" s="11"/>
      <c r="Z18" s="11"/>
      <c r="AA18" s="14"/>
      <c r="AB18">
        <f t="shared" si="2"/>
        <v>1.7799000000000009E-3</v>
      </c>
      <c r="AC18">
        <f t="shared" si="3"/>
        <v>-3.2420999999999978E-3</v>
      </c>
      <c r="AD18">
        <f t="shared" si="4"/>
        <v>-3.6390000000000033E-4</v>
      </c>
      <c r="AE18">
        <f t="shared" si="5"/>
        <v>2.420000000000061E-4</v>
      </c>
      <c r="AF18">
        <f t="shared" ref="AF18:AG21" si="6">0.065-W18</f>
        <v>-3.8480000000000042E-3</v>
      </c>
      <c r="AG18">
        <f t="shared" si="6"/>
        <v>1.4799999999995372E-5</v>
      </c>
      <c r="AL18" t="e">
        <f>GEOMEAN(AB18:AG18)</f>
        <v>#NUM!</v>
      </c>
    </row>
    <row r="19" spans="8:39" ht="15.75" thickBot="1" x14ac:dyDescent="0.3">
      <c r="H19" s="3" t="s">
        <v>9</v>
      </c>
      <c r="I19" s="4">
        <v>8</v>
      </c>
      <c r="J19" s="4">
        <f t="shared" si="0"/>
        <v>7</v>
      </c>
      <c r="K19" s="4">
        <f t="shared" si="1"/>
        <v>56</v>
      </c>
      <c r="R19" s="21">
        <v>7</v>
      </c>
      <c r="S19" s="19">
        <v>4.9332000000000001E-2</v>
      </c>
      <c r="T19" s="10">
        <v>4.1418299999999998E-2</v>
      </c>
      <c r="U19" s="10">
        <v>4.7584799999999997E-2</v>
      </c>
      <c r="V19" s="10">
        <v>4.46043E-2</v>
      </c>
      <c r="W19" s="10">
        <v>4.8406999999999999E-2</v>
      </c>
      <c r="X19" s="10">
        <v>4.35766E-2</v>
      </c>
      <c r="Y19" s="10">
        <v>4.2644099999999997E-2</v>
      </c>
      <c r="Z19" s="11"/>
      <c r="AA19" s="14"/>
      <c r="AB19">
        <f t="shared" si="2"/>
        <v>1.5668000000000001E-2</v>
      </c>
      <c r="AC19">
        <f t="shared" si="3"/>
        <v>2.3581700000000004E-2</v>
      </c>
      <c r="AD19">
        <f t="shared" si="4"/>
        <v>1.7415200000000006E-2</v>
      </c>
      <c r="AE19">
        <f t="shared" si="5"/>
        <v>2.0395700000000003E-2</v>
      </c>
      <c r="AF19">
        <f t="shared" si="6"/>
        <v>1.6593000000000004E-2</v>
      </c>
      <c r="AG19">
        <f t="shared" ref="AG19:AH21" si="7">0.065-X19</f>
        <v>2.1423400000000002E-2</v>
      </c>
      <c r="AH19">
        <f t="shared" si="7"/>
        <v>2.2355900000000005E-2</v>
      </c>
      <c r="AL19">
        <f>GEOMEAN(AB19:AH19)</f>
        <v>1.9423300615900935E-2</v>
      </c>
    </row>
    <row r="20" spans="8:39" ht="15.75" thickBot="1" x14ac:dyDescent="0.3">
      <c r="H20" s="3" t="s">
        <v>10</v>
      </c>
      <c r="I20" s="4">
        <v>9</v>
      </c>
      <c r="J20" s="4">
        <f t="shared" si="0"/>
        <v>8</v>
      </c>
      <c r="K20" s="4">
        <f t="shared" si="1"/>
        <v>72</v>
      </c>
      <c r="R20" s="21">
        <v>8</v>
      </c>
      <c r="S20" s="19">
        <v>4.6381400000000003E-2</v>
      </c>
      <c r="T20" s="10">
        <v>4.7714199999999998E-2</v>
      </c>
      <c r="U20" s="10">
        <v>4.81141E-2</v>
      </c>
      <c r="V20" s="10">
        <v>4.3219100000000003E-2</v>
      </c>
      <c r="W20" s="10">
        <v>4.8502900000000002E-2</v>
      </c>
      <c r="X20" s="10">
        <v>4.5251300000000001E-2</v>
      </c>
      <c r="Y20" s="10">
        <v>4.8367399999999998E-2</v>
      </c>
      <c r="Z20" s="10">
        <v>4.7419000000000003E-2</v>
      </c>
      <c r="AA20" s="14"/>
      <c r="AB20">
        <f t="shared" si="2"/>
        <v>1.8618599999999999E-2</v>
      </c>
      <c r="AC20">
        <f t="shared" si="3"/>
        <v>1.7285800000000004E-2</v>
      </c>
      <c r="AD20">
        <f t="shared" si="4"/>
        <v>1.6885900000000002E-2</v>
      </c>
      <c r="AE20">
        <f t="shared" si="5"/>
        <v>2.1780899999999999E-2</v>
      </c>
      <c r="AF20">
        <f t="shared" si="6"/>
        <v>1.6497100000000001E-2</v>
      </c>
      <c r="AG20">
        <f t="shared" si="7"/>
        <v>1.9748700000000001E-2</v>
      </c>
      <c r="AH20">
        <f t="shared" ref="AH20:AI21" si="8">0.065-Y20</f>
        <v>1.6632600000000004E-2</v>
      </c>
      <c r="AI20">
        <f t="shared" si="8"/>
        <v>1.7580999999999999E-2</v>
      </c>
      <c r="AL20">
        <f>GEOMEAN(AB20:AI20)</f>
        <v>1.8051915711689074E-2</v>
      </c>
    </row>
    <row r="21" spans="8:39" ht="15.75" thickBot="1" x14ac:dyDescent="0.3">
      <c r="H21" s="3" t="s">
        <v>11</v>
      </c>
      <c r="I21" s="4">
        <v>20</v>
      </c>
      <c r="J21" s="4">
        <f t="shared" si="0"/>
        <v>19</v>
      </c>
      <c r="K21" s="4">
        <f t="shared" si="1"/>
        <v>380</v>
      </c>
      <c r="R21" s="22">
        <v>9</v>
      </c>
      <c r="S21" s="23">
        <v>4.8759799999999999E-2</v>
      </c>
      <c r="T21" s="15">
        <v>5.72545E-2</v>
      </c>
      <c r="U21" s="15">
        <v>7.4923500000000004E-2</v>
      </c>
      <c r="V21" s="15">
        <v>4.9439299999999999E-2</v>
      </c>
      <c r="W21" s="15">
        <v>5.1138299999999998E-2</v>
      </c>
      <c r="X21" s="15">
        <v>5.9123299999999997E-2</v>
      </c>
      <c r="Y21" s="15">
        <v>4.6890899999999999E-2</v>
      </c>
      <c r="Z21" s="15">
        <v>5.9536199999999997E-2</v>
      </c>
      <c r="AA21" s="16">
        <v>5.9536199999999997E-2</v>
      </c>
      <c r="AB21">
        <f t="shared" si="2"/>
        <v>1.6240200000000003E-2</v>
      </c>
      <c r="AC21">
        <f t="shared" si="3"/>
        <v>7.7455000000000024E-3</v>
      </c>
      <c r="AD21">
        <f t="shared" si="4"/>
        <v>-9.9235000000000018E-3</v>
      </c>
      <c r="AE21">
        <f t="shared" si="5"/>
        <v>1.5560700000000004E-2</v>
      </c>
      <c r="AF21">
        <f t="shared" si="6"/>
        <v>1.3861700000000005E-2</v>
      </c>
      <c r="AG21">
        <f t="shared" si="7"/>
        <v>5.8767000000000055E-3</v>
      </c>
      <c r="AH21">
        <f t="shared" si="8"/>
        <v>1.8109100000000003E-2</v>
      </c>
      <c r="AI21">
        <f t="shared" ref="AI21" si="9">0.065-Z21</f>
        <v>5.4638000000000048E-3</v>
      </c>
      <c r="AJ21">
        <f t="shared" ref="AJ21" si="10">0.065-AA21</f>
        <v>5.4638000000000048E-3</v>
      </c>
      <c r="AL21" t="e" cm="1">
        <f t="array" aca="1" ref="AL21" ca="1">HARMMEAN(AB21:AJ21)</f>
        <v>#NAME?</v>
      </c>
    </row>
    <row r="22" spans="8:39" ht="15.75" thickBot="1" x14ac:dyDescent="0.3">
      <c r="H22" s="3" t="s">
        <v>12</v>
      </c>
      <c r="I22" s="4">
        <v>10</v>
      </c>
      <c r="J22" s="4">
        <f t="shared" si="0"/>
        <v>9</v>
      </c>
      <c r="K22" s="4">
        <f t="shared" si="1"/>
        <v>90</v>
      </c>
    </row>
    <row r="23" spans="8:39" ht="15.75" thickBot="1" x14ac:dyDescent="0.3">
      <c r="H23" s="3" t="s">
        <v>13</v>
      </c>
      <c r="I23" s="4">
        <v>8</v>
      </c>
      <c r="J23" s="4">
        <f t="shared" si="0"/>
        <v>7</v>
      </c>
      <c r="K23" s="4">
        <f t="shared" si="1"/>
        <v>56</v>
      </c>
    </row>
    <row r="24" spans="8:39" ht="15.75" thickBot="1" x14ac:dyDescent="0.3">
      <c r="H24" s="3" t="s">
        <v>14</v>
      </c>
      <c r="I24" s="4">
        <v>17</v>
      </c>
      <c r="J24" s="4">
        <f t="shared" si="0"/>
        <v>16</v>
      </c>
      <c r="K24" s="4">
        <f t="shared" si="1"/>
        <v>272</v>
      </c>
      <c r="AL24" t="e">
        <f>MIN(AL13:AL21)</f>
        <v>#NUM!</v>
      </c>
    </row>
    <row r="25" spans="8:39" ht="15.75" thickBot="1" x14ac:dyDescent="0.3">
      <c r="H25" s="3" t="s">
        <v>15</v>
      </c>
      <c r="I25" s="4">
        <v>9</v>
      </c>
      <c r="J25" s="4">
        <f t="shared" si="0"/>
        <v>8</v>
      </c>
      <c r="K25" s="4">
        <f t="shared" si="1"/>
        <v>72</v>
      </c>
    </row>
    <row r="26" spans="8:39" ht="15.75" thickBot="1" x14ac:dyDescent="0.3">
      <c r="H26" s="3" t="s">
        <v>16</v>
      </c>
      <c r="I26" s="4">
        <v>7</v>
      </c>
      <c r="J26" s="4">
        <f t="shared" si="0"/>
        <v>6</v>
      </c>
      <c r="K26" s="4">
        <f t="shared" si="1"/>
        <v>42</v>
      </c>
    </row>
    <row r="27" spans="8:39" ht="15.75" thickBot="1" x14ac:dyDescent="0.3">
      <c r="H27" s="3" t="s">
        <v>17</v>
      </c>
      <c r="I27" s="4">
        <v>5</v>
      </c>
      <c r="J27" s="4">
        <f t="shared" si="0"/>
        <v>4</v>
      </c>
      <c r="K27" s="4">
        <f t="shared" si="1"/>
        <v>20</v>
      </c>
    </row>
    <row r="28" spans="8:39" ht="15.75" thickBot="1" x14ac:dyDescent="0.3">
      <c r="H28" s="3" t="s">
        <v>18</v>
      </c>
      <c r="I28" s="4">
        <v>10</v>
      </c>
      <c r="J28" s="4">
        <f t="shared" si="0"/>
        <v>9</v>
      </c>
      <c r="K28" s="4">
        <f t="shared" si="1"/>
        <v>90</v>
      </c>
    </row>
    <row r="29" spans="8:39" ht="15.75" thickBot="1" x14ac:dyDescent="0.3">
      <c r="H29" s="3" t="s">
        <v>19</v>
      </c>
      <c r="I29" s="4">
        <v>2</v>
      </c>
      <c r="J29" s="4">
        <f t="shared" si="0"/>
        <v>1</v>
      </c>
      <c r="K29" s="4">
        <f t="shared" si="1"/>
        <v>2</v>
      </c>
      <c r="AM29">
        <v>3</v>
      </c>
    </row>
    <row r="30" spans="8:39" ht="15.75" thickBot="1" x14ac:dyDescent="0.3">
      <c r="H30" s="3" t="s">
        <v>20</v>
      </c>
      <c r="I30" s="4">
        <v>12</v>
      </c>
      <c r="J30" s="4">
        <f t="shared" si="0"/>
        <v>11</v>
      </c>
      <c r="K30" s="4">
        <f t="shared" si="1"/>
        <v>132</v>
      </c>
      <c r="AM30">
        <v>4</v>
      </c>
    </row>
    <row r="31" spans="8:39" ht="15.75" thickBot="1" x14ac:dyDescent="0.3">
      <c r="H31" s="3" t="s">
        <v>21</v>
      </c>
      <c r="I31" s="4">
        <v>13</v>
      </c>
      <c r="J31" s="4">
        <f t="shared" si="0"/>
        <v>12</v>
      </c>
      <c r="K31" s="4">
        <f t="shared" si="1"/>
        <v>156</v>
      </c>
      <c r="AM31">
        <v>8</v>
      </c>
    </row>
    <row r="32" spans="8:39" ht="15.75" thickBot="1" x14ac:dyDescent="0.3">
      <c r="H32" s="3" t="s">
        <v>22</v>
      </c>
      <c r="I32" s="4">
        <v>18</v>
      </c>
      <c r="J32" s="4">
        <f t="shared" si="0"/>
        <v>17</v>
      </c>
      <c r="K32" s="4">
        <f t="shared" si="1"/>
        <v>306</v>
      </c>
      <c r="W32">
        <v>8.2000000000000003E-2</v>
      </c>
    </row>
    <row r="33" spans="8:23" ht="15.75" thickBot="1" x14ac:dyDescent="0.3">
      <c r="H33" s="3" t="s">
        <v>23</v>
      </c>
      <c r="I33" s="4">
        <v>2</v>
      </c>
      <c r="J33" s="4">
        <f t="shared" si="0"/>
        <v>1</v>
      </c>
      <c r="K33" s="4">
        <f t="shared" si="1"/>
        <v>2</v>
      </c>
      <c r="W33">
        <v>1.4999999999999999E-2</v>
      </c>
    </row>
    <row r="34" spans="8:23" ht="15.75" thickBot="1" x14ac:dyDescent="0.3">
      <c r="H34" s="3" t="s">
        <v>24</v>
      </c>
      <c r="I34" s="4">
        <v>14</v>
      </c>
      <c r="J34" s="4">
        <f t="shared" si="0"/>
        <v>13</v>
      </c>
      <c r="K34" s="4">
        <f t="shared" si="1"/>
        <v>182</v>
      </c>
      <c r="W34">
        <v>2.8000000000000001E-2</v>
      </c>
    </row>
    <row r="35" spans="8:23" ht="15.75" thickBot="1" x14ac:dyDescent="0.3">
      <c r="H35" s="3" t="s">
        <v>25</v>
      </c>
      <c r="I35" s="4">
        <v>7</v>
      </c>
      <c r="J35" s="4">
        <f t="shared" si="0"/>
        <v>6</v>
      </c>
      <c r="K35" s="4">
        <f t="shared" si="1"/>
        <v>42</v>
      </c>
      <c r="W35">
        <v>4.2999999999999997E-2</v>
      </c>
    </row>
    <row r="36" spans="8:23" ht="15.75" thickBot="1" x14ac:dyDescent="0.3">
      <c r="H36" s="3" t="s">
        <v>26</v>
      </c>
      <c r="I36" s="4">
        <v>17</v>
      </c>
      <c r="J36" s="4">
        <f t="shared" si="0"/>
        <v>16</v>
      </c>
      <c r="K36" s="4">
        <f t="shared" si="1"/>
        <v>272</v>
      </c>
      <c r="W36">
        <v>0.13</v>
      </c>
    </row>
    <row r="37" spans="8:23" ht="15.75" thickBot="1" x14ac:dyDescent="0.3">
      <c r="H37" s="3" t="s">
        <v>27</v>
      </c>
      <c r="I37" s="4">
        <v>12</v>
      </c>
      <c r="J37" s="4">
        <f t="shared" si="0"/>
        <v>11</v>
      </c>
      <c r="K37" s="4">
        <f t="shared" si="1"/>
        <v>132</v>
      </c>
      <c r="W37">
        <v>2.1999999999999999E-2</v>
      </c>
    </row>
    <row r="38" spans="8:23" ht="15.75" thickBot="1" x14ac:dyDescent="0.3">
      <c r="H38" s="5" t="s">
        <v>28</v>
      </c>
      <c r="I38" s="6">
        <v>13</v>
      </c>
      <c r="J38" s="4">
        <f t="shared" si="0"/>
        <v>12</v>
      </c>
      <c r="K38" s="4">
        <f t="shared" si="1"/>
        <v>156</v>
      </c>
      <c r="W38">
        <v>0.02</v>
      </c>
    </row>
    <row r="39" spans="8:23" ht="15.75" thickBot="1" x14ac:dyDescent="0.3">
      <c r="H39" s="7" t="s">
        <v>29</v>
      </c>
      <c r="I39" s="8">
        <f>SUM(I13:I38)</f>
        <v>247</v>
      </c>
      <c r="J39" s="9"/>
      <c r="K39" s="4">
        <f>SUM(K13:K38)</f>
        <v>2720</v>
      </c>
      <c r="W39">
        <v>6.0999999999999999E-2</v>
      </c>
    </row>
    <row r="40" spans="8:23" x14ac:dyDescent="0.25">
      <c r="W40">
        <v>7.0000000000000007E-2</v>
      </c>
    </row>
    <row r="41" spans="8:23" x14ac:dyDescent="0.25">
      <c r="K41">
        <f>K39/(I39*(I39-1))</f>
        <v>4.4764820117836807E-2</v>
      </c>
      <c r="W41">
        <v>1.5E-3</v>
      </c>
    </row>
    <row r="42" spans="8:23" x14ac:dyDescent="0.25">
      <c r="W42">
        <v>7.7000000000000002E-3</v>
      </c>
    </row>
    <row r="43" spans="8:23" x14ac:dyDescent="0.25">
      <c r="W43">
        <v>0.04</v>
      </c>
    </row>
    <row r="44" spans="8:23" x14ac:dyDescent="0.25">
      <c r="W44">
        <v>2.4E-2</v>
      </c>
    </row>
    <row r="45" spans="8:23" x14ac:dyDescent="0.25">
      <c r="W45">
        <v>6.7000000000000004E-2</v>
      </c>
    </row>
    <row r="46" spans="8:23" x14ac:dyDescent="0.25">
      <c r="W46">
        <v>7.4999999999999997E-2</v>
      </c>
    </row>
    <row r="47" spans="8:23" x14ac:dyDescent="0.25">
      <c r="W47">
        <v>1.9E-2</v>
      </c>
    </row>
    <row r="48" spans="8:23" x14ac:dyDescent="0.25">
      <c r="W48">
        <v>9.5E-4</v>
      </c>
    </row>
    <row r="49" spans="10:23" ht="15.75" thickBot="1" x14ac:dyDescent="0.3">
      <c r="W49">
        <v>0.06</v>
      </c>
    </row>
    <row r="50" spans="10:23" x14ac:dyDescent="0.25">
      <c r="J50" s="24" t="s">
        <v>3</v>
      </c>
      <c r="K50" s="25">
        <v>8.2000000000000003E-2</v>
      </c>
      <c r="W50">
        <v>6.3E-2</v>
      </c>
    </row>
    <row r="51" spans="10:23" x14ac:dyDescent="0.25">
      <c r="J51" s="26" t="s">
        <v>4</v>
      </c>
      <c r="K51" s="27">
        <v>1.4999999999999999E-2</v>
      </c>
      <c r="W51">
        <v>9.0999999999999998E-2</v>
      </c>
    </row>
    <row r="52" spans="10:23" x14ac:dyDescent="0.25">
      <c r="J52" s="26" t="s">
        <v>5</v>
      </c>
      <c r="K52" s="27">
        <v>2.8000000000000001E-2</v>
      </c>
      <c r="W52">
        <v>2.8000000000000001E-2</v>
      </c>
    </row>
    <row r="53" spans="10:23" x14ac:dyDescent="0.25">
      <c r="J53" s="26" t="s">
        <v>6</v>
      </c>
      <c r="K53" s="27">
        <v>4.2999999999999997E-2</v>
      </c>
      <c r="W53">
        <v>9.7999999999999997E-3</v>
      </c>
    </row>
    <row r="54" spans="10:23" x14ac:dyDescent="0.25">
      <c r="J54" s="26" t="s">
        <v>7</v>
      </c>
      <c r="K54" s="27">
        <v>0.13</v>
      </c>
      <c r="W54">
        <v>2.4E-2</v>
      </c>
    </row>
    <row r="55" spans="10:23" x14ac:dyDescent="0.25">
      <c r="J55" s="26" t="s">
        <v>8</v>
      </c>
      <c r="K55" s="27">
        <v>2.1999999999999999E-2</v>
      </c>
      <c r="W55">
        <v>1.5E-3</v>
      </c>
    </row>
    <row r="56" spans="10:23" x14ac:dyDescent="0.25">
      <c r="J56" s="26" t="s">
        <v>9</v>
      </c>
      <c r="K56" s="27">
        <v>0.02</v>
      </c>
      <c r="W56">
        <v>0.02</v>
      </c>
    </row>
    <row r="57" spans="10:23" x14ac:dyDescent="0.25">
      <c r="J57" s="26" t="s">
        <v>10</v>
      </c>
      <c r="K57" s="27">
        <v>6.0999999999999999E-2</v>
      </c>
      <c r="W57">
        <v>7.3999999999999999E-4</v>
      </c>
    </row>
    <row r="58" spans="10:23" x14ac:dyDescent="0.25">
      <c r="J58" s="26" t="s">
        <v>11</v>
      </c>
      <c r="K58" s="27">
        <v>7.0000000000000007E-2</v>
      </c>
    </row>
    <row r="59" spans="10:23" x14ac:dyDescent="0.25">
      <c r="J59" s="26" t="s">
        <v>12</v>
      </c>
      <c r="K59" s="27">
        <v>1.5E-3</v>
      </c>
    </row>
    <row r="60" spans="10:23" x14ac:dyDescent="0.25">
      <c r="J60" s="26" t="s">
        <v>13</v>
      </c>
      <c r="K60" s="27">
        <v>7.7000000000000002E-3</v>
      </c>
    </row>
    <row r="61" spans="10:23" x14ac:dyDescent="0.25">
      <c r="J61" s="26" t="s">
        <v>14</v>
      </c>
      <c r="K61" s="27">
        <v>0.04</v>
      </c>
    </row>
    <row r="62" spans="10:23" x14ac:dyDescent="0.25">
      <c r="J62" s="26" t="s">
        <v>15</v>
      </c>
      <c r="K62" s="27">
        <v>2.4E-2</v>
      </c>
    </row>
    <row r="63" spans="10:23" x14ac:dyDescent="0.25">
      <c r="J63" s="26" t="s">
        <v>16</v>
      </c>
      <c r="K63" s="27">
        <v>6.7000000000000004E-2</v>
      </c>
    </row>
    <row r="64" spans="10:23" x14ac:dyDescent="0.25">
      <c r="J64" s="26" t="s">
        <v>17</v>
      </c>
      <c r="K64" s="27">
        <v>7.4999999999999997E-2</v>
      </c>
    </row>
    <row r="65" spans="10:11" x14ac:dyDescent="0.25">
      <c r="J65" s="26" t="s">
        <v>18</v>
      </c>
      <c r="K65" s="27">
        <v>1.9E-2</v>
      </c>
    </row>
    <row r="66" spans="10:11" x14ac:dyDescent="0.25">
      <c r="J66" s="26" t="s">
        <v>19</v>
      </c>
      <c r="K66" s="27">
        <v>9.5E-4</v>
      </c>
    </row>
    <row r="67" spans="10:11" x14ac:dyDescent="0.25">
      <c r="J67" s="26" t="s">
        <v>20</v>
      </c>
      <c r="K67" s="27">
        <v>0.06</v>
      </c>
    </row>
    <row r="68" spans="10:11" x14ac:dyDescent="0.25">
      <c r="J68" s="26" t="s">
        <v>21</v>
      </c>
      <c r="K68" s="27">
        <v>6.3E-2</v>
      </c>
    </row>
    <row r="69" spans="10:11" x14ac:dyDescent="0.25">
      <c r="J69" s="26" t="s">
        <v>22</v>
      </c>
      <c r="K69" s="27">
        <v>9.0999999999999998E-2</v>
      </c>
    </row>
    <row r="70" spans="10:11" x14ac:dyDescent="0.25">
      <c r="J70" s="26" t="s">
        <v>23</v>
      </c>
      <c r="K70" s="27">
        <v>2.8000000000000001E-2</v>
      </c>
    </row>
    <row r="71" spans="10:11" x14ac:dyDescent="0.25">
      <c r="J71" s="26" t="s">
        <v>24</v>
      </c>
      <c r="K71" s="27">
        <v>9.7999999999999997E-3</v>
      </c>
    </row>
    <row r="72" spans="10:11" x14ac:dyDescent="0.25">
      <c r="J72" s="26" t="s">
        <v>25</v>
      </c>
      <c r="K72" s="27">
        <v>2.4E-2</v>
      </c>
    </row>
    <row r="73" spans="10:11" x14ac:dyDescent="0.25">
      <c r="J73" s="26" t="s">
        <v>26</v>
      </c>
      <c r="K73" s="27">
        <v>1.5E-3</v>
      </c>
    </row>
    <row r="74" spans="10:11" x14ac:dyDescent="0.25">
      <c r="J74" s="26" t="s">
        <v>27</v>
      </c>
      <c r="K74" s="27">
        <v>0.02</v>
      </c>
    </row>
    <row r="75" spans="10:11" ht="15.75" thickBot="1" x14ac:dyDescent="0.3">
      <c r="J75" s="28" t="s">
        <v>28</v>
      </c>
      <c r="K75" s="16">
        <v>7.3999999999999999E-4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2020-10-04T20:55:26Z</dcterms:created>
  <dcterms:modified xsi:type="dcterms:W3CDTF">2020-10-05T00:07:18Z</dcterms:modified>
</cp:coreProperties>
</file>