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uilh\Desktop\"/>
    </mc:Choice>
  </mc:AlternateContent>
  <xr:revisionPtr revIDLastSave="0" documentId="13_ncr:1_{7BBF321E-FEE5-4858-B7B9-5EF488FB4C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2" sheetId="2" r:id="rId1"/>
    <sheet name="Planilh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gJK/8Dc0EXO6pPKg26jDhn7DMtA=="/>
    </ext>
  </extLst>
</workbook>
</file>

<file path=xl/calcChain.xml><?xml version="1.0" encoding="utf-8"?>
<calcChain xmlns="http://schemas.openxmlformats.org/spreadsheetml/2006/main">
  <c r="AG32" i="2" l="1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Y33" i="2"/>
  <c r="Z33" i="2"/>
  <c r="AA33" i="2"/>
  <c r="AB33" i="2"/>
  <c r="AC33" i="2"/>
  <c r="AD33" i="2"/>
  <c r="AE33" i="2"/>
  <c r="AF33" i="2"/>
  <c r="T33" i="2"/>
  <c r="U33" i="2"/>
  <c r="V33" i="2"/>
  <c r="W33" i="2"/>
  <c r="X33" i="2"/>
  <c r="S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E34" i="1"/>
  <c r="E30" i="1"/>
  <c r="E31" i="1" s="1"/>
  <c r="G31" i="1" s="1"/>
  <c r="H31" i="1" s="1"/>
  <c r="G29" i="1"/>
  <c r="E29" i="1"/>
  <c r="E25" i="1"/>
  <c r="E21" i="1"/>
  <c r="E22" i="1" s="1"/>
  <c r="G22" i="1" s="1"/>
  <c r="H22" i="1" s="1"/>
  <c r="G20" i="1"/>
  <c r="E20" i="1"/>
  <c r="P14" i="1"/>
  <c r="O13" i="1"/>
  <c r="P13" i="1" s="1"/>
  <c r="N12" i="1"/>
  <c r="O12" i="1" s="1"/>
  <c r="P12" i="1" s="1"/>
  <c r="N11" i="1"/>
  <c r="O11" i="1" s="1"/>
  <c r="P11" i="1" s="1"/>
  <c r="M11" i="1"/>
  <c r="L10" i="1"/>
  <c r="M10" i="1" s="1"/>
  <c r="N10" i="1" s="1"/>
  <c r="O10" i="1" s="1"/>
  <c r="P10" i="1" s="1"/>
  <c r="L9" i="1"/>
  <c r="M9" i="1" s="1"/>
  <c r="N9" i="1" s="1"/>
  <c r="O9" i="1" s="1"/>
  <c r="P9" i="1" s="1"/>
  <c r="K9" i="1"/>
  <c r="J8" i="1"/>
  <c r="K8" i="1" s="1"/>
  <c r="L8" i="1" s="1"/>
  <c r="M8" i="1" s="1"/>
  <c r="N8" i="1" s="1"/>
  <c r="O8" i="1" s="1"/>
  <c r="P8" i="1" s="1"/>
  <c r="L7" i="1"/>
  <c r="M7" i="1" s="1"/>
  <c r="N7" i="1" s="1"/>
  <c r="O7" i="1" s="1"/>
  <c r="P7" i="1" s="1"/>
  <c r="K7" i="1"/>
  <c r="J7" i="1"/>
  <c r="K6" i="1"/>
  <c r="L6" i="1" s="1"/>
  <c r="M6" i="1" s="1"/>
  <c r="N6" i="1" s="1"/>
  <c r="O6" i="1" s="1"/>
  <c r="P6" i="1" s="1"/>
  <c r="J6" i="1"/>
  <c r="I6" i="1"/>
  <c r="H6" i="1"/>
  <c r="H5" i="1" s="1"/>
  <c r="H4" i="1" s="1"/>
  <c r="G5" i="1"/>
  <c r="I5" i="1" s="1"/>
  <c r="G4" i="1"/>
  <c r="F4" i="1"/>
  <c r="F3" i="1"/>
  <c r="G3" i="1" s="1"/>
  <c r="F2" i="1"/>
  <c r="E2" i="1"/>
  <c r="D2" i="1"/>
  <c r="J5" i="1" l="1"/>
  <c r="I4" i="1"/>
  <c r="I3" i="1"/>
  <c r="H3" i="1"/>
  <c r="H2" i="1" s="1"/>
  <c r="G2" i="1"/>
  <c r="J3" i="1" l="1"/>
  <c r="I2" i="1"/>
  <c r="J4" i="1"/>
  <c r="K5" i="1"/>
  <c r="K4" i="1" l="1"/>
  <c r="L5" i="1"/>
  <c r="J2" i="1"/>
  <c r="K3" i="1"/>
  <c r="L3" i="1" l="1"/>
  <c r="K2" i="1"/>
  <c r="L4" i="1"/>
  <c r="M5" i="1"/>
  <c r="M3" i="1" l="1"/>
  <c r="L2" i="1"/>
  <c r="N5" i="1"/>
  <c r="M4" i="1"/>
  <c r="N3" i="1" l="1"/>
  <c r="M2" i="1"/>
  <c r="O5" i="1"/>
  <c r="N4" i="1"/>
  <c r="O4" i="1" l="1"/>
  <c r="P5" i="1"/>
  <c r="P4" i="1" s="1"/>
  <c r="O3" i="1"/>
  <c r="N2" i="1"/>
  <c r="O2" i="1" l="1"/>
  <c r="P3" i="1"/>
  <c r="P2" i="1" s="1"/>
</calcChain>
</file>

<file path=xl/sharedStrings.xml><?xml version="1.0" encoding="utf-8"?>
<sst xmlns="http://schemas.openxmlformats.org/spreadsheetml/2006/main" count="156" uniqueCount="45">
  <si>
    <t>VILA AMAZÔNIA</t>
  </si>
  <si>
    <t>PARINTINS</t>
  </si>
  <si>
    <t>URUCARÁ</t>
  </si>
  <si>
    <t>AUGUSTO MONTENEGRO</t>
  </si>
  <si>
    <t>URUCURITUBA</t>
  </si>
  <si>
    <t>ITACOATIARA</t>
  </si>
  <si>
    <t>NOVO REMANÇO</t>
  </si>
  <si>
    <t>AUTAZES</t>
  </si>
  <si>
    <t>NOVA OLINDA DO NORTE</t>
  </si>
  <si>
    <t>AXINIM</t>
  </si>
  <si>
    <t>BORBA</t>
  </si>
  <si>
    <t>NOVO ARIPUANÃ</t>
  </si>
  <si>
    <t>MANICORÉ</t>
  </si>
  <si>
    <t>AUXILIADORA</t>
  </si>
  <si>
    <t>HUMANIATÁ</t>
  </si>
  <si>
    <t>dist extremos</t>
  </si>
  <si>
    <t>km</t>
  </si>
  <si>
    <t>vel</t>
  </si>
  <si>
    <t>km/h</t>
  </si>
  <si>
    <t>tempo de nav</t>
  </si>
  <si>
    <t>h</t>
  </si>
  <si>
    <t>tempo de mov de 1 carga</t>
  </si>
  <si>
    <t>tempo de mov de todas as cargas</t>
  </si>
  <si>
    <t>demanda</t>
  </si>
  <si>
    <t>cargas/ano</t>
  </si>
  <si>
    <t>cargas/dia</t>
  </si>
  <si>
    <t>BENJAMIN CONSTANT</t>
  </si>
  <si>
    <t>TABATINGA</t>
  </si>
  <si>
    <t>FEIJOAL</t>
  </si>
  <si>
    <t>BELÉM DO SOLIMÕES</t>
  </si>
  <si>
    <t>SANTA RITA DO WEILL</t>
  </si>
  <si>
    <t>SÃO PAULO DE OLIVENÇA</t>
  </si>
  <si>
    <t>AMATURÁ</t>
  </si>
  <si>
    <t>ALTEROSA</t>
  </si>
  <si>
    <t>TONANTINS</t>
  </si>
  <si>
    <t>JUTAÍ</t>
  </si>
  <si>
    <t>FONTE BOA</t>
  </si>
  <si>
    <t>UARINI</t>
  </si>
  <si>
    <t>ALVARÃES</t>
  </si>
  <si>
    <t>TEFÉ</t>
  </si>
  <si>
    <t>CAIAMBÉ</t>
  </si>
  <si>
    <t>CAMPINAS</t>
  </si>
  <si>
    <t>HUMAITÁ</t>
  </si>
  <si>
    <t>SANTO ANTÔNIO DO IÇÁ</t>
  </si>
  <si>
    <t>MANAUS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</si>
</sst>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>
    <font>
      <sz val="11"/>
      <color theme="1"/>
      <name val="Calibri"/>
      <scheme val="minor"/>
    </font>
    <font>
      <sz val="11"/>
      <color theme="1"/>
      <name val="Calibri"/>
    </font>
    <font>
      <sz val="9"/>
      <color rgb="FF000000"/>
      <name val="Arial"/>
    </font>
    <font>
      <sz val="11"/>
      <color rgb="FF000000"/>
      <name val="Calibri"/>
    </font>
    <font>
      <sz val="2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FF99FF"/>
      </patternFill>
    </fill>
    <fill>
      <patternFill patternType="solid">
        <fgColor rgb="FF00B0F0"/>
        <bgColor rgb="FF00B0F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66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4" fontId="1" fillId="0" borderId="0" xfId="0" applyNumberFormat="1" applyFont="1"/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0" borderId="8" xfId="0" applyFont="1" applyBorder="1" applyAlignment="1"/>
    <xf numFmtId="0" fontId="3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ADCE-DB9D-45B5-8CF6-463F18EE14BE}">
  <dimension ref="A1:AG33"/>
  <sheetViews>
    <sheetView tabSelected="1" topLeftCell="A10" zoomScale="90" zoomScaleNormal="90" workbookViewId="0">
      <selection activeCell="AG33" sqref="AG33"/>
    </sheetView>
  </sheetViews>
  <sheetFormatPr defaultRowHeight="14.4"/>
  <sheetData>
    <row r="1" spans="1:33" ht="25.8">
      <c r="A1" s="17"/>
      <c r="B1" s="18" t="s">
        <v>26</v>
      </c>
      <c r="C1" s="18" t="s">
        <v>27</v>
      </c>
      <c r="D1" s="18" t="s">
        <v>28</v>
      </c>
      <c r="E1" s="18" t="s">
        <v>29</v>
      </c>
      <c r="F1" s="18" t="s">
        <v>30</v>
      </c>
      <c r="G1" s="18" t="s">
        <v>31</v>
      </c>
      <c r="H1" s="18" t="s">
        <v>32</v>
      </c>
      <c r="I1" s="18" t="s">
        <v>43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  <c r="O1" s="18" t="s">
        <v>39</v>
      </c>
      <c r="P1" s="18" t="s">
        <v>40</v>
      </c>
      <c r="Q1" s="18" t="s">
        <v>41</v>
      </c>
      <c r="R1" s="19" t="s">
        <v>6</v>
      </c>
      <c r="S1" s="19" t="s">
        <v>0</v>
      </c>
      <c r="T1" s="19" t="s">
        <v>1</v>
      </c>
      <c r="U1" s="19" t="s">
        <v>2</v>
      </c>
      <c r="V1" s="19" t="s">
        <v>3</v>
      </c>
      <c r="W1" s="19" t="s">
        <v>4</v>
      </c>
      <c r="X1" s="19" t="s">
        <v>5</v>
      </c>
      <c r="Y1" s="20" t="s">
        <v>7</v>
      </c>
      <c r="Z1" s="20" t="s">
        <v>8</v>
      </c>
      <c r="AA1" s="20" t="s">
        <v>9</v>
      </c>
      <c r="AB1" s="20" t="s">
        <v>10</v>
      </c>
      <c r="AC1" s="20" t="s">
        <v>11</v>
      </c>
      <c r="AD1" s="20" t="s">
        <v>12</v>
      </c>
      <c r="AE1" s="20" t="s">
        <v>13</v>
      </c>
      <c r="AF1" s="20" t="s">
        <v>42</v>
      </c>
      <c r="AG1" s="26" t="s">
        <v>44</v>
      </c>
    </row>
    <row r="2" spans="1:33">
      <c r="A2" s="21" t="s">
        <v>26</v>
      </c>
      <c r="B2" s="15">
        <v>0</v>
      </c>
      <c r="C2" s="15">
        <v>12.25</v>
      </c>
      <c r="D2" s="15">
        <v>53.85</v>
      </c>
      <c r="E2" s="15">
        <v>98.75</v>
      </c>
      <c r="F2" s="15">
        <v>161.80000000000001</v>
      </c>
      <c r="G2" s="15">
        <v>212.65</v>
      </c>
      <c r="H2" s="15">
        <v>299.8</v>
      </c>
      <c r="I2" s="15">
        <v>353.4</v>
      </c>
      <c r="J2" s="15">
        <v>385.3</v>
      </c>
      <c r="K2" s="15">
        <v>524.70000000000005</v>
      </c>
      <c r="L2" s="15">
        <v>636.75</v>
      </c>
      <c r="M2" s="15">
        <v>802.95</v>
      </c>
      <c r="N2" s="15">
        <v>845.05</v>
      </c>
      <c r="O2" s="15">
        <v>873.3</v>
      </c>
      <c r="P2" s="15">
        <v>903.8</v>
      </c>
      <c r="Q2" s="15">
        <v>1449.9</v>
      </c>
      <c r="R2" s="15">
        <v>1577.35</v>
      </c>
      <c r="S2" s="15">
        <v>1913.35</v>
      </c>
      <c r="T2" s="15">
        <v>1905.85</v>
      </c>
      <c r="U2" s="15">
        <v>1854.35</v>
      </c>
      <c r="V2" s="15">
        <v>1796.45</v>
      </c>
      <c r="W2" s="15">
        <v>1687.85</v>
      </c>
      <c r="X2" s="15">
        <v>1650.25</v>
      </c>
      <c r="Y2" s="15">
        <v>1665.15</v>
      </c>
      <c r="Z2" s="15">
        <v>1692.05</v>
      </c>
      <c r="AA2" s="15">
        <v>1729.05</v>
      </c>
      <c r="AB2" s="15">
        <v>1780.15</v>
      </c>
      <c r="AC2" s="15">
        <v>1926.15</v>
      </c>
      <c r="AD2" s="15">
        <v>2073.15</v>
      </c>
      <c r="AE2" s="15">
        <v>2178.15</v>
      </c>
      <c r="AF2" s="15">
        <v>2428.15</v>
      </c>
      <c r="AG2" s="27">
        <f>$AG$16+Q2</f>
        <v>2045.9</v>
      </c>
    </row>
    <row r="3" spans="1:33">
      <c r="A3" s="21" t="s">
        <v>27</v>
      </c>
      <c r="B3" s="15">
        <v>12.25</v>
      </c>
      <c r="C3" s="15">
        <v>0</v>
      </c>
      <c r="D3" s="15">
        <v>51.75</v>
      </c>
      <c r="E3" s="15">
        <v>96.65</v>
      </c>
      <c r="F3" s="15">
        <v>159.69999999999999</v>
      </c>
      <c r="G3" s="15">
        <v>210.55</v>
      </c>
      <c r="H3" s="15">
        <v>297.7</v>
      </c>
      <c r="I3" s="15">
        <v>351.3</v>
      </c>
      <c r="J3" s="15">
        <v>383.2</v>
      </c>
      <c r="K3" s="15">
        <v>522.6</v>
      </c>
      <c r="L3" s="15">
        <v>634.65</v>
      </c>
      <c r="M3" s="15">
        <v>800.85</v>
      </c>
      <c r="N3" s="15">
        <v>842.95</v>
      </c>
      <c r="O3" s="15">
        <v>871.2</v>
      </c>
      <c r="P3" s="15">
        <v>901.7</v>
      </c>
      <c r="Q3" s="15">
        <v>1447.8</v>
      </c>
      <c r="R3" s="15">
        <v>1575.25</v>
      </c>
      <c r="S3" s="15">
        <v>1911.25</v>
      </c>
      <c r="T3" s="15">
        <v>1903.75</v>
      </c>
      <c r="U3" s="15">
        <v>1852.25</v>
      </c>
      <c r="V3" s="15">
        <v>1794.35</v>
      </c>
      <c r="W3" s="15">
        <v>1685.75</v>
      </c>
      <c r="X3" s="15">
        <v>1648.15</v>
      </c>
      <c r="Y3" s="15">
        <v>1663.05</v>
      </c>
      <c r="Z3" s="15">
        <v>1689.95</v>
      </c>
      <c r="AA3" s="15">
        <v>1726.95</v>
      </c>
      <c r="AB3" s="15">
        <v>1778.05</v>
      </c>
      <c r="AC3" s="15">
        <v>1924.05</v>
      </c>
      <c r="AD3" s="15">
        <v>2071.0500000000002</v>
      </c>
      <c r="AE3" s="15">
        <v>2176.0500000000002</v>
      </c>
      <c r="AF3" s="15">
        <v>2426.0500000000002</v>
      </c>
      <c r="AG3" s="27">
        <f>$AG$16+Q3</f>
        <v>2043.8</v>
      </c>
    </row>
    <row r="4" spans="1:33">
      <c r="A4" s="21" t="s">
        <v>28</v>
      </c>
      <c r="B4" s="15">
        <v>53.85</v>
      </c>
      <c r="C4" s="15">
        <v>51.75</v>
      </c>
      <c r="D4" s="15">
        <v>0</v>
      </c>
      <c r="E4" s="15">
        <v>45</v>
      </c>
      <c r="F4" s="15">
        <v>108.05</v>
      </c>
      <c r="G4" s="15">
        <v>158.9</v>
      </c>
      <c r="H4" s="15">
        <v>246.05</v>
      </c>
      <c r="I4" s="15">
        <v>299.64999999999998</v>
      </c>
      <c r="J4" s="15">
        <v>331.55</v>
      </c>
      <c r="K4" s="15">
        <v>470.95</v>
      </c>
      <c r="L4" s="15">
        <v>583</v>
      </c>
      <c r="M4" s="15">
        <v>749.2</v>
      </c>
      <c r="N4" s="15">
        <v>791.3</v>
      </c>
      <c r="O4" s="15">
        <v>819.55</v>
      </c>
      <c r="P4" s="15">
        <v>850.05</v>
      </c>
      <c r="Q4" s="15">
        <v>1396.15</v>
      </c>
      <c r="R4" s="15">
        <v>1523.6</v>
      </c>
      <c r="S4" s="15">
        <v>1859.6</v>
      </c>
      <c r="T4" s="15">
        <v>1852.1</v>
      </c>
      <c r="U4" s="15">
        <v>1800.6</v>
      </c>
      <c r="V4" s="15">
        <v>1742.7</v>
      </c>
      <c r="W4" s="15">
        <v>1634.1</v>
      </c>
      <c r="X4" s="15">
        <v>1596.5</v>
      </c>
      <c r="Y4" s="15">
        <v>1611.4</v>
      </c>
      <c r="Z4" s="15">
        <v>1638.3</v>
      </c>
      <c r="AA4" s="15">
        <v>1675.3</v>
      </c>
      <c r="AB4" s="15">
        <v>1726.4</v>
      </c>
      <c r="AC4" s="15">
        <v>1872.4</v>
      </c>
      <c r="AD4" s="15">
        <v>2019.4</v>
      </c>
      <c r="AE4" s="15">
        <v>2124.4</v>
      </c>
      <c r="AF4" s="15">
        <v>2374.4</v>
      </c>
      <c r="AG4" s="27">
        <f>$AG$16+Q4</f>
        <v>1992.15</v>
      </c>
    </row>
    <row r="5" spans="1:33">
      <c r="A5" s="21" t="s">
        <v>29</v>
      </c>
      <c r="B5" s="15">
        <v>98.75</v>
      </c>
      <c r="C5" s="15">
        <v>96.65</v>
      </c>
      <c r="D5" s="15">
        <v>45</v>
      </c>
      <c r="E5" s="15">
        <v>0</v>
      </c>
      <c r="F5" s="15">
        <v>63.55</v>
      </c>
      <c r="G5" s="15">
        <v>114.4</v>
      </c>
      <c r="H5" s="15">
        <v>201.55</v>
      </c>
      <c r="I5" s="15">
        <v>255.15</v>
      </c>
      <c r="J5" s="15">
        <v>287.05</v>
      </c>
      <c r="K5" s="15">
        <v>426.45</v>
      </c>
      <c r="L5" s="15">
        <v>538.5</v>
      </c>
      <c r="M5" s="15">
        <v>704.7</v>
      </c>
      <c r="N5" s="15">
        <v>746.8</v>
      </c>
      <c r="O5" s="15">
        <v>775.05</v>
      </c>
      <c r="P5" s="15">
        <v>805.55</v>
      </c>
      <c r="Q5" s="15">
        <v>1351.65</v>
      </c>
      <c r="R5" s="15">
        <v>1479.1</v>
      </c>
      <c r="S5" s="15">
        <v>1815.1</v>
      </c>
      <c r="T5" s="15">
        <v>1807.6</v>
      </c>
      <c r="U5" s="15">
        <v>1756.1</v>
      </c>
      <c r="V5" s="15">
        <v>1698.2</v>
      </c>
      <c r="W5" s="15">
        <v>1589.6</v>
      </c>
      <c r="X5" s="15">
        <v>1552</v>
      </c>
      <c r="Y5" s="15">
        <v>1566.9</v>
      </c>
      <c r="Z5" s="15">
        <v>1593.8</v>
      </c>
      <c r="AA5" s="15">
        <v>1630.8</v>
      </c>
      <c r="AB5" s="15">
        <v>1681.9</v>
      </c>
      <c r="AC5" s="15">
        <v>1827.9</v>
      </c>
      <c r="AD5" s="15">
        <v>1974.9</v>
      </c>
      <c r="AE5" s="15">
        <v>2079.9</v>
      </c>
      <c r="AF5" s="15">
        <v>2329.9</v>
      </c>
      <c r="AG5" s="27">
        <f>$AG$16+Q5</f>
        <v>1947.65</v>
      </c>
    </row>
    <row r="6" spans="1:33">
      <c r="A6" s="21" t="s">
        <v>30</v>
      </c>
      <c r="B6" s="15">
        <v>161.80000000000001</v>
      </c>
      <c r="C6" s="15">
        <v>159.69999999999999</v>
      </c>
      <c r="D6" s="15">
        <v>108.05</v>
      </c>
      <c r="E6" s="15">
        <v>63.55</v>
      </c>
      <c r="F6" s="15">
        <v>0</v>
      </c>
      <c r="G6" s="15">
        <v>50.9</v>
      </c>
      <c r="H6" s="15">
        <v>138.05000000000001</v>
      </c>
      <c r="I6" s="15">
        <v>191.65</v>
      </c>
      <c r="J6" s="15">
        <v>223.55</v>
      </c>
      <c r="K6" s="15">
        <v>362.95</v>
      </c>
      <c r="L6" s="15">
        <v>475</v>
      </c>
      <c r="M6" s="15">
        <v>641.20000000000005</v>
      </c>
      <c r="N6" s="15">
        <v>683.3</v>
      </c>
      <c r="O6" s="15">
        <v>711.55</v>
      </c>
      <c r="P6" s="15">
        <v>742.05</v>
      </c>
      <c r="Q6" s="15">
        <v>1288.1500000000001</v>
      </c>
      <c r="R6" s="15">
        <v>1415.6</v>
      </c>
      <c r="S6" s="15">
        <v>1751.6</v>
      </c>
      <c r="T6" s="15">
        <v>1744.1</v>
      </c>
      <c r="U6" s="15">
        <v>1692.6</v>
      </c>
      <c r="V6" s="15">
        <v>1634.7</v>
      </c>
      <c r="W6" s="15">
        <v>1526.1</v>
      </c>
      <c r="X6" s="15">
        <v>1488.5</v>
      </c>
      <c r="Y6" s="15">
        <v>1503.4</v>
      </c>
      <c r="Z6" s="15">
        <v>1530.3</v>
      </c>
      <c r="AA6" s="15">
        <v>1567.3</v>
      </c>
      <c r="AB6" s="15">
        <v>1618.4</v>
      </c>
      <c r="AC6" s="15">
        <v>1764.4</v>
      </c>
      <c r="AD6" s="15">
        <v>1911.4</v>
      </c>
      <c r="AE6" s="15">
        <v>2016.4</v>
      </c>
      <c r="AF6" s="15">
        <v>2266.4</v>
      </c>
      <c r="AG6" s="27">
        <f>$AG$16+Q6</f>
        <v>1884.15</v>
      </c>
    </row>
    <row r="7" spans="1:33">
      <c r="A7" s="21" t="s">
        <v>31</v>
      </c>
      <c r="B7" s="15">
        <v>212.65</v>
      </c>
      <c r="C7" s="15">
        <v>210.55</v>
      </c>
      <c r="D7" s="15">
        <v>158.9</v>
      </c>
      <c r="E7" s="15">
        <v>114.4</v>
      </c>
      <c r="F7" s="15">
        <v>50.9</v>
      </c>
      <c r="G7" s="15">
        <v>0</v>
      </c>
      <c r="H7" s="15">
        <v>87.35</v>
      </c>
      <c r="I7" s="15">
        <v>140.94999999999999</v>
      </c>
      <c r="J7" s="15">
        <v>172.85</v>
      </c>
      <c r="K7" s="15">
        <v>312.25</v>
      </c>
      <c r="L7" s="15">
        <v>424.3</v>
      </c>
      <c r="M7" s="15">
        <v>590.5</v>
      </c>
      <c r="N7" s="15">
        <v>632.6</v>
      </c>
      <c r="O7" s="15">
        <v>660.85</v>
      </c>
      <c r="P7" s="15">
        <v>691.35</v>
      </c>
      <c r="Q7" s="15">
        <v>1237.45</v>
      </c>
      <c r="R7" s="15">
        <v>1364.9</v>
      </c>
      <c r="S7" s="15">
        <v>1700.9</v>
      </c>
      <c r="T7" s="15">
        <v>1693.4</v>
      </c>
      <c r="U7" s="15">
        <v>1641.9</v>
      </c>
      <c r="V7" s="15">
        <v>1584</v>
      </c>
      <c r="W7" s="15">
        <v>1475.4</v>
      </c>
      <c r="X7" s="15">
        <v>1437.8</v>
      </c>
      <c r="Y7" s="15">
        <v>1452.7</v>
      </c>
      <c r="Z7" s="15">
        <v>1479.6</v>
      </c>
      <c r="AA7" s="15">
        <v>1516.6</v>
      </c>
      <c r="AB7" s="15">
        <v>1567.7</v>
      </c>
      <c r="AC7" s="15">
        <v>1713.7</v>
      </c>
      <c r="AD7" s="15">
        <v>1860.7</v>
      </c>
      <c r="AE7" s="15">
        <v>1965.7</v>
      </c>
      <c r="AF7" s="15">
        <v>2215.6999999999998</v>
      </c>
      <c r="AG7" s="27">
        <f>$AG$16+Q7</f>
        <v>1833.45</v>
      </c>
    </row>
    <row r="8" spans="1:33">
      <c r="A8" s="21" t="s">
        <v>32</v>
      </c>
      <c r="B8" s="15">
        <v>299.8</v>
      </c>
      <c r="C8" s="15">
        <v>297.7</v>
      </c>
      <c r="D8" s="15">
        <v>246.05</v>
      </c>
      <c r="E8" s="15">
        <v>201.55</v>
      </c>
      <c r="F8" s="15">
        <v>138.05000000000001</v>
      </c>
      <c r="G8" s="15">
        <v>87.35</v>
      </c>
      <c r="H8" s="15">
        <v>0</v>
      </c>
      <c r="I8" s="15">
        <v>54.1</v>
      </c>
      <c r="J8" s="15">
        <v>86</v>
      </c>
      <c r="K8" s="15">
        <v>225.4</v>
      </c>
      <c r="L8" s="15">
        <v>337.45</v>
      </c>
      <c r="M8" s="15">
        <v>503.65</v>
      </c>
      <c r="N8" s="15">
        <v>545.75</v>
      </c>
      <c r="O8" s="15">
        <v>574</v>
      </c>
      <c r="P8" s="15">
        <v>604.5</v>
      </c>
      <c r="Q8" s="15">
        <v>1150.5999999999999</v>
      </c>
      <c r="R8" s="15">
        <v>1278.05</v>
      </c>
      <c r="S8" s="15">
        <v>1614.05</v>
      </c>
      <c r="T8" s="15">
        <v>1606.55</v>
      </c>
      <c r="U8" s="15">
        <v>1555.05</v>
      </c>
      <c r="V8" s="15">
        <v>1497.15</v>
      </c>
      <c r="W8" s="15">
        <v>1388.55</v>
      </c>
      <c r="X8" s="15">
        <v>1350.95</v>
      </c>
      <c r="Y8" s="15">
        <v>1365.85</v>
      </c>
      <c r="Z8" s="15">
        <v>1392.75</v>
      </c>
      <c r="AA8" s="15">
        <v>1429.75</v>
      </c>
      <c r="AB8" s="15">
        <v>1480.85</v>
      </c>
      <c r="AC8" s="15">
        <v>1626.85</v>
      </c>
      <c r="AD8" s="15">
        <v>1773.85</v>
      </c>
      <c r="AE8" s="15">
        <v>1878.85</v>
      </c>
      <c r="AF8" s="15">
        <v>2128.85</v>
      </c>
      <c r="AG8" s="27">
        <f>$AG$16+Q8</f>
        <v>1746.6</v>
      </c>
    </row>
    <row r="9" spans="1:33">
      <c r="A9" s="21" t="s">
        <v>43</v>
      </c>
      <c r="B9" s="15">
        <v>353.4</v>
      </c>
      <c r="C9" s="15">
        <v>351.3</v>
      </c>
      <c r="D9" s="15">
        <v>299.64999999999998</v>
      </c>
      <c r="E9" s="15">
        <v>255.15</v>
      </c>
      <c r="F9" s="15">
        <v>191.65</v>
      </c>
      <c r="G9" s="15">
        <v>140.94999999999999</v>
      </c>
      <c r="H9" s="15">
        <v>54.1</v>
      </c>
      <c r="I9" s="15">
        <v>0</v>
      </c>
      <c r="J9" s="15">
        <v>34.1</v>
      </c>
      <c r="K9" s="15">
        <v>173.5</v>
      </c>
      <c r="L9" s="15">
        <v>285.55</v>
      </c>
      <c r="M9" s="15">
        <v>451.75</v>
      </c>
      <c r="N9" s="15">
        <v>493.85</v>
      </c>
      <c r="O9" s="15">
        <v>522.1</v>
      </c>
      <c r="P9" s="15">
        <v>552.6</v>
      </c>
      <c r="Q9" s="15">
        <v>1098.7</v>
      </c>
      <c r="R9" s="15">
        <v>1226.1500000000001</v>
      </c>
      <c r="S9" s="15">
        <v>1562.15</v>
      </c>
      <c r="T9" s="15">
        <v>1554.65</v>
      </c>
      <c r="U9" s="15">
        <v>1503.15</v>
      </c>
      <c r="V9" s="15">
        <v>1445.25</v>
      </c>
      <c r="W9" s="15">
        <v>1336.65</v>
      </c>
      <c r="X9" s="15">
        <v>1299.05</v>
      </c>
      <c r="Y9" s="15">
        <v>1313.95</v>
      </c>
      <c r="Z9" s="15">
        <v>1340.85</v>
      </c>
      <c r="AA9" s="15">
        <v>1377.85</v>
      </c>
      <c r="AB9" s="15">
        <v>1428.95</v>
      </c>
      <c r="AC9" s="15">
        <v>1574.95</v>
      </c>
      <c r="AD9" s="15">
        <v>1721.95</v>
      </c>
      <c r="AE9" s="15">
        <v>1826.95</v>
      </c>
      <c r="AF9" s="15">
        <v>2076.9499999999998</v>
      </c>
      <c r="AG9" s="27">
        <f>$AG$16+Q9</f>
        <v>1694.7</v>
      </c>
    </row>
    <row r="10" spans="1:33">
      <c r="A10" s="21" t="s">
        <v>34</v>
      </c>
      <c r="B10" s="15">
        <v>385.3</v>
      </c>
      <c r="C10" s="15">
        <v>383.2</v>
      </c>
      <c r="D10" s="15">
        <v>331.55</v>
      </c>
      <c r="E10" s="15">
        <v>287.05</v>
      </c>
      <c r="F10" s="15">
        <v>223.55</v>
      </c>
      <c r="G10" s="15">
        <v>172.85</v>
      </c>
      <c r="H10" s="15">
        <v>86</v>
      </c>
      <c r="I10" s="15">
        <v>34.1</v>
      </c>
      <c r="J10" s="15">
        <v>0</v>
      </c>
      <c r="K10" s="15">
        <v>139.9</v>
      </c>
      <c r="L10" s="15">
        <v>251.95</v>
      </c>
      <c r="M10" s="15">
        <v>418.15</v>
      </c>
      <c r="N10" s="15">
        <v>460.25</v>
      </c>
      <c r="O10" s="15">
        <v>488.5</v>
      </c>
      <c r="P10" s="15">
        <v>519</v>
      </c>
      <c r="Q10" s="15">
        <v>1065.0999999999999</v>
      </c>
      <c r="R10" s="15">
        <v>1192.55</v>
      </c>
      <c r="S10" s="15">
        <v>1528.55</v>
      </c>
      <c r="T10" s="15">
        <v>1521.05</v>
      </c>
      <c r="U10" s="15">
        <v>1469.55</v>
      </c>
      <c r="V10" s="15">
        <v>1411.65</v>
      </c>
      <c r="W10" s="15">
        <v>1303.05</v>
      </c>
      <c r="X10" s="15">
        <v>1265.45</v>
      </c>
      <c r="Y10" s="15">
        <v>1280.3499999999999</v>
      </c>
      <c r="Z10" s="15">
        <v>1307.25</v>
      </c>
      <c r="AA10" s="15">
        <v>1344.25</v>
      </c>
      <c r="AB10" s="15">
        <v>1395.35</v>
      </c>
      <c r="AC10" s="15">
        <v>1541.35</v>
      </c>
      <c r="AD10" s="15">
        <v>1688.35</v>
      </c>
      <c r="AE10" s="15">
        <v>1793.35</v>
      </c>
      <c r="AF10" s="15">
        <v>2043.35</v>
      </c>
      <c r="AG10" s="27">
        <f>$AG$16+Q10</f>
        <v>1661.1</v>
      </c>
    </row>
    <row r="11" spans="1:33">
      <c r="A11" s="21" t="s">
        <v>35</v>
      </c>
      <c r="B11" s="15">
        <v>524.70000000000005</v>
      </c>
      <c r="C11" s="15">
        <v>522.6</v>
      </c>
      <c r="D11" s="15">
        <v>470.95</v>
      </c>
      <c r="E11" s="15">
        <v>426.45</v>
      </c>
      <c r="F11" s="15">
        <v>362.95</v>
      </c>
      <c r="G11" s="15">
        <v>312.25</v>
      </c>
      <c r="H11" s="15">
        <v>225.4</v>
      </c>
      <c r="I11" s="15">
        <v>173.5</v>
      </c>
      <c r="J11" s="15">
        <v>139.9</v>
      </c>
      <c r="K11" s="15">
        <v>0</v>
      </c>
      <c r="L11" s="15">
        <v>112.1</v>
      </c>
      <c r="M11" s="15">
        <v>278.3</v>
      </c>
      <c r="N11" s="15">
        <v>320.39999999999998</v>
      </c>
      <c r="O11" s="15">
        <v>348.65</v>
      </c>
      <c r="P11" s="15">
        <v>379.15</v>
      </c>
      <c r="Q11" s="15">
        <v>925.25</v>
      </c>
      <c r="R11" s="15">
        <v>1052.7</v>
      </c>
      <c r="S11" s="15">
        <v>1388.7</v>
      </c>
      <c r="T11" s="15">
        <v>1381.2</v>
      </c>
      <c r="U11" s="15">
        <v>1329.7</v>
      </c>
      <c r="V11" s="15">
        <v>1271.8</v>
      </c>
      <c r="W11" s="15">
        <v>1163.2</v>
      </c>
      <c r="X11" s="15">
        <v>1125.5999999999999</v>
      </c>
      <c r="Y11" s="15">
        <v>1140.5</v>
      </c>
      <c r="Z11" s="15">
        <v>1167.4000000000001</v>
      </c>
      <c r="AA11" s="15">
        <v>1204.4000000000001</v>
      </c>
      <c r="AB11" s="15">
        <v>1255.5</v>
      </c>
      <c r="AC11" s="15">
        <v>1401.5</v>
      </c>
      <c r="AD11" s="15">
        <v>1548.5</v>
      </c>
      <c r="AE11" s="15">
        <v>1653.5</v>
      </c>
      <c r="AF11" s="15">
        <v>1903.5</v>
      </c>
      <c r="AG11" s="27">
        <f>$AG$16+Q11</f>
        <v>1521.25</v>
      </c>
    </row>
    <row r="12" spans="1:33">
      <c r="A12" s="21" t="s">
        <v>36</v>
      </c>
      <c r="B12" s="15">
        <v>636.75</v>
      </c>
      <c r="C12" s="15">
        <v>634.65</v>
      </c>
      <c r="D12" s="15">
        <v>583</v>
      </c>
      <c r="E12" s="15">
        <v>538.5</v>
      </c>
      <c r="F12" s="15">
        <v>475</v>
      </c>
      <c r="G12" s="15">
        <v>424.3</v>
      </c>
      <c r="H12" s="15">
        <v>337.45</v>
      </c>
      <c r="I12" s="15">
        <v>285.55</v>
      </c>
      <c r="J12" s="15">
        <v>251.95</v>
      </c>
      <c r="K12" s="15">
        <v>112.1</v>
      </c>
      <c r="L12" s="15">
        <v>0</v>
      </c>
      <c r="M12" s="15">
        <v>166.8</v>
      </c>
      <c r="N12" s="15">
        <v>208.9</v>
      </c>
      <c r="O12" s="15">
        <v>237.15</v>
      </c>
      <c r="P12" s="15">
        <v>267.64999999999998</v>
      </c>
      <c r="Q12" s="15">
        <v>813.75</v>
      </c>
      <c r="R12" s="15">
        <v>941.2</v>
      </c>
      <c r="S12" s="15">
        <v>1277.2</v>
      </c>
      <c r="T12" s="15">
        <v>1269.7</v>
      </c>
      <c r="U12" s="15">
        <v>1218.2</v>
      </c>
      <c r="V12" s="15">
        <v>1160.3</v>
      </c>
      <c r="W12" s="15">
        <v>1051.7</v>
      </c>
      <c r="X12" s="15">
        <v>1014.1</v>
      </c>
      <c r="Y12" s="15">
        <v>1029</v>
      </c>
      <c r="Z12" s="15">
        <v>1055.9000000000001</v>
      </c>
      <c r="AA12" s="15">
        <v>1092.9000000000001</v>
      </c>
      <c r="AB12" s="15">
        <v>1144</v>
      </c>
      <c r="AC12" s="15">
        <v>1290</v>
      </c>
      <c r="AD12" s="15">
        <v>1437</v>
      </c>
      <c r="AE12" s="15">
        <v>1542</v>
      </c>
      <c r="AF12" s="15">
        <v>1792</v>
      </c>
      <c r="AG12" s="27">
        <f>$AG$16+Q12</f>
        <v>1409.75</v>
      </c>
    </row>
    <row r="13" spans="1:33">
      <c r="A13" s="21" t="s">
        <v>37</v>
      </c>
      <c r="B13" s="15">
        <v>802.95</v>
      </c>
      <c r="C13" s="15">
        <v>800.85</v>
      </c>
      <c r="D13" s="15">
        <v>749.2</v>
      </c>
      <c r="E13" s="15">
        <v>704.7</v>
      </c>
      <c r="F13" s="15">
        <v>641.20000000000005</v>
      </c>
      <c r="G13" s="15">
        <v>590.5</v>
      </c>
      <c r="H13" s="15">
        <v>503.65</v>
      </c>
      <c r="I13" s="15">
        <v>451.75</v>
      </c>
      <c r="J13" s="15">
        <v>418.15</v>
      </c>
      <c r="K13" s="15">
        <v>278.3</v>
      </c>
      <c r="L13" s="15">
        <v>166.8</v>
      </c>
      <c r="M13" s="15">
        <v>0</v>
      </c>
      <c r="N13" s="15">
        <v>42.7</v>
      </c>
      <c r="O13" s="15">
        <v>70.95</v>
      </c>
      <c r="P13" s="15">
        <v>101.45</v>
      </c>
      <c r="Q13" s="15">
        <v>647.54999999999995</v>
      </c>
      <c r="R13" s="15">
        <v>775</v>
      </c>
      <c r="S13" s="15">
        <v>1111</v>
      </c>
      <c r="T13" s="15">
        <v>1103.5</v>
      </c>
      <c r="U13" s="15">
        <v>1052</v>
      </c>
      <c r="V13" s="15">
        <v>994.1</v>
      </c>
      <c r="W13" s="15">
        <v>885.5</v>
      </c>
      <c r="X13" s="15">
        <v>847.9</v>
      </c>
      <c r="Y13" s="15">
        <v>862.8</v>
      </c>
      <c r="Z13" s="15">
        <v>889.7</v>
      </c>
      <c r="AA13" s="15">
        <v>926.7</v>
      </c>
      <c r="AB13" s="15">
        <v>977.8</v>
      </c>
      <c r="AC13" s="15">
        <v>1123.8</v>
      </c>
      <c r="AD13" s="15">
        <v>1270.8</v>
      </c>
      <c r="AE13" s="15">
        <v>1375.8</v>
      </c>
      <c r="AF13" s="15">
        <v>1625.8</v>
      </c>
      <c r="AG13" s="27">
        <f>$AG$16+Q13</f>
        <v>1243.55</v>
      </c>
    </row>
    <row r="14" spans="1:33">
      <c r="A14" s="21" t="s">
        <v>38</v>
      </c>
      <c r="B14" s="15">
        <v>845.05</v>
      </c>
      <c r="C14" s="15">
        <v>842.95</v>
      </c>
      <c r="D14" s="15">
        <v>791.3</v>
      </c>
      <c r="E14" s="15">
        <v>746.8</v>
      </c>
      <c r="F14" s="15">
        <v>683.3</v>
      </c>
      <c r="G14" s="15">
        <v>632.6</v>
      </c>
      <c r="H14" s="15">
        <v>545.75</v>
      </c>
      <c r="I14" s="15">
        <v>493.85</v>
      </c>
      <c r="J14" s="15">
        <v>460.25</v>
      </c>
      <c r="K14" s="15">
        <v>320.39999999999998</v>
      </c>
      <c r="L14" s="15">
        <v>208.9</v>
      </c>
      <c r="M14" s="15">
        <v>42.7</v>
      </c>
      <c r="N14" s="15">
        <v>0</v>
      </c>
      <c r="O14" s="15">
        <v>28.35</v>
      </c>
      <c r="P14" s="15">
        <v>58.85</v>
      </c>
      <c r="Q14" s="15">
        <v>604.95000000000005</v>
      </c>
      <c r="R14" s="15">
        <v>732.4</v>
      </c>
      <c r="S14" s="15">
        <v>1068.4000000000001</v>
      </c>
      <c r="T14" s="15">
        <v>1060.9000000000001</v>
      </c>
      <c r="U14" s="15">
        <v>1009.4</v>
      </c>
      <c r="V14" s="15">
        <v>951.5</v>
      </c>
      <c r="W14" s="15">
        <v>842.9</v>
      </c>
      <c r="X14" s="15">
        <v>805.3</v>
      </c>
      <c r="Y14" s="15">
        <v>820.2</v>
      </c>
      <c r="Z14" s="15">
        <v>847.1</v>
      </c>
      <c r="AA14" s="15">
        <v>884.1</v>
      </c>
      <c r="AB14" s="15">
        <v>935.2</v>
      </c>
      <c r="AC14" s="15">
        <v>1081.2</v>
      </c>
      <c r="AD14" s="15">
        <v>1228.2</v>
      </c>
      <c r="AE14" s="15">
        <v>1333.2</v>
      </c>
      <c r="AF14" s="15">
        <v>1583.2</v>
      </c>
      <c r="AG14" s="27">
        <f>$AG$16+Q14</f>
        <v>1200.95</v>
      </c>
    </row>
    <row r="15" spans="1:33">
      <c r="A15" s="21" t="s">
        <v>39</v>
      </c>
      <c r="B15" s="15">
        <v>873.3</v>
      </c>
      <c r="C15" s="15">
        <v>871.2</v>
      </c>
      <c r="D15" s="15">
        <v>819.55</v>
      </c>
      <c r="E15" s="15">
        <v>775.05</v>
      </c>
      <c r="F15" s="15">
        <v>711.55</v>
      </c>
      <c r="G15" s="15">
        <v>660.85</v>
      </c>
      <c r="H15" s="15">
        <v>574</v>
      </c>
      <c r="I15" s="15">
        <v>522.1</v>
      </c>
      <c r="J15" s="15">
        <v>488.5</v>
      </c>
      <c r="K15" s="15">
        <v>348.65</v>
      </c>
      <c r="L15" s="15">
        <v>237.15</v>
      </c>
      <c r="M15" s="15">
        <v>70.95</v>
      </c>
      <c r="N15" s="15">
        <v>28.35</v>
      </c>
      <c r="O15" s="15">
        <v>0</v>
      </c>
      <c r="P15" s="15">
        <v>41.2</v>
      </c>
      <c r="Q15" s="15">
        <v>587.29999999999995</v>
      </c>
      <c r="R15" s="15">
        <v>714.75</v>
      </c>
      <c r="S15" s="15">
        <v>1050.75</v>
      </c>
      <c r="T15" s="15">
        <v>1043.25</v>
      </c>
      <c r="U15" s="15">
        <v>991.75</v>
      </c>
      <c r="V15" s="15">
        <v>933.85</v>
      </c>
      <c r="W15" s="15">
        <v>825.25</v>
      </c>
      <c r="X15" s="15">
        <v>787.65</v>
      </c>
      <c r="Y15" s="15">
        <v>802.55</v>
      </c>
      <c r="Z15" s="15">
        <v>829.45</v>
      </c>
      <c r="AA15" s="15">
        <v>866.45</v>
      </c>
      <c r="AB15" s="15">
        <v>917.55</v>
      </c>
      <c r="AC15" s="15">
        <v>1063.55</v>
      </c>
      <c r="AD15" s="15">
        <v>1210.55</v>
      </c>
      <c r="AE15" s="15">
        <v>1315.55</v>
      </c>
      <c r="AF15" s="15">
        <v>1565.55</v>
      </c>
      <c r="AG15" s="27">
        <f>$AG$16+Q15</f>
        <v>1183.3</v>
      </c>
    </row>
    <row r="16" spans="1:33">
      <c r="A16" s="21" t="s">
        <v>40</v>
      </c>
      <c r="B16" s="15">
        <v>903.8</v>
      </c>
      <c r="C16" s="15">
        <v>901.7</v>
      </c>
      <c r="D16" s="15">
        <v>850.05</v>
      </c>
      <c r="E16" s="15">
        <v>805.55</v>
      </c>
      <c r="F16" s="15">
        <v>742.05</v>
      </c>
      <c r="G16" s="15">
        <v>691.35</v>
      </c>
      <c r="H16" s="15">
        <v>604.5</v>
      </c>
      <c r="I16" s="15">
        <v>552.6</v>
      </c>
      <c r="J16" s="15">
        <v>519</v>
      </c>
      <c r="K16" s="15">
        <v>379.15</v>
      </c>
      <c r="L16" s="15">
        <v>267.64999999999998</v>
      </c>
      <c r="M16" s="15">
        <v>101.45</v>
      </c>
      <c r="N16" s="15">
        <v>58.85</v>
      </c>
      <c r="O16" s="15">
        <v>41.2</v>
      </c>
      <c r="P16" s="15">
        <v>0</v>
      </c>
      <c r="Q16" s="15">
        <v>546.79999999999995</v>
      </c>
      <c r="R16" s="15">
        <v>674.25</v>
      </c>
      <c r="S16" s="15">
        <v>1010.25</v>
      </c>
      <c r="T16" s="15">
        <v>1002.75</v>
      </c>
      <c r="U16" s="15">
        <v>951.25</v>
      </c>
      <c r="V16" s="15">
        <v>893.35</v>
      </c>
      <c r="W16" s="15">
        <v>784.75</v>
      </c>
      <c r="X16" s="15">
        <v>747.15</v>
      </c>
      <c r="Y16" s="15">
        <v>762.05</v>
      </c>
      <c r="Z16" s="15">
        <v>788.95</v>
      </c>
      <c r="AA16" s="15">
        <v>825.95</v>
      </c>
      <c r="AB16" s="15">
        <v>877.05</v>
      </c>
      <c r="AC16" s="15">
        <v>1023.05</v>
      </c>
      <c r="AD16" s="15">
        <v>1170.05</v>
      </c>
      <c r="AE16" s="15">
        <v>1275.05</v>
      </c>
      <c r="AF16" s="15">
        <v>1525.05</v>
      </c>
      <c r="AG16" s="28">
        <v>596</v>
      </c>
    </row>
    <row r="17" spans="1:33">
      <c r="A17" s="21" t="s">
        <v>41</v>
      </c>
      <c r="B17" s="15">
        <v>1449.9</v>
      </c>
      <c r="C17" s="15">
        <v>1447.8</v>
      </c>
      <c r="D17" s="15">
        <v>1396.15</v>
      </c>
      <c r="E17" s="15">
        <v>1351.65</v>
      </c>
      <c r="F17" s="15">
        <v>1288.1500000000001</v>
      </c>
      <c r="G17" s="15">
        <v>1237.45</v>
      </c>
      <c r="H17" s="15">
        <v>1150.5999999999999</v>
      </c>
      <c r="I17" s="15">
        <v>1098.7</v>
      </c>
      <c r="J17" s="15">
        <v>1065.0999999999999</v>
      </c>
      <c r="K17" s="15">
        <v>925.25</v>
      </c>
      <c r="L17" s="15">
        <v>813.75</v>
      </c>
      <c r="M17" s="15">
        <v>647.54999999999995</v>
      </c>
      <c r="N17" s="15">
        <v>604.95000000000005</v>
      </c>
      <c r="O17" s="15">
        <v>587.29999999999995</v>
      </c>
      <c r="P17" s="15">
        <v>546.79999999999995</v>
      </c>
      <c r="Q17" s="15">
        <v>0</v>
      </c>
      <c r="R17" s="15">
        <v>261.8</v>
      </c>
      <c r="S17" s="15">
        <v>597.79999999999995</v>
      </c>
      <c r="T17" s="15">
        <v>590.29999999999995</v>
      </c>
      <c r="U17" s="15">
        <v>538.79999999999995</v>
      </c>
      <c r="V17" s="15">
        <v>480.9</v>
      </c>
      <c r="W17" s="15">
        <v>372.3</v>
      </c>
      <c r="X17" s="15">
        <v>334.7</v>
      </c>
      <c r="Y17" s="15">
        <v>349.6</v>
      </c>
      <c r="Z17" s="15">
        <v>376.5</v>
      </c>
      <c r="AA17" s="15">
        <v>413.5</v>
      </c>
      <c r="AB17" s="15">
        <v>464.6</v>
      </c>
      <c r="AC17" s="15">
        <v>610.6</v>
      </c>
      <c r="AD17" s="15">
        <v>757.6</v>
      </c>
      <c r="AE17" s="15">
        <v>862.6</v>
      </c>
      <c r="AF17" s="15">
        <v>1112.5999999999999</v>
      </c>
      <c r="AG17" s="28">
        <v>181</v>
      </c>
    </row>
    <row r="18" spans="1:33">
      <c r="A18" s="22" t="s">
        <v>6</v>
      </c>
      <c r="B18" s="15">
        <v>1577.35</v>
      </c>
      <c r="C18" s="15">
        <v>1575.25</v>
      </c>
      <c r="D18" s="15">
        <v>1523.6</v>
      </c>
      <c r="E18" s="15">
        <v>1479.1</v>
      </c>
      <c r="F18" s="15">
        <v>1415.6</v>
      </c>
      <c r="G18" s="15">
        <v>1364.9</v>
      </c>
      <c r="H18" s="15">
        <v>1278.05</v>
      </c>
      <c r="I18" s="15">
        <v>1226.1500000000001</v>
      </c>
      <c r="J18" s="15">
        <v>1192.55</v>
      </c>
      <c r="K18" s="15">
        <v>1052.7</v>
      </c>
      <c r="L18" s="15">
        <v>941.2</v>
      </c>
      <c r="M18" s="15">
        <v>775</v>
      </c>
      <c r="N18" s="15">
        <v>732.4</v>
      </c>
      <c r="O18" s="15">
        <v>714.75</v>
      </c>
      <c r="P18" s="15">
        <v>674.25</v>
      </c>
      <c r="Q18" s="15">
        <v>261.8</v>
      </c>
      <c r="R18" s="15">
        <v>0</v>
      </c>
      <c r="S18" s="15">
        <v>336</v>
      </c>
      <c r="T18" s="15">
        <v>328.5</v>
      </c>
      <c r="U18" s="15">
        <v>277</v>
      </c>
      <c r="V18" s="15">
        <v>219.1</v>
      </c>
      <c r="W18" s="15">
        <v>110.5</v>
      </c>
      <c r="X18" s="15">
        <v>72.900000000000006</v>
      </c>
      <c r="Y18" s="15">
        <v>87.8</v>
      </c>
      <c r="Z18" s="15">
        <v>114.7</v>
      </c>
      <c r="AA18" s="15">
        <v>151.69999999999999</v>
      </c>
      <c r="AB18" s="15">
        <v>202.8</v>
      </c>
      <c r="AC18" s="15">
        <v>348.8</v>
      </c>
      <c r="AD18" s="15">
        <v>495.8</v>
      </c>
      <c r="AE18" s="15">
        <v>600.79999999999995</v>
      </c>
      <c r="AF18" s="15">
        <v>850.8</v>
      </c>
      <c r="AG18" s="28">
        <v>122</v>
      </c>
    </row>
    <row r="19" spans="1:33">
      <c r="A19" s="22" t="s">
        <v>0</v>
      </c>
      <c r="B19" s="15">
        <v>1913.35</v>
      </c>
      <c r="C19" s="15">
        <v>1911.25</v>
      </c>
      <c r="D19" s="15">
        <v>1859.6</v>
      </c>
      <c r="E19" s="15">
        <v>1815.1</v>
      </c>
      <c r="F19" s="15">
        <v>1751.6</v>
      </c>
      <c r="G19" s="15">
        <v>1700.9</v>
      </c>
      <c r="H19" s="15">
        <v>1614.05</v>
      </c>
      <c r="I19" s="15">
        <v>1562.15</v>
      </c>
      <c r="J19" s="15">
        <v>1528.55</v>
      </c>
      <c r="K19" s="15">
        <v>1388.7</v>
      </c>
      <c r="L19" s="15">
        <v>1277.2</v>
      </c>
      <c r="M19" s="15">
        <v>1111</v>
      </c>
      <c r="N19" s="15">
        <v>1068.4000000000001</v>
      </c>
      <c r="O19" s="15">
        <v>1050.75</v>
      </c>
      <c r="P19" s="15">
        <v>1010.25</v>
      </c>
      <c r="Q19" s="15">
        <v>597.79999999999995</v>
      </c>
      <c r="R19" s="15">
        <v>336</v>
      </c>
      <c r="S19" s="15">
        <v>0</v>
      </c>
      <c r="T19" s="15">
        <v>7.5</v>
      </c>
      <c r="U19" s="15">
        <v>151.5</v>
      </c>
      <c r="V19" s="15">
        <v>154.5</v>
      </c>
      <c r="W19" s="15">
        <v>225.5</v>
      </c>
      <c r="X19" s="15">
        <v>263.10000000000002</v>
      </c>
      <c r="Y19" s="15">
        <v>365.1</v>
      </c>
      <c r="Z19" s="15">
        <v>392</v>
      </c>
      <c r="AA19" s="15">
        <v>429</v>
      </c>
      <c r="AB19" s="15">
        <v>480.1</v>
      </c>
      <c r="AC19" s="15">
        <v>626.1</v>
      </c>
      <c r="AD19" s="15">
        <v>773.1</v>
      </c>
      <c r="AE19" s="15">
        <v>878.1</v>
      </c>
      <c r="AF19" s="15">
        <v>1128.0999999999999</v>
      </c>
      <c r="AG19" s="27">
        <f>$AG$18+R19</f>
        <v>458</v>
      </c>
    </row>
    <row r="20" spans="1:33">
      <c r="A20" s="22" t="s">
        <v>1</v>
      </c>
      <c r="B20" s="15">
        <v>1905.85</v>
      </c>
      <c r="C20" s="15">
        <v>1903.75</v>
      </c>
      <c r="D20" s="15">
        <v>1852.1</v>
      </c>
      <c r="E20" s="15">
        <v>1807.6</v>
      </c>
      <c r="F20" s="15">
        <v>1744.1</v>
      </c>
      <c r="G20" s="15">
        <v>1693.4</v>
      </c>
      <c r="H20" s="15">
        <v>1606.55</v>
      </c>
      <c r="I20" s="15">
        <v>1554.65</v>
      </c>
      <c r="J20" s="15">
        <v>1521.05</v>
      </c>
      <c r="K20" s="15">
        <v>1381.2</v>
      </c>
      <c r="L20" s="15">
        <v>1269.7</v>
      </c>
      <c r="M20" s="15">
        <v>1103.5</v>
      </c>
      <c r="N20" s="15">
        <v>1060.9000000000001</v>
      </c>
      <c r="O20" s="15">
        <v>1043.25</v>
      </c>
      <c r="P20" s="15">
        <v>1002.75</v>
      </c>
      <c r="Q20" s="15">
        <v>590.29999999999995</v>
      </c>
      <c r="R20" s="15">
        <v>328.5</v>
      </c>
      <c r="S20" s="15">
        <v>7.5</v>
      </c>
      <c r="T20" s="15">
        <v>0</v>
      </c>
      <c r="U20" s="15">
        <v>144</v>
      </c>
      <c r="V20" s="15">
        <v>147</v>
      </c>
      <c r="W20" s="15">
        <v>218</v>
      </c>
      <c r="X20" s="15">
        <v>255.6</v>
      </c>
      <c r="Y20" s="15">
        <v>357.6</v>
      </c>
      <c r="Z20" s="15">
        <v>384.5</v>
      </c>
      <c r="AA20" s="15">
        <v>421.5</v>
      </c>
      <c r="AB20" s="15">
        <v>472.6</v>
      </c>
      <c r="AC20" s="15">
        <v>618.6</v>
      </c>
      <c r="AD20" s="15">
        <v>765.6</v>
      </c>
      <c r="AE20" s="15">
        <v>870.6</v>
      </c>
      <c r="AF20" s="15">
        <v>1120.5999999999999</v>
      </c>
      <c r="AG20" s="27">
        <f>$AG$18+R20</f>
        <v>450.5</v>
      </c>
    </row>
    <row r="21" spans="1:33">
      <c r="A21" s="22" t="s">
        <v>2</v>
      </c>
      <c r="B21" s="15">
        <v>1854.35</v>
      </c>
      <c r="C21" s="15">
        <v>1852.25</v>
      </c>
      <c r="D21" s="15">
        <v>1800.6</v>
      </c>
      <c r="E21" s="15">
        <v>1756.1</v>
      </c>
      <c r="F21" s="15">
        <v>1692.6</v>
      </c>
      <c r="G21" s="15">
        <v>1641.9</v>
      </c>
      <c r="H21" s="15">
        <v>1555.05</v>
      </c>
      <c r="I21" s="15">
        <v>1503.15</v>
      </c>
      <c r="J21" s="15">
        <v>1469.55</v>
      </c>
      <c r="K21" s="15">
        <v>1329.7</v>
      </c>
      <c r="L21" s="15">
        <v>1218.2</v>
      </c>
      <c r="M21" s="15">
        <v>1052</v>
      </c>
      <c r="N21" s="15">
        <v>1009.4</v>
      </c>
      <c r="O21" s="15">
        <v>991.75</v>
      </c>
      <c r="P21" s="15">
        <v>951.25</v>
      </c>
      <c r="Q21" s="15">
        <v>538.79999999999995</v>
      </c>
      <c r="R21" s="15">
        <v>277</v>
      </c>
      <c r="S21" s="15">
        <v>151.5</v>
      </c>
      <c r="T21" s="15">
        <v>144</v>
      </c>
      <c r="U21" s="15">
        <v>0</v>
      </c>
      <c r="V21" s="15">
        <v>57.9</v>
      </c>
      <c r="W21" s="15">
        <v>128.9</v>
      </c>
      <c r="X21" s="15">
        <v>166.5</v>
      </c>
      <c r="Y21" s="15">
        <v>268.5</v>
      </c>
      <c r="Z21" s="15">
        <v>295.39999999999998</v>
      </c>
      <c r="AA21" s="15">
        <v>332.4</v>
      </c>
      <c r="AB21" s="15">
        <v>383.5</v>
      </c>
      <c r="AC21" s="15">
        <v>529.5</v>
      </c>
      <c r="AD21" s="15">
        <v>676.5</v>
      </c>
      <c r="AE21" s="15">
        <v>781.5</v>
      </c>
      <c r="AF21" s="15">
        <v>1031.5</v>
      </c>
      <c r="AG21" s="27">
        <f>$AG$18+R21</f>
        <v>399</v>
      </c>
    </row>
    <row r="22" spans="1:33">
      <c r="A22" s="22" t="s">
        <v>3</v>
      </c>
      <c r="B22" s="15">
        <v>1796.45</v>
      </c>
      <c r="C22" s="15">
        <v>1794.35</v>
      </c>
      <c r="D22" s="15">
        <v>1742.7</v>
      </c>
      <c r="E22" s="15">
        <v>1698.2</v>
      </c>
      <c r="F22" s="15">
        <v>1634.7</v>
      </c>
      <c r="G22" s="15">
        <v>1584</v>
      </c>
      <c r="H22" s="15">
        <v>1497.15</v>
      </c>
      <c r="I22" s="15">
        <v>1445.25</v>
      </c>
      <c r="J22" s="15">
        <v>1411.65</v>
      </c>
      <c r="K22" s="15">
        <v>1271.8</v>
      </c>
      <c r="L22" s="15">
        <v>1160.3</v>
      </c>
      <c r="M22" s="15">
        <v>994.1</v>
      </c>
      <c r="N22" s="15">
        <v>951.5</v>
      </c>
      <c r="O22" s="15">
        <v>933.85</v>
      </c>
      <c r="P22" s="15">
        <v>893.35</v>
      </c>
      <c r="Q22" s="15">
        <v>480.9</v>
      </c>
      <c r="R22" s="15">
        <v>219.1</v>
      </c>
      <c r="S22" s="15">
        <v>154.5</v>
      </c>
      <c r="T22" s="15">
        <v>147</v>
      </c>
      <c r="U22" s="15">
        <v>57.9</v>
      </c>
      <c r="V22" s="15">
        <v>0</v>
      </c>
      <c r="W22" s="15">
        <v>71</v>
      </c>
      <c r="X22" s="15">
        <v>108.6</v>
      </c>
      <c r="Y22" s="15">
        <v>210.6</v>
      </c>
      <c r="Z22" s="15">
        <v>237.5</v>
      </c>
      <c r="AA22" s="15">
        <v>274.5</v>
      </c>
      <c r="AB22" s="15">
        <v>325.60000000000002</v>
      </c>
      <c r="AC22" s="15">
        <v>471.6</v>
      </c>
      <c r="AD22" s="15">
        <v>618.6</v>
      </c>
      <c r="AE22" s="15">
        <v>723.6</v>
      </c>
      <c r="AF22" s="15">
        <v>973.6</v>
      </c>
      <c r="AG22" s="27">
        <f>$AG$18+R22</f>
        <v>341.1</v>
      </c>
    </row>
    <row r="23" spans="1:33">
      <c r="A23" s="22" t="s">
        <v>4</v>
      </c>
      <c r="B23" s="15">
        <v>1687.85</v>
      </c>
      <c r="C23" s="15">
        <v>1685.75</v>
      </c>
      <c r="D23" s="15">
        <v>1634.1</v>
      </c>
      <c r="E23" s="15">
        <v>1589.6</v>
      </c>
      <c r="F23" s="15">
        <v>1526.1</v>
      </c>
      <c r="G23" s="15">
        <v>1475.4</v>
      </c>
      <c r="H23" s="15">
        <v>1388.55</v>
      </c>
      <c r="I23" s="15">
        <v>1336.65</v>
      </c>
      <c r="J23" s="15">
        <v>1303.05</v>
      </c>
      <c r="K23" s="15">
        <v>1163.2</v>
      </c>
      <c r="L23" s="15">
        <v>1051.7</v>
      </c>
      <c r="M23" s="15">
        <v>885.5</v>
      </c>
      <c r="N23" s="15">
        <v>842.9</v>
      </c>
      <c r="O23" s="15">
        <v>825.25</v>
      </c>
      <c r="P23" s="15">
        <v>784.75</v>
      </c>
      <c r="Q23" s="15">
        <v>372.3</v>
      </c>
      <c r="R23" s="15">
        <v>110.5</v>
      </c>
      <c r="S23" s="15">
        <v>225.5</v>
      </c>
      <c r="T23" s="15">
        <v>218</v>
      </c>
      <c r="U23" s="15">
        <v>128.9</v>
      </c>
      <c r="V23" s="15">
        <v>71</v>
      </c>
      <c r="W23" s="15">
        <v>0</v>
      </c>
      <c r="X23" s="15">
        <v>37.6</v>
      </c>
      <c r="Y23" s="15">
        <v>139.6</v>
      </c>
      <c r="Z23" s="15">
        <v>166.5</v>
      </c>
      <c r="AA23" s="15">
        <v>203.5</v>
      </c>
      <c r="AB23" s="15">
        <v>254.6</v>
      </c>
      <c r="AC23" s="15">
        <v>400.6</v>
      </c>
      <c r="AD23" s="15">
        <v>547.6</v>
      </c>
      <c r="AE23" s="15">
        <v>652.6</v>
      </c>
      <c r="AF23" s="15">
        <v>902.6</v>
      </c>
      <c r="AG23" s="27">
        <f>$AG$18+R23</f>
        <v>232.5</v>
      </c>
    </row>
    <row r="24" spans="1:33">
      <c r="A24" s="22" t="s">
        <v>5</v>
      </c>
      <c r="B24" s="15">
        <v>1650.25</v>
      </c>
      <c r="C24" s="15">
        <v>1648.15</v>
      </c>
      <c r="D24" s="15">
        <v>1596.5</v>
      </c>
      <c r="E24" s="15">
        <v>1552</v>
      </c>
      <c r="F24" s="15">
        <v>1488.5</v>
      </c>
      <c r="G24" s="15">
        <v>1437.8</v>
      </c>
      <c r="H24" s="15">
        <v>1350.95</v>
      </c>
      <c r="I24" s="15">
        <v>1299.05</v>
      </c>
      <c r="J24" s="15">
        <v>1265.45</v>
      </c>
      <c r="K24" s="15">
        <v>1125.5999999999999</v>
      </c>
      <c r="L24" s="15">
        <v>1014.1</v>
      </c>
      <c r="M24" s="15">
        <v>847.9</v>
      </c>
      <c r="N24" s="15">
        <v>805.3</v>
      </c>
      <c r="O24" s="15">
        <v>787.65</v>
      </c>
      <c r="P24" s="15">
        <v>747.15</v>
      </c>
      <c r="Q24" s="15">
        <v>334.7</v>
      </c>
      <c r="R24" s="15">
        <v>72.900000000000006</v>
      </c>
      <c r="S24" s="15">
        <v>263.10000000000002</v>
      </c>
      <c r="T24" s="15">
        <v>255.6</v>
      </c>
      <c r="U24" s="15">
        <v>166.5</v>
      </c>
      <c r="V24" s="15">
        <v>108.6</v>
      </c>
      <c r="W24" s="15">
        <v>37.6</v>
      </c>
      <c r="X24" s="15">
        <v>0</v>
      </c>
      <c r="Y24" s="15">
        <v>102</v>
      </c>
      <c r="Z24" s="15">
        <v>128.9</v>
      </c>
      <c r="AA24" s="15">
        <v>165.9</v>
      </c>
      <c r="AB24" s="15">
        <v>217</v>
      </c>
      <c r="AC24" s="15">
        <v>363</v>
      </c>
      <c r="AD24" s="15">
        <v>510</v>
      </c>
      <c r="AE24" s="15">
        <v>615</v>
      </c>
      <c r="AF24" s="15">
        <v>865</v>
      </c>
      <c r="AG24" s="27">
        <f>$AG$18+R24</f>
        <v>194.9</v>
      </c>
    </row>
    <row r="25" spans="1:33">
      <c r="A25" s="23" t="s">
        <v>7</v>
      </c>
      <c r="B25" s="15">
        <v>1665.15</v>
      </c>
      <c r="C25" s="15">
        <v>1663.05</v>
      </c>
      <c r="D25" s="15">
        <v>1611.4</v>
      </c>
      <c r="E25" s="15">
        <v>1566.9</v>
      </c>
      <c r="F25" s="15">
        <v>1503.4</v>
      </c>
      <c r="G25" s="15">
        <v>1452.7</v>
      </c>
      <c r="H25" s="15">
        <v>1365.85</v>
      </c>
      <c r="I25" s="15">
        <v>1313.95</v>
      </c>
      <c r="J25" s="15">
        <v>1280.3499999999999</v>
      </c>
      <c r="K25" s="15">
        <v>1140.5</v>
      </c>
      <c r="L25" s="15">
        <v>1029</v>
      </c>
      <c r="M25" s="15">
        <v>862.8</v>
      </c>
      <c r="N25" s="15">
        <v>820.2</v>
      </c>
      <c r="O25" s="15">
        <v>802.55</v>
      </c>
      <c r="P25" s="15">
        <v>762.05</v>
      </c>
      <c r="Q25" s="15">
        <v>349.6</v>
      </c>
      <c r="R25" s="15">
        <v>87.8</v>
      </c>
      <c r="S25" s="15">
        <v>365.1</v>
      </c>
      <c r="T25" s="15">
        <v>357.6</v>
      </c>
      <c r="U25" s="15">
        <v>268.5</v>
      </c>
      <c r="V25" s="15">
        <v>210.6</v>
      </c>
      <c r="W25" s="15">
        <v>139.6</v>
      </c>
      <c r="X25" s="15">
        <v>102</v>
      </c>
      <c r="Y25" s="15">
        <v>0</v>
      </c>
      <c r="Z25" s="15">
        <v>26.9</v>
      </c>
      <c r="AA25" s="15">
        <v>63.9</v>
      </c>
      <c r="AB25" s="15">
        <v>115</v>
      </c>
      <c r="AC25" s="15">
        <v>261</v>
      </c>
      <c r="AD25" s="15">
        <v>408</v>
      </c>
      <c r="AE25" s="15">
        <v>513</v>
      </c>
      <c r="AF25" s="15">
        <v>763</v>
      </c>
      <c r="AG25" s="27">
        <f>$AG$18+R25</f>
        <v>209.8</v>
      </c>
    </row>
    <row r="26" spans="1:33">
      <c r="A26" s="23" t="s">
        <v>8</v>
      </c>
      <c r="B26" s="15">
        <v>1692.05</v>
      </c>
      <c r="C26" s="15">
        <v>1689.95</v>
      </c>
      <c r="D26" s="15">
        <v>1638.3</v>
      </c>
      <c r="E26" s="15">
        <v>1593.8</v>
      </c>
      <c r="F26" s="15">
        <v>1530.3</v>
      </c>
      <c r="G26" s="15">
        <v>1479.6</v>
      </c>
      <c r="H26" s="15">
        <v>1392.75</v>
      </c>
      <c r="I26" s="15">
        <v>1340.85</v>
      </c>
      <c r="J26" s="15">
        <v>1307.25</v>
      </c>
      <c r="K26" s="15">
        <v>1167.4000000000001</v>
      </c>
      <c r="L26" s="15">
        <v>1055.9000000000001</v>
      </c>
      <c r="M26" s="15">
        <v>889.7</v>
      </c>
      <c r="N26" s="15">
        <v>847.1</v>
      </c>
      <c r="O26" s="15">
        <v>829.45</v>
      </c>
      <c r="P26" s="15">
        <v>788.95</v>
      </c>
      <c r="Q26" s="15">
        <v>376.5</v>
      </c>
      <c r="R26" s="15">
        <v>114.7</v>
      </c>
      <c r="S26" s="15">
        <v>392</v>
      </c>
      <c r="T26" s="15">
        <v>384.5</v>
      </c>
      <c r="U26" s="15">
        <v>295.39999999999998</v>
      </c>
      <c r="V26" s="15">
        <v>237.5</v>
      </c>
      <c r="W26" s="15">
        <v>166.5</v>
      </c>
      <c r="X26" s="15">
        <v>128.9</v>
      </c>
      <c r="Y26" s="15">
        <v>26.9</v>
      </c>
      <c r="Z26" s="15">
        <v>0</v>
      </c>
      <c r="AA26" s="15">
        <v>37</v>
      </c>
      <c r="AB26" s="15">
        <v>88.1</v>
      </c>
      <c r="AC26" s="15">
        <v>234.1</v>
      </c>
      <c r="AD26" s="15">
        <v>381.1</v>
      </c>
      <c r="AE26" s="15">
        <v>486.1</v>
      </c>
      <c r="AF26" s="15">
        <v>736.1</v>
      </c>
      <c r="AG26" s="27">
        <f>$AG$18+R26</f>
        <v>236.7</v>
      </c>
    </row>
    <row r="27" spans="1:33">
      <c r="A27" s="23" t="s">
        <v>9</v>
      </c>
      <c r="B27" s="15">
        <v>1729.05</v>
      </c>
      <c r="C27" s="15">
        <v>1726.95</v>
      </c>
      <c r="D27" s="15">
        <v>1675.3</v>
      </c>
      <c r="E27" s="15">
        <v>1630.8</v>
      </c>
      <c r="F27" s="15">
        <v>1567.3</v>
      </c>
      <c r="G27" s="15">
        <v>1516.6</v>
      </c>
      <c r="H27" s="15">
        <v>1429.75</v>
      </c>
      <c r="I27" s="15">
        <v>1377.85</v>
      </c>
      <c r="J27" s="15">
        <v>1344.25</v>
      </c>
      <c r="K27" s="15">
        <v>1204.4000000000001</v>
      </c>
      <c r="L27" s="15">
        <v>1092.9000000000001</v>
      </c>
      <c r="M27" s="15">
        <v>926.7</v>
      </c>
      <c r="N27" s="15">
        <v>884.1</v>
      </c>
      <c r="O27" s="15">
        <v>866.45</v>
      </c>
      <c r="P27" s="15">
        <v>825.95</v>
      </c>
      <c r="Q27" s="15">
        <v>413.5</v>
      </c>
      <c r="R27" s="15">
        <v>151.69999999999999</v>
      </c>
      <c r="S27" s="15">
        <v>429</v>
      </c>
      <c r="T27" s="15">
        <v>421.5</v>
      </c>
      <c r="U27" s="15">
        <v>332.4</v>
      </c>
      <c r="V27" s="15">
        <v>274.5</v>
      </c>
      <c r="W27" s="15">
        <v>203.5</v>
      </c>
      <c r="X27" s="15">
        <v>165.9</v>
      </c>
      <c r="Y27" s="15">
        <v>63.9</v>
      </c>
      <c r="Z27" s="15">
        <v>37</v>
      </c>
      <c r="AA27" s="15">
        <v>0</v>
      </c>
      <c r="AB27" s="15">
        <v>51.1</v>
      </c>
      <c r="AC27" s="15">
        <v>197.1</v>
      </c>
      <c r="AD27" s="15">
        <v>344.1</v>
      </c>
      <c r="AE27" s="15">
        <v>449.1</v>
      </c>
      <c r="AF27" s="15">
        <v>699.1</v>
      </c>
      <c r="AG27" s="27">
        <f>$AG$18+R27</f>
        <v>273.7</v>
      </c>
    </row>
    <row r="28" spans="1:33">
      <c r="A28" s="23" t="s">
        <v>10</v>
      </c>
      <c r="B28" s="15">
        <v>1780.15</v>
      </c>
      <c r="C28" s="15">
        <v>1778.05</v>
      </c>
      <c r="D28" s="15">
        <v>1726.4</v>
      </c>
      <c r="E28" s="15">
        <v>1681.9</v>
      </c>
      <c r="F28" s="15">
        <v>1618.4</v>
      </c>
      <c r="G28" s="15">
        <v>1567.7</v>
      </c>
      <c r="H28" s="15">
        <v>1480.85</v>
      </c>
      <c r="I28" s="15">
        <v>1428.95</v>
      </c>
      <c r="J28" s="15">
        <v>1395.35</v>
      </c>
      <c r="K28" s="15">
        <v>1255.5</v>
      </c>
      <c r="L28" s="15">
        <v>1144</v>
      </c>
      <c r="M28" s="15">
        <v>977.8</v>
      </c>
      <c r="N28" s="15">
        <v>935.2</v>
      </c>
      <c r="O28" s="15">
        <v>917.55</v>
      </c>
      <c r="P28" s="15">
        <v>877.05</v>
      </c>
      <c r="Q28" s="15">
        <v>464.6</v>
      </c>
      <c r="R28" s="15">
        <v>202.8</v>
      </c>
      <c r="S28" s="15">
        <v>480.1</v>
      </c>
      <c r="T28" s="15">
        <v>472.6</v>
      </c>
      <c r="U28" s="15">
        <v>383.5</v>
      </c>
      <c r="V28" s="15">
        <v>325.60000000000002</v>
      </c>
      <c r="W28" s="15">
        <v>254.6</v>
      </c>
      <c r="X28" s="15">
        <v>217</v>
      </c>
      <c r="Y28" s="15">
        <v>115</v>
      </c>
      <c r="Z28" s="15">
        <v>88.1</v>
      </c>
      <c r="AA28" s="15">
        <v>51.1</v>
      </c>
      <c r="AB28" s="15">
        <v>0</v>
      </c>
      <c r="AC28" s="15">
        <v>146</v>
      </c>
      <c r="AD28" s="15">
        <v>293</v>
      </c>
      <c r="AE28" s="15">
        <v>398</v>
      </c>
      <c r="AF28" s="15">
        <v>648</v>
      </c>
      <c r="AG28" s="27">
        <f>$AG$18+R28</f>
        <v>324.8</v>
      </c>
    </row>
    <row r="29" spans="1:33">
      <c r="A29" s="23" t="s">
        <v>11</v>
      </c>
      <c r="B29" s="15">
        <v>1926.15</v>
      </c>
      <c r="C29" s="15">
        <v>1924.05</v>
      </c>
      <c r="D29" s="15">
        <v>1872.4</v>
      </c>
      <c r="E29" s="15">
        <v>1827.9</v>
      </c>
      <c r="F29" s="15">
        <v>1764.4</v>
      </c>
      <c r="G29" s="15">
        <v>1713.7</v>
      </c>
      <c r="H29" s="15">
        <v>1626.85</v>
      </c>
      <c r="I29" s="15">
        <v>1574.95</v>
      </c>
      <c r="J29" s="15">
        <v>1541.35</v>
      </c>
      <c r="K29" s="15">
        <v>1401.5</v>
      </c>
      <c r="L29" s="15">
        <v>1290</v>
      </c>
      <c r="M29" s="15">
        <v>1123.8</v>
      </c>
      <c r="N29" s="15">
        <v>1081.2</v>
      </c>
      <c r="O29" s="15">
        <v>1063.55</v>
      </c>
      <c r="P29" s="15">
        <v>1023.05</v>
      </c>
      <c r="Q29" s="15">
        <v>610.6</v>
      </c>
      <c r="R29" s="15">
        <v>348.8</v>
      </c>
      <c r="S29" s="15">
        <v>626.1</v>
      </c>
      <c r="T29" s="15">
        <v>618.6</v>
      </c>
      <c r="U29" s="15">
        <v>529.5</v>
      </c>
      <c r="V29" s="15">
        <v>471.6</v>
      </c>
      <c r="W29" s="15">
        <v>400.6</v>
      </c>
      <c r="X29" s="15">
        <v>363</v>
      </c>
      <c r="Y29" s="15">
        <v>261</v>
      </c>
      <c r="Z29" s="15">
        <v>234.1</v>
      </c>
      <c r="AA29" s="15">
        <v>197.1</v>
      </c>
      <c r="AB29" s="15">
        <v>146</v>
      </c>
      <c r="AC29" s="15">
        <v>0</v>
      </c>
      <c r="AD29" s="15">
        <v>147</v>
      </c>
      <c r="AE29" s="15">
        <v>252</v>
      </c>
      <c r="AF29" s="15">
        <v>502</v>
      </c>
      <c r="AG29" s="27">
        <f>$AG$18+R29</f>
        <v>470.8</v>
      </c>
    </row>
    <row r="30" spans="1:33">
      <c r="A30" s="23" t="s">
        <v>12</v>
      </c>
      <c r="B30" s="15">
        <v>2073.15</v>
      </c>
      <c r="C30" s="15">
        <v>2071.0500000000002</v>
      </c>
      <c r="D30" s="15">
        <v>2019.4</v>
      </c>
      <c r="E30" s="15">
        <v>1974.9</v>
      </c>
      <c r="F30" s="15">
        <v>1911.4</v>
      </c>
      <c r="G30" s="15">
        <v>1860.7</v>
      </c>
      <c r="H30" s="15">
        <v>1773.85</v>
      </c>
      <c r="I30" s="15">
        <v>1721.95</v>
      </c>
      <c r="J30" s="15">
        <v>1688.35</v>
      </c>
      <c r="K30" s="15">
        <v>1548.5</v>
      </c>
      <c r="L30" s="15">
        <v>1437</v>
      </c>
      <c r="M30" s="15">
        <v>1270.8</v>
      </c>
      <c r="N30" s="15">
        <v>1228.2</v>
      </c>
      <c r="O30" s="15">
        <v>1210.55</v>
      </c>
      <c r="P30" s="15">
        <v>1170.05</v>
      </c>
      <c r="Q30" s="15">
        <v>757.6</v>
      </c>
      <c r="R30" s="15">
        <v>495.8</v>
      </c>
      <c r="S30" s="15">
        <v>773.1</v>
      </c>
      <c r="T30" s="15">
        <v>765.6</v>
      </c>
      <c r="U30" s="15">
        <v>676.5</v>
      </c>
      <c r="V30" s="15">
        <v>618.6</v>
      </c>
      <c r="W30" s="15">
        <v>547.6</v>
      </c>
      <c r="X30" s="15">
        <v>510</v>
      </c>
      <c r="Y30" s="15">
        <v>408</v>
      </c>
      <c r="Z30" s="15">
        <v>381.1</v>
      </c>
      <c r="AA30" s="15">
        <v>344.1</v>
      </c>
      <c r="AB30" s="15">
        <v>293</v>
      </c>
      <c r="AC30" s="15">
        <v>147</v>
      </c>
      <c r="AD30" s="15">
        <v>0</v>
      </c>
      <c r="AE30" s="15">
        <v>105</v>
      </c>
      <c r="AF30" s="15">
        <v>355</v>
      </c>
      <c r="AG30" s="27">
        <f>$AG$18+R30</f>
        <v>617.79999999999995</v>
      </c>
    </row>
    <row r="31" spans="1:33">
      <c r="A31" s="23" t="s">
        <v>13</v>
      </c>
      <c r="B31" s="15">
        <v>2178.15</v>
      </c>
      <c r="C31" s="15">
        <v>2176.0500000000002</v>
      </c>
      <c r="D31" s="15">
        <v>2124.4</v>
      </c>
      <c r="E31" s="15">
        <v>2079.9</v>
      </c>
      <c r="F31" s="15">
        <v>2016.4</v>
      </c>
      <c r="G31" s="15">
        <v>1965.7</v>
      </c>
      <c r="H31" s="15">
        <v>1878.85</v>
      </c>
      <c r="I31" s="15">
        <v>1826.95</v>
      </c>
      <c r="J31" s="15">
        <v>1793.35</v>
      </c>
      <c r="K31" s="15">
        <v>1653.5</v>
      </c>
      <c r="L31" s="15">
        <v>1542</v>
      </c>
      <c r="M31" s="15">
        <v>1375.8</v>
      </c>
      <c r="N31" s="15">
        <v>1333.2</v>
      </c>
      <c r="O31" s="15">
        <v>1315.55</v>
      </c>
      <c r="P31" s="15">
        <v>1275.05</v>
      </c>
      <c r="Q31" s="15">
        <v>862.6</v>
      </c>
      <c r="R31" s="15">
        <v>600.79999999999995</v>
      </c>
      <c r="S31" s="15">
        <v>878.1</v>
      </c>
      <c r="T31" s="15">
        <v>870.6</v>
      </c>
      <c r="U31" s="15">
        <v>781.5</v>
      </c>
      <c r="V31" s="15">
        <v>723.6</v>
      </c>
      <c r="W31" s="15">
        <v>652.6</v>
      </c>
      <c r="X31" s="15">
        <v>615</v>
      </c>
      <c r="Y31" s="15">
        <v>513</v>
      </c>
      <c r="Z31" s="15">
        <v>486.1</v>
      </c>
      <c r="AA31" s="15">
        <v>449.1</v>
      </c>
      <c r="AB31" s="15">
        <v>398</v>
      </c>
      <c r="AC31" s="15">
        <v>252</v>
      </c>
      <c r="AD31" s="15">
        <v>105</v>
      </c>
      <c r="AE31" s="15">
        <v>0</v>
      </c>
      <c r="AF31" s="15">
        <v>250</v>
      </c>
      <c r="AG31" s="27">
        <f>$AG$18+R31</f>
        <v>722.8</v>
      </c>
    </row>
    <row r="32" spans="1:33">
      <c r="A32" s="24" t="s">
        <v>42</v>
      </c>
      <c r="B32" s="25">
        <v>2428.15</v>
      </c>
      <c r="C32" s="25">
        <v>2426.0500000000002</v>
      </c>
      <c r="D32" s="25">
        <v>2374.4</v>
      </c>
      <c r="E32" s="25">
        <v>2329.9</v>
      </c>
      <c r="F32" s="25">
        <v>2266.4</v>
      </c>
      <c r="G32" s="25">
        <v>2215.6999999999998</v>
      </c>
      <c r="H32" s="25">
        <v>2128.85</v>
      </c>
      <c r="I32" s="25">
        <v>2076.9499999999998</v>
      </c>
      <c r="J32" s="25">
        <v>2043.35</v>
      </c>
      <c r="K32" s="25">
        <v>1903.5</v>
      </c>
      <c r="L32" s="25">
        <v>1792</v>
      </c>
      <c r="M32" s="25">
        <v>1625.8</v>
      </c>
      <c r="N32" s="25">
        <v>1583.2</v>
      </c>
      <c r="O32" s="25">
        <v>1565.55</v>
      </c>
      <c r="P32" s="25">
        <v>1525.05</v>
      </c>
      <c r="Q32" s="25">
        <v>1112.5999999999999</v>
      </c>
      <c r="R32" s="25">
        <v>850.8</v>
      </c>
      <c r="S32" s="25">
        <v>1128.0999999999999</v>
      </c>
      <c r="T32" s="25">
        <v>1120.5999999999999</v>
      </c>
      <c r="U32" s="25">
        <v>1031.5</v>
      </c>
      <c r="V32" s="25">
        <v>973.6</v>
      </c>
      <c r="W32" s="25">
        <v>902.6</v>
      </c>
      <c r="X32" s="25">
        <v>865</v>
      </c>
      <c r="Y32" s="25">
        <v>763</v>
      </c>
      <c r="Z32" s="25">
        <v>736.1</v>
      </c>
      <c r="AA32" s="25">
        <v>699.1</v>
      </c>
      <c r="AB32" s="25">
        <v>648</v>
      </c>
      <c r="AC32" s="25">
        <v>502</v>
      </c>
      <c r="AD32" s="25">
        <v>355</v>
      </c>
      <c r="AE32" s="25">
        <v>250</v>
      </c>
      <c r="AF32" s="25">
        <v>0</v>
      </c>
      <c r="AG32" s="27">
        <f>$AG$18+R32</f>
        <v>972.8</v>
      </c>
    </row>
    <row r="33" spans="1:33">
      <c r="A33" s="26" t="s">
        <v>44</v>
      </c>
      <c r="B33" s="27">
        <f t="shared" ref="B33:N33" si="0">$P$33+B17</f>
        <v>2045.9</v>
      </c>
      <c r="C33" s="27">
        <f t="shared" si="0"/>
        <v>2043.8</v>
      </c>
      <c r="D33" s="27">
        <f t="shared" si="0"/>
        <v>1992.15</v>
      </c>
      <c r="E33" s="27">
        <f t="shared" si="0"/>
        <v>1947.65</v>
      </c>
      <c r="F33" s="27">
        <f t="shared" si="0"/>
        <v>1884.15</v>
      </c>
      <c r="G33" s="27">
        <f t="shared" si="0"/>
        <v>1833.45</v>
      </c>
      <c r="H33" s="27">
        <f t="shared" si="0"/>
        <v>1746.6</v>
      </c>
      <c r="I33" s="27">
        <f t="shared" si="0"/>
        <v>1694.7</v>
      </c>
      <c r="J33" s="27">
        <f t="shared" si="0"/>
        <v>1661.1</v>
      </c>
      <c r="K33" s="27">
        <f t="shared" si="0"/>
        <v>1521.25</v>
      </c>
      <c r="L33" s="27">
        <f t="shared" si="0"/>
        <v>1409.75</v>
      </c>
      <c r="M33" s="27">
        <f t="shared" si="0"/>
        <v>1243.55</v>
      </c>
      <c r="N33" s="27">
        <f t="shared" si="0"/>
        <v>1200.95</v>
      </c>
      <c r="O33" s="27">
        <f>$P$33+O17</f>
        <v>1183.3</v>
      </c>
      <c r="P33" s="28">
        <v>596</v>
      </c>
      <c r="Q33" s="28">
        <v>181</v>
      </c>
      <c r="R33" s="28">
        <v>122</v>
      </c>
      <c r="S33" s="27">
        <f>$R$33+S18</f>
        <v>458</v>
      </c>
      <c r="T33" s="27">
        <f t="shared" ref="T33:AF33" si="1">$R$33+T18</f>
        <v>450.5</v>
      </c>
      <c r="U33" s="27">
        <f t="shared" si="1"/>
        <v>399</v>
      </c>
      <c r="V33" s="27">
        <f t="shared" si="1"/>
        <v>341.1</v>
      </c>
      <c r="W33" s="27">
        <f t="shared" si="1"/>
        <v>232.5</v>
      </c>
      <c r="X33" s="27">
        <f t="shared" si="1"/>
        <v>194.9</v>
      </c>
      <c r="Y33" s="27">
        <f t="shared" si="1"/>
        <v>209.8</v>
      </c>
      <c r="Z33" s="27">
        <f t="shared" si="1"/>
        <v>236.7</v>
      </c>
      <c r="AA33" s="27">
        <f t="shared" si="1"/>
        <v>273.7</v>
      </c>
      <c r="AB33" s="27">
        <f t="shared" si="1"/>
        <v>324.8</v>
      </c>
      <c r="AC33" s="27">
        <f t="shared" si="1"/>
        <v>470.8</v>
      </c>
      <c r="AD33" s="27">
        <f t="shared" si="1"/>
        <v>617.79999999999995</v>
      </c>
      <c r="AE33" s="27">
        <f t="shared" si="1"/>
        <v>722.8</v>
      </c>
      <c r="AF33" s="27">
        <f t="shared" si="1"/>
        <v>972.8</v>
      </c>
      <c r="AG33" s="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zoomScale="70" zoomScaleNormal="70" workbookViewId="0">
      <selection activeCell="B52" sqref="B52"/>
    </sheetView>
  </sheetViews>
  <sheetFormatPr defaultColWidth="14.44140625" defaultRowHeight="15" customHeight="1"/>
  <cols>
    <col min="1" max="1" width="22.44140625" customWidth="1"/>
    <col min="2" max="2" width="9.33203125" customWidth="1"/>
    <col min="3" max="3" width="10" customWidth="1"/>
    <col min="4" max="4" width="9.44140625" customWidth="1"/>
    <col min="5" max="5" width="14.6640625" customWidth="1"/>
    <col min="6" max="6" width="13.6640625" customWidth="1"/>
    <col min="7" max="7" width="9.44140625" customWidth="1"/>
    <col min="8" max="8" width="15" customWidth="1"/>
    <col min="9" max="9" width="8.5546875" customWidth="1"/>
    <col min="10" max="10" width="22.109375" customWidth="1"/>
    <col min="11" max="11" width="6.44140625" customWidth="1"/>
    <col min="12" max="12" width="6.88671875" customWidth="1"/>
    <col min="13" max="13" width="9.44140625" customWidth="1"/>
    <col min="14" max="14" width="10" customWidth="1"/>
    <col min="15" max="15" width="9.6640625" customWidth="1"/>
    <col min="16" max="16" width="10.5546875" customWidth="1"/>
    <col min="17" max="17" width="12" customWidth="1"/>
    <col min="18" max="18" width="10.5546875" customWidth="1"/>
    <col min="19" max="32" width="8.6640625" customWidth="1"/>
  </cols>
  <sheetData>
    <row r="1" spans="1:32" ht="24">
      <c r="A1" s="1"/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21" customHeight="1">
      <c r="A2" s="6" t="s">
        <v>0</v>
      </c>
      <c r="B2" s="7">
        <v>0</v>
      </c>
      <c r="C2" s="7">
        <v>7.5</v>
      </c>
      <c r="D2" s="7">
        <f t="shared" ref="D2:P2" si="0">$C$2+D3</f>
        <v>151.5</v>
      </c>
      <c r="E2" s="7">
        <f t="shared" si="0"/>
        <v>154.5</v>
      </c>
      <c r="F2" s="7">
        <f t="shared" si="0"/>
        <v>225.5</v>
      </c>
      <c r="G2" s="7">
        <f t="shared" si="0"/>
        <v>263.10000000000002</v>
      </c>
      <c r="H2" s="7">
        <f t="shared" si="0"/>
        <v>336</v>
      </c>
      <c r="I2" s="7">
        <f t="shared" si="0"/>
        <v>365.1</v>
      </c>
      <c r="J2" s="7">
        <f t="shared" si="0"/>
        <v>392</v>
      </c>
      <c r="K2" s="7">
        <f t="shared" si="0"/>
        <v>429</v>
      </c>
      <c r="L2" s="7">
        <f t="shared" si="0"/>
        <v>480.1</v>
      </c>
      <c r="M2" s="7">
        <f t="shared" si="0"/>
        <v>626.1</v>
      </c>
      <c r="N2" s="7">
        <f t="shared" si="0"/>
        <v>773.1</v>
      </c>
      <c r="O2" s="7">
        <f t="shared" si="0"/>
        <v>878.1</v>
      </c>
      <c r="P2" s="7">
        <f t="shared" si="0"/>
        <v>1128.0999999999999</v>
      </c>
      <c r="Q2" s="4"/>
      <c r="R2" s="4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1" customHeight="1">
      <c r="A3" s="3" t="s">
        <v>1</v>
      </c>
      <c r="B3" s="7">
        <v>7.5</v>
      </c>
      <c r="C3" s="7">
        <v>0</v>
      </c>
      <c r="D3" s="7">
        <v>144</v>
      </c>
      <c r="E3" s="7">
        <v>147</v>
      </c>
      <c r="F3" s="7">
        <f>E3+F5</f>
        <v>218</v>
      </c>
      <c r="G3" s="7">
        <f>F3+G6</f>
        <v>255.6</v>
      </c>
      <c r="H3" s="7">
        <f>G3+H7</f>
        <v>328.5</v>
      </c>
      <c r="I3" s="7">
        <f>G3+I7</f>
        <v>357.6</v>
      </c>
      <c r="J3" s="7">
        <f>I3+J9</f>
        <v>384.5</v>
      </c>
      <c r="K3" s="7">
        <f>J3+K10</f>
        <v>421.5</v>
      </c>
      <c r="L3" s="7">
        <f>L11+K3</f>
        <v>472.6</v>
      </c>
      <c r="M3" s="7">
        <f>L3+M12</f>
        <v>618.6</v>
      </c>
      <c r="N3" s="7">
        <f>M3+N13</f>
        <v>765.6</v>
      </c>
      <c r="O3" s="7">
        <f>N3+O14</f>
        <v>870.6</v>
      </c>
      <c r="P3" s="7">
        <f>$P$15+O3</f>
        <v>1120.5999999999999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1" customHeight="1">
      <c r="A4" s="3" t="s">
        <v>2</v>
      </c>
      <c r="B4" s="7">
        <v>151.5</v>
      </c>
      <c r="C4" s="7">
        <v>144</v>
      </c>
      <c r="D4" s="7">
        <v>0</v>
      </c>
      <c r="E4" s="7">
        <v>57.9</v>
      </c>
      <c r="F4" s="7">
        <f t="shared" ref="F4:P4" si="1">$E$4+F5</f>
        <v>128.9</v>
      </c>
      <c r="G4" s="7">
        <f t="shared" si="1"/>
        <v>166.5</v>
      </c>
      <c r="H4" s="7">
        <f t="shared" si="1"/>
        <v>277</v>
      </c>
      <c r="I4" s="7">
        <f t="shared" si="1"/>
        <v>268.5</v>
      </c>
      <c r="J4" s="7">
        <f t="shared" si="1"/>
        <v>295.39999999999998</v>
      </c>
      <c r="K4" s="7">
        <f t="shared" si="1"/>
        <v>332.4</v>
      </c>
      <c r="L4" s="7">
        <f t="shared" si="1"/>
        <v>383.5</v>
      </c>
      <c r="M4" s="7">
        <f t="shared" si="1"/>
        <v>529.5</v>
      </c>
      <c r="N4" s="7">
        <f t="shared" si="1"/>
        <v>676.5</v>
      </c>
      <c r="O4" s="7">
        <f t="shared" si="1"/>
        <v>781.5</v>
      </c>
      <c r="P4" s="7">
        <f t="shared" si="1"/>
        <v>1031.5</v>
      </c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21" customHeight="1">
      <c r="A5" s="6" t="s">
        <v>3</v>
      </c>
      <c r="B5" s="7">
        <v>154.5</v>
      </c>
      <c r="C5" s="7">
        <v>147</v>
      </c>
      <c r="D5" s="7">
        <v>57.9</v>
      </c>
      <c r="E5" s="7">
        <v>0</v>
      </c>
      <c r="F5" s="7">
        <v>71</v>
      </c>
      <c r="G5" s="7">
        <f>F5+G6</f>
        <v>108.6</v>
      </c>
      <c r="H5" s="7">
        <f t="shared" ref="H5:H6" si="2">H6+G5</f>
        <v>219.1</v>
      </c>
      <c r="I5" s="7">
        <f>I7+G5</f>
        <v>210.6</v>
      </c>
      <c r="J5" s="7">
        <f>I5+J9</f>
        <v>237.5</v>
      </c>
      <c r="K5" s="7">
        <f>J5+K10</f>
        <v>274.5</v>
      </c>
      <c r="L5" s="7">
        <f t="shared" ref="L5:L10" si="3">K5+$L$11</f>
        <v>325.60000000000002</v>
      </c>
      <c r="M5" s="7">
        <f t="shared" ref="M5:M11" si="4">L5+$M$12</f>
        <v>471.6</v>
      </c>
      <c r="N5" s="7">
        <f t="shared" ref="N5:N12" si="5">M5+$N$13</f>
        <v>618.6</v>
      </c>
      <c r="O5" s="7">
        <f t="shared" ref="O5:O13" si="6">N5+$O$14</f>
        <v>723.6</v>
      </c>
      <c r="P5" s="7">
        <f t="shared" ref="P5:P14" si="7">$P$15+O5</f>
        <v>973.6</v>
      </c>
      <c r="Q5" s="4"/>
      <c r="R5" s="4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21" customHeight="1">
      <c r="A6" s="3" t="s">
        <v>4</v>
      </c>
      <c r="B6" s="7">
        <v>225.5</v>
      </c>
      <c r="C6" s="7">
        <v>218</v>
      </c>
      <c r="D6" s="7">
        <v>128.9</v>
      </c>
      <c r="E6" s="7">
        <v>71</v>
      </c>
      <c r="F6" s="7">
        <v>0</v>
      </c>
      <c r="G6" s="7">
        <v>37.6</v>
      </c>
      <c r="H6" s="7">
        <f t="shared" si="2"/>
        <v>110.5</v>
      </c>
      <c r="I6" s="7">
        <f>G6+I7</f>
        <v>139.6</v>
      </c>
      <c r="J6" s="7">
        <f>I6+J9</f>
        <v>166.5</v>
      </c>
      <c r="K6" s="7">
        <f>J6+K10</f>
        <v>203.5</v>
      </c>
      <c r="L6" s="7">
        <f t="shared" si="3"/>
        <v>254.6</v>
      </c>
      <c r="M6" s="7">
        <f t="shared" si="4"/>
        <v>400.6</v>
      </c>
      <c r="N6" s="7">
        <f t="shared" si="5"/>
        <v>547.6</v>
      </c>
      <c r="O6" s="7">
        <f t="shared" si="6"/>
        <v>652.6</v>
      </c>
      <c r="P6" s="7">
        <f t="shared" si="7"/>
        <v>902.6</v>
      </c>
      <c r="Q6" s="4"/>
      <c r="R6" s="4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21" customHeight="1">
      <c r="A7" s="6" t="s">
        <v>5</v>
      </c>
      <c r="B7" s="7">
        <v>263.10000000000002</v>
      </c>
      <c r="C7" s="7">
        <v>255.6</v>
      </c>
      <c r="D7" s="7">
        <v>166.5</v>
      </c>
      <c r="E7" s="7">
        <v>108.6</v>
      </c>
      <c r="F7" s="7">
        <v>37.6</v>
      </c>
      <c r="G7" s="7">
        <v>0</v>
      </c>
      <c r="H7" s="7">
        <v>72.900000000000006</v>
      </c>
      <c r="I7" s="7">
        <v>102</v>
      </c>
      <c r="J7" s="7">
        <f>I7+J9</f>
        <v>128.9</v>
      </c>
      <c r="K7" s="7">
        <f>J7+K10</f>
        <v>165.9</v>
      </c>
      <c r="L7" s="7">
        <f t="shared" si="3"/>
        <v>217</v>
      </c>
      <c r="M7" s="7">
        <f t="shared" si="4"/>
        <v>363</v>
      </c>
      <c r="N7" s="7">
        <f t="shared" si="5"/>
        <v>510</v>
      </c>
      <c r="O7" s="7">
        <f t="shared" si="6"/>
        <v>615</v>
      </c>
      <c r="P7" s="7">
        <f t="shared" si="7"/>
        <v>865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21" customHeight="1">
      <c r="A8" s="3" t="s">
        <v>6</v>
      </c>
      <c r="B8" s="7">
        <v>336</v>
      </c>
      <c r="C8" s="7">
        <v>328.5</v>
      </c>
      <c r="D8" s="7">
        <v>277</v>
      </c>
      <c r="E8" s="7">
        <v>219.1</v>
      </c>
      <c r="F8" s="7">
        <v>110.5</v>
      </c>
      <c r="G8" s="7">
        <v>72.900000000000006</v>
      </c>
      <c r="H8" s="7">
        <v>0</v>
      </c>
      <c r="I8" s="7">
        <v>87.8</v>
      </c>
      <c r="J8" s="7">
        <f>I8+J9</f>
        <v>114.69999999999999</v>
      </c>
      <c r="K8" s="7">
        <f>J8+K10</f>
        <v>151.69999999999999</v>
      </c>
      <c r="L8" s="7">
        <f t="shared" si="3"/>
        <v>202.79999999999998</v>
      </c>
      <c r="M8" s="7">
        <f t="shared" si="4"/>
        <v>348.79999999999995</v>
      </c>
      <c r="N8" s="7">
        <f t="shared" si="5"/>
        <v>495.79999999999995</v>
      </c>
      <c r="O8" s="7">
        <f t="shared" si="6"/>
        <v>600.79999999999995</v>
      </c>
      <c r="P8" s="7">
        <f t="shared" si="7"/>
        <v>850.8</v>
      </c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21" customHeight="1">
      <c r="A9" s="6" t="s">
        <v>7</v>
      </c>
      <c r="B9" s="7">
        <v>365.1</v>
      </c>
      <c r="C9" s="7">
        <v>357.6</v>
      </c>
      <c r="D9" s="7">
        <v>268.5</v>
      </c>
      <c r="E9" s="7">
        <v>210.6</v>
      </c>
      <c r="F9" s="7">
        <v>139.6</v>
      </c>
      <c r="G9" s="7">
        <v>102</v>
      </c>
      <c r="H9" s="7">
        <v>87.8</v>
      </c>
      <c r="I9" s="7">
        <v>0</v>
      </c>
      <c r="J9" s="7">
        <v>26.9</v>
      </c>
      <c r="K9" s="7">
        <f>J9+K10</f>
        <v>63.9</v>
      </c>
      <c r="L9" s="7">
        <f t="shared" si="3"/>
        <v>115</v>
      </c>
      <c r="M9" s="7">
        <f t="shared" si="4"/>
        <v>261</v>
      </c>
      <c r="N9" s="7">
        <f t="shared" si="5"/>
        <v>408</v>
      </c>
      <c r="O9" s="7">
        <f t="shared" si="6"/>
        <v>513</v>
      </c>
      <c r="P9" s="7">
        <f t="shared" si="7"/>
        <v>763</v>
      </c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21" customHeight="1">
      <c r="A10" s="3" t="s">
        <v>8</v>
      </c>
      <c r="B10" s="7">
        <v>392</v>
      </c>
      <c r="C10" s="7">
        <v>384.5</v>
      </c>
      <c r="D10" s="7">
        <v>295.39999999999998</v>
      </c>
      <c r="E10" s="7">
        <v>237.5</v>
      </c>
      <c r="F10" s="7">
        <v>166.5</v>
      </c>
      <c r="G10" s="7">
        <v>128.9</v>
      </c>
      <c r="H10" s="7">
        <v>114.69999999999999</v>
      </c>
      <c r="I10" s="7">
        <v>26.9</v>
      </c>
      <c r="J10" s="7">
        <v>0</v>
      </c>
      <c r="K10" s="7">
        <v>37</v>
      </c>
      <c r="L10" s="7">
        <f t="shared" si="3"/>
        <v>88.1</v>
      </c>
      <c r="M10" s="7">
        <f t="shared" si="4"/>
        <v>234.1</v>
      </c>
      <c r="N10" s="7">
        <f t="shared" si="5"/>
        <v>381.1</v>
      </c>
      <c r="O10" s="7">
        <f t="shared" si="6"/>
        <v>486.1</v>
      </c>
      <c r="P10" s="7">
        <f t="shared" si="7"/>
        <v>736.1</v>
      </c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21" customHeight="1">
      <c r="A11" s="6" t="s">
        <v>9</v>
      </c>
      <c r="B11" s="7">
        <v>429</v>
      </c>
      <c r="C11" s="7">
        <v>421.5</v>
      </c>
      <c r="D11" s="7">
        <v>332.4</v>
      </c>
      <c r="E11" s="7">
        <v>274.5</v>
      </c>
      <c r="F11" s="7">
        <v>203.5</v>
      </c>
      <c r="G11" s="7">
        <v>165.9</v>
      </c>
      <c r="H11" s="7">
        <v>151.69999999999999</v>
      </c>
      <c r="I11" s="7">
        <v>63.9</v>
      </c>
      <c r="J11" s="7">
        <v>37</v>
      </c>
      <c r="K11" s="7">
        <v>0</v>
      </c>
      <c r="L11" s="7">
        <v>51.1</v>
      </c>
      <c r="M11" s="7">
        <f t="shared" si="4"/>
        <v>197.1</v>
      </c>
      <c r="N11" s="7">
        <f t="shared" si="5"/>
        <v>344.1</v>
      </c>
      <c r="O11" s="7">
        <f t="shared" si="6"/>
        <v>449.1</v>
      </c>
      <c r="P11" s="7">
        <f t="shared" si="7"/>
        <v>699.1</v>
      </c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21" customHeight="1">
      <c r="A12" s="3" t="s">
        <v>10</v>
      </c>
      <c r="B12" s="7">
        <v>480.1</v>
      </c>
      <c r="C12" s="7">
        <v>472.6</v>
      </c>
      <c r="D12" s="7">
        <v>383.5</v>
      </c>
      <c r="E12" s="7">
        <v>325.60000000000002</v>
      </c>
      <c r="F12" s="7">
        <v>254.6</v>
      </c>
      <c r="G12" s="7">
        <v>217</v>
      </c>
      <c r="H12" s="7">
        <v>202.79999999999998</v>
      </c>
      <c r="I12" s="7">
        <v>115</v>
      </c>
      <c r="J12" s="7">
        <v>88.1</v>
      </c>
      <c r="K12" s="7">
        <v>51.1</v>
      </c>
      <c r="L12" s="7">
        <v>0</v>
      </c>
      <c r="M12" s="7">
        <v>146</v>
      </c>
      <c r="N12" s="7">
        <f t="shared" si="5"/>
        <v>293</v>
      </c>
      <c r="O12" s="7">
        <f t="shared" si="6"/>
        <v>398</v>
      </c>
      <c r="P12" s="7">
        <f t="shared" si="7"/>
        <v>648</v>
      </c>
      <c r="Q12" s="4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21" customHeight="1">
      <c r="A13" s="6" t="s">
        <v>11</v>
      </c>
      <c r="B13" s="7">
        <v>626.1</v>
      </c>
      <c r="C13" s="7">
        <v>618.6</v>
      </c>
      <c r="D13" s="7">
        <v>529.5</v>
      </c>
      <c r="E13" s="7">
        <v>471.6</v>
      </c>
      <c r="F13" s="7">
        <v>400.6</v>
      </c>
      <c r="G13" s="7">
        <v>363</v>
      </c>
      <c r="H13" s="7">
        <v>348.79999999999995</v>
      </c>
      <c r="I13" s="7">
        <v>261</v>
      </c>
      <c r="J13" s="7">
        <v>234.1</v>
      </c>
      <c r="K13" s="7">
        <v>197.1</v>
      </c>
      <c r="L13" s="7">
        <v>146</v>
      </c>
      <c r="M13" s="7">
        <v>0</v>
      </c>
      <c r="N13" s="7">
        <v>147</v>
      </c>
      <c r="O13" s="7">
        <f t="shared" si="6"/>
        <v>252</v>
      </c>
      <c r="P13" s="7">
        <f t="shared" si="7"/>
        <v>502</v>
      </c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21" customHeight="1">
      <c r="A14" s="3" t="s">
        <v>12</v>
      </c>
      <c r="B14" s="7">
        <v>773.1</v>
      </c>
      <c r="C14" s="7">
        <v>765.6</v>
      </c>
      <c r="D14" s="7">
        <v>676.5</v>
      </c>
      <c r="E14" s="7">
        <v>618.6</v>
      </c>
      <c r="F14" s="7">
        <v>547.6</v>
      </c>
      <c r="G14" s="7">
        <v>510</v>
      </c>
      <c r="H14" s="7">
        <v>495.79999999999995</v>
      </c>
      <c r="I14" s="7">
        <v>408</v>
      </c>
      <c r="J14" s="7">
        <v>381.1</v>
      </c>
      <c r="K14" s="7">
        <v>344.1</v>
      </c>
      <c r="L14" s="7">
        <v>293</v>
      </c>
      <c r="M14" s="7">
        <v>147</v>
      </c>
      <c r="N14" s="7">
        <v>0</v>
      </c>
      <c r="O14" s="7">
        <v>105</v>
      </c>
      <c r="P14" s="7">
        <f t="shared" si="7"/>
        <v>355</v>
      </c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21" customHeight="1">
      <c r="A15" s="6" t="s">
        <v>13</v>
      </c>
      <c r="B15" s="7">
        <v>878.1</v>
      </c>
      <c r="C15" s="7">
        <v>870.6</v>
      </c>
      <c r="D15" s="7">
        <v>781.5</v>
      </c>
      <c r="E15" s="7">
        <v>723.6</v>
      </c>
      <c r="F15" s="7">
        <v>652.6</v>
      </c>
      <c r="G15" s="7">
        <v>615</v>
      </c>
      <c r="H15" s="7">
        <v>600.79999999999995</v>
      </c>
      <c r="I15" s="7">
        <v>513</v>
      </c>
      <c r="J15" s="7">
        <v>486.1</v>
      </c>
      <c r="K15" s="7">
        <v>449.1</v>
      </c>
      <c r="L15" s="7">
        <v>398</v>
      </c>
      <c r="M15" s="7">
        <v>252</v>
      </c>
      <c r="N15" s="7">
        <v>105</v>
      </c>
      <c r="O15" s="7">
        <v>0</v>
      </c>
      <c r="P15" s="7">
        <v>250</v>
      </c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21" customHeight="1">
      <c r="A16" s="3" t="s">
        <v>14</v>
      </c>
      <c r="B16" s="7">
        <v>1128.0999999999999</v>
      </c>
      <c r="C16" s="7">
        <v>1120.5999999999999</v>
      </c>
      <c r="D16" s="7">
        <v>1031.5</v>
      </c>
      <c r="E16" s="7">
        <v>973.6</v>
      </c>
      <c r="F16" s="7">
        <v>902.6</v>
      </c>
      <c r="G16" s="7">
        <v>865</v>
      </c>
      <c r="H16" s="7">
        <v>850.8</v>
      </c>
      <c r="I16" s="7">
        <v>763</v>
      </c>
      <c r="J16" s="7">
        <v>736.1</v>
      </c>
      <c r="K16" s="7">
        <v>699.1</v>
      </c>
      <c r="L16" s="7">
        <v>648</v>
      </c>
      <c r="M16" s="7">
        <v>502</v>
      </c>
      <c r="N16" s="7">
        <v>355</v>
      </c>
      <c r="O16" s="7">
        <v>250</v>
      </c>
      <c r="P16" s="7">
        <v>0</v>
      </c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4.4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4.4">
      <c r="A18" s="5"/>
      <c r="B18" s="5"/>
      <c r="C18" s="5"/>
      <c r="D18" s="4" t="s">
        <v>15</v>
      </c>
      <c r="E18" s="4">
        <v>336</v>
      </c>
      <c r="F18" s="4" t="s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4.4">
      <c r="A19" s="5"/>
      <c r="B19" s="5"/>
      <c r="C19" s="5"/>
      <c r="D19" s="5" t="s">
        <v>17</v>
      </c>
      <c r="E19" s="4">
        <v>18.420000000000002</v>
      </c>
      <c r="F19" s="5" t="s">
        <v>18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4.4">
      <c r="A20" s="5"/>
      <c r="B20" s="5"/>
      <c r="C20" s="5"/>
      <c r="D20" s="5" t="s">
        <v>19</v>
      </c>
      <c r="E20" s="8">
        <f>2* E18/E19</f>
        <v>36.482084690553741</v>
      </c>
      <c r="F20" s="5" t="s">
        <v>20</v>
      </c>
      <c r="G20" s="5">
        <f>7*24</f>
        <v>168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75" customHeight="1">
      <c r="A21" s="5"/>
      <c r="B21" s="5"/>
      <c r="C21" s="5"/>
      <c r="D21" s="4" t="s">
        <v>21</v>
      </c>
      <c r="E21" s="9">
        <f>4*5/60</f>
        <v>0.33333333333333331</v>
      </c>
      <c r="F21" s="4" t="s">
        <v>20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>
      <c r="A22" s="5"/>
      <c r="B22" s="5"/>
      <c r="C22" s="5"/>
      <c r="D22" s="4" t="s">
        <v>22</v>
      </c>
      <c r="E22" s="10">
        <f>E25*E21*24</f>
        <v>100.97777777777777</v>
      </c>
      <c r="F22" s="4" t="s">
        <v>20</v>
      </c>
      <c r="G22" s="8">
        <f>E22+E20</f>
        <v>137.45986246833152</v>
      </c>
      <c r="H22" s="11">
        <f>G22/(24)</f>
        <v>5.7274942695138131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75" customHeight="1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.75" customHeight="1">
      <c r="A24" s="5"/>
      <c r="B24" s="5"/>
      <c r="C24" s="5"/>
      <c r="D24" s="4" t="s">
        <v>23</v>
      </c>
      <c r="E24" s="4">
        <v>4544</v>
      </c>
      <c r="F24" s="4" t="s">
        <v>24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5.75" customHeight="1">
      <c r="A25" s="5"/>
      <c r="B25" s="5"/>
      <c r="C25" s="5"/>
      <c r="D25" s="4" t="s">
        <v>23</v>
      </c>
      <c r="E25" s="10">
        <f>4544/(12*30)</f>
        <v>12.622222222222222</v>
      </c>
      <c r="F25" s="4" t="s">
        <v>25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5.75" customHeight="1">
      <c r="A27" s="5"/>
      <c r="B27" s="5"/>
      <c r="C27" s="5"/>
      <c r="D27" s="4" t="s">
        <v>15</v>
      </c>
      <c r="E27" s="4">
        <v>763</v>
      </c>
      <c r="F27" s="4" t="s">
        <v>16</v>
      </c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5.75" customHeight="1">
      <c r="A28" s="5"/>
      <c r="B28" s="5"/>
      <c r="C28" s="5"/>
      <c r="D28" s="5" t="s">
        <v>17</v>
      </c>
      <c r="E28" s="4">
        <v>18.420000000000002</v>
      </c>
      <c r="F28" s="5" t="s">
        <v>18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5.75" customHeight="1">
      <c r="A29" s="5"/>
      <c r="B29" s="5"/>
      <c r="C29" s="5"/>
      <c r="D29" s="5" t="s">
        <v>19</v>
      </c>
      <c r="E29" s="8">
        <f>2* E27/E28</f>
        <v>82.84473398479912</v>
      </c>
      <c r="F29" s="5" t="s">
        <v>20</v>
      </c>
      <c r="G29" s="5">
        <f>14*24</f>
        <v>336</v>
      </c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5.75" customHeight="1">
      <c r="A30" s="5"/>
      <c r="B30" s="5"/>
      <c r="C30" s="5"/>
      <c r="D30" s="4" t="s">
        <v>21</v>
      </c>
      <c r="E30" s="9">
        <f>4*5/60</f>
        <v>0.33333333333333331</v>
      </c>
      <c r="F30" s="4" t="s">
        <v>20</v>
      </c>
      <c r="G30" s="5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5.75" customHeight="1">
      <c r="A31" s="5"/>
      <c r="B31" s="5"/>
      <c r="C31" s="5"/>
      <c r="D31" s="4" t="s">
        <v>22</v>
      </c>
      <c r="E31" s="10">
        <f>E34*E30*24</f>
        <v>55.399999999999991</v>
      </c>
      <c r="F31" s="4" t="s">
        <v>20</v>
      </c>
      <c r="G31" s="8">
        <f>E31+E29</f>
        <v>138.2447339847991</v>
      </c>
      <c r="H31" s="11">
        <f>G31/(24)</f>
        <v>5.7601972493666294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5.75" customHeight="1">
      <c r="A32" s="5"/>
      <c r="B32" s="5"/>
      <c r="C32" s="5"/>
      <c r="D32" s="4"/>
      <c r="E32" s="4"/>
      <c r="F32" s="4"/>
      <c r="G32" s="5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5.75" customHeight="1">
      <c r="A33" s="5"/>
      <c r="B33" s="5"/>
      <c r="C33" s="5"/>
      <c r="D33" s="4" t="s">
        <v>23</v>
      </c>
      <c r="E33" s="4">
        <v>2493</v>
      </c>
      <c r="F33" s="4" t="s">
        <v>24</v>
      </c>
      <c r="G33" s="5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5.75" customHeight="1">
      <c r="A34" s="5"/>
      <c r="B34" s="5"/>
      <c r="C34" s="5"/>
      <c r="D34" s="4" t="s">
        <v>23</v>
      </c>
      <c r="E34" s="10">
        <f>E33/(12*30)</f>
        <v>6.9249999999999998</v>
      </c>
      <c r="F34" s="4" t="s">
        <v>25</v>
      </c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.75" customHeight="1">
      <c r="A35" s="5"/>
      <c r="B35" s="5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>
      <c r="A36" s="12"/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  <c r="H36" s="13" t="s">
        <v>32</v>
      </c>
      <c r="I36" s="13" t="s">
        <v>33</v>
      </c>
      <c r="J36" s="13" t="s">
        <v>34</v>
      </c>
      <c r="K36" s="13" t="s">
        <v>35</v>
      </c>
      <c r="L36" s="13" t="s">
        <v>36</v>
      </c>
      <c r="M36" s="13" t="s">
        <v>37</v>
      </c>
      <c r="N36" s="13" t="s">
        <v>38</v>
      </c>
      <c r="O36" s="13" t="s">
        <v>39</v>
      </c>
      <c r="P36" s="13" t="s">
        <v>40</v>
      </c>
      <c r="Q36" s="13" t="s">
        <v>41</v>
      </c>
      <c r="R36" s="13" t="s">
        <v>6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customHeight="1">
      <c r="A37" s="14" t="s">
        <v>26</v>
      </c>
      <c r="B37" s="15">
        <v>0</v>
      </c>
      <c r="C37" s="15">
        <v>12.25</v>
      </c>
      <c r="D37" s="15">
        <v>53.85</v>
      </c>
      <c r="E37" s="15">
        <v>98.75</v>
      </c>
      <c r="F37" s="15">
        <v>161.80000000000001</v>
      </c>
      <c r="G37" s="15">
        <v>212.65</v>
      </c>
      <c r="H37" s="15">
        <v>299.8</v>
      </c>
      <c r="I37" s="15">
        <v>353.4</v>
      </c>
      <c r="J37" s="15">
        <v>385.3</v>
      </c>
      <c r="K37" s="15">
        <v>524.70000000000005</v>
      </c>
      <c r="L37" s="15">
        <v>636.75</v>
      </c>
      <c r="M37" s="15">
        <v>802.95</v>
      </c>
      <c r="N37" s="15">
        <v>845.05</v>
      </c>
      <c r="O37" s="15">
        <v>873.3</v>
      </c>
      <c r="P37" s="15">
        <v>903.8</v>
      </c>
      <c r="Q37" s="15">
        <v>1449.9</v>
      </c>
      <c r="R37" s="15">
        <v>1577.35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.75" customHeight="1">
      <c r="A38" s="16" t="s">
        <v>27</v>
      </c>
      <c r="B38" s="15">
        <v>12.25</v>
      </c>
      <c r="C38" s="15">
        <v>0</v>
      </c>
      <c r="D38" s="15">
        <v>51.75</v>
      </c>
      <c r="E38" s="15">
        <v>96.65</v>
      </c>
      <c r="F38" s="15">
        <v>159.69999999999999</v>
      </c>
      <c r="G38" s="15">
        <v>210.55</v>
      </c>
      <c r="H38" s="15">
        <v>297.7</v>
      </c>
      <c r="I38" s="15">
        <v>351.3</v>
      </c>
      <c r="J38" s="15">
        <v>383.2</v>
      </c>
      <c r="K38" s="15">
        <v>522.6</v>
      </c>
      <c r="L38" s="15">
        <v>634.65</v>
      </c>
      <c r="M38" s="15">
        <v>800.85</v>
      </c>
      <c r="N38" s="15">
        <v>842.95</v>
      </c>
      <c r="O38" s="15">
        <v>871.2</v>
      </c>
      <c r="P38" s="15">
        <v>901.7</v>
      </c>
      <c r="Q38" s="15">
        <v>1447.8</v>
      </c>
      <c r="R38" s="15">
        <v>1575.25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5.75" customHeight="1">
      <c r="A39" s="16" t="s">
        <v>28</v>
      </c>
      <c r="B39" s="15">
        <v>53.85</v>
      </c>
      <c r="C39" s="15">
        <v>51.75</v>
      </c>
      <c r="D39" s="15">
        <v>0</v>
      </c>
      <c r="E39" s="15">
        <v>45</v>
      </c>
      <c r="F39" s="15">
        <v>108.05</v>
      </c>
      <c r="G39" s="15">
        <v>158.9</v>
      </c>
      <c r="H39" s="15">
        <v>246.05</v>
      </c>
      <c r="I39" s="15">
        <v>299.64999999999998</v>
      </c>
      <c r="J39" s="15">
        <v>331.55</v>
      </c>
      <c r="K39" s="15">
        <v>470.95</v>
      </c>
      <c r="L39" s="15">
        <v>583</v>
      </c>
      <c r="M39" s="15">
        <v>749.2</v>
      </c>
      <c r="N39" s="15">
        <v>791.3</v>
      </c>
      <c r="O39" s="15">
        <v>819.55</v>
      </c>
      <c r="P39" s="15">
        <v>850.05</v>
      </c>
      <c r="Q39" s="15">
        <v>1396.15</v>
      </c>
      <c r="R39" s="15">
        <v>1523.6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5.75" customHeight="1">
      <c r="A40" s="16" t="s">
        <v>29</v>
      </c>
      <c r="B40" s="15">
        <v>98.75</v>
      </c>
      <c r="C40" s="15">
        <v>96.65</v>
      </c>
      <c r="D40" s="15">
        <v>45</v>
      </c>
      <c r="E40" s="15">
        <v>0</v>
      </c>
      <c r="F40" s="15">
        <v>63.55</v>
      </c>
      <c r="G40" s="15">
        <v>114.4</v>
      </c>
      <c r="H40" s="15">
        <v>201.55</v>
      </c>
      <c r="I40" s="15">
        <v>255.15</v>
      </c>
      <c r="J40" s="15">
        <v>287.05</v>
      </c>
      <c r="K40" s="15">
        <v>426.45</v>
      </c>
      <c r="L40" s="15">
        <v>538.5</v>
      </c>
      <c r="M40" s="15">
        <v>704.7</v>
      </c>
      <c r="N40" s="15">
        <v>746.8</v>
      </c>
      <c r="O40" s="15">
        <v>775.05</v>
      </c>
      <c r="P40" s="15">
        <v>805.55</v>
      </c>
      <c r="Q40" s="15">
        <v>1351.65</v>
      </c>
      <c r="R40" s="15">
        <v>1479.1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5.75" customHeight="1">
      <c r="A41" s="16" t="s">
        <v>30</v>
      </c>
      <c r="B41" s="15">
        <v>161.80000000000001</v>
      </c>
      <c r="C41" s="15">
        <v>159.69999999999999</v>
      </c>
      <c r="D41" s="15">
        <v>108.05</v>
      </c>
      <c r="E41" s="15">
        <v>63.55</v>
      </c>
      <c r="F41" s="15">
        <v>0</v>
      </c>
      <c r="G41" s="15">
        <v>50.9</v>
      </c>
      <c r="H41" s="15">
        <v>138.05000000000001</v>
      </c>
      <c r="I41" s="15">
        <v>191.65</v>
      </c>
      <c r="J41" s="15">
        <v>223.55</v>
      </c>
      <c r="K41" s="15">
        <v>362.95</v>
      </c>
      <c r="L41" s="15">
        <v>475</v>
      </c>
      <c r="M41" s="15">
        <v>641.20000000000005</v>
      </c>
      <c r="N41" s="15">
        <v>683.3</v>
      </c>
      <c r="O41" s="15">
        <v>711.55</v>
      </c>
      <c r="P41" s="15">
        <v>742.05</v>
      </c>
      <c r="Q41" s="15">
        <v>1288.1500000000001</v>
      </c>
      <c r="R41" s="15">
        <v>1415.6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5.75" customHeight="1">
      <c r="A42" s="16" t="s">
        <v>31</v>
      </c>
      <c r="B42" s="15">
        <v>212.65</v>
      </c>
      <c r="C42" s="15">
        <v>210.55</v>
      </c>
      <c r="D42" s="15">
        <v>158.9</v>
      </c>
      <c r="E42" s="15">
        <v>114.4</v>
      </c>
      <c r="F42" s="15">
        <v>50.9</v>
      </c>
      <c r="G42" s="15">
        <v>0</v>
      </c>
      <c r="H42" s="15">
        <v>87.35</v>
      </c>
      <c r="I42" s="15">
        <v>140.94999999999999</v>
      </c>
      <c r="J42" s="15">
        <v>172.85</v>
      </c>
      <c r="K42" s="15">
        <v>312.25</v>
      </c>
      <c r="L42" s="15">
        <v>424.3</v>
      </c>
      <c r="M42" s="15">
        <v>590.5</v>
      </c>
      <c r="N42" s="15">
        <v>632.6</v>
      </c>
      <c r="O42" s="15">
        <v>660.85</v>
      </c>
      <c r="P42" s="15">
        <v>691.35</v>
      </c>
      <c r="Q42" s="15">
        <v>1237.45</v>
      </c>
      <c r="R42" s="15">
        <v>1364.9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5.75" customHeight="1">
      <c r="A43" s="16" t="s">
        <v>32</v>
      </c>
      <c r="B43" s="15">
        <v>299.8</v>
      </c>
      <c r="C43" s="15">
        <v>297.7</v>
      </c>
      <c r="D43" s="15">
        <v>246.05</v>
      </c>
      <c r="E43" s="15">
        <v>201.55</v>
      </c>
      <c r="F43" s="15">
        <v>138.05000000000001</v>
      </c>
      <c r="G43" s="15">
        <v>87.35</v>
      </c>
      <c r="H43" s="15">
        <v>0</v>
      </c>
      <c r="I43" s="15">
        <v>54.1</v>
      </c>
      <c r="J43" s="15">
        <v>86</v>
      </c>
      <c r="K43" s="15">
        <v>225.4</v>
      </c>
      <c r="L43" s="15">
        <v>337.45</v>
      </c>
      <c r="M43" s="15">
        <v>503.65</v>
      </c>
      <c r="N43" s="15">
        <v>545.75</v>
      </c>
      <c r="O43" s="15">
        <v>574</v>
      </c>
      <c r="P43" s="15">
        <v>604.5</v>
      </c>
      <c r="Q43" s="15">
        <v>1150.5999999999999</v>
      </c>
      <c r="R43" s="15">
        <v>1278.05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5.75" customHeight="1">
      <c r="A44" s="16" t="s">
        <v>33</v>
      </c>
      <c r="B44" s="15">
        <v>353.4</v>
      </c>
      <c r="C44" s="15">
        <v>351.3</v>
      </c>
      <c r="D44" s="15">
        <v>299.64999999999998</v>
      </c>
      <c r="E44" s="15">
        <v>255.15</v>
      </c>
      <c r="F44" s="15">
        <v>191.65</v>
      </c>
      <c r="G44" s="15">
        <v>140.94999999999999</v>
      </c>
      <c r="H44" s="15">
        <v>54.1</v>
      </c>
      <c r="I44" s="15">
        <v>0</v>
      </c>
      <c r="J44" s="15">
        <v>34.1</v>
      </c>
      <c r="K44" s="15">
        <v>173.5</v>
      </c>
      <c r="L44" s="15">
        <v>285.55</v>
      </c>
      <c r="M44" s="15">
        <v>451.75</v>
      </c>
      <c r="N44" s="15">
        <v>493.85</v>
      </c>
      <c r="O44" s="15">
        <v>522.1</v>
      </c>
      <c r="P44" s="15">
        <v>552.6</v>
      </c>
      <c r="Q44" s="15">
        <v>1098.7</v>
      </c>
      <c r="R44" s="15">
        <v>1226.1500000000001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5.75" customHeight="1">
      <c r="A45" s="16" t="s">
        <v>34</v>
      </c>
      <c r="B45" s="15">
        <v>385.3</v>
      </c>
      <c r="C45" s="15">
        <v>383.2</v>
      </c>
      <c r="D45" s="15">
        <v>331.55</v>
      </c>
      <c r="E45" s="15">
        <v>287.05</v>
      </c>
      <c r="F45" s="15">
        <v>223.55</v>
      </c>
      <c r="G45" s="15">
        <v>172.85</v>
      </c>
      <c r="H45" s="15">
        <v>86</v>
      </c>
      <c r="I45" s="15">
        <v>34.1</v>
      </c>
      <c r="J45" s="15">
        <v>0</v>
      </c>
      <c r="K45" s="15">
        <v>139.9</v>
      </c>
      <c r="L45" s="15">
        <v>251.95</v>
      </c>
      <c r="M45" s="15">
        <v>418.15</v>
      </c>
      <c r="N45" s="15">
        <v>460.25</v>
      </c>
      <c r="O45" s="15">
        <v>488.5</v>
      </c>
      <c r="P45" s="15">
        <v>519</v>
      </c>
      <c r="Q45" s="15">
        <v>1065.0999999999999</v>
      </c>
      <c r="R45" s="15">
        <v>1192.55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5.75" customHeight="1">
      <c r="A46" s="16" t="s">
        <v>35</v>
      </c>
      <c r="B46" s="15">
        <v>524.70000000000005</v>
      </c>
      <c r="C46" s="15">
        <v>522.6</v>
      </c>
      <c r="D46" s="15">
        <v>470.95</v>
      </c>
      <c r="E46" s="15">
        <v>426.45</v>
      </c>
      <c r="F46" s="15">
        <v>362.95</v>
      </c>
      <c r="G46" s="15">
        <v>312.25</v>
      </c>
      <c r="H46" s="15">
        <v>225.4</v>
      </c>
      <c r="I46" s="15">
        <v>173.5</v>
      </c>
      <c r="J46" s="15">
        <v>139.9</v>
      </c>
      <c r="K46" s="15">
        <v>0</v>
      </c>
      <c r="L46" s="15">
        <v>112.1</v>
      </c>
      <c r="M46" s="15">
        <v>278.3</v>
      </c>
      <c r="N46" s="15">
        <v>320.39999999999998</v>
      </c>
      <c r="O46" s="15">
        <v>348.65</v>
      </c>
      <c r="P46" s="15">
        <v>379.15</v>
      </c>
      <c r="Q46" s="15">
        <v>925.25</v>
      </c>
      <c r="R46" s="15">
        <v>1052.7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5.75" customHeight="1">
      <c r="A47" s="16" t="s">
        <v>36</v>
      </c>
      <c r="B47" s="15">
        <v>636.75</v>
      </c>
      <c r="C47" s="15">
        <v>634.65</v>
      </c>
      <c r="D47" s="15">
        <v>583</v>
      </c>
      <c r="E47" s="15">
        <v>538.5</v>
      </c>
      <c r="F47" s="15">
        <v>475</v>
      </c>
      <c r="G47" s="15">
        <v>424.3</v>
      </c>
      <c r="H47" s="15">
        <v>337.45</v>
      </c>
      <c r="I47" s="15">
        <v>285.55</v>
      </c>
      <c r="J47" s="15">
        <v>251.95</v>
      </c>
      <c r="K47" s="15">
        <v>112.1</v>
      </c>
      <c r="L47" s="15">
        <v>0</v>
      </c>
      <c r="M47" s="15">
        <v>166.8</v>
      </c>
      <c r="N47" s="15">
        <v>208.9</v>
      </c>
      <c r="O47" s="15">
        <v>237.15</v>
      </c>
      <c r="P47" s="15">
        <v>267.64999999999998</v>
      </c>
      <c r="Q47" s="15">
        <v>813.75</v>
      </c>
      <c r="R47" s="15">
        <v>941.2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5.75" customHeight="1">
      <c r="A48" s="16" t="s">
        <v>37</v>
      </c>
      <c r="B48" s="15">
        <v>802.95</v>
      </c>
      <c r="C48" s="15">
        <v>800.85</v>
      </c>
      <c r="D48" s="15">
        <v>749.2</v>
      </c>
      <c r="E48" s="15">
        <v>704.7</v>
      </c>
      <c r="F48" s="15">
        <v>641.20000000000005</v>
      </c>
      <c r="G48" s="15">
        <v>590.5</v>
      </c>
      <c r="H48" s="15">
        <v>503.65</v>
      </c>
      <c r="I48" s="15">
        <v>451.75</v>
      </c>
      <c r="J48" s="15">
        <v>418.15</v>
      </c>
      <c r="K48" s="15">
        <v>278.3</v>
      </c>
      <c r="L48" s="15">
        <v>166.8</v>
      </c>
      <c r="M48" s="15">
        <v>0</v>
      </c>
      <c r="N48" s="15">
        <v>42.7</v>
      </c>
      <c r="O48" s="15">
        <v>70.95</v>
      </c>
      <c r="P48" s="15">
        <v>101.45</v>
      </c>
      <c r="Q48" s="15">
        <v>647.54999999999995</v>
      </c>
      <c r="R48" s="15">
        <v>775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5.75" customHeight="1">
      <c r="A49" s="16" t="s">
        <v>38</v>
      </c>
      <c r="B49" s="15">
        <v>845.05</v>
      </c>
      <c r="C49" s="15">
        <v>842.95</v>
      </c>
      <c r="D49" s="15">
        <v>791.3</v>
      </c>
      <c r="E49" s="15">
        <v>746.8</v>
      </c>
      <c r="F49" s="15">
        <v>683.3</v>
      </c>
      <c r="G49" s="15">
        <v>632.6</v>
      </c>
      <c r="H49" s="15">
        <v>545.75</v>
      </c>
      <c r="I49" s="15">
        <v>493.85</v>
      </c>
      <c r="J49" s="15">
        <v>460.25</v>
      </c>
      <c r="K49" s="15">
        <v>320.39999999999998</v>
      </c>
      <c r="L49" s="15">
        <v>208.9</v>
      </c>
      <c r="M49" s="15">
        <v>42.7</v>
      </c>
      <c r="N49" s="15">
        <v>0</v>
      </c>
      <c r="O49" s="15">
        <v>28.35</v>
      </c>
      <c r="P49" s="15">
        <v>58.85</v>
      </c>
      <c r="Q49" s="15">
        <v>604.95000000000005</v>
      </c>
      <c r="R49" s="15">
        <v>732.4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.75" customHeight="1">
      <c r="A50" s="16" t="s">
        <v>39</v>
      </c>
      <c r="B50" s="15">
        <v>873.3</v>
      </c>
      <c r="C50" s="15">
        <v>871.2</v>
      </c>
      <c r="D50" s="15">
        <v>819.55</v>
      </c>
      <c r="E50" s="15">
        <v>775.05</v>
      </c>
      <c r="F50" s="15">
        <v>711.55</v>
      </c>
      <c r="G50" s="15">
        <v>660.85</v>
      </c>
      <c r="H50" s="15">
        <v>574</v>
      </c>
      <c r="I50" s="15">
        <v>522.1</v>
      </c>
      <c r="J50" s="15">
        <v>488.5</v>
      </c>
      <c r="K50" s="15">
        <v>348.65</v>
      </c>
      <c r="L50" s="15">
        <v>237.15</v>
      </c>
      <c r="M50" s="15">
        <v>70.95</v>
      </c>
      <c r="N50" s="15">
        <v>28.35</v>
      </c>
      <c r="O50" s="15">
        <v>0</v>
      </c>
      <c r="P50" s="15">
        <v>41.2</v>
      </c>
      <c r="Q50" s="15">
        <v>587.29999999999995</v>
      </c>
      <c r="R50" s="15">
        <v>714.75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5.75" customHeight="1">
      <c r="A51" s="16" t="s">
        <v>40</v>
      </c>
      <c r="B51" s="15">
        <v>903.8</v>
      </c>
      <c r="C51" s="15">
        <v>901.7</v>
      </c>
      <c r="D51" s="15">
        <v>850.05</v>
      </c>
      <c r="E51" s="15">
        <v>805.55</v>
      </c>
      <c r="F51" s="15">
        <v>742.05</v>
      </c>
      <c r="G51" s="15">
        <v>691.35</v>
      </c>
      <c r="H51" s="15">
        <v>604.5</v>
      </c>
      <c r="I51" s="15">
        <v>552.6</v>
      </c>
      <c r="J51" s="15">
        <v>519</v>
      </c>
      <c r="K51" s="15">
        <v>379.15</v>
      </c>
      <c r="L51" s="15">
        <v>267.64999999999998</v>
      </c>
      <c r="M51" s="15">
        <v>101.45</v>
      </c>
      <c r="N51" s="15">
        <v>58.85</v>
      </c>
      <c r="O51" s="15">
        <v>41.2</v>
      </c>
      <c r="P51" s="15">
        <v>0</v>
      </c>
      <c r="Q51" s="15">
        <v>546.79999999999995</v>
      </c>
      <c r="R51" s="15">
        <v>674.25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5.75" customHeight="1">
      <c r="A52" s="16" t="s">
        <v>41</v>
      </c>
      <c r="B52" s="15">
        <v>1449.9</v>
      </c>
      <c r="C52" s="15">
        <v>1447.8</v>
      </c>
      <c r="D52" s="15">
        <v>1396.15</v>
      </c>
      <c r="E52" s="15">
        <v>1351.65</v>
      </c>
      <c r="F52" s="15">
        <v>1288.1500000000001</v>
      </c>
      <c r="G52" s="15">
        <v>1237.45</v>
      </c>
      <c r="H52" s="15">
        <v>1150.5999999999999</v>
      </c>
      <c r="I52" s="15">
        <v>1098.7</v>
      </c>
      <c r="J52" s="15">
        <v>1065.0999999999999</v>
      </c>
      <c r="K52" s="15">
        <v>925.25</v>
      </c>
      <c r="L52" s="15">
        <v>813.75</v>
      </c>
      <c r="M52" s="15">
        <v>647.54999999999995</v>
      </c>
      <c r="N52" s="15">
        <v>604.95000000000005</v>
      </c>
      <c r="O52" s="15">
        <v>587.29999999999995</v>
      </c>
      <c r="P52" s="15">
        <v>546.79999999999995</v>
      </c>
      <c r="Q52" s="15">
        <v>0</v>
      </c>
      <c r="R52" s="15">
        <v>261.8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.75" customHeight="1">
      <c r="A53" s="16" t="s">
        <v>6</v>
      </c>
      <c r="B53" s="15">
        <v>1577.35</v>
      </c>
      <c r="C53" s="15">
        <v>1575.25</v>
      </c>
      <c r="D53" s="15">
        <v>1523.6</v>
      </c>
      <c r="E53" s="15">
        <v>1479.1</v>
      </c>
      <c r="F53" s="15">
        <v>1415.6</v>
      </c>
      <c r="G53" s="15">
        <v>1364.9</v>
      </c>
      <c r="H53" s="15">
        <v>1278.05</v>
      </c>
      <c r="I53" s="15">
        <v>1226.1500000000001</v>
      </c>
      <c r="J53" s="15">
        <v>1192.55</v>
      </c>
      <c r="K53" s="15">
        <v>1052.7</v>
      </c>
      <c r="L53" s="15">
        <v>941.2</v>
      </c>
      <c r="M53" s="15">
        <v>775</v>
      </c>
      <c r="N53" s="15">
        <v>732.4</v>
      </c>
      <c r="O53" s="15">
        <v>714.75</v>
      </c>
      <c r="P53" s="15">
        <v>674.25</v>
      </c>
      <c r="Q53" s="15">
        <v>261.8</v>
      </c>
      <c r="R53" s="15">
        <v>0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5.75" customHeight="1">
      <c r="A54" s="5"/>
      <c r="B54" s="5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5.75" customHeight="1">
      <c r="A55" s="5"/>
      <c r="B55" s="5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5.75" customHeight="1">
      <c r="A56" s="5"/>
      <c r="B56" s="5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5.75" customHeight="1">
      <c r="A57" s="5"/>
      <c r="B57" s="5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5.75" customHeight="1">
      <c r="A58" s="5"/>
      <c r="B58" s="5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.75" customHeight="1">
      <c r="A59" s="5"/>
      <c r="B59" s="5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5.75" customHeight="1"/>
    <row r="61" spans="1:32" ht="15.75" customHeight="1"/>
    <row r="62" spans="1:32" ht="15.75" customHeight="1"/>
    <row r="63" spans="1:32" ht="15.75" customHeight="1"/>
    <row r="64" spans="1:3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32" ht="15.75" customHeight="1"/>
    <row r="82" spans="1:32" ht="15.75" customHeight="1"/>
    <row r="83" spans="1:32" ht="15.75" customHeight="1"/>
    <row r="84" spans="1:32" ht="15.75" customHeight="1"/>
    <row r="85" spans="1:32" ht="15.75" customHeight="1"/>
    <row r="86" spans="1:32" ht="15.75" customHeight="1"/>
    <row r="87" spans="1:32" ht="15.75" customHeight="1"/>
    <row r="88" spans="1:32" ht="15.75" customHeight="1"/>
    <row r="89" spans="1:32" ht="15.75" customHeight="1"/>
    <row r="90" spans="1:32" ht="15.75" customHeight="1"/>
    <row r="91" spans="1:32" ht="15.75" customHeight="1"/>
    <row r="92" spans="1:32" ht="15.75" customHeight="1">
      <c r="A92" s="5"/>
      <c r="B92" s="5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5.75" customHeight="1">
      <c r="A93" s="5"/>
      <c r="B93" s="5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5.75" customHeight="1">
      <c r="A94" s="5"/>
      <c r="B94" s="5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5.75" customHeight="1">
      <c r="A95" s="5"/>
      <c r="B95" s="5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5.75" customHeight="1">
      <c r="A96" s="5"/>
      <c r="B96" s="5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5.75" customHeight="1">
      <c r="A97" s="5"/>
      <c r="B97" s="5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5.75" customHeight="1">
      <c r="A98" s="5"/>
      <c r="B98" s="5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5.75" customHeight="1">
      <c r="A99" s="5"/>
      <c r="B99" s="5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5.75" customHeight="1">
      <c r="A100" s="5"/>
      <c r="B100" s="5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5.75" customHeight="1">
      <c r="A101" s="5"/>
      <c r="B101" s="5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5.75" customHeight="1">
      <c r="A102" s="5"/>
      <c r="B102" s="5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5.75" customHeight="1">
      <c r="A103" s="5"/>
      <c r="B103" s="5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5.75" customHeight="1">
      <c r="A104" s="5"/>
      <c r="B104" s="5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5.75" customHeight="1">
      <c r="A105" s="5"/>
      <c r="B105" s="5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5.75" customHeight="1">
      <c r="A106" s="5"/>
      <c r="B106" s="5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5.75" customHeight="1">
      <c r="A107" s="5"/>
      <c r="B107" s="5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5.75" customHeight="1">
      <c r="A108" s="5"/>
      <c r="B108" s="5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5.75" customHeight="1">
      <c r="A109" s="5"/>
      <c r="B109" s="5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5.75" customHeight="1">
      <c r="A110" s="5"/>
      <c r="B110" s="5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5.75" customHeight="1">
      <c r="A111" s="5"/>
      <c r="B111" s="5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5.75" customHeight="1">
      <c r="A112" s="5"/>
      <c r="B112" s="5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5.75" customHeight="1">
      <c r="A113" s="5"/>
      <c r="B113" s="5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5.75" customHeight="1">
      <c r="A114" s="5"/>
      <c r="B114" s="5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5.75" customHeight="1">
      <c r="A115" s="5"/>
      <c r="B115" s="5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5.75" customHeight="1">
      <c r="A116" s="5"/>
      <c r="B116" s="5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5.75" customHeight="1">
      <c r="A117" s="5"/>
      <c r="B117" s="5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5.75" customHeight="1">
      <c r="A118" s="5"/>
      <c r="B118" s="5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5.75" customHeight="1">
      <c r="A119" s="5"/>
      <c r="B119" s="5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5.75" customHeight="1">
      <c r="A120" s="5"/>
      <c r="B120" s="5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5.75" customHeight="1">
      <c r="A121" s="5"/>
      <c r="B121" s="5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5.75" customHeight="1">
      <c r="A122" s="5"/>
      <c r="B122" s="5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5.75" customHeight="1">
      <c r="A123" s="5"/>
      <c r="B123" s="5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5.75" customHeight="1">
      <c r="A124" s="5"/>
      <c r="B124" s="5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5.75" customHeight="1">
      <c r="A125" s="5"/>
      <c r="B125" s="5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5.75" customHeight="1">
      <c r="A126" s="5"/>
      <c r="B126" s="5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5.75" customHeight="1">
      <c r="A127" s="5"/>
      <c r="B127" s="5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5.75" customHeight="1">
      <c r="A128" s="5"/>
      <c r="B128" s="5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5.75" customHeight="1">
      <c r="A129" s="5"/>
      <c r="B129" s="5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5.75" customHeight="1">
      <c r="A130" s="5"/>
      <c r="B130" s="5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5.75" customHeight="1">
      <c r="A131" s="5"/>
      <c r="B131" s="5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5.75" customHeight="1">
      <c r="A132" s="5"/>
      <c r="B132" s="5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5.75" customHeight="1">
      <c r="A133" s="5"/>
      <c r="B133" s="5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5.75" customHeight="1">
      <c r="A134" s="5"/>
      <c r="B134" s="5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5.75" customHeight="1">
      <c r="A135" s="5"/>
      <c r="B135" s="5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5.75" customHeight="1">
      <c r="A136" s="5"/>
      <c r="B136" s="5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5.75" customHeight="1">
      <c r="A137" s="5"/>
      <c r="B137" s="5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5.75" customHeight="1">
      <c r="A138" s="5"/>
      <c r="B138" s="5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5.75" customHeight="1">
      <c r="A139" s="5"/>
      <c r="B139" s="5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5.75" customHeight="1">
      <c r="A140" s="5"/>
      <c r="B140" s="5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5.75" customHeight="1">
      <c r="A141" s="5"/>
      <c r="B141" s="5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5.75" customHeight="1">
      <c r="A142" s="5"/>
      <c r="B142" s="5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5.75" customHeight="1">
      <c r="A143" s="5"/>
      <c r="B143" s="5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5.75" customHeight="1">
      <c r="A144" s="5"/>
      <c r="B144" s="5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5.75" customHeight="1">
      <c r="A145" s="5"/>
      <c r="B145" s="5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5.75" customHeight="1">
      <c r="A146" s="5"/>
      <c r="B146" s="5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5.75" customHeight="1">
      <c r="A147" s="5"/>
      <c r="B147" s="5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5.75" customHeight="1">
      <c r="A148" s="5"/>
      <c r="B148" s="5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5.75" customHeight="1">
      <c r="A149" s="5"/>
      <c r="B149" s="5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5.75" customHeight="1">
      <c r="A150" s="5"/>
      <c r="B150" s="5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5.75" customHeight="1">
      <c r="A151" s="5"/>
      <c r="B151" s="5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5.75" customHeight="1">
      <c r="A152" s="5"/>
      <c r="B152" s="5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5.75" customHeight="1">
      <c r="A153" s="5"/>
      <c r="B153" s="5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5.75" customHeight="1">
      <c r="A154" s="5"/>
      <c r="B154" s="5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5.75" customHeight="1">
      <c r="A155" s="5"/>
      <c r="B155" s="5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5.75" customHeight="1">
      <c r="A156" s="5"/>
      <c r="B156" s="5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5.75" customHeight="1">
      <c r="A157" s="5"/>
      <c r="B157" s="5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5.75" customHeight="1">
      <c r="A158" s="5"/>
      <c r="B158" s="5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5.75" customHeight="1">
      <c r="A159" s="5"/>
      <c r="B159" s="5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5.75" customHeight="1">
      <c r="A160" s="5"/>
      <c r="B160" s="5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5.75" customHeight="1">
      <c r="A161" s="5"/>
      <c r="B161" s="5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5.75" customHeight="1">
      <c r="A162" s="5"/>
      <c r="B162" s="5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5.75" customHeight="1">
      <c r="A163" s="5"/>
      <c r="B163" s="5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5.75" customHeight="1">
      <c r="A164" s="5"/>
      <c r="B164" s="5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5.75" customHeight="1">
      <c r="A165" s="5"/>
      <c r="B165" s="5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5.75" customHeight="1">
      <c r="A166" s="5"/>
      <c r="B166" s="5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5.75" customHeight="1">
      <c r="A167" s="5"/>
      <c r="B167" s="5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5.75" customHeight="1">
      <c r="A168" s="5"/>
      <c r="B168" s="5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5.75" customHeight="1">
      <c r="A169" s="5"/>
      <c r="B169" s="5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5.75" customHeight="1">
      <c r="A170" s="5"/>
      <c r="B170" s="5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5.75" customHeight="1">
      <c r="A171" s="5"/>
      <c r="B171" s="5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5.75" customHeight="1">
      <c r="A172" s="5"/>
      <c r="B172" s="5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5.75" customHeight="1">
      <c r="A173" s="5"/>
      <c r="B173" s="5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5.75" customHeight="1">
      <c r="A174" s="5"/>
      <c r="B174" s="5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5.75" customHeight="1">
      <c r="A175" s="5"/>
      <c r="B175" s="5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5.75" customHeight="1">
      <c r="A176" s="5"/>
      <c r="B176" s="5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5.75" customHeight="1">
      <c r="A177" s="5"/>
      <c r="B177" s="5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5.75" customHeight="1">
      <c r="A178" s="5"/>
      <c r="B178" s="5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5.75" customHeight="1">
      <c r="A179" s="5"/>
      <c r="B179" s="5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5.75" customHeight="1">
      <c r="A180" s="5"/>
      <c r="B180" s="5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5.75" customHeight="1">
      <c r="A181" s="5"/>
      <c r="B181" s="5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5.75" customHeight="1">
      <c r="A182" s="5"/>
      <c r="B182" s="5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5.75" customHeight="1">
      <c r="A183" s="5"/>
      <c r="B183" s="5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5.75" customHeight="1">
      <c r="A184" s="5"/>
      <c r="B184" s="5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5.75" customHeight="1">
      <c r="A185" s="5"/>
      <c r="B185" s="5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5.75" customHeight="1">
      <c r="A186" s="5"/>
      <c r="B186" s="5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5.75" customHeight="1">
      <c r="A187" s="5"/>
      <c r="B187" s="5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5.75" customHeight="1">
      <c r="A188" s="5"/>
      <c r="B188" s="5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5.75" customHeight="1">
      <c r="A189" s="5"/>
      <c r="B189" s="5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5.75" customHeight="1">
      <c r="A190" s="5"/>
      <c r="B190" s="5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5.75" customHeight="1">
      <c r="A191" s="5"/>
      <c r="B191" s="5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5.75" customHeight="1">
      <c r="A192" s="5"/>
      <c r="B192" s="5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5.75" customHeight="1">
      <c r="A193" s="5"/>
      <c r="B193" s="5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5.75" customHeight="1">
      <c r="A194" s="5"/>
      <c r="B194" s="5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5.75" customHeight="1">
      <c r="A195" s="5"/>
      <c r="B195" s="5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5.75" customHeight="1">
      <c r="A196" s="5"/>
      <c r="B196" s="5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5.75" customHeight="1">
      <c r="A197" s="5"/>
      <c r="B197" s="5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5.75" customHeight="1">
      <c r="A198" s="5"/>
      <c r="B198" s="5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5.75" customHeight="1">
      <c r="A199" s="5"/>
      <c r="B199" s="5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5.75" customHeight="1">
      <c r="A200" s="5"/>
      <c r="B200" s="5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5.75" customHeight="1">
      <c r="A201" s="5"/>
      <c r="B201" s="5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5.75" customHeight="1">
      <c r="A202" s="5"/>
      <c r="B202" s="5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5.75" customHeight="1">
      <c r="A203" s="5"/>
      <c r="B203" s="5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5.75" customHeight="1">
      <c r="A204" s="5"/>
      <c r="B204" s="5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5.75" customHeight="1">
      <c r="A205" s="5"/>
      <c r="B205" s="5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5.75" customHeight="1">
      <c r="A206" s="5"/>
      <c r="B206" s="5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5.75" customHeight="1">
      <c r="A207" s="5"/>
      <c r="B207" s="5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5.75" customHeight="1">
      <c r="A208" s="5"/>
      <c r="B208" s="5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5.75" customHeight="1">
      <c r="A209" s="5"/>
      <c r="B209" s="5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5.75" customHeight="1">
      <c r="A210" s="5"/>
      <c r="B210" s="5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5.75" customHeight="1">
      <c r="A211" s="5"/>
      <c r="B211" s="5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5.75" customHeight="1">
      <c r="A212" s="5"/>
      <c r="B212" s="5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5.75" customHeight="1">
      <c r="A213" s="5"/>
      <c r="B213" s="5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5.75" customHeight="1">
      <c r="A214" s="5"/>
      <c r="B214" s="5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5.75" customHeight="1">
      <c r="A215" s="5"/>
      <c r="B215" s="5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5.75" customHeight="1">
      <c r="A216" s="5"/>
      <c r="B216" s="5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5.75" customHeight="1">
      <c r="A217" s="5"/>
      <c r="B217" s="5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5.75" customHeight="1">
      <c r="A218" s="5"/>
      <c r="B218" s="5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5.75" customHeight="1">
      <c r="A219" s="5"/>
      <c r="B219" s="5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5.75" customHeight="1">
      <c r="A220" s="5"/>
      <c r="B220" s="5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5.75" customHeight="1">
      <c r="A221" s="5"/>
      <c r="B221" s="5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5.75" customHeight="1">
      <c r="A222" s="5"/>
      <c r="B222" s="5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5.75" customHeight="1">
      <c r="A223" s="5"/>
      <c r="B223" s="5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5.75" customHeight="1">
      <c r="A224" s="5"/>
      <c r="B224" s="5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5.75" customHeight="1">
      <c r="A225" s="5"/>
      <c r="B225" s="5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5.75" customHeight="1">
      <c r="A226" s="5"/>
      <c r="B226" s="5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5.75" customHeight="1">
      <c r="A227" s="5"/>
      <c r="B227" s="5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5.75" customHeight="1">
      <c r="A228" s="5"/>
      <c r="B228" s="5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5.75" customHeight="1">
      <c r="A229" s="5"/>
      <c r="B229" s="5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5.75" customHeight="1">
      <c r="A230" s="5"/>
      <c r="B230" s="5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5.75" customHeight="1">
      <c r="A231" s="5"/>
      <c r="B231" s="5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5.75" customHeight="1">
      <c r="A232" s="5"/>
      <c r="B232" s="5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5.75" customHeight="1">
      <c r="A233" s="5"/>
      <c r="B233" s="5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5.75" customHeight="1">
      <c r="A234" s="5"/>
      <c r="B234" s="5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5.75" customHeight="1">
      <c r="A235" s="5"/>
      <c r="B235" s="5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5.75" customHeight="1">
      <c r="A236" s="5"/>
      <c r="B236" s="5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5.75" customHeight="1">
      <c r="A237" s="5"/>
      <c r="B237" s="5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5.75" customHeight="1">
      <c r="A238" s="5"/>
      <c r="B238" s="5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5.75" customHeight="1">
      <c r="A239" s="5"/>
      <c r="B239" s="5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5.75" customHeight="1">
      <c r="A240" s="5"/>
      <c r="B240" s="5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5.75" customHeight="1">
      <c r="A241" s="5"/>
      <c r="B241" s="5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5.75" customHeight="1">
      <c r="A242" s="5"/>
      <c r="B242" s="5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5.75" customHeight="1">
      <c r="A243" s="5"/>
      <c r="B243" s="5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5.75" customHeight="1">
      <c r="A244" s="5"/>
      <c r="B244" s="5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5.75" customHeight="1">
      <c r="A245" s="5"/>
      <c r="B245" s="5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5.75" customHeight="1">
      <c r="A246" s="5"/>
      <c r="B246" s="5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5.75" customHeight="1">
      <c r="A247" s="5"/>
      <c r="B247" s="5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5.75" customHeight="1">
      <c r="A248" s="5"/>
      <c r="B248" s="5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5.75" customHeight="1">
      <c r="A249" s="5"/>
      <c r="B249" s="5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5.75" customHeight="1">
      <c r="A250" s="5"/>
      <c r="B250" s="5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5.75" customHeight="1">
      <c r="A251" s="5"/>
      <c r="B251" s="5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5.75" customHeight="1">
      <c r="A252" s="5"/>
      <c r="B252" s="5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5.75" customHeight="1">
      <c r="A253" s="5"/>
      <c r="B253" s="5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5.75" customHeight="1">
      <c r="A254" s="5"/>
      <c r="B254" s="5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5.75" customHeight="1">
      <c r="A255" s="5"/>
      <c r="B255" s="5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5.75" customHeight="1">
      <c r="A256" s="5"/>
      <c r="B256" s="5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5.75" customHeight="1">
      <c r="A257" s="5"/>
      <c r="B257" s="5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5.75" customHeight="1">
      <c r="A258" s="5"/>
      <c r="B258" s="5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5.75" customHeight="1">
      <c r="A259" s="5"/>
      <c r="B259" s="5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5.75" customHeight="1">
      <c r="A260" s="5"/>
      <c r="B260" s="5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5.75" customHeight="1">
      <c r="A261" s="5"/>
      <c r="B261" s="5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5.75" customHeight="1">
      <c r="A262" s="5"/>
      <c r="B262" s="5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5.75" customHeight="1">
      <c r="A263" s="5"/>
      <c r="B263" s="5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5.75" customHeight="1">
      <c r="A264" s="5"/>
      <c r="B264" s="5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5.75" customHeight="1">
      <c r="A265" s="5"/>
      <c r="B265" s="5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5.75" customHeight="1">
      <c r="A266" s="5"/>
      <c r="B266" s="5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5.75" customHeight="1">
      <c r="A267" s="5"/>
      <c r="B267" s="5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5.75" customHeight="1">
      <c r="A268" s="5"/>
      <c r="B268" s="5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5.75" customHeight="1">
      <c r="A269" s="5"/>
      <c r="B269" s="5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5.75" customHeight="1">
      <c r="A270" s="5"/>
      <c r="B270" s="5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5.75" customHeight="1">
      <c r="A271" s="5"/>
      <c r="B271" s="5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5.75" customHeight="1">
      <c r="A272" s="5"/>
      <c r="B272" s="5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5.75" customHeight="1">
      <c r="A273" s="5"/>
      <c r="B273" s="5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5.75" customHeight="1">
      <c r="A274" s="5"/>
      <c r="B274" s="5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5.75" customHeight="1">
      <c r="A275" s="5"/>
      <c r="B275" s="5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5.75" customHeight="1">
      <c r="A276" s="5"/>
      <c r="B276" s="5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5.75" customHeight="1">
      <c r="A277" s="5"/>
      <c r="B277" s="5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5.75" customHeight="1">
      <c r="A278" s="5"/>
      <c r="B278" s="5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5.75" customHeight="1">
      <c r="A279" s="5"/>
      <c r="B279" s="5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5.75" customHeight="1">
      <c r="A280" s="5"/>
      <c r="B280" s="5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5.75" customHeight="1">
      <c r="A281" s="5"/>
      <c r="B281" s="5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5.75" customHeight="1">
      <c r="A282" s="5"/>
      <c r="B282" s="5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5.75" customHeight="1">
      <c r="A283" s="5"/>
      <c r="B283" s="5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5.75" customHeight="1">
      <c r="A284" s="5"/>
      <c r="B284" s="5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5.75" customHeight="1">
      <c r="A285" s="5"/>
      <c r="B285" s="5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5.75" customHeight="1">
      <c r="A286" s="5"/>
      <c r="B286" s="5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5.75" customHeight="1">
      <c r="A287" s="5"/>
      <c r="B287" s="5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5.75" customHeight="1">
      <c r="A288" s="5"/>
      <c r="B288" s="5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5.75" customHeight="1">
      <c r="A289" s="5"/>
      <c r="B289" s="5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5.75" customHeight="1">
      <c r="A290" s="5"/>
      <c r="B290" s="5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5.75" customHeight="1">
      <c r="A291" s="5"/>
      <c r="B291" s="5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5.75" customHeight="1">
      <c r="A292" s="5"/>
      <c r="B292" s="5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5.75" customHeight="1">
      <c r="A293" s="5"/>
      <c r="B293" s="5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5.75" customHeight="1">
      <c r="A294" s="5"/>
      <c r="B294" s="5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5.75" customHeight="1">
      <c r="A295" s="5"/>
      <c r="B295" s="5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5.75" customHeight="1">
      <c r="A296" s="5"/>
      <c r="B296" s="5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5.75" customHeight="1">
      <c r="A297" s="5"/>
      <c r="B297" s="5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5.75" customHeight="1">
      <c r="A298" s="5"/>
      <c r="B298" s="5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5.75" customHeight="1">
      <c r="A299" s="5"/>
      <c r="B299" s="5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5.75" customHeight="1">
      <c r="A300" s="5"/>
      <c r="B300" s="5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5.75" customHeight="1">
      <c r="A301" s="5"/>
      <c r="B301" s="5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5.75" customHeight="1">
      <c r="A302" s="5"/>
      <c r="B302" s="5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5.75" customHeight="1">
      <c r="A303" s="5"/>
      <c r="B303" s="5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5.75" customHeight="1">
      <c r="A304" s="5"/>
      <c r="B304" s="5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5.75" customHeight="1">
      <c r="A305" s="5"/>
      <c r="B305" s="5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5.75" customHeight="1">
      <c r="A306" s="5"/>
      <c r="B306" s="5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5.75" customHeight="1">
      <c r="A307" s="5"/>
      <c r="B307" s="5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5.75" customHeight="1">
      <c r="A308" s="5"/>
      <c r="B308" s="5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5.75" customHeight="1">
      <c r="A309" s="5"/>
      <c r="B309" s="5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5.75" customHeight="1">
      <c r="A310" s="5"/>
      <c r="B310" s="5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5.75" customHeight="1">
      <c r="A311" s="5"/>
      <c r="B311" s="5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5.75" customHeight="1">
      <c r="A312" s="5"/>
      <c r="B312" s="5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5.75" customHeight="1">
      <c r="A313" s="5"/>
      <c r="B313" s="5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5.75" customHeight="1">
      <c r="A314" s="5"/>
      <c r="B314" s="5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5.75" customHeight="1">
      <c r="A315" s="5"/>
      <c r="B315" s="5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5.75" customHeight="1">
      <c r="A316" s="5"/>
      <c r="B316" s="5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5.75" customHeight="1">
      <c r="A317" s="5"/>
      <c r="B317" s="5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5.75" customHeight="1">
      <c r="A318" s="5"/>
      <c r="B318" s="5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5.75" customHeight="1">
      <c r="A319" s="5"/>
      <c r="B319" s="5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5.75" customHeight="1">
      <c r="A320" s="5"/>
      <c r="B320" s="5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5.75" customHeight="1">
      <c r="A321" s="5"/>
      <c r="B321" s="5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5.75" customHeight="1">
      <c r="A322" s="5"/>
      <c r="B322" s="5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5.75" customHeight="1">
      <c r="A323" s="5"/>
      <c r="B323" s="5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5.75" customHeight="1">
      <c r="A324" s="5"/>
      <c r="B324" s="5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5.75" customHeight="1">
      <c r="A325" s="5"/>
      <c r="B325" s="5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5.75" customHeight="1">
      <c r="A326" s="5"/>
      <c r="B326" s="5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5.75" customHeight="1">
      <c r="A327" s="5"/>
      <c r="B327" s="5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5.75" customHeight="1">
      <c r="A328" s="5"/>
      <c r="B328" s="5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5.75" customHeight="1">
      <c r="A329" s="5"/>
      <c r="B329" s="5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5.75" customHeight="1">
      <c r="A330" s="5"/>
      <c r="B330" s="5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5.75" customHeight="1">
      <c r="A331" s="5"/>
      <c r="B331" s="5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5.75" customHeight="1">
      <c r="A332" s="5"/>
      <c r="B332" s="5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5.75" customHeight="1">
      <c r="A333" s="5"/>
      <c r="B333" s="5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5.75" customHeight="1">
      <c r="A334" s="5"/>
      <c r="B334" s="5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5.75" customHeight="1">
      <c r="A335" s="5"/>
      <c r="B335" s="5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5.75" customHeight="1">
      <c r="A336" s="5"/>
      <c r="B336" s="5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5.75" customHeight="1">
      <c r="A337" s="5"/>
      <c r="B337" s="5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5.75" customHeight="1">
      <c r="A338" s="5"/>
      <c r="B338" s="5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5.75" customHeight="1">
      <c r="A339" s="5"/>
      <c r="B339" s="5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5.75" customHeight="1">
      <c r="A340" s="5"/>
      <c r="B340" s="5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5.75" customHeight="1">
      <c r="A341" s="5"/>
      <c r="B341" s="5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5.75" customHeight="1">
      <c r="A342" s="5"/>
      <c r="B342" s="5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5.75" customHeight="1">
      <c r="A343" s="5"/>
      <c r="B343" s="5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5.75" customHeight="1">
      <c r="A344" s="5"/>
      <c r="B344" s="5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5.75" customHeight="1">
      <c r="A345" s="5"/>
      <c r="B345" s="5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5.75" customHeight="1">
      <c r="A346" s="5"/>
      <c r="B346" s="5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5.75" customHeight="1">
      <c r="A347" s="5"/>
      <c r="B347" s="5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5.75" customHeight="1">
      <c r="A348" s="5"/>
      <c r="B348" s="5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5.75" customHeight="1">
      <c r="A349" s="5"/>
      <c r="B349" s="5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5.75" customHeight="1">
      <c r="A350" s="5"/>
      <c r="B350" s="5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5.75" customHeight="1">
      <c r="A351" s="5"/>
      <c r="B351" s="5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5.75" customHeight="1">
      <c r="A352" s="5"/>
      <c r="B352" s="5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5.75" customHeight="1">
      <c r="A353" s="5"/>
      <c r="B353" s="5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5.75" customHeight="1">
      <c r="A354" s="5"/>
      <c r="B354" s="5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5.75" customHeight="1">
      <c r="A355" s="5"/>
      <c r="B355" s="5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5.75" customHeight="1">
      <c r="A356" s="5"/>
      <c r="B356" s="5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5.75" customHeight="1">
      <c r="A357" s="5"/>
      <c r="B357" s="5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5.75" customHeight="1">
      <c r="A358" s="5"/>
      <c r="B358" s="5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5.75" customHeight="1">
      <c r="A359" s="5"/>
      <c r="B359" s="5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5.75" customHeight="1">
      <c r="A360" s="5"/>
      <c r="B360" s="5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5.75" customHeight="1">
      <c r="A361" s="5"/>
      <c r="B361" s="5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5.75" customHeight="1">
      <c r="A362" s="5"/>
      <c r="B362" s="5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5.75" customHeight="1">
      <c r="A363" s="5"/>
      <c r="B363" s="5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5.75" customHeight="1">
      <c r="A364" s="5"/>
      <c r="B364" s="5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5.75" customHeight="1">
      <c r="A365" s="5"/>
      <c r="B365" s="5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5.75" customHeight="1">
      <c r="A366" s="5"/>
      <c r="B366" s="5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5.75" customHeight="1">
      <c r="A367" s="5"/>
      <c r="B367" s="5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5.75" customHeight="1">
      <c r="A368" s="5"/>
      <c r="B368" s="5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5.75" customHeight="1">
      <c r="A369" s="5"/>
      <c r="B369" s="5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5.75" customHeight="1">
      <c r="A370" s="5"/>
      <c r="B370" s="5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5.75" customHeight="1">
      <c r="A371" s="5"/>
      <c r="B371" s="5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5.75" customHeight="1">
      <c r="A372" s="5"/>
      <c r="B372" s="5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5.75" customHeight="1">
      <c r="A373" s="5"/>
      <c r="B373" s="5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5.75" customHeight="1">
      <c r="A374" s="5"/>
      <c r="B374" s="5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5.75" customHeight="1">
      <c r="A375" s="5"/>
      <c r="B375" s="5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5.75" customHeight="1">
      <c r="A376" s="5"/>
      <c r="B376" s="5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5.75" customHeight="1">
      <c r="A377" s="5"/>
      <c r="B377" s="5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5.75" customHeight="1">
      <c r="A378" s="5"/>
      <c r="B378" s="5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5.75" customHeight="1">
      <c r="A379" s="5"/>
      <c r="B379" s="5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5.75" customHeight="1">
      <c r="A380" s="5"/>
      <c r="B380" s="5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5.75" customHeight="1">
      <c r="A381" s="5"/>
      <c r="B381" s="5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5.75" customHeight="1">
      <c r="A382" s="5"/>
      <c r="B382" s="5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5.75" customHeight="1">
      <c r="A383" s="5"/>
      <c r="B383" s="5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5.75" customHeight="1">
      <c r="A384" s="5"/>
      <c r="B384" s="5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5.75" customHeight="1">
      <c r="A385" s="5"/>
      <c r="B385" s="5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5.75" customHeight="1">
      <c r="A386" s="5"/>
      <c r="B386" s="5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5.75" customHeight="1">
      <c r="A387" s="5"/>
      <c r="B387" s="5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5.75" customHeight="1">
      <c r="A388" s="5"/>
      <c r="B388" s="5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5.75" customHeight="1">
      <c r="A389" s="5"/>
      <c r="B389" s="5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5.75" customHeight="1">
      <c r="A390" s="5"/>
      <c r="B390" s="5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5.75" customHeight="1">
      <c r="A391" s="5"/>
      <c r="B391" s="5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5.75" customHeight="1">
      <c r="A392" s="5"/>
      <c r="B392" s="5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5.75" customHeight="1">
      <c r="A393" s="5"/>
      <c r="B393" s="5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5.75" customHeight="1">
      <c r="A394" s="5"/>
      <c r="B394" s="5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5.75" customHeight="1">
      <c r="A395" s="5"/>
      <c r="B395" s="5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5.75" customHeight="1">
      <c r="A396" s="5"/>
      <c r="B396" s="5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5.75" customHeight="1">
      <c r="A397" s="5"/>
      <c r="B397" s="5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5.75" customHeight="1">
      <c r="A398" s="5"/>
      <c r="B398" s="5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5.75" customHeight="1">
      <c r="A399" s="5"/>
      <c r="B399" s="5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5.75" customHeight="1">
      <c r="A400" s="5"/>
      <c r="B400" s="5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5.75" customHeight="1">
      <c r="A401" s="5"/>
      <c r="B401" s="5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5.75" customHeight="1">
      <c r="A402" s="5"/>
      <c r="B402" s="5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5.75" customHeight="1">
      <c r="A403" s="5"/>
      <c r="B403" s="5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5.75" customHeight="1">
      <c r="A404" s="5"/>
      <c r="B404" s="5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5.75" customHeight="1">
      <c r="A405" s="5"/>
      <c r="B405" s="5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5.75" customHeight="1">
      <c r="A406" s="5"/>
      <c r="B406" s="5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5.75" customHeight="1">
      <c r="A407" s="5"/>
      <c r="B407" s="5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5.75" customHeight="1">
      <c r="A408" s="5"/>
      <c r="B408" s="5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5.75" customHeight="1">
      <c r="A409" s="5"/>
      <c r="B409" s="5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5.75" customHeight="1">
      <c r="A410" s="5"/>
      <c r="B410" s="5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5.75" customHeight="1">
      <c r="A411" s="5"/>
      <c r="B411" s="5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5.75" customHeight="1">
      <c r="A412" s="5"/>
      <c r="B412" s="5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5.75" customHeight="1">
      <c r="A413" s="5"/>
      <c r="B413" s="5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5.75" customHeight="1">
      <c r="A414" s="5"/>
      <c r="B414" s="5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5.75" customHeight="1">
      <c r="A415" s="5"/>
      <c r="B415" s="5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5.75" customHeight="1">
      <c r="A416" s="5"/>
      <c r="B416" s="5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5.75" customHeight="1">
      <c r="A417" s="5"/>
      <c r="B417" s="5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5.75" customHeight="1">
      <c r="A418" s="5"/>
      <c r="B418" s="5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5.75" customHeight="1">
      <c r="A419" s="5"/>
      <c r="B419" s="5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5.75" customHeight="1">
      <c r="A420" s="5"/>
      <c r="B420" s="5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5.75" customHeight="1">
      <c r="A421" s="5"/>
      <c r="B421" s="5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5.75" customHeight="1">
      <c r="A422" s="5"/>
      <c r="B422" s="5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5.75" customHeight="1">
      <c r="A423" s="5"/>
      <c r="B423" s="5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5.75" customHeight="1">
      <c r="A424" s="5"/>
      <c r="B424" s="5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5.75" customHeight="1">
      <c r="A425" s="5"/>
      <c r="B425" s="5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5.75" customHeight="1">
      <c r="A426" s="5"/>
      <c r="B426" s="5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5.75" customHeight="1">
      <c r="A427" s="5"/>
      <c r="B427" s="5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5.75" customHeight="1">
      <c r="A428" s="5"/>
      <c r="B428" s="5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5.75" customHeight="1">
      <c r="A429" s="5"/>
      <c r="B429" s="5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5.75" customHeight="1">
      <c r="A430" s="5"/>
      <c r="B430" s="5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5.75" customHeight="1">
      <c r="A431" s="5"/>
      <c r="B431" s="5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5.75" customHeight="1">
      <c r="A432" s="5"/>
      <c r="B432" s="5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5.75" customHeight="1">
      <c r="A433" s="5"/>
      <c r="B433" s="5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5.75" customHeight="1">
      <c r="A434" s="5"/>
      <c r="B434" s="5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5.75" customHeight="1">
      <c r="A435" s="5"/>
      <c r="B435" s="5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5.75" customHeight="1">
      <c r="A436" s="5"/>
      <c r="B436" s="5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5.75" customHeight="1">
      <c r="A437" s="5"/>
      <c r="B437" s="5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5.75" customHeight="1">
      <c r="A438" s="5"/>
      <c r="B438" s="5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5.75" customHeight="1">
      <c r="A439" s="5"/>
      <c r="B439" s="5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5.75" customHeight="1">
      <c r="A440" s="5"/>
      <c r="B440" s="5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5.75" customHeight="1">
      <c r="A441" s="5"/>
      <c r="B441" s="5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5.75" customHeight="1">
      <c r="A442" s="5"/>
      <c r="B442" s="5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5.75" customHeight="1">
      <c r="A443" s="5"/>
      <c r="B443" s="5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5.75" customHeight="1">
      <c r="A444" s="5"/>
      <c r="B444" s="5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5.75" customHeight="1">
      <c r="A445" s="5"/>
      <c r="B445" s="5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5.75" customHeight="1">
      <c r="A446" s="5"/>
      <c r="B446" s="5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5.75" customHeight="1">
      <c r="A447" s="5"/>
      <c r="B447" s="5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5.75" customHeight="1">
      <c r="A448" s="5"/>
      <c r="B448" s="5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5.75" customHeight="1">
      <c r="A449" s="5"/>
      <c r="B449" s="5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5.75" customHeight="1">
      <c r="A450" s="5"/>
      <c r="B450" s="5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5.75" customHeight="1">
      <c r="A451" s="5"/>
      <c r="B451" s="5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5.75" customHeight="1">
      <c r="A452" s="5"/>
      <c r="B452" s="5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5.75" customHeight="1">
      <c r="A453" s="5"/>
      <c r="B453" s="5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5.75" customHeight="1">
      <c r="A454" s="5"/>
      <c r="B454" s="5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5.75" customHeight="1">
      <c r="A455" s="5"/>
      <c r="B455" s="5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5.75" customHeight="1">
      <c r="A456" s="5"/>
      <c r="B456" s="5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5.75" customHeight="1">
      <c r="A457" s="5"/>
      <c r="B457" s="5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5.75" customHeight="1">
      <c r="A458" s="5"/>
      <c r="B458" s="5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5.75" customHeight="1">
      <c r="A459" s="5"/>
      <c r="B459" s="5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5.75" customHeight="1">
      <c r="A460" s="5"/>
      <c r="B460" s="5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5.75" customHeight="1">
      <c r="A461" s="5"/>
      <c r="B461" s="5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5.75" customHeight="1">
      <c r="A462" s="5"/>
      <c r="B462" s="5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5.75" customHeight="1">
      <c r="A463" s="5"/>
      <c r="B463" s="5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5.75" customHeight="1">
      <c r="A464" s="5"/>
      <c r="B464" s="5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5.75" customHeight="1">
      <c r="A465" s="5"/>
      <c r="B465" s="5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5.75" customHeight="1">
      <c r="A466" s="5"/>
      <c r="B466" s="5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5.75" customHeight="1">
      <c r="A467" s="5"/>
      <c r="B467" s="5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5.75" customHeight="1">
      <c r="A468" s="5"/>
      <c r="B468" s="5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5.75" customHeight="1">
      <c r="A469" s="5"/>
      <c r="B469" s="5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5.75" customHeight="1">
      <c r="A470" s="5"/>
      <c r="B470" s="5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5.75" customHeight="1">
      <c r="A471" s="5"/>
      <c r="B471" s="5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5.75" customHeight="1">
      <c r="A472" s="5"/>
      <c r="B472" s="5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5.75" customHeight="1">
      <c r="A473" s="5"/>
      <c r="B473" s="5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5.75" customHeight="1">
      <c r="A474" s="5"/>
      <c r="B474" s="5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5.75" customHeight="1">
      <c r="A475" s="5"/>
      <c r="B475" s="5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5.75" customHeight="1">
      <c r="A476" s="5"/>
      <c r="B476" s="5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5.75" customHeight="1">
      <c r="A477" s="5"/>
      <c r="B477" s="5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5.75" customHeight="1">
      <c r="A478" s="5"/>
      <c r="B478" s="5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5.75" customHeight="1">
      <c r="A479" s="5"/>
      <c r="B479" s="5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5.75" customHeight="1">
      <c r="A480" s="5"/>
      <c r="B480" s="5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5.75" customHeight="1">
      <c r="A481" s="5"/>
      <c r="B481" s="5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5.75" customHeight="1">
      <c r="A482" s="5"/>
      <c r="B482" s="5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5.75" customHeight="1">
      <c r="A483" s="5"/>
      <c r="B483" s="5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5.75" customHeight="1">
      <c r="A484" s="5"/>
      <c r="B484" s="5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5.75" customHeight="1">
      <c r="A485" s="5"/>
      <c r="B485" s="5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5.75" customHeight="1">
      <c r="A486" s="5"/>
      <c r="B486" s="5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5.75" customHeight="1">
      <c r="A487" s="5"/>
      <c r="B487" s="5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5.75" customHeight="1">
      <c r="A488" s="5"/>
      <c r="B488" s="5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5.75" customHeight="1">
      <c r="A489" s="5"/>
      <c r="B489" s="5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5.75" customHeight="1">
      <c r="A490" s="5"/>
      <c r="B490" s="5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5.75" customHeight="1">
      <c r="A491" s="5"/>
      <c r="B491" s="5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5.75" customHeight="1">
      <c r="A492" s="5"/>
      <c r="B492" s="5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5.75" customHeight="1">
      <c r="A493" s="5"/>
      <c r="B493" s="5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5.75" customHeight="1">
      <c r="A494" s="5"/>
      <c r="B494" s="5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5.75" customHeight="1">
      <c r="A495" s="5"/>
      <c r="B495" s="5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5.75" customHeight="1">
      <c r="A496" s="5"/>
      <c r="B496" s="5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5.75" customHeight="1">
      <c r="A497" s="5"/>
      <c r="B497" s="5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5.75" customHeight="1">
      <c r="A498" s="5"/>
      <c r="B498" s="5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5.75" customHeight="1">
      <c r="A499" s="5"/>
      <c r="B499" s="5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5.75" customHeight="1">
      <c r="A500" s="5"/>
      <c r="B500" s="5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5.75" customHeight="1">
      <c r="A501" s="5"/>
      <c r="B501" s="5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5.75" customHeight="1">
      <c r="A502" s="5"/>
      <c r="B502" s="5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5.75" customHeight="1">
      <c r="A503" s="5"/>
      <c r="B503" s="5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5.75" customHeight="1">
      <c r="A504" s="5"/>
      <c r="B504" s="5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5.75" customHeight="1">
      <c r="A505" s="5"/>
      <c r="B505" s="5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5.75" customHeight="1">
      <c r="A506" s="5"/>
      <c r="B506" s="5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5.75" customHeight="1">
      <c r="A507" s="5"/>
      <c r="B507" s="5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5.75" customHeight="1">
      <c r="A508" s="5"/>
      <c r="B508" s="5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5.75" customHeight="1">
      <c r="A509" s="5"/>
      <c r="B509" s="5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5.75" customHeight="1">
      <c r="A510" s="5"/>
      <c r="B510" s="5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5.75" customHeight="1">
      <c r="A511" s="5"/>
      <c r="B511" s="5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5.75" customHeight="1">
      <c r="A512" s="5"/>
      <c r="B512" s="5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5.75" customHeight="1">
      <c r="A513" s="5"/>
      <c r="B513" s="5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5.75" customHeight="1">
      <c r="A514" s="5"/>
      <c r="B514" s="5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5.75" customHeight="1">
      <c r="A515" s="5"/>
      <c r="B515" s="5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5.75" customHeight="1">
      <c r="A516" s="5"/>
      <c r="B516" s="5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5.75" customHeight="1">
      <c r="A517" s="5"/>
      <c r="B517" s="5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5.75" customHeight="1">
      <c r="A518" s="5"/>
      <c r="B518" s="5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5.75" customHeight="1">
      <c r="A519" s="5"/>
      <c r="B519" s="5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5.75" customHeight="1">
      <c r="A520" s="5"/>
      <c r="B520" s="5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5.75" customHeight="1">
      <c r="A521" s="5"/>
      <c r="B521" s="5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5.75" customHeight="1">
      <c r="A522" s="5"/>
      <c r="B522" s="5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5.75" customHeight="1">
      <c r="A523" s="5"/>
      <c r="B523" s="5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5.75" customHeight="1">
      <c r="A524" s="5"/>
      <c r="B524" s="5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5.75" customHeight="1">
      <c r="A525" s="5"/>
      <c r="B525" s="5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5.75" customHeight="1">
      <c r="A526" s="5"/>
      <c r="B526" s="5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5.75" customHeight="1">
      <c r="A527" s="5"/>
      <c r="B527" s="5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5.75" customHeight="1">
      <c r="A528" s="5"/>
      <c r="B528" s="5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5.75" customHeight="1">
      <c r="A529" s="5"/>
      <c r="B529" s="5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5.75" customHeight="1">
      <c r="A530" s="5"/>
      <c r="B530" s="5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5.75" customHeight="1">
      <c r="A531" s="5"/>
      <c r="B531" s="5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5.75" customHeight="1">
      <c r="A532" s="5"/>
      <c r="B532" s="5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5.75" customHeight="1">
      <c r="A533" s="5"/>
      <c r="B533" s="5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5.75" customHeight="1">
      <c r="A534" s="5"/>
      <c r="B534" s="5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5.75" customHeight="1">
      <c r="A535" s="5"/>
      <c r="B535" s="5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5.75" customHeight="1">
      <c r="A536" s="5"/>
      <c r="B536" s="5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5.75" customHeight="1">
      <c r="A537" s="5"/>
      <c r="B537" s="5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5.75" customHeight="1">
      <c r="A538" s="5"/>
      <c r="B538" s="5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5.75" customHeight="1">
      <c r="A539" s="5"/>
      <c r="B539" s="5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5.75" customHeight="1">
      <c r="A540" s="5"/>
      <c r="B540" s="5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5.75" customHeight="1">
      <c r="A541" s="5"/>
      <c r="B541" s="5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5.75" customHeight="1">
      <c r="A542" s="5"/>
      <c r="B542" s="5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5.75" customHeight="1">
      <c r="A543" s="5"/>
      <c r="B543" s="5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5.75" customHeight="1">
      <c r="A544" s="5"/>
      <c r="B544" s="5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5.75" customHeight="1">
      <c r="A545" s="5"/>
      <c r="B545" s="5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5.75" customHeight="1">
      <c r="A546" s="5"/>
      <c r="B546" s="5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5.75" customHeight="1">
      <c r="A547" s="5"/>
      <c r="B547" s="5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5.75" customHeight="1">
      <c r="A548" s="5"/>
      <c r="B548" s="5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5.75" customHeight="1">
      <c r="A549" s="5"/>
      <c r="B549" s="5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5.75" customHeight="1">
      <c r="A550" s="5"/>
      <c r="B550" s="5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5.75" customHeight="1">
      <c r="A551" s="5"/>
      <c r="B551" s="5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5.75" customHeight="1">
      <c r="A552" s="5"/>
      <c r="B552" s="5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5.75" customHeight="1">
      <c r="A553" s="5"/>
      <c r="B553" s="5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5.75" customHeight="1">
      <c r="A554" s="5"/>
      <c r="B554" s="5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5.75" customHeight="1">
      <c r="A555" s="5"/>
      <c r="B555" s="5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5.75" customHeight="1">
      <c r="A556" s="5"/>
      <c r="B556" s="5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5.75" customHeight="1">
      <c r="A557" s="5"/>
      <c r="B557" s="5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5.75" customHeight="1">
      <c r="A558" s="5"/>
      <c r="B558" s="5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5.75" customHeight="1">
      <c r="A559" s="5"/>
      <c r="B559" s="5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5.75" customHeight="1">
      <c r="A560" s="5"/>
      <c r="B560" s="5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5.75" customHeight="1">
      <c r="A561" s="5"/>
      <c r="B561" s="5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5.75" customHeight="1">
      <c r="A562" s="5"/>
      <c r="B562" s="5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5.75" customHeight="1">
      <c r="A563" s="5"/>
      <c r="B563" s="5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5.75" customHeight="1">
      <c r="A564" s="5"/>
      <c r="B564" s="5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5.75" customHeight="1">
      <c r="A565" s="5"/>
      <c r="B565" s="5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5.75" customHeight="1">
      <c r="A566" s="5"/>
      <c r="B566" s="5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5.75" customHeight="1">
      <c r="A567" s="5"/>
      <c r="B567" s="5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5.75" customHeight="1">
      <c r="A568" s="5"/>
      <c r="B568" s="5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5.75" customHeight="1">
      <c r="A569" s="5"/>
      <c r="B569" s="5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5.75" customHeight="1">
      <c r="A570" s="5"/>
      <c r="B570" s="5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5.75" customHeight="1">
      <c r="A571" s="5"/>
      <c r="B571" s="5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5.75" customHeight="1">
      <c r="A572" s="5"/>
      <c r="B572" s="5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5.75" customHeight="1">
      <c r="A573" s="5"/>
      <c r="B573" s="5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5.75" customHeight="1">
      <c r="A574" s="5"/>
      <c r="B574" s="5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5.75" customHeight="1">
      <c r="A575" s="5"/>
      <c r="B575" s="5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5.75" customHeight="1">
      <c r="A576" s="5"/>
      <c r="B576" s="5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5.75" customHeight="1">
      <c r="A577" s="5"/>
      <c r="B577" s="5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5.75" customHeight="1">
      <c r="A578" s="5"/>
      <c r="B578" s="5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5.75" customHeight="1">
      <c r="A579" s="5"/>
      <c r="B579" s="5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5.75" customHeight="1">
      <c r="A580" s="5"/>
      <c r="B580" s="5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5.75" customHeight="1">
      <c r="A581" s="5"/>
      <c r="B581" s="5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5.75" customHeight="1">
      <c r="A582" s="5"/>
      <c r="B582" s="5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5.75" customHeight="1">
      <c r="A583" s="5"/>
      <c r="B583" s="5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5.75" customHeight="1">
      <c r="A584" s="5"/>
      <c r="B584" s="5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5.75" customHeight="1">
      <c r="A585" s="5"/>
      <c r="B585" s="5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5.75" customHeight="1">
      <c r="A586" s="5"/>
      <c r="B586" s="5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5.75" customHeight="1">
      <c r="A587" s="5"/>
      <c r="B587" s="5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5.75" customHeight="1">
      <c r="A588" s="5"/>
      <c r="B588" s="5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5.75" customHeight="1">
      <c r="A589" s="5"/>
      <c r="B589" s="5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5.75" customHeight="1">
      <c r="A590" s="5"/>
      <c r="B590" s="5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5.75" customHeight="1">
      <c r="A591" s="5"/>
      <c r="B591" s="5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5.75" customHeight="1">
      <c r="A592" s="5"/>
      <c r="B592" s="5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5.75" customHeight="1">
      <c r="A593" s="5"/>
      <c r="B593" s="5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5.75" customHeight="1">
      <c r="A594" s="5"/>
      <c r="B594" s="5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5.75" customHeight="1">
      <c r="A595" s="5"/>
      <c r="B595" s="5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5.75" customHeight="1">
      <c r="A596" s="5"/>
      <c r="B596" s="5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5.75" customHeight="1">
      <c r="A597" s="5"/>
      <c r="B597" s="5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5.75" customHeight="1">
      <c r="A598" s="5"/>
      <c r="B598" s="5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5.75" customHeight="1">
      <c r="A599" s="5"/>
      <c r="B599" s="5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5.75" customHeight="1">
      <c r="A600" s="5"/>
      <c r="B600" s="5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5.75" customHeight="1">
      <c r="A601" s="5"/>
      <c r="B601" s="5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5.75" customHeight="1">
      <c r="A602" s="5"/>
      <c r="B602" s="5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5.75" customHeight="1">
      <c r="A603" s="5"/>
      <c r="B603" s="5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5.75" customHeight="1">
      <c r="A604" s="5"/>
      <c r="B604" s="5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5.75" customHeight="1">
      <c r="A605" s="5"/>
      <c r="B605" s="5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5.75" customHeight="1">
      <c r="A606" s="5"/>
      <c r="B606" s="5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5.75" customHeight="1">
      <c r="A607" s="5"/>
      <c r="B607" s="5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5.75" customHeight="1">
      <c r="A608" s="5"/>
      <c r="B608" s="5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5.75" customHeight="1">
      <c r="A609" s="5"/>
      <c r="B609" s="5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5.75" customHeight="1">
      <c r="A610" s="5"/>
      <c r="B610" s="5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5.75" customHeight="1">
      <c r="A611" s="5"/>
      <c r="B611" s="5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5.75" customHeight="1">
      <c r="A612" s="5"/>
      <c r="B612" s="5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5.75" customHeight="1">
      <c r="A613" s="5"/>
      <c r="B613" s="5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5.75" customHeight="1">
      <c r="A614" s="5"/>
      <c r="B614" s="5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5.75" customHeight="1">
      <c r="A615" s="5"/>
      <c r="B615" s="5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5.75" customHeight="1">
      <c r="A616" s="5"/>
      <c r="B616" s="5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5.75" customHeight="1">
      <c r="A617" s="5"/>
      <c r="B617" s="5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5.75" customHeight="1">
      <c r="A618" s="5"/>
      <c r="B618" s="5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5.75" customHeight="1">
      <c r="A619" s="5"/>
      <c r="B619" s="5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5.75" customHeight="1">
      <c r="A620" s="5"/>
      <c r="B620" s="5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5.75" customHeight="1">
      <c r="A621" s="5"/>
      <c r="B621" s="5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5.75" customHeight="1">
      <c r="A622" s="5"/>
      <c r="B622" s="5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5.75" customHeight="1">
      <c r="A623" s="5"/>
      <c r="B623" s="5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5.75" customHeight="1">
      <c r="A624" s="5"/>
      <c r="B624" s="5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5.75" customHeight="1">
      <c r="A625" s="5"/>
      <c r="B625" s="5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5.75" customHeight="1">
      <c r="A626" s="5"/>
      <c r="B626" s="5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5.75" customHeight="1">
      <c r="A627" s="5"/>
      <c r="B627" s="5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5.75" customHeight="1">
      <c r="A628" s="5"/>
      <c r="B628" s="5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5.75" customHeight="1">
      <c r="A629" s="5"/>
      <c r="B629" s="5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5.75" customHeight="1">
      <c r="A630" s="5"/>
      <c r="B630" s="5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5.75" customHeight="1">
      <c r="A631" s="5"/>
      <c r="B631" s="5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5.75" customHeight="1">
      <c r="A632" s="5"/>
      <c r="B632" s="5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5.75" customHeight="1">
      <c r="A633" s="5"/>
      <c r="B633" s="5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5.75" customHeight="1">
      <c r="A634" s="5"/>
      <c r="B634" s="5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5.75" customHeight="1">
      <c r="A635" s="5"/>
      <c r="B635" s="5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5.75" customHeight="1">
      <c r="A636" s="5"/>
      <c r="B636" s="5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5.75" customHeight="1">
      <c r="A637" s="5"/>
      <c r="B637" s="5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5.75" customHeight="1">
      <c r="A638" s="5"/>
      <c r="B638" s="5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5.75" customHeight="1">
      <c r="A639" s="5"/>
      <c r="B639" s="5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5.75" customHeight="1">
      <c r="A640" s="5"/>
      <c r="B640" s="5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5.75" customHeight="1">
      <c r="A641" s="5"/>
      <c r="B641" s="5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5.75" customHeight="1">
      <c r="A642" s="5"/>
      <c r="B642" s="5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5.75" customHeight="1">
      <c r="A643" s="5"/>
      <c r="B643" s="5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5.75" customHeight="1">
      <c r="A644" s="5"/>
      <c r="B644" s="5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5.75" customHeight="1">
      <c r="A645" s="5"/>
      <c r="B645" s="5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5.75" customHeight="1">
      <c r="A646" s="5"/>
      <c r="B646" s="5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5.75" customHeight="1">
      <c r="A647" s="5"/>
      <c r="B647" s="5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5.75" customHeight="1">
      <c r="A648" s="5"/>
      <c r="B648" s="5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5.75" customHeight="1">
      <c r="A649" s="5"/>
      <c r="B649" s="5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5.75" customHeight="1">
      <c r="A650" s="5"/>
      <c r="B650" s="5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5.75" customHeight="1">
      <c r="A651" s="5"/>
      <c r="B651" s="5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5.75" customHeight="1">
      <c r="A652" s="5"/>
      <c r="B652" s="5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5.75" customHeight="1">
      <c r="A653" s="5"/>
      <c r="B653" s="5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5.75" customHeight="1">
      <c r="A654" s="5"/>
      <c r="B654" s="5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5.75" customHeight="1">
      <c r="A655" s="5"/>
      <c r="B655" s="5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5.75" customHeight="1">
      <c r="A656" s="5"/>
      <c r="B656" s="5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5.75" customHeight="1">
      <c r="A657" s="5"/>
      <c r="B657" s="5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5.75" customHeight="1">
      <c r="A658" s="5"/>
      <c r="B658" s="5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5.75" customHeight="1">
      <c r="A659" s="5"/>
      <c r="B659" s="5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5.75" customHeight="1">
      <c r="A660" s="5"/>
      <c r="B660" s="5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5.75" customHeight="1">
      <c r="A661" s="5"/>
      <c r="B661" s="5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5.75" customHeight="1">
      <c r="A662" s="5"/>
      <c r="B662" s="5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5.75" customHeight="1">
      <c r="A663" s="5"/>
      <c r="B663" s="5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5.75" customHeight="1">
      <c r="A664" s="5"/>
      <c r="B664" s="5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5.75" customHeight="1">
      <c r="A665" s="5"/>
      <c r="B665" s="5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5.75" customHeight="1">
      <c r="A666" s="5"/>
      <c r="B666" s="5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5.75" customHeight="1">
      <c r="A667" s="5"/>
      <c r="B667" s="5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5.75" customHeight="1">
      <c r="A668" s="5"/>
      <c r="B668" s="5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5.75" customHeight="1">
      <c r="A669" s="5"/>
      <c r="B669" s="5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5.75" customHeight="1">
      <c r="A670" s="5"/>
      <c r="B670" s="5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5.75" customHeight="1">
      <c r="A671" s="5"/>
      <c r="B671" s="5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5.75" customHeight="1">
      <c r="A672" s="5"/>
      <c r="B672" s="5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5.75" customHeight="1">
      <c r="A673" s="5"/>
      <c r="B673" s="5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5.75" customHeight="1">
      <c r="A674" s="5"/>
      <c r="B674" s="5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5.75" customHeight="1">
      <c r="A675" s="5"/>
      <c r="B675" s="5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5.75" customHeight="1">
      <c r="A676" s="5"/>
      <c r="B676" s="5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5.75" customHeight="1">
      <c r="A677" s="5"/>
      <c r="B677" s="5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5.75" customHeight="1">
      <c r="A678" s="5"/>
      <c r="B678" s="5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5.75" customHeight="1">
      <c r="A679" s="5"/>
      <c r="B679" s="5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5.75" customHeight="1">
      <c r="A680" s="5"/>
      <c r="B680" s="5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5.75" customHeight="1">
      <c r="A681" s="5"/>
      <c r="B681" s="5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5.75" customHeight="1">
      <c r="A682" s="5"/>
      <c r="B682" s="5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5.75" customHeight="1">
      <c r="A683" s="5"/>
      <c r="B683" s="5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5.75" customHeight="1">
      <c r="A684" s="5"/>
      <c r="B684" s="5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5.75" customHeight="1">
      <c r="A685" s="5"/>
      <c r="B685" s="5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5.75" customHeight="1">
      <c r="A686" s="5"/>
      <c r="B686" s="5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5.75" customHeight="1">
      <c r="A687" s="5"/>
      <c r="B687" s="5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5.75" customHeight="1">
      <c r="A688" s="5"/>
      <c r="B688" s="5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5.75" customHeight="1">
      <c r="A689" s="5"/>
      <c r="B689" s="5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5.75" customHeight="1">
      <c r="A690" s="5"/>
      <c r="B690" s="5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5.75" customHeight="1">
      <c r="A691" s="5"/>
      <c r="B691" s="5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5.75" customHeight="1">
      <c r="A692" s="5"/>
      <c r="B692" s="5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5.75" customHeight="1">
      <c r="A693" s="5"/>
      <c r="B693" s="5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5.75" customHeight="1">
      <c r="A694" s="5"/>
      <c r="B694" s="5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5.75" customHeight="1">
      <c r="A695" s="5"/>
      <c r="B695" s="5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5.75" customHeight="1">
      <c r="A696" s="5"/>
      <c r="B696" s="5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5.75" customHeight="1">
      <c r="A697" s="5"/>
      <c r="B697" s="5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5.75" customHeight="1">
      <c r="A698" s="5"/>
      <c r="B698" s="5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5.75" customHeight="1">
      <c r="A699" s="5"/>
      <c r="B699" s="5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5.75" customHeight="1">
      <c r="A700" s="5"/>
      <c r="B700" s="5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5.75" customHeight="1">
      <c r="A701" s="5"/>
      <c r="B701" s="5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5.75" customHeight="1">
      <c r="A702" s="5"/>
      <c r="B702" s="5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5.75" customHeight="1">
      <c r="A703" s="5"/>
      <c r="B703" s="5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5.75" customHeight="1">
      <c r="A704" s="5"/>
      <c r="B704" s="5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5.75" customHeight="1">
      <c r="A705" s="5"/>
      <c r="B705" s="5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5.75" customHeight="1">
      <c r="A706" s="5"/>
      <c r="B706" s="5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5.75" customHeight="1">
      <c r="A707" s="5"/>
      <c r="B707" s="5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5.75" customHeight="1">
      <c r="A708" s="5"/>
      <c r="B708" s="5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5.75" customHeight="1">
      <c r="A709" s="5"/>
      <c r="B709" s="5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5.75" customHeight="1">
      <c r="A710" s="5"/>
      <c r="B710" s="5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5.75" customHeight="1">
      <c r="A711" s="5"/>
      <c r="B711" s="5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5.75" customHeight="1">
      <c r="A712" s="5"/>
      <c r="B712" s="5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5.75" customHeight="1">
      <c r="A713" s="5"/>
      <c r="B713" s="5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5.75" customHeight="1">
      <c r="A714" s="5"/>
      <c r="B714" s="5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5.75" customHeight="1">
      <c r="A715" s="5"/>
      <c r="B715" s="5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5.75" customHeight="1">
      <c r="A716" s="5"/>
      <c r="B716" s="5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5.75" customHeight="1">
      <c r="A717" s="5"/>
      <c r="B717" s="5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5.75" customHeight="1">
      <c r="A718" s="5"/>
      <c r="B718" s="5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5.75" customHeight="1">
      <c r="A719" s="5"/>
      <c r="B719" s="5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5.75" customHeight="1">
      <c r="A720" s="5"/>
      <c r="B720" s="5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5.75" customHeight="1">
      <c r="A721" s="5"/>
      <c r="B721" s="5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5.75" customHeight="1">
      <c r="A722" s="5"/>
      <c r="B722" s="5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5.75" customHeight="1">
      <c r="A723" s="5"/>
      <c r="B723" s="5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5.75" customHeight="1">
      <c r="A724" s="5"/>
      <c r="B724" s="5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5.75" customHeight="1">
      <c r="A725" s="5"/>
      <c r="B725" s="5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5.75" customHeight="1">
      <c r="A726" s="5"/>
      <c r="B726" s="5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5.75" customHeight="1">
      <c r="A727" s="5"/>
      <c r="B727" s="5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5.75" customHeight="1">
      <c r="A728" s="5"/>
      <c r="B728" s="5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5.75" customHeight="1">
      <c r="A729" s="5"/>
      <c r="B729" s="5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5.75" customHeight="1">
      <c r="A730" s="5"/>
      <c r="B730" s="5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5.75" customHeight="1">
      <c r="A731" s="5"/>
      <c r="B731" s="5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5.75" customHeight="1">
      <c r="A732" s="5"/>
      <c r="B732" s="5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5.75" customHeight="1">
      <c r="A733" s="5"/>
      <c r="B733" s="5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5.75" customHeight="1">
      <c r="A734" s="5"/>
      <c r="B734" s="5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5.75" customHeight="1">
      <c r="A735" s="5"/>
      <c r="B735" s="5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5.75" customHeight="1">
      <c r="A736" s="5"/>
      <c r="B736" s="5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5.75" customHeight="1">
      <c r="A737" s="5"/>
      <c r="B737" s="5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5.75" customHeight="1">
      <c r="A738" s="5"/>
      <c r="B738" s="5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5.75" customHeight="1">
      <c r="A739" s="5"/>
      <c r="B739" s="5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5.75" customHeight="1">
      <c r="A740" s="5"/>
      <c r="B740" s="5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5.75" customHeight="1">
      <c r="A741" s="5"/>
      <c r="B741" s="5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5.75" customHeight="1">
      <c r="A742" s="5"/>
      <c r="B742" s="5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5.75" customHeight="1">
      <c r="A743" s="5"/>
      <c r="B743" s="5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5.75" customHeight="1">
      <c r="A744" s="5"/>
      <c r="B744" s="5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5.75" customHeight="1">
      <c r="A745" s="5"/>
      <c r="B745" s="5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5.75" customHeight="1">
      <c r="A746" s="5"/>
      <c r="B746" s="5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5.75" customHeight="1">
      <c r="A747" s="5"/>
      <c r="B747" s="5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5.75" customHeight="1">
      <c r="A748" s="5"/>
      <c r="B748" s="5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5.75" customHeight="1">
      <c r="A749" s="5"/>
      <c r="B749" s="5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5.75" customHeight="1">
      <c r="A750" s="5"/>
      <c r="B750" s="5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5.75" customHeight="1">
      <c r="A751" s="5"/>
      <c r="B751" s="5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5.75" customHeight="1">
      <c r="A752" s="5"/>
      <c r="B752" s="5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5.75" customHeight="1">
      <c r="A753" s="5"/>
      <c r="B753" s="5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5.75" customHeight="1">
      <c r="A754" s="5"/>
      <c r="B754" s="5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5.75" customHeight="1">
      <c r="A755" s="5"/>
      <c r="B755" s="5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5.75" customHeight="1">
      <c r="A756" s="5"/>
      <c r="B756" s="5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5.75" customHeight="1">
      <c r="A757" s="5"/>
      <c r="B757" s="5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5.75" customHeight="1">
      <c r="A758" s="5"/>
      <c r="B758" s="5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5.75" customHeight="1">
      <c r="A759" s="5"/>
      <c r="B759" s="5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5.75" customHeight="1">
      <c r="A760" s="5"/>
      <c r="B760" s="5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5.75" customHeight="1">
      <c r="A761" s="5"/>
      <c r="B761" s="5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5.75" customHeight="1">
      <c r="A762" s="5"/>
      <c r="B762" s="5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5.75" customHeight="1">
      <c r="A763" s="5"/>
      <c r="B763" s="5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5.75" customHeight="1">
      <c r="A764" s="5"/>
      <c r="B764" s="5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5.75" customHeight="1">
      <c r="A765" s="5"/>
      <c r="B765" s="5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5.75" customHeight="1">
      <c r="A766" s="5"/>
      <c r="B766" s="5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5.75" customHeight="1">
      <c r="A767" s="5"/>
      <c r="B767" s="5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5.75" customHeight="1">
      <c r="A768" s="5"/>
      <c r="B768" s="5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5.75" customHeight="1">
      <c r="A769" s="5"/>
      <c r="B769" s="5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5.75" customHeight="1">
      <c r="A770" s="5"/>
      <c r="B770" s="5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5.75" customHeight="1">
      <c r="A771" s="5"/>
      <c r="B771" s="5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5.75" customHeight="1">
      <c r="A772" s="5"/>
      <c r="B772" s="5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5.75" customHeight="1">
      <c r="A773" s="5"/>
      <c r="B773" s="5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5.75" customHeight="1">
      <c r="A774" s="5"/>
      <c r="B774" s="5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5.75" customHeight="1">
      <c r="A775" s="5"/>
      <c r="B775" s="5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5.75" customHeight="1">
      <c r="A776" s="5"/>
      <c r="B776" s="5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5.75" customHeight="1">
      <c r="A777" s="5"/>
      <c r="B777" s="5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5.75" customHeight="1">
      <c r="A778" s="5"/>
      <c r="B778" s="5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5.75" customHeight="1">
      <c r="A779" s="5"/>
      <c r="B779" s="5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5.75" customHeight="1">
      <c r="A780" s="5"/>
      <c r="B780" s="5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5.75" customHeight="1">
      <c r="A781" s="5"/>
      <c r="B781" s="5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5.75" customHeight="1">
      <c r="A782" s="5"/>
      <c r="B782" s="5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5.75" customHeight="1">
      <c r="A783" s="5"/>
      <c r="B783" s="5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5.75" customHeight="1">
      <c r="A784" s="5"/>
      <c r="B784" s="5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5.75" customHeight="1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5.75" customHeight="1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5.75" customHeight="1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5.75" customHeight="1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5.75" customHeight="1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5.75" customHeight="1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5.75" customHeight="1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5.75" customHeight="1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5.75" customHeight="1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5.75" customHeight="1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5.75" customHeight="1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5.75" customHeight="1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5.75" customHeight="1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5.75" customHeight="1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5.75" customHeight="1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5.75" customHeight="1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5.75" customHeight="1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5.75" customHeight="1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5.75" customHeight="1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5.75" customHeight="1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5.75" customHeight="1">
      <c r="A805" s="5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5.75" customHeight="1">
      <c r="A806" s="5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5.75" customHeight="1">
      <c r="A807" s="5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5.75" customHeight="1">
      <c r="A808" s="5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5.75" customHeight="1">
      <c r="A809" s="5"/>
      <c r="B809" s="5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5.75" customHeight="1">
      <c r="A810" s="5"/>
      <c r="B810" s="5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5.75" customHeight="1">
      <c r="A811" s="5"/>
      <c r="B811" s="5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5.75" customHeight="1">
      <c r="A812" s="5"/>
      <c r="B812" s="5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5.75" customHeight="1">
      <c r="A813" s="5"/>
      <c r="B813" s="5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5.75" customHeight="1">
      <c r="A814" s="5"/>
      <c r="B814" s="5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5.75" customHeight="1">
      <c r="A815" s="5"/>
      <c r="B815" s="5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5.75" customHeight="1">
      <c r="A816" s="5"/>
      <c r="B816" s="5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5.75" customHeight="1">
      <c r="A817" s="5"/>
      <c r="B817" s="5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5.75" customHeight="1">
      <c r="A818" s="5"/>
      <c r="B818" s="5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5.75" customHeight="1">
      <c r="A819" s="5"/>
      <c r="B819" s="5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5.75" customHeight="1">
      <c r="A820" s="5"/>
      <c r="B820" s="5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5.75" customHeight="1">
      <c r="A821" s="5"/>
      <c r="B821" s="5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5.75" customHeight="1">
      <c r="A822" s="5"/>
      <c r="B822" s="5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5.75" customHeight="1">
      <c r="A823" s="5"/>
      <c r="B823" s="5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5.75" customHeight="1">
      <c r="A824" s="5"/>
      <c r="B824" s="5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5.75" customHeight="1">
      <c r="A825" s="5"/>
      <c r="B825" s="5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5.75" customHeight="1">
      <c r="A826" s="5"/>
      <c r="B826" s="5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5.75" customHeight="1">
      <c r="A827" s="5"/>
      <c r="B827" s="5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5.75" customHeight="1">
      <c r="A828" s="5"/>
      <c r="B828" s="5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5.75" customHeight="1">
      <c r="A829" s="5"/>
      <c r="B829" s="5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5.75" customHeight="1">
      <c r="A830" s="5"/>
      <c r="B830" s="5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5.75" customHeight="1">
      <c r="A831" s="5"/>
      <c r="B831" s="5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5.75" customHeight="1">
      <c r="A832" s="5"/>
      <c r="B832" s="5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5.75" customHeight="1">
      <c r="A833" s="5"/>
      <c r="B833" s="5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5.75" customHeight="1">
      <c r="A834" s="5"/>
      <c r="B834" s="5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5.75" customHeight="1">
      <c r="A835" s="5"/>
      <c r="B835" s="5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5.75" customHeight="1">
      <c r="A836" s="5"/>
      <c r="B836" s="5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5.75" customHeight="1">
      <c r="A837" s="5"/>
      <c r="B837" s="5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5.75" customHeight="1">
      <c r="A838" s="5"/>
      <c r="B838" s="5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5.75" customHeight="1">
      <c r="A839" s="5"/>
      <c r="B839" s="5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5.75" customHeight="1">
      <c r="A840" s="5"/>
      <c r="B840" s="5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5.75" customHeight="1">
      <c r="A841" s="5"/>
      <c r="B841" s="5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5.75" customHeight="1">
      <c r="A842" s="5"/>
      <c r="B842" s="5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5.75" customHeight="1">
      <c r="A843" s="5"/>
      <c r="B843" s="5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5.75" customHeight="1">
      <c r="A844" s="5"/>
      <c r="B844" s="5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5.75" customHeight="1">
      <c r="A845" s="5"/>
      <c r="B845" s="5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5.75" customHeight="1">
      <c r="A846" s="5"/>
      <c r="B846" s="5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5.75" customHeight="1">
      <c r="A847" s="5"/>
      <c r="B847" s="5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5.75" customHeight="1">
      <c r="A848" s="5"/>
      <c r="B848" s="5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5.75" customHeight="1">
      <c r="A849" s="5"/>
      <c r="B849" s="5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5.75" customHeight="1">
      <c r="A850" s="5"/>
      <c r="B850" s="5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5.75" customHeight="1">
      <c r="A851" s="5"/>
      <c r="B851" s="5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5.75" customHeight="1">
      <c r="A852" s="5"/>
      <c r="B852" s="5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5.75" customHeight="1">
      <c r="A853" s="5"/>
      <c r="B853" s="5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5.75" customHeight="1">
      <c r="A854" s="5"/>
      <c r="B854" s="5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5.75" customHeight="1">
      <c r="A855" s="5"/>
      <c r="B855" s="5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5.75" customHeight="1">
      <c r="A856" s="5"/>
      <c r="B856" s="5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5.75" customHeight="1">
      <c r="A857" s="5"/>
      <c r="B857" s="5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5.75" customHeight="1">
      <c r="A858" s="5"/>
      <c r="B858" s="5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5.75" customHeight="1">
      <c r="A859" s="5"/>
      <c r="B859" s="5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5.75" customHeight="1">
      <c r="A860" s="5"/>
      <c r="B860" s="5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5.75" customHeight="1">
      <c r="A861" s="5"/>
      <c r="B861" s="5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5.75" customHeight="1">
      <c r="A862" s="5"/>
      <c r="B862" s="5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5.75" customHeight="1">
      <c r="A863" s="5"/>
      <c r="B863" s="5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5.75" customHeight="1">
      <c r="A864" s="5"/>
      <c r="B864" s="5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5.75" customHeight="1">
      <c r="A865" s="5"/>
      <c r="B865" s="5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5.75" customHeight="1">
      <c r="A866" s="5"/>
      <c r="B866" s="5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5.75" customHeight="1">
      <c r="A867" s="5"/>
      <c r="B867" s="5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5.75" customHeight="1">
      <c r="A868" s="5"/>
      <c r="B868" s="5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5.75" customHeight="1">
      <c r="A869" s="5"/>
      <c r="B869" s="5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5.75" customHeight="1">
      <c r="A870" s="5"/>
      <c r="B870" s="5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5.75" customHeight="1">
      <c r="A871" s="5"/>
      <c r="B871" s="5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5.75" customHeight="1">
      <c r="A872" s="5"/>
      <c r="B872" s="5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5.75" customHeight="1">
      <c r="A873" s="5"/>
      <c r="B873" s="5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5.75" customHeight="1">
      <c r="A874" s="5"/>
      <c r="B874" s="5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5.75" customHeight="1">
      <c r="A875" s="5"/>
      <c r="B875" s="5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5.75" customHeight="1">
      <c r="A876" s="5"/>
      <c r="B876" s="5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5.75" customHeight="1">
      <c r="A877" s="5"/>
      <c r="B877" s="5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5.75" customHeight="1">
      <c r="A878" s="5"/>
      <c r="B878" s="5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5.75" customHeight="1">
      <c r="A879" s="5"/>
      <c r="B879" s="5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5.75" customHeight="1">
      <c r="A880" s="5"/>
      <c r="B880" s="5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5.75" customHeight="1">
      <c r="A881" s="5"/>
      <c r="B881" s="5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5.75" customHeight="1">
      <c r="A882" s="5"/>
      <c r="B882" s="5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5.75" customHeight="1">
      <c r="A883" s="5"/>
      <c r="B883" s="5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5.75" customHeight="1">
      <c r="A884" s="5"/>
      <c r="B884" s="5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5.75" customHeight="1">
      <c r="A885" s="5"/>
      <c r="B885" s="5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5.75" customHeight="1">
      <c r="A886" s="5"/>
      <c r="B886" s="5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5.75" customHeight="1">
      <c r="A887" s="5"/>
      <c r="B887" s="5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5.75" customHeight="1">
      <c r="A888" s="5"/>
      <c r="B888" s="5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5.75" customHeight="1">
      <c r="A889" s="5"/>
      <c r="B889" s="5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5.75" customHeight="1">
      <c r="A890" s="5"/>
      <c r="B890" s="5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5.75" customHeight="1">
      <c r="A891" s="5"/>
      <c r="B891" s="5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5.75" customHeight="1">
      <c r="A892" s="5"/>
      <c r="B892" s="5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5.75" customHeight="1">
      <c r="A893" s="5"/>
      <c r="B893" s="5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5.75" customHeight="1">
      <c r="A894" s="5"/>
      <c r="B894" s="5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5.75" customHeight="1">
      <c r="A895" s="5"/>
      <c r="B895" s="5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5.75" customHeight="1">
      <c r="A896" s="5"/>
      <c r="B896" s="5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5.75" customHeight="1">
      <c r="A897" s="5"/>
      <c r="B897" s="5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5.75" customHeight="1">
      <c r="A898" s="5"/>
      <c r="B898" s="5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5.75" customHeight="1">
      <c r="A899" s="5"/>
      <c r="B899" s="5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5.75" customHeight="1">
      <c r="A900" s="5"/>
      <c r="B900" s="5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5.75" customHeight="1">
      <c r="A901" s="5"/>
      <c r="B901" s="5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5.75" customHeight="1">
      <c r="A902" s="5"/>
      <c r="B902" s="5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5.75" customHeight="1">
      <c r="A903" s="5"/>
      <c r="B903" s="5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5.75" customHeight="1">
      <c r="A904" s="5"/>
      <c r="B904" s="5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5.75" customHeight="1">
      <c r="A905" s="5"/>
      <c r="B905" s="5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5.75" customHeight="1">
      <c r="A906" s="5"/>
      <c r="B906" s="5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5.75" customHeight="1">
      <c r="A907" s="5"/>
      <c r="B907" s="5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5.75" customHeight="1">
      <c r="A908" s="5"/>
      <c r="B908" s="5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5.75" customHeight="1">
      <c r="A909" s="5"/>
      <c r="B909" s="5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5.75" customHeight="1">
      <c r="A910" s="5"/>
      <c r="B910" s="5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5.75" customHeight="1">
      <c r="A911" s="5"/>
      <c r="B911" s="5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5.75" customHeight="1">
      <c r="A912" s="5"/>
      <c r="B912" s="5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5.75" customHeight="1">
      <c r="A913" s="5"/>
      <c r="B913" s="5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5.75" customHeight="1">
      <c r="A914" s="5"/>
      <c r="B914" s="5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5.75" customHeight="1">
      <c r="A915" s="5"/>
      <c r="B915" s="5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5.75" customHeight="1">
      <c r="A916" s="5"/>
      <c r="B916" s="5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5.75" customHeight="1">
      <c r="A917" s="5"/>
      <c r="B917" s="5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5.75" customHeight="1">
      <c r="A918" s="5"/>
      <c r="B918" s="5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5.75" customHeight="1">
      <c r="A919" s="5"/>
      <c r="B919" s="5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5.75" customHeight="1">
      <c r="A920" s="5"/>
      <c r="B920" s="5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5.75" customHeight="1">
      <c r="A921" s="5"/>
      <c r="B921" s="5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5.75" customHeight="1">
      <c r="A922" s="5"/>
      <c r="B922" s="5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5.75" customHeight="1">
      <c r="A923" s="5"/>
      <c r="B923" s="5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5.75" customHeight="1">
      <c r="A924" s="5"/>
      <c r="B924" s="5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5.75" customHeight="1">
      <c r="A925" s="5"/>
      <c r="B925" s="5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5.75" customHeight="1">
      <c r="A926" s="5"/>
      <c r="B926" s="5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5.75" customHeight="1">
      <c r="A927" s="5"/>
      <c r="B927" s="5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5.75" customHeight="1">
      <c r="A928" s="5"/>
      <c r="B928" s="5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5.75" customHeight="1">
      <c r="A929" s="5"/>
      <c r="B929" s="5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5.75" customHeight="1">
      <c r="A930" s="5"/>
      <c r="B930" s="5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5.75" customHeight="1">
      <c r="A931" s="5"/>
      <c r="B931" s="5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5.75" customHeight="1">
      <c r="A932" s="5"/>
      <c r="B932" s="5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5.75" customHeight="1">
      <c r="A933" s="5"/>
      <c r="B933" s="5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5.75" customHeight="1">
      <c r="A934" s="5"/>
      <c r="B934" s="5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5.75" customHeight="1">
      <c r="A935" s="5"/>
      <c r="B935" s="5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5.75" customHeight="1">
      <c r="A936" s="5"/>
      <c r="B936" s="5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5.75" customHeight="1">
      <c r="A937" s="5"/>
      <c r="B937" s="5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5.75" customHeight="1">
      <c r="A938" s="5"/>
      <c r="B938" s="5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5.75" customHeight="1">
      <c r="A939" s="5"/>
      <c r="B939" s="5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5.75" customHeight="1">
      <c r="A940" s="5"/>
      <c r="B940" s="5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5.75" customHeight="1">
      <c r="A941" s="5"/>
      <c r="B941" s="5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5.75" customHeight="1">
      <c r="A942" s="5"/>
      <c r="B942" s="5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5.75" customHeight="1">
      <c r="A943" s="5"/>
      <c r="B943" s="5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5.75" customHeight="1">
      <c r="A944" s="5"/>
      <c r="B944" s="5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5.75" customHeight="1">
      <c r="A945" s="5"/>
      <c r="B945" s="5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5.75" customHeight="1">
      <c r="A946" s="5"/>
      <c r="B946" s="5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5.75" customHeight="1">
      <c r="A947" s="5"/>
      <c r="B947" s="5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5.75" customHeight="1">
      <c r="A948" s="5"/>
      <c r="B948" s="5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5.75" customHeight="1">
      <c r="A949" s="5"/>
      <c r="B949" s="5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5.75" customHeight="1">
      <c r="A950" s="5"/>
      <c r="B950" s="5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5.75" customHeight="1">
      <c r="A951" s="5"/>
      <c r="B951" s="5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5.75" customHeight="1">
      <c r="A952" s="5"/>
      <c r="B952" s="5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5.75" customHeight="1">
      <c r="A953" s="5"/>
      <c r="B953" s="5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5.75" customHeight="1">
      <c r="A954" s="5"/>
      <c r="B954" s="5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5.75" customHeight="1">
      <c r="A955" s="5"/>
      <c r="B955" s="5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5.75" customHeight="1">
      <c r="A956" s="5"/>
      <c r="B956" s="5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5.75" customHeight="1">
      <c r="A957" s="5"/>
      <c r="B957" s="5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5.75" customHeight="1">
      <c r="A958" s="5"/>
      <c r="B958" s="5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5.75" customHeight="1">
      <c r="A959" s="5"/>
      <c r="B959" s="5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5.75" customHeight="1">
      <c r="A960" s="5"/>
      <c r="B960" s="5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5.75" customHeight="1">
      <c r="A961" s="5"/>
      <c r="B961" s="5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5.75" customHeight="1">
      <c r="A962" s="5"/>
      <c r="B962" s="5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5.75" customHeight="1">
      <c r="A963" s="5"/>
      <c r="B963" s="5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5.75" customHeight="1">
      <c r="A964" s="5"/>
      <c r="B964" s="5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5.75" customHeight="1">
      <c r="A965" s="5"/>
      <c r="B965" s="5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5.75" customHeight="1">
      <c r="A966" s="5"/>
      <c r="B966" s="5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5.75" customHeight="1">
      <c r="A967" s="5"/>
      <c r="B967" s="5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5.75" customHeight="1">
      <c r="A968" s="5"/>
      <c r="B968" s="5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5.75" customHeight="1">
      <c r="A969" s="5"/>
      <c r="B969" s="5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5.75" customHeight="1">
      <c r="A970" s="5"/>
      <c r="B970" s="5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5.75" customHeight="1">
      <c r="A971" s="5"/>
      <c r="B971" s="5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5.75" customHeight="1">
      <c r="A972" s="5"/>
      <c r="B972" s="5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5.75" customHeight="1">
      <c r="A973" s="5"/>
      <c r="B973" s="5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5.75" customHeight="1">
      <c r="A974" s="5"/>
      <c r="B974" s="5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5.75" customHeight="1">
      <c r="A975" s="5"/>
      <c r="B975" s="5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5.75" customHeight="1">
      <c r="A976" s="5"/>
      <c r="B976" s="5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5.75" customHeight="1">
      <c r="A977" s="5"/>
      <c r="B977" s="5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5.75" customHeight="1">
      <c r="A978" s="5"/>
      <c r="B978" s="5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5.75" customHeight="1">
      <c r="A979" s="5"/>
      <c r="B979" s="5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5.75" customHeight="1">
      <c r="A980" s="5"/>
      <c r="B980" s="5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5.75" customHeight="1">
      <c r="A981" s="5"/>
      <c r="B981" s="5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5.75" customHeight="1">
      <c r="A982" s="5"/>
      <c r="B982" s="5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5.75" customHeight="1">
      <c r="A983" s="5"/>
      <c r="B983" s="5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5.75" customHeight="1">
      <c r="A984" s="5"/>
      <c r="B984" s="5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5.75" customHeight="1">
      <c r="A985" s="5"/>
      <c r="B985" s="5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5.75" customHeight="1">
      <c r="A986" s="5"/>
      <c r="B986" s="5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5.75" customHeight="1">
      <c r="A987" s="5"/>
      <c r="B987" s="5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5.75" customHeight="1">
      <c r="A988" s="5"/>
      <c r="B988" s="5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5.75" customHeight="1">
      <c r="A989" s="5"/>
      <c r="B989" s="5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5.75" customHeight="1">
      <c r="A990" s="5"/>
      <c r="B990" s="5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5.75" customHeight="1">
      <c r="A991" s="5"/>
      <c r="B991" s="5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5.75" customHeight="1">
      <c r="A992" s="5"/>
      <c r="B992" s="5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5.75" customHeight="1">
      <c r="A993" s="5"/>
      <c r="B993" s="5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5.75" customHeight="1">
      <c r="A994" s="5"/>
      <c r="B994" s="5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5.75" customHeight="1">
      <c r="A995" s="5"/>
      <c r="B995" s="5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5.75" customHeight="1">
      <c r="A996" s="5"/>
      <c r="B996" s="5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5.75" customHeight="1">
      <c r="A997" s="5"/>
      <c r="B997" s="5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5.75" customHeight="1">
      <c r="A998" s="5"/>
      <c r="B998" s="5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5.75" customHeight="1">
      <c r="A999" s="5"/>
      <c r="B999" s="5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5.75" customHeight="1">
      <c r="A1000" s="5"/>
      <c r="B1000" s="5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Donatoni Urbano</dc:creator>
  <cp:lastModifiedBy>Guilherme Donatoni Urbano</cp:lastModifiedBy>
  <dcterms:created xsi:type="dcterms:W3CDTF">2022-05-27T23:59:25Z</dcterms:created>
  <dcterms:modified xsi:type="dcterms:W3CDTF">2022-06-18T23:42:11Z</dcterms:modified>
</cp:coreProperties>
</file>