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h\OneDrive - SPTech School\202501\Pesquisa e Inovação\Endless-Beat\"/>
    </mc:Choice>
  </mc:AlternateContent>
  <xr:revisionPtr revIDLastSave="0" documentId="13_ncr:1_{A1525BBA-E9FE-4021-BFF5-5125479CC825}" xr6:coauthVersionLast="47" xr6:coauthVersionMax="47" xr10:uidLastSave="{00000000-0000-0000-0000-000000000000}"/>
  <bookViews>
    <workbookView xWindow="-120" yWindow="-120" windowWidth="29040" windowHeight="15720" xr2:uid="{AB679324-3DC8-4F8A-B107-B10CD92536BF}"/>
  </bookViews>
  <sheets>
    <sheet name="Product Backlog" sheetId="3" r:id="rId1"/>
    <sheet name="Fibonacci por Sprint" sheetId="7" r:id="rId2"/>
    <sheet name="Fibonacci" sheetId="4" r:id="rId3"/>
  </sheets>
  <definedNames>
    <definedName name="_xlnm._FilterDatabase" localSheetId="0" hidden="1">'Product Backlog'!$B$1:$H$11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7" l="1"/>
  <c r="F32" i="3"/>
  <c r="G13" i="7" s="1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6" i="3"/>
  <c r="F10" i="3"/>
  <c r="F9" i="3"/>
  <c r="F8" i="3"/>
  <c r="F7" i="3"/>
  <c r="G10" i="7" s="1"/>
  <c r="F5" i="3"/>
  <c r="F4" i="3"/>
  <c r="F3" i="3"/>
  <c r="F2" i="3"/>
  <c r="G11" i="7" l="1"/>
  <c r="G12" i="7"/>
</calcChain>
</file>

<file path=xl/sharedStrings.xml><?xml version="1.0" encoding="utf-8"?>
<sst xmlns="http://schemas.openxmlformats.org/spreadsheetml/2006/main" count="214" uniqueCount="86">
  <si>
    <t>Sprint</t>
  </si>
  <si>
    <t>SP1</t>
  </si>
  <si>
    <t>SP2</t>
  </si>
  <si>
    <t>Tamanho</t>
  </si>
  <si>
    <t>Fibonacci</t>
  </si>
  <si>
    <t>PP</t>
  </si>
  <si>
    <t>P</t>
  </si>
  <si>
    <t>M</t>
  </si>
  <si>
    <t>G</t>
  </si>
  <si>
    <t>GG</t>
  </si>
  <si>
    <t>Descrição</t>
  </si>
  <si>
    <t>Requisito</t>
  </si>
  <si>
    <t>Classificação</t>
  </si>
  <si>
    <t>Essencial</t>
  </si>
  <si>
    <t>Tam (#)</t>
  </si>
  <si>
    <t>Prioridade</t>
  </si>
  <si>
    <t>Criar um repositório exclusivo no GitHub para o projeto.</t>
  </si>
  <si>
    <t>Desenvolver o protótipo do site no Figma, incluindo a identidade visual.</t>
  </si>
  <si>
    <t>Incluir o contexto na documentação inicial do projeto.</t>
  </si>
  <si>
    <t>Incluir a justificativa na documentação inicial do projeto.</t>
  </si>
  <si>
    <t>Concluído</t>
  </si>
  <si>
    <t>Alta</t>
  </si>
  <si>
    <t>Baixa</t>
  </si>
  <si>
    <t>Média</t>
  </si>
  <si>
    <t>Divisão</t>
  </si>
  <si>
    <t>SP3</t>
  </si>
  <si>
    <t>Criar e organizar o projeto no Trello</t>
  </si>
  <si>
    <t>Identidade visual</t>
  </si>
  <si>
    <t>Definr paleta de cores e a logo do projeto</t>
  </si>
  <si>
    <t>Projeto criado no Trello</t>
  </si>
  <si>
    <t>Projeto criado e configrado no GitHub</t>
  </si>
  <si>
    <t>Contexto de negócio</t>
  </si>
  <si>
    <t>Justificativa do projeto</t>
  </si>
  <si>
    <t>Objetivo do projeto</t>
  </si>
  <si>
    <t>Incluir o objetivo na documentação inicial do projeto.</t>
  </si>
  <si>
    <t>Protótipo do site</t>
  </si>
  <si>
    <t>Escopo do projeto</t>
  </si>
  <si>
    <t>Incluir o escopo na documetação inicial do projeto.</t>
  </si>
  <si>
    <t>Tela - Home</t>
  </si>
  <si>
    <t>Tela - Header</t>
  </si>
  <si>
    <t>Tela - Footer</t>
  </si>
  <si>
    <t>Desenvolver HTML e CSS da Home</t>
  </si>
  <si>
    <t>Desenvolver HTML e CSS do Header</t>
  </si>
  <si>
    <t>Desenvolver HTML e CSS do Footer</t>
  </si>
  <si>
    <t>Product backlog</t>
  </si>
  <si>
    <t>Definir a lista de requisitos</t>
  </si>
  <si>
    <t>Tela - Gêneros</t>
  </si>
  <si>
    <t>Tela - Cadastro</t>
  </si>
  <si>
    <t>Tela - Login</t>
  </si>
  <si>
    <t>Validações - Cadastro e login</t>
  </si>
  <si>
    <t>Estruturação do quiz</t>
  </si>
  <si>
    <t>Banco de Dados - Tabelas</t>
  </si>
  <si>
    <t>Banco de Dados - Modelagem</t>
  </si>
  <si>
    <t>Protótipo - Área logada</t>
  </si>
  <si>
    <t>Protótipo - Dashboard</t>
  </si>
  <si>
    <t>Desenvolver HTML e CSS da tela Gêneros</t>
  </si>
  <si>
    <t>Desenvolver HTML e CSS da tela Cadastro</t>
  </si>
  <si>
    <t>Desenvolver HTML e CSS da tela Login</t>
  </si>
  <si>
    <t>Desenvolver JS para validação do cadastro e login</t>
  </si>
  <si>
    <t>Definir as perguntas do quiz</t>
  </si>
  <si>
    <t>Definir a modelagem necessária para estruturação do BE</t>
  </si>
  <si>
    <t>Criar as tabelas com base na modelagem</t>
  </si>
  <si>
    <t>Desenvolver o protótipo da Área logada no Figma</t>
  </si>
  <si>
    <t>Desenvolver o protótipo do dashboard no Figma</t>
  </si>
  <si>
    <t>Montar o gráfico de burn down</t>
  </si>
  <si>
    <t>Gráfico de Burn Down</t>
  </si>
  <si>
    <t>SP4</t>
  </si>
  <si>
    <t>SP5</t>
  </si>
  <si>
    <t>Tela - Dashboard</t>
  </si>
  <si>
    <t>Banco de Dados - Integração API</t>
  </si>
  <si>
    <t>Configuração API</t>
  </si>
  <si>
    <t>Testes de validação</t>
  </si>
  <si>
    <t>Integração BE e FE - cadastro e validação</t>
  </si>
  <si>
    <t>Integração BE e FE - quiz</t>
  </si>
  <si>
    <t>Integração BE e FE - dashboard</t>
  </si>
  <si>
    <t>Revisitar requisitos e atualizar</t>
  </si>
  <si>
    <t>Desenvolver HTML e CSS da tela Dashboard</t>
  </si>
  <si>
    <t>Validar funcionamento da integração</t>
  </si>
  <si>
    <t>Integrar o BD com o BE</t>
  </si>
  <si>
    <t>Alterar a API com base no projeto - rotas, controller e models</t>
  </si>
  <si>
    <t>Conectar BE com FE - cadastro e validação</t>
  </si>
  <si>
    <t>Conectar BE com FE - quiz</t>
  </si>
  <si>
    <t>Conectar BE com FE - dashboard</t>
  </si>
  <si>
    <t>Revisitar requisitos do projeto e incluir novos tópicos se necessário</t>
  </si>
  <si>
    <t>Revisar documentação do projeto</t>
  </si>
  <si>
    <t>Revisar a documentação e adicionar novos conceitos se necessário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</si>
</sst>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3FE2-A405-481B-8C5B-5096A2CC35E1}">
  <dimension ref="B1:I32"/>
  <sheetViews>
    <sheetView showGridLines="0" tabSelected="1" zoomScaleNormal="100" workbookViewId="0">
      <pane ySplit="1" topLeftCell="A2" activePane="bottomLeft" state="frozen"/>
      <selection pane="bottomLeft" activeCell="H13" sqref="H13"/>
    </sheetView>
  </sheetViews>
  <sheetFormatPr defaultRowHeight="35.1" customHeight="1" thickTop="1" thickBottom="1" x14ac:dyDescent="0.3"/>
  <cols>
    <col min="1" max="1" width="3.7109375" style="1" customWidth="1"/>
    <col min="2" max="2" width="41.5703125" style="7" customWidth="1"/>
    <col min="3" max="3" width="69.28515625" style="7" customWidth="1"/>
    <col min="4" max="4" width="17.7109375" style="6" bestFit="1" customWidth="1"/>
    <col min="5" max="5" width="14" style="6" bestFit="1" customWidth="1"/>
    <col min="6" max="6" width="12.140625" style="6" bestFit="1" customWidth="1"/>
    <col min="7" max="7" width="14.85546875" style="6" bestFit="1" customWidth="1"/>
    <col min="8" max="9" width="11.28515625" style="6" bestFit="1" customWidth="1"/>
    <col min="10" max="16384" width="9.140625" style="1"/>
  </cols>
  <sheetData>
    <row r="1" spans="2:9" ht="35.1" customHeight="1" thickTop="1" thickBot="1" x14ac:dyDescent="0.3">
      <c r="B1" s="3" t="s">
        <v>11</v>
      </c>
      <c r="C1" s="3" t="s">
        <v>10</v>
      </c>
      <c r="D1" s="2" t="s">
        <v>12</v>
      </c>
      <c r="E1" s="2" t="s">
        <v>3</v>
      </c>
      <c r="F1" s="2" t="s">
        <v>14</v>
      </c>
      <c r="G1" s="2" t="s">
        <v>15</v>
      </c>
      <c r="H1" s="2" t="s">
        <v>0</v>
      </c>
      <c r="I1" s="2" t="s">
        <v>0</v>
      </c>
    </row>
    <row r="2" spans="2:9" ht="35.1" customHeight="1" thickTop="1" thickBot="1" x14ac:dyDescent="0.3">
      <c r="B2" s="8" t="s">
        <v>29</v>
      </c>
      <c r="C2" s="5" t="s">
        <v>26</v>
      </c>
      <c r="D2" s="4" t="s">
        <v>13</v>
      </c>
      <c r="E2" s="4" t="s">
        <v>6</v>
      </c>
      <c r="F2" s="4">
        <f>IFERROR(VLOOKUP(E2,Fibonacci!D:E,2,0),"")</f>
        <v>5</v>
      </c>
      <c r="G2" s="4" t="s">
        <v>22</v>
      </c>
      <c r="H2" s="4" t="s">
        <v>1</v>
      </c>
      <c r="I2" s="4" t="s">
        <v>20</v>
      </c>
    </row>
    <row r="3" spans="2:9" ht="35.1" customHeight="1" thickTop="1" thickBot="1" x14ac:dyDescent="0.3">
      <c r="B3" s="8" t="s">
        <v>30</v>
      </c>
      <c r="C3" s="5" t="s">
        <v>16</v>
      </c>
      <c r="D3" s="4" t="s">
        <v>13</v>
      </c>
      <c r="E3" s="4" t="s">
        <v>6</v>
      </c>
      <c r="F3" s="4">
        <f>IFERROR(VLOOKUP(E3,Fibonacci!D:E,2,0),"")</f>
        <v>5</v>
      </c>
      <c r="G3" s="4" t="s">
        <v>22</v>
      </c>
      <c r="H3" s="4" t="s">
        <v>1</v>
      </c>
      <c r="I3" s="4" t="s">
        <v>20</v>
      </c>
    </row>
    <row r="4" spans="2:9" ht="35.1" customHeight="1" thickTop="1" thickBot="1" x14ac:dyDescent="0.3">
      <c r="B4" s="8" t="s">
        <v>27</v>
      </c>
      <c r="C4" s="5" t="s">
        <v>28</v>
      </c>
      <c r="D4" s="4" t="s">
        <v>13</v>
      </c>
      <c r="E4" s="4" t="s">
        <v>6</v>
      </c>
      <c r="F4" s="4">
        <f>IFERROR(VLOOKUP(E4,Fibonacci!D:E,2,0),"")</f>
        <v>5</v>
      </c>
      <c r="G4" s="4" t="s">
        <v>21</v>
      </c>
      <c r="H4" s="4" t="s">
        <v>1</v>
      </c>
      <c r="I4" s="4" t="s">
        <v>20</v>
      </c>
    </row>
    <row r="5" spans="2:9" ht="35.1" customHeight="1" thickTop="1" thickBot="1" x14ac:dyDescent="0.3">
      <c r="B5" s="8" t="s">
        <v>35</v>
      </c>
      <c r="C5" s="5" t="s">
        <v>17</v>
      </c>
      <c r="D5" s="4" t="s">
        <v>13</v>
      </c>
      <c r="E5" s="4" t="s">
        <v>8</v>
      </c>
      <c r="F5" s="4">
        <f>IFERROR(VLOOKUP(E5,Fibonacci!D:E,2,0),"")</f>
        <v>13</v>
      </c>
      <c r="G5" s="4" t="s">
        <v>21</v>
      </c>
      <c r="H5" s="4" t="s">
        <v>1</v>
      </c>
      <c r="I5" s="4" t="s">
        <v>20</v>
      </c>
    </row>
    <row r="6" spans="2:9" ht="35.1" customHeight="1" thickTop="1" thickBot="1" x14ac:dyDescent="0.3">
      <c r="B6" s="8" t="s">
        <v>44</v>
      </c>
      <c r="C6" s="5" t="s">
        <v>45</v>
      </c>
      <c r="D6" s="4" t="s">
        <v>13</v>
      </c>
      <c r="E6" s="4" t="s">
        <v>6</v>
      </c>
      <c r="F6" s="4">
        <f>IFERROR(VLOOKUP(E6,Fibonacci!D:E,2,0),"")</f>
        <v>5</v>
      </c>
      <c r="G6" s="4" t="s">
        <v>21</v>
      </c>
      <c r="H6" s="4" t="s">
        <v>1</v>
      </c>
      <c r="I6" s="4" t="s">
        <v>20</v>
      </c>
    </row>
    <row r="7" spans="2:9" ht="35.1" customHeight="1" thickTop="1" thickBot="1" x14ac:dyDescent="0.3">
      <c r="B7" s="8" t="s">
        <v>31</v>
      </c>
      <c r="C7" s="5" t="s">
        <v>18</v>
      </c>
      <c r="D7" s="4" t="s">
        <v>13</v>
      </c>
      <c r="E7" s="4" t="s">
        <v>7</v>
      </c>
      <c r="F7" s="4">
        <f>IFERROR(VLOOKUP(E7,Fibonacci!D:E,2,0),"")</f>
        <v>8</v>
      </c>
      <c r="G7" s="4" t="s">
        <v>23</v>
      </c>
      <c r="H7" s="4" t="s">
        <v>2</v>
      </c>
      <c r="I7" s="4"/>
    </row>
    <row r="8" spans="2:9" ht="35.1" customHeight="1" thickTop="1" thickBot="1" x14ac:dyDescent="0.3">
      <c r="B8" s="8" t="s">
        <v>33</v>
      </c>
      <c r="C8" s="5" t="s">
        <v>34</v>
      </c>
      <c r="D8" s="4" t="s">
        <v>13</v>
      </c>
      <c r="E8" s="4" t="s">
        <v>6</v>
      </c>
      <c r="F8" s="4">
        <f>IFERROR(VLOOKUP(E8,Fibonacci!D:E,2,0),"")</f>
        <v>5</v>
      </c>
      <c r="G8" s="4" t="s">
        <v>23</v>
      </c>
      <c r="H8" s="4" t="s">
        <v>2</v>
      </c>
      <c r="I8" s="4"/>
    </row>
    <row r="9" spans="2:9" ht="35.1" customHeight="1" thickTop="1" thickBot="1" x14ac:dyDescent="0.3">
      <c r="B9" s="8" t="s">
        <v>32</v>
      </c>
      <c r="C9" s="5" t="s">
        <v>19</v>
      </c>
      <c r="D9" s="4" t="s">
        <v>13</v>
      </c>
      <c r="E9" s="4" t="s">
        <v>5</v>
      </c>
      <c r="F9" s="4">
        <f>IFERROR(VLOOKUP(E9,Fibonacci!D:E,2,0),"")</f>
        <v>3</v>
      </c>
      <c r="G9" s="4" t="s">
        <v>23</v>
      </c>
      <c r="H9" s="4" t="s">
        <v>2</v>
      </c>
      <c r="I9" s="4"/>
    </row>
    <row r="10" spans="2:9" ht="35.1" customHeight="1" thickTop="1" thickBot="1" x14ac:dyDescent="0.3">
      <c r="B10" s="8" t="s">
        <v>36</v>
      </c>
      <c r="C10" s="5" t="s">
        <v>37</v>
      </c>
      <c r="D10" s="4" t="s">
        <v>13</v>
      </c>
      <c r="E10" s="4" t="s">
        <v>7</v>
      </c>
      <c r="F10" s="4">
        <f>IFERROR(VLOOKUP(E10,Fibonacci!D:E,2,0),"")</f>
        <v>8</v>
      </c>
      <c r="G10" s="4" t="s">
        <v>23</v>
      </c>
      <c r="H10" s="4" t="s">
        <v>2</v>
      </c>
      <c r="I10" s="4"/>
    </row>
    <row r="11" spans="2:9" ht="35.1" customHeight="1" thickTop="1" thickBot="1" x14ac:dyDescent="0.3">
      <c r="B11" s="8" t="s">
        <v>38</v>
      </c>
      <c r="C11" s="5" t="s">
        <v>41</v>
      </c>
      <c r="D11" s="4" t="s">
        <v>13</v>
      </c>
      <c r="E11" s="4" t="s">
        <v>7</v>
      </c>
      <c r="F11" s="4">
        <f>IFERROR(VLOOKUP(E11,Fibonacci!D:E,2,0),"")</f>
        <v>8</v>
      </c>
      <c r="G11" s="4" t="s">
        <v>21</v>
      </c>
      <c r="H11" s="4" t="s">
        <v>2</v>
      </c>
      <c r="I11" s="4"/>
    </row>
    <row r="12" spans="2:9" ht="35.1" customHeight="1" thickTop="1" thickBot="1" x14ac:dyDescent="0.3">
      <c r="B12" s="8" t="s">
        <v>39</v>
      </c>
      <c r="C12" s="5" t="s">
        <v>42</v>
      </c>
      <c r="D12" s="4" t="s">
        <v>13</v>
      </c>
      <c r="E12" s="4" t="s">
        <v>6</v>
      </c>
      <c r="F12" s="4">
        <f>IFERROR(VLOOKUP(E12,Fibonacci!D:E,2,0),"")</f>
        <v>5</v>
      </c>
      <c r="G12" s="4" t="s">
        <v>21</v>
      </c>
      <c r="H12" s="4" t="s">
        <v>2</v>
      </c>
      <c r="I12" s="4" t="s">
        <v>20</v>
      </c>
    </row>
    <row r="13" spans="2:9" ht="35.1" customHeight="1" thickTop="1" thickBot="1" x14ac:dyDescent="0.3">
      <c r="B13" s="8" t="s">
        <v>40</v>
      </c>
      <c r="C13" s="5" t="s">
        <v>43</v>
      </c>
      <c r="D13" s="4" t="s">
        <v>13</v>
      </c>
      <c r="E13" s="4" t="s">
        <v>6</v>
      </c>
      <c r="F13" s="4">
        <f>IFERROR(VLOOKUP(E13,Fibonacci!D:E,2,0),"")</f>
        <v>5</v>
      </c>
      <c r="G13" s="4" t="s">
        <v>21</v>
      </c>
      <c r="H13" s="4" t="s">
        <v>2</v>
      </c>
      <c r="I13" s="4"/>
    </row>
    <row r="14" spans="2:9" ht="35.1" customHeight="1" thickTop="1" thickBot="1" x14ac:dyDescent="0.3">
      <c r="B14" s="8" t="s">
        <v>46</v>
      </c>
      <c r="C14" s="5" t="s">
        <v>55</v>
      </c>
      <c r="D14" s="4" t="s">
        <v>13</v>
      </c>
      <c r="E14" s="4" t="s">
        <v>8</v>
      </c>
      <c r="F14" s="4">
        <f>IFERROR(VLOOKUP(E14,Fibonacci!D:E,2,0),"")</f>
        <v>13</v>
      </c>
      <c r="G14" s="4" t="s">
        <v>21</v>
      </c>
      <c r="H14" s="4" t="s">
        <v>25</v>
      </c>
      <c r="I14" s="4"/>
    </row>
    <row r="15" spans="2:9" ht="35.1" customHeight="1" thickTop="1" thickBot="1" x14ac:dyDescent="0.3">
      <c r="B15" s="8" t="s">
        <v>47</v>
      </c>
      <c r="C15" s="5" t="s">
        <v>56</v>
      </c>
      <c r="D15" s="4" t="s">
        <v>13</v>
      </c>
      <c r="E15" s="4" t="s">
        <v>7</v>
      </c>
      <c r="F15" s="4">
        <f>IFERROR(VLOOKUP(E15,Fibonacci!D:E,2,0),"")</f>
        <v>8</v>
      </c>
      <c r="G15" s="4" t="s">
        <v>21</v>
      </c>
      <c r="H15" s="4" t="s">
        <v>25</v>
      </c>
      <c r="I15" s="4"/>
    </row>
    <row r="16" spans="2:9" ht="35.1" customHeight="1" thickTop="1" thickBot="1" x14ac:dyDescent="0.3">
      <c r="B16" s="8" t="s">
        <v>48</v>
      </c>
      <c r="C16" s="5" t="s">
        <v>57</v>
      </c>
      <c r="D16" s="4" t="s">
        <v>13</v>
      </c>
      <c r="E16" s="4" t="s">
        <v>7</v>
      </c>
      <c r="F16" s="4">
        <f>IFERROR(VLOOKUP(E16,Fibonacci!D:E,2,0),"")</f>
        <v>8</v>
      </c>
      <c r="G16" s="4" t="s">
        <v>21</v>
      </c>
      <c r="H16" s="4" t="s">
        <v>25</v>
      </c>
      <c r="I16" s="4"/>
    </row>
    <row r="17" spans="2:9" ht="35.1" customHeight="1" thickTop="1" thickBot="1" x14ac:dyDescent="0.3">
      <c r="B17" s="8" t="s">
        <v>49</v>
      </c>
      <c r="C17" s="5" t="s">
        <v>58</v>
      </c>
      <c r="D17" s="4" t="s">
        <v>13</v>
      </c>
      <c r="E17" s="4" t="s">
        <v>7</v>
      </c>
      <c r="F17" s="4">
        <f>IFERROR(VLOOKUP(E17,Fibonacci!D:E,2,0),"")</f>
        <v>8</v>
      </c>
      <c r="G17" s="4" t="s">
        <v>21</v>
      </c>
      <c r="H17" s="4" t="s">
        <v>25</v>
      </c>
      <c r="I17" s="4"/>
    </row>
    <row r="18" spans="2:9" ht="35.1" customHeight="1" thickTop="1" thickBot="1" x14ac:dyDescent="0.3">
      <c r="B18" s="8" t="s">
        <v>50</v>
      </c>
      <c r="C18" s="5" t="s">
        <v>59</v>
      </c>
      <c r="D18" s="4" t="s">
        <v>13</v>
      </c>
      <c r="E18" s="4" t="s">
        <v>7</v>
      </c>
      <c r="F18" s="4">
        <f>IFERROR(VLOOKUP(E18,Fibonacci!D:E,2,0),"")</f>
        <v>8</v>
      </c>
      <c r="G18" s="4" t="s">
        <v>21</v>
      </c>
      <c r="H18" s="4" t="s">
        <v>25</v>
      </c>
      <c r="I18" s="4"/>
    </row>
    <row r="19" spans="2:9" ht="35.1" customHeight="1" thickTop="1" thickBot="1" x14ac:dyDescent="0.3">
      <c r="B19" s="8" t="s">
        <v>52</v>
      </c>
      <c r="C19" s="5" t="s">
        <v>60</v>
      </c>
      <c r="D19" s="4" t="s">
        <v>13</v>
      </c>
      <c r="E19" s="4" t="s">
        <v>6</v>
      </c>
      <c r="F19" s="4">
        <f>IFERROR(VLOOKUP(E19,Fibonacci!D:E,2,0),"")</f>
        <v>5</v>
      </c>
      <c r="G19" s="4" t="s">
        <v>23</v>
      </c>
      <c r="H19" s="4" t="s">
        <v>25</v>
      </c>
      <c r="I19" s="4"/>
    </row>
    <row r="20" spans="2:9" ht="35.1" customHeight="1" thickTop="1" thickBot="1" x14ac:dyDescent="0.3">
      <c r="B20" s="8" t="s">
        <v>51</v>
      </c>
      <c r="C20" s="5" t="s">
        <v>61</v>
      </c>
      <c r="D20" s="4" t="s">
        <v>13</v>
      </c>
      <c r="E20" s="4" t="s">
        <v>6</v>
      </c>
      <c r="F20" s="4">
        <f>IFERROR(VLOOKUP(E20,Fibonacci!D:E,2,0),"")</f>
        <v>5</v>
      </c>
      <c r="G20" s="4" t="s">
        <v>23</v>
      </c>
      <c r="H20" s="4" t="s">
        <v>25</v>
      </c>
      <c r="I20" s="4"/>
    </row>
    <row r="21" spans="2:9" ht="35.1" customHeight="1" thickTop="1" thickBot="1" x14ac:dyDescent="0.3">
      <c r="B21" s="8" t="s">
        <v>53</v>
      </c>
      <c r="C21" s="5" t="s">
        <v>62</v>
      </c>
      <c r="D21" s="4" t="s">
        <v>13</v>
      </c>
      <c r="E21" s="4" t="s">
        <v>7</v>
      </c>
      <c r="F21" s="4">
        <f>IFERROR(VLOOKUP(E21,Fibonacci!D:E,2,0),"")</f>
        <v>8</v>
      </c>
      <c r="G21" s="4" t="s">
        <v>22</v>
      </c>
      <c r="H21" s="4" t="s">
        <v>25</v>
      </c>
      <c r="I21" s="4"/>
    </row>
    <row r="22" spans="2:9" ht="35.1" customHeight="1" thickTop="1" thickBot="1" x14ac:dyDescent="0.3">
      <c r="B22" s="8" t="s">
        <v>54</v>
      </c>
      <c r="C22" s="5" t="s">
        <v>63</v>
      </c>
      <c r="D22" s="4" t="s">
        <v>13</v>
      </c>
      <c r="E22" s="4" t="s">
        <v>8</v>
      </c>
      <c r="F22" s="4">
        <f>IFERROR(VLOOKUP(E22,Fibonacci!D:E,2,0),"")</f>
        <v>13</v>
      </c>
      <c r="G22" s="4" t="s">
        <v>22</v>
      </c>
      <c r="H22" s="4" t="s">
        <v>25</v>
      </c>
      <c r="I22" s="4"/>
    </row>
    <row r="23" spans="2:9" ht="35.1" customHeight="1" thickTop="1" thickBot="1" x14ac:dyDescent="0.3">
      <c r="B23" s="8" t="s">
        <v>65</v>
      </c>
      <c r="C23" s="5" t="s">
        <v>64</v>
      </c>
      <c r="D23" s="4" t="s">
        <v>13</v>
      </c>
      <c r="E23" s="4" t="s">
        <v>6</v>
      </c>
      <c r="F23" s="4">
        <f>IFERROR(VLOOKUP(E23,Fibonacci!D:E,2,0),"")</f>
        <v>5</v>
      </c>
      <c r="G23" s="4" t="s">
        <v>22</v>
      </c>
      <c r="H23" s="4" t="s">
        <v>25</v>
      </c>
      <c r="I23" s="4"/>
    </row>
    <row r="24" spans="2:9" ht="35.1" customHeight="1" thickTop="1" thickBot="1" x14ac:dyDescent="0.3">
      <c r="B24" s="8" t="s">
        <v>68</v>
      </c>
      <c r="C24" s="5" t="s">
        <v>76</v>
      </c>
      <c r="D24" s="4" t="s">
        <v>13</v>
      </c>
      <c r="E24" s="4" t="s">
        <v>8</v>
      </c>
      <c r="F24" s="4">
        <f>IFERROR(VLOOKUP(E24,Fibonacci!D:E,2,0),"")</f>
        <v>13</v>
      </c>
      <c r="G24" s="4" t="s">
        <v>21</v>
      </c>
      <c r="H24" s="4" t="s">
        <v>66</v>
      </c>
      <c r="I24" s="4"/>
    </row>
    <row r="25" spans="2:9" ht="35.1" customHeight="1" thickTop="1" thickBot="1" x14ac:dyDescent="0.3">
      <c r="B25" s="8" t="s">
        <v>70</v>
      </c>
      <c r="C25" s="5" t="s">
        <v>79</v>
      </c>
      <c r="D25" s="4" t="s">
        <v>13</v>
      </c>
      <c r="E25" s="4" t="s">
        <v>8</v>
      </c>
      <c r="F25" s="4">
        <f>IFERROR(VLOOKUP(E25,Fibonacci!D:E,2,0),"")</f>
        <v>13</v>
      </c>
      <c r="G25" s="4" t="s">
        <v>21</v>
      </c>
      <c r="H25" s="4" t="s">
        <v>66</v>
      </c>
      <c r="I25" s="4"/>
    </row>
    <row r="26" spans="2:9" ht="35.1" customHeight="1" thickTop="1" thickBot="1" x14ac:dyDescent="0.3">
      <c r="B26" s="8" t="s">
        <v>69</v>
      </c>
      <c r="C26" s="5" t="s">
        <v>78</v>
      </c>
      <c r="D26" s="4" t="s">
        <v>13</v>
      </c>
      <c r="E26" s="4" t="s">
        <v>7</v>
      </c>
      <c r="F26" s="4">
        <f>IFERROR(VLOOKUP(E26,Fibonacci!D:E,2,0),"")</f>
        <v>8</v>
      </c>
      <c r="G26" s="4" t="s">
        <v>21</v>
      </c>
      <c r="H26" s="4" t="s">
        <v>66</v>
      </c>
      <c r="I26" s="4"/>
    </row>
    <row r="27" spans="2:9" ht="35.1" customHeight="1" thickTop="1" thickBot="1" x14ac:dyDescent="0.3">
      <c r="B27" s="8" t="s">
        <v>71</v>
      </c>
      <c r="C27" s="5" t="s">
        <v>77</v>
      </c>
      <c r="D27" s="4" t="s">
        <v>13</v>
      </c>
      <c r="E27" s="4" t="s">
        <v>7</v>
      </c>
      <c r="F27" s="4">
        <f>IFERROR(VLOOKUP(E27,Fibonacci!D:E,2,0),"")</f>
        <v>8</v>
      </c>
      <c r="G27" s="4" t="s">
        <v>21</v>
      </c>
      <c r="H27" s="4" t="s">
        <v>66</v>
      </c>
      <c r="I27" s="4"/>
    </row>
    <row r="28" spans="2:9" ht="35.1" customHeight="1" thickTop="1" thickBot="1" x14ac:dyDescent="0.3">
      <c r="B28" s="8" t="s">
        <v>72</v>
      </c>
      <c r="C28" s="5" t="s">
        <v>80</v>
      </c>
      <c r="D28" s="4" t="s">
        <v>13</v>
      </c>
      <c r="E28" s="4" t="s">
        <v>8</v>
      </c>
      <c r="F28" s="4">
        <f>IFERROR(VLOOKUP(E28,Fibonacci!D:E,2,0),"")</f>
        <v>13</v>
      </c>
      <c r="G28" s="4" t="s">
        <v>21</v>
      </c>
      <c r="H28" s="4" t="s">
        <v>66</v>
      </c>
      <c r="I28" s="4"/>
    </row>
    <row r="29" spans="2:9" ht="35.1" customHeight="1" thickTop="1" thickBot="1" x14ac:dyDescent="0.3">
      <c r="B29" s="8" t="s">
        <v>73</v>
      </c>
      <c r="C29" s="5" t="s">
        <v>81</v>
      </c>
      <c r="D29" s="4" t="s">
        <v>13</v>
      </c>
      <c r="E29" s="4" t="s">
        <v>8</v>
      </c>
      <c r="F29" s="4">
        <f>IFERROR(VLOOKUP(E29,Fibonacci!D:E,2,0),"")</f>
        <v>13</v>
      </c>
      <c r="G29" s="4" t="s">
        <v>21</v>
      </c>
      <c r="H29" s="4" t="s">
        <v>66</v>
      </c>
      <c r="I29" s="4"/>
    </row>
    <row r="30" spans="2:9" ht="35.1" customHeight="1" thickTop="1" thickBot="1" x14ac:dyDescent="0.3">
      <c r="B30" s="8" t="s">
        <v>74</v>
      </c>
      <c r="C30" s="5" t="s">
        <v>82</v>
      </c>
      <c r="D30" s="4" t="s">
        <v>13</v>
      </c>
      <c r="E30" s="4" t="s">
        <v>8</v>
      </c>
      <c r="F30" s="4">
        <f>IFERROR(VLOOKUP(E30,Fibonacci!D:E,2,0),"")</f>
        <v>13</v>
      </c>
      <c r="G30" s="4" t="s">
        <v>21</v>
      </c>
      <c r="H30" s="4" t="s">
        <v>66</v>
      </c>
      <c r="I30" s="4"/>
    </row>
    <row r="31" spans="2:9" ht="35.1" customHeight="1" thickTop="1" thickBot="1" x14ac:dyDescent="0.3">
      <c r="B31" s="8" t="s">
        <v>75</v>
      </c>
      <c r="C31" s="5" t="s">
        <v>83</v>
      </c>
      <c r="D31" s="4" t="s">
        <v>13</v>
      </c>
      <c r="E31" s="4" t="s">
        <v>5</v>
      </c>
      <c r="F31" s="4">
        <f>IFERROR(VLOOKUP(E31,Fibonacci!D:E,2,0),"")</f>
        <v>3</v>
      </c>
      <c r="G31" s="4" t="s">
        <v>22</v>
      </c>
      <c r="H31" s="4" t="s">
        <v>66</v>
      </c>
      <c r="I31" s="4"/>
    </row>
    <row r="32" spans="2:9" ht="35.1" customHeight="1" thickTop="1" thickBot="1" x14ac:dyDescent="0.3">
      <c r="B32" s="8" t="s">
        <v>84</v>
      </c>
      <c r="C32" s="5" t="s">
        <v>85</v>
      </c>
      <c r="D32" s="4" t="s">
        <v>13</v>
      </c>
      <c r="E32" s="4" t="s">
        <v>5</v>
      </c>
      <c r="F32" s="4">
        <f>IFERROR(VLOOKUP(E32,Fibonacci!D:E,2,0),"")</f>
        <v>3</v>
      </c>
      <c r="G32" s="4" t="s">
        <v>22</v>
      </c>
      <c r="H32" s="4" t="s">
        <v>67</v>
      </c>
      <c r="I32" s="4"/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EF24D9-CB2D-4BDC-89A1-7AFACDE7C990}">
          <x14:formula1>
            <xm:f>Fibonacci!$D$7:$D$11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7D321-581D-4B64-AD81-A8A61543E901}">
  <dimension ref="F7:G14"/>
  <sheetViews>
    <sheetView showGridLines="0" topLeftCell="A3" workbookViewId="0">
      <selection activeCell="G11" sqref="G11"/>
    </sheetView>
  </sheetViews>
  <sheetFormatPr defaultRowHeight="15" x14ac:dyDescent="0.25"/>
  <sheetData>
    <row r="7" spans="6:7" ht="15.75" thickBot="1" x14ac:dyDescent="0.3"/>
    <row r="8" spans="6:7" ht="16.5" thickTop="1" thickBot="1" x14ac:dyDescent="0.3">
      <c r="F8" s="2" t="s">
        <v>0</v>
      </c>
      <c r="G8" s="2" t="s">
        <v>24</v>
      </c>
    </row>
    <row r="9" spans="6:7" ht="16.5" thickTop="1" thickBot="1" x14ac:dyDescent="0.3">
      <c r="F9" s="5" t="s">
        <v>1</v>
      </c>
      <c r="G9" s="5">
        <f>SUMIF('Product Backlog'!H:H,'Fibonacci por Sprint'!F9,'Product Backlog'!F:F)</f>
        <v>33</v>
      </c>
    </row>
    <row r="10" spans="6:7" ht="16.5" thickTop="1" thickBot="1" x14ac:dyDescent="0.3">
      <c r="F10" s="5" t="s">
        <v>2</v>
      </c>
      <c r="G10" s="5">
        <f>SUMIF('Product Backlog'!H:H,'Fibonacci por Sprint'!F10,'Product Backlog'!F:F)</f>
        <v>42</v>
      </c>
    </row>
    <row r="11" spans="6:7" ht="16.5" thickTop="1" thickBot="1" x14ac:dyDescent="0.3">
      <c r="F11" s="5" t="s">
        <v>25</v>
      </c>
      <c r="G11" s="5">
        <f>SUMIF('Product Backlog'!H:H,'Fibonacci por Sprint'!F11,'Product Backlog'!F:F)</f>
        <v>81</v>
      </c>
    </row>
    <row r="12" spans="6:7" ht="16.5" thickTop="1" thickBot="1" x14ac:dyDescent="0.3">
      <c r="F12" s="5" t="s">
        <v>66</v>
      </c>
      <c r="G12" s="5">
        <f>SUMIF('Product Backlog'!H:H,'Fibonacci por Sprint'!F12,'Product Backlog'!F:F)</f>
        <v>84</v>
      </c>
    </row>
    <row r="13" spans="6:7" ht="16.5" thickTop="1" thickBot="1" x14ac:dyDescent="0.3">
      <c r="F13" s="5" t="s">
        <v>67</v>
      </c>
      <c r="G13" s="5">
        <f>SUMIF('Product Backlog'!H:H,'Fibonacci por Sprint'!F13,'Product Backlog'!F:F)</f>
        <v>3</v>
      </c>
    </row>
    <row r="14" spans="6:7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A3BF-F154-4F80-A5B1-DCA44757EF3D}">
  <dimension ref="D5:E12"/>
  <sheetViews>
    <sheetView showGridLines="0" workbookViewId="0">
      <selection activeCell="G28" sqref="G28"/>
    </sheetView>
  </sheetViews>
  <sheetFormatPr defaultRowHeight="15" x14ac:dyDescent="0.25"/>
  <cols>
    <col min="4" max="4" width="9.42578125" bestFit="1" customWidth="1"/>
    <col min="5" max="5" width="9.7109375" bestFit="1" customWidth="1"/>
  </cols>
  <sheetData>
    <row r="5" spans="4:5" ht="15.75" thickBot="1" x14ac:dyDescent="0.3"/>
    <row r="6" spans="4:5" ht="16.5" thickTop="1" thickBot="1" x14ac:dyDescent="0.3">
      <c r="D6" s="2" t="s">
        <v>3</v>
      </c>
      <c r="E6" s="2" t="s">
        <v>4</v>
      </c>
    </row>
    <row r="7" spans="4:5" ht="16.5" thickTop="1" thickBot="1" x14ac:dyDescent="0.3">
      <c r="D7" s="5" t="s">
        <v>5</v>
      </c>
      <c r="E7" s="5">
        <v>3</v>
      </c>
    </row>
    <row r="8" spans="4:5" ht="16.5" thickTop="1" thickBot="1" x14ac:dyDescent="0.3">
      <c r="D8" s="5" t="s">
        <v>6</v>
      </c>
      <c r="E8" s="5">
        <v>5</v>
      </c>
    </row>
    <row r="9" spans="4:5" ht="16.5" thickTop="1" thickBot="1" x14ac:dyDescent="0.3">
      <c r="D9" s="5" t="s">
        <v>7</v>
      </c>
      <c r="E9" s="5">
        <v>8</v>
      </c>
    </row>
    <row r="10" spans="4:5" ht="16.5" thickTop="1" thickBot="1" x14ac:dyDescent="0.3">
      <c r="D10" s="5" t="s">
        <v>8</v>
      </c>
      <c r="E10" s="5">
        <v>13</v>
      </c>
    </row>
    <row r="11" spans="4:5" ht="16.5" thickTop="1" thickBot="1" x14ac:dyDescent="0.3">
      <c r="D11" s="5" t="s">
        <v>9</v>
      </c>
      <c r="E11" s="5">
        <v>21</v>
      </c>
    </row>
    <row r="12" spans="4:5" ht="15.75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Fibonacci por Sprint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HENRIQUE DE TOLEDO .</dc:creator>
  <cp:lastModifiedBy>GUILHERME HENRIQUE DE TOLEDO .</cp:lastModifiedBy>
  <cp:lastPrinted>2025-04-13T22:04:09Z</cp:lastPrinted>
  <dcterms:created xsi:type="dcterms:W3CDTF">2025-04-10T21:59:50Z</dcterms:created>
  <dcterms:modified xsi:type="dcterms:W3CDTF">2025-05-06T00:14:14Z</dcterms:modified>
</cp:coreProperties>
</file>