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LabExperimentacao\medicao-lab1\"/>
    </mc:Choice>
  </mc:AlternateContent>
  <xr:revisionPtr revIDLastSave="0" documentId="8_{FD97B4F7-4230-448C-ADFF-343F351363D4}" xr6:coauthVersionLast="47" xr6:coauthVersionMax="47" xr10:uidLastSave="{00000000-0000-0000-0000-000000000000}"/>
  <bookViews>
    <workbookView xWindow="-120" yWindow="-120" windowWidth="29040" windowHeight="15720" activeTab="1"/>
  </bookViews>
  <sheets>
    <sheet name="calculos" sheetId="1" r:id="rId1"/>
    <sheet name="analise" sheetId="2" r:id="rId2"/>
  </sheets>
  <definedNames>
    <definedName name="_xlnm._FilterDatabase" localSheetId="0" hidden="1">calculos!$F$2:$F$1001</definedName>
    <definedName name="_xlnm.Extract" localSheetId="0">analise!$J$59</definedName>
  </definedNames>
  <calcPr calcId="0"/>
</workbook>
</file>

<file path=xl/calcChain.xml><?xml version="1.0" encoding="utf-8"?>
<calcChain xmlns="http://schemas.openxmlformats.org/spreadsheetml/2006/main">
  <c r="R47" i="2" l="1"/>
  <c r="R48" i="2"/>
  <c r="R49" i="2"/>
  <c r="R50" i="2"/>
  <c r="R51" i="2"/>
  <c r="R52" i="2"/>
  <c r="R53" i="2"/>
  <c r="R54" i="2"/>
  <c r="R46" i="2"/>
  <c r="R45" i="2"/>
  <c r="O46" i="2"/>
  <c r="N47" i="2" s="1"/>
  <c r="O47" i="2" s="1"/>
  <c r="N48" i="2" s="1"/>
  <c r="O48" i="2" s="1"/>
  <c r="N49" i="2" s="1"/>
  <c r="O49" i="2" s="1"/>
  <c r="N50" i="2" s="1"/>
  <c r="O50" i="2" s="1"/>
  <c r="N51" i="2" s="1"/>
  <c r="O51" i="2" s="1"/>
  <c r="N52" i="2" s="1"/>
  <c r="O52" i="2" s="1"/>
  <c r="N53" i="2" s="1"/>
  <c r="O53" i="2" s="1"/>
  <c r="N54" i="2" s="1"/>
  <c r="O54" i="2" s="1"/>
  <c r="N46" i="2"/>
  <c r="Q46" i="2"/>
  <c r="Q47" i="2" s="1"/>
  <c r="P48" i="2" s="1"/>
  <c r="U52" i="2"/>
  <c r="U49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U48" i="2" s="1"/>
  <c r="P46" i="2"/>
  <c r="S46" i="2" s="1"/>
  <c r="S45" i="2"/>
  <c r="K55" i="2"/>
  <c r="K46" i="2"/>
  <c r="K47" i="2"/>
  <c r="K48" i="2"/>
  <c r="K49" i="2"/>
  <c r="K50" i="2"/>
  <c r="K51" i="2"/>
  <c r="K52" i="2"/>
  <c r="K53" i="2"/>
  <c r="K54" i="2"/>
  <c r="K45" i="2"/>
  <c r="M51" i="2"/>
  <c r="M49" i="2"/>
  <c r="M48" i="2"/>
  <c r="H47" i="2"/>
  <c r="I46" i="2"/>
  <c r="I47" i="2" s="1"/>
  <c r="H46" i="2"/>
  <c r="K42" i="2"/>
  <c r="F51" i="2"/>
  <c r="B46" i="2"/>
  <c r="F49" i="2"/>
  <c r="F48" i="2"/>
  <c r="D42" i="2"/>
  <c r="A47" i="2"/>
  <c r="A46" i="2"/>
  <c r="D46" i="2" s="1"/>
  <c r="D45" i="2"/>
  <c r="C45" i="2"/>
  <c r="U11" i="2"/>
  <c r="S6" i="2"/>
  <c r="S7" i="2"/>
  <c r="S8" i="2"/>
  <c r="S9" i="2"/>
  <c r="S10" i="2"/>
  <c r="S11" i="2"/>
  <c r="S12" i="2"/>
  <c r="S13" i="2"/>
  <c r="S14" i="2"/>
  <c r="S5" i="2"/>
  <c r="P7" i="2"/>
  <c r="Q7" i="2"/>
  <c r="P8" i="2" s="1"/>
  <c r="Q6" i="2"/>
  <c r="U9" i="2"/>
  <c r="U8" i="2"/>
  <c r="S2" i="2"/>
  <c r="P6" i="2"/>
  <c r="R5" i="2"/>
  <c r="J10" i="2"/>
  <c r="K10" i="2"/>
  <c r="J11" i="2"/>
  <c r="K11" i="2"/>
  <c r="J12" i="2"/>
  <c r="K12" i="2"/>
  <c r="J13" i="2"/>
  <c r="K13" i="2"/>
  <c r="J14" i="2"/>
  <c r="K14" i="2"/>
  <c r="H10" i="2"/>
  <c r="I10" i="2"/>
  <c r="H11" i="2" s="1"/>
  <c r="H7" i="2"/>
  <c r="I7" i="2"/>
  <c r="H8" i="2" s="1"/>
  <c r="I6" i="2"/>
  <c r="M9" i="2"/>
  <c r="M8" i="2"/>
  <c r="J5" i="2"/>
  <c r="H6" i="2"/>
  <c r="K6" i="2" s="1"/>
  <c r="K5" i="2"/>
  <c r="K2" i="2"/>
  <c r="F7" i="2"/>
  <c r="F8" i="2"/>
  <c r="D5" i="2"/>
  <c r="A6" i="2"/>
  <c r="B6" i="2"/>
  <c r="A7" i="2" s="1"/>
  <c r="P47" i="2" l="1"/>
  <c r="Q48" i="2"/>
  <c r="S47" i="2"/>
  <c r="I48" i="2"/>
  <c r="H48" i="2"/>
  <c r="B47" i="2"/>
  <c r="B48" i="2" s="1"/>
  <c r="A49" i="2" s="1"/>
  <c r="C46" i="2"/>
  <c r="Q8" i="2"/>
  <c r="R7" i="2"/>
  <c r="R6" i="2"/>
  <c r="I11" i="2"/>
  <c r="I8" i="2"/>
  <c r="K7" i="2"/>
  <c r="J6" i="2"/>
  <c r="D6" i="2"/>
  <c r="J7" i="2"/>
  <c r="B7" i="2"/>
  <c r="D7" i="2" s="1"/>
  <c r="P49" i="2" l="1"/>
  <c r="Q49" i="2"/>
  <c r="I49" i="2"/>
  <c r="H49" i="2"/>
  <c r="A48" i="2"/>
  <c r="D47" i="2"/>
  <c r="C47" i="2"/>
  <c r="B49" i="2"/>
  <c r="B50" i="2" s="1"/>
  <c r="D49" i="2"/>
  <c r="C49" i="2"/>
  <c r="D48" i="2"/>
  <c r="C48" i="2"/>
  <c r="P9" i="2"/>
  <c r="Q9" i="2"/>
  <c r="R8" i="2"/>
  <c r="H12" i="2"/>
  <c r="I12" i="2"/>
  <c r="H9" i="2"/>
  <c r="I9" i="2"/>
  <c r="J8" i="2"/>
  <c r="K8" i="2"/>
  <c r="A8" i="2"/>
  <c r="B8" i="2"/>
  <c r="P50" i="2" l="1"/>
  <c r="Q50" i="2"/>
  <c r="S48" i="2"/>
  <c r="I50" i="2"/>
  <c r="H50" i="2"/>
  <c r="A50" i="2"/>
  <c r="C50" i="2" s="1"/>
  <c r="D50" i="2"/>
  <c r="B51" i="2"/>
  <c r="A51" i="2"/>
  <c r="Q10" i="2"/>
  <c r="P10" i="2"/>
  <c r="R9" i="2"/>
  <c r="H13" i="2"/>
  <c r="I13" i="2"/>
  <c r="J9" i="2"/>
  <c r="K9" i="2"/>
  <c r="D8" i="2"/>
  <c r="B9" i="2"/>
  <c r="A9" i="2"/>
  <c r="D9" i="2" s="1"/>
  <c r="P51" i="2" l="1"/>
  <c r="Q51" i="2"/>
  <c r="S49" i="2"/>
  <c r="H51" i="2"/>
  <c r="I51" i="2"/>
  <c r="C51" i="2"/>
  <c r="D51" i="2"/>
  <c r="B52" i="2"/>
  <c r="A52" i="2"/>
  <c r="Q11" i="2"/>
  <c r="P11" i="2"/>
  <c r="R10" i="2"/>
  <c r="H14" i="2"/>
  <c r="I14" i="2"/>
  <c r="A10" i="2"/>
  <c r="D10" i="2" s="1"/>
  <c r="B10" i="2"/>
  <c r="P52" i="2" l="1"/>
  <c r="Q52" i="2"/>
  <c r="S50" i="2"/>
  <c r="I52" i="2"/>
  <c r="H52" i="2"/>
  <c r="C52" i="2"/>
  <c r="D52" i="2"/>
  <c r="B53" i="2"/>
  <c r="A53" i="2"/>
  <c r="P12" i="2"/>
  <c r="Q12" i="2"/>
  <c r="R11" i="2"/>
  <c r="B11" i="2"/>
  <c r="A11" i="2"/>
  <c r="D11" i="2" s="1"/>
  <c r="P53" i="2" l="1"/>
  <c r="Q53" i="2"/>
  <c r="S51" i="2"/>
  <c r="I53" i="2"/>
  <c r="H53" i="2"/>
  <c r="D53" i="2"/>
  <c r="C53" i="2"/>
  <c r="B54" i="2"/>
  <c r="A54" i="2"/>
  <c r="P13" i="2"/>
  <c r="Q13" i="2"/>
  <c r="R12" i="2"/>
  <c r="A12" i="2"/>
  <c r="D12" i="2" s="1"/>
  <c r="B12" i="2"/>
  <c r="P54" i="2" l="1"/>
  <c r="Q54" i="2"/>
  <c r="S52" i="2"/>
  <c r="I54" i="2"/>
  <c r="H54" i="2"/>
  <c r="C54" i="2"/>
  <c r="D54" i="2"/>
  <c r="P14" i="2"/>
  <c r="Q14" i="2"/>
  <c r="R13" i="2"/>
  <c r="A13" i="2"/>
  <c r="D13" i="2" s="1"/>
  <c r="B13" i="2"/>
  <c r="S53" i="2" l="1"/>
  <c r="R14" i="2"/>
  <c r="B14" i="2"/>
  <c r="A14" i="2"/>
  <c r="D14" i="2" s="1"/>
  <c r="S54" i="2" l="1"/>
  <c r="B15" i="2"/>
  <c r="A15" i="2"/>
  <c r="D15" i="2" s="1"/>
  <c r="A16" i="2" l="1"/>
  <c r="D16" i="2" s="1"/>
  <c r="B16" i="2"/>
  <c r="A17" i="2" l="1"/>
  <c r="D17" i="2" s="1"/>
  <c r="B17" i="2"/>
  <c r="A18" i="2" l="1"/>
  <c r="B18" i="2"/>
  <c r="D18" i="2" l="1"/>
</calcChain>
</file>

<file path=xl/sharedStrings.xml><?xml version="1.0" encoding="utf-8"?>
<sst xmlns="http://schemas.openxmlformats.org/spreadsheetml/2006/main" count="1959" uniqueCount="1089">
  <si>
    <t>nameWithOwner</t>
  </si>
  <si>
    <t>createdAt</t>
  </si>
  <si>
    <t>pullRequests</t>
  </si>
  <si>
    <t>releases</t>
  </si>
  <si>
    <t>updatedAt</t>
  </si>
  <si>
    <t>primaryLanguage</t>
  </si>
  <si>
    <t>issues</t>
  </si>
  <si>
    <t>closedIssues</t>
  </si>
  <si>
    <t>ageInYears</t>
  </si>
  <si>
    <t>ageInMonths</t>
  </si>
  <si>
    <t>releasesMonth</t>
  </si>
  <si>
    <t>daysFromUpdate</t>
  </si>
  <si>
    <t>freeCodeCamp/freeCodeCamp</t>
  </si>
  <si>
    <t>TypeScript</t>
  </si>
  <si>
    <t>EbookFoundation/free-programming-books</t>
  </si>
  <si>
    <t>996icu/996.ICU</t>
  </si>
  <si>
    <t>jwasham/coding-interview-university</t>
  </si>
  <si>
    <t>sindresorhus/awesome</t>
  </si>
  <si>
    <t>kamranahmedse/developer-roadmap</t>
  </si>
  <si>
    <t>Astro</t>
  </si>
  <si>
    <t>public-apis/public-apis</t>
  </si>
  <si>
    <t>Python</t>
  </si>
  <si>
    <t>donnemartin/system-design-primer</t>
  </si>
  <si>
    <t>facebook/react</t>
  </si>
  <si>
    <t>JavaScript</t>
  </si>
  <si>
    <t>vuejs/vue</t>
  </si>
  <si>
    <t>codecrafters-io/build-your-own-x</t>
  </si>
  <si>
    <t>tensorflow/tensorflow</t>
  </si>
  <si>
    <t>C++</t>
  </si>
  <si>
    <t>getify/You-Dont-Know-JS</t>
  </si>
  <si>
    <t>trekhleb/javascript-algorithms</t>
  </si>
  <si>
    <t>twbs/bootstrap</t>
  </si>
  <si>
    <t>CyC2018/CS-Notes</t>
  </si>
  <si>
    <t>vinta/awesome-python</t>
  </si>
  <si>
    <t>ohmyzsh/ohmyzsh</t>
  </si>
  <si>
    <t>Shell</t>
  </si>
  <si>
    <t>TheAlgorithms/Python</t>
  </si>
  <si>
    <t>flutter/flutter</t>
  </si>
  <si>
    <t>Dart</t>
  </si>
  <si>
    <t>torvalds/linux</t>
  </si>
  <si>
    <t>C</t>
  </si>
  <si>
    <t>github/gitignore</t>
  </si>
  <si>
    <t>microsoft/vscode</t>
  </si>
  <si>
    <t>ossu/computer-science</t>
  </si>
  <si>
    <t>jlevy/the-art-of-command-line</t>
  </si>
  <si>
    <t>airbnb/javascript</t>
  </si>
  <si>
    <t>Snailclimb/JavaGuide</t>
  </si>
  <si>
    <t>Java</t>
  </si>
  <si>
    <t>jackfrued/Python-100-Days</t>
  </si>
  <si>
    <t>awesome-selfhosted/awesome-selfhosted</t>
  </si>
  <si>
    <t>Makefile</t>
  </si>
  <si>
    <t>ytdl-org/youtube-dl</t>
  </si>
  <si>
    <t>labuladong/fucking-algorithm</t>
  </si>
  <si>
    <t>Markdown</t>
  </si>
  <si>
    <t>golang/go</t>
  </si>
  <si>
    <t>Go</t>
  </si>
  <si>
    <t>30-seconds/30-seconds-of-code</t>
  </si>
  <si>
    <t>facebook/react-native</t>
  </si>
  <si>
    <t>electron/electron</t>
  </si>
  <si>
    <t>d3/d3</t>
  </si>
  <si>
    <t>vercel/next.js</t>
  </si>
  <si>
    <t>justjavac/free-programming-books-zh_CN</t>
  </si>
  <si>
    <t>axios/axios</t>
  </si>
  <si>
    <t>facebook/create-react-app</t>
  </si>
  <si>
    <t>avelino/awesome-go</t>
  </si>
  <si>
    <t>kubernetes/kubernetes</t>
  </si>
  <si>
    <t>nodejs/node</t>
  </si>
  <si>
    <t>practical-tutorials/project-based-learning</t>
  </si>
  <si>
    <t>trimstray/the-book-of-secret-knowledge</t>
  </si>
  <si>
    <t>mrdoob/three.js</t>
  </si>
  <si>
    <t>microsoft/TypeScript</t>
  </si>
  <si>
    <t>denoland/deno</t>
  </si>
  <si>
    <t>Rust</t>
  </si>
  <si>
    <t>microsoft/terminal</t>
  </si>
  <si>
    <t>microsoft/PowerToys</t>
  </si>
  <si>
    <t>C#</t>
  </si>
  <si>
    <t>yangshun/tech-interview-handbook</t>
  </si>
  <si>
    <t>goldbergyoni/nodebestpractices</t>
  </si>
  <si>
    <t>angular/angular</t>
  </si>
  <si>
    <t>mui/material-ui</t>
  </si>
  <si>
    <t>ant-design/ant-design</t>
  </si>
  <si>
    <t>huggingface/transformers</t>
  </si>
  <si>
    <t>puppeteer/puppeteer</t>
  </si>
  <si>
    <t>PanJiaChen/vue-element-admin</t>
  </si>
  <si>
    <t>Vue</t>
  </si>
  <si>
    <t>ryanmcdermott/clean-code-javascript</t>
  </si>
  <si>
    <t>iluwatar/java-design-patterns</t>
  </si>
  <si>
    <t>rust-lang/rust</t>
  </si>
  <si>
    <t>Genymobile/scrcpy</t>
  </si>
  <si>
    <t>animate-css/animate.css</t>
  </si>
  <si>
    <t>CSS</t>
  </si>
  <si>
    <t>storybookjs/storybook</t>
  </si>
  <si>
    <t>nvbn/thefuck</t>
  </si>
  <si>
    <t>tensorflow/models</t>
  </si>
  <si>
    <t>Jupyter Notebook</t>
  </si>
  <si>
    <t>gothinkster/realworld</t>
  </si>
  <si>
    <t>laravel/laravel</t>
  </si>
  <si>
    <t>PHP</t>
  </si>
  <si>
    <t>MisterBooo/LeetCodeAnimation</t>
  </si>
  <si>
    <t>FortAwesome/Font-Awesome</t>
  </si>
  <si>
    <t>papers-we-love/papers-we-love</t>
  </si>
  <si>
    <t>mtdvio/every-programmer-should-know</t>
  </si>
  <si>
    <t>django/django</t>
  </si>
  <si>
    <t>tonsky/FiraCode</t>
  </si>
  <si>
    <t>Clojure</t>
  </si>
  <si>
    <t>doocs/advanced-java</t>
  </si>
  <si>
    <t>bitcoin/bitcoin</t>
  </si>
  <si>
    <t>vuejs/awesome-vue</t>
  </si>
  <si>
    <t>microsoft/Web-Dev-For-Beginners</t>
  </si>
  <si>
    <t>ripienaar/free-for-dev</t>
  </si>
  <si>
    <t>HTML</t>
  </si>
  <si>
    <t>opencv/opencv</t>
  </si>
  <si>
    <t>gin-gonic/gin</t>
  </si>
  <si>
    <t>sveltejs/svelte</t>
  </si>
  <si>
    <t>spring-projects/spring-boot</t>
  </si>
  <si>
    <t>typicode/json-server</t>
  </si>
  <si>
    <t>gohugoio/hugo</t>
  </si>
  <si>
    <t>521xueweihan/HelloGitHub</t>
  </si>
  <si>
    <t>tailwindlabs/tailwindcss</t>
  </si>
  <si>
    <t>moby/moby</t>
  </si>
  <si>
    <t>nvm-sh/nvm</t>
  </si>
  <si>
    <t>fatedier/frp</t>
  </si>
  <si>
    <t>thedaviddias/Front-End-Checklist</t>
  </si>
  <si>
    <t>macrozheng/mall</t>
  </si>
  <si>
    <t>pytorch/pytorch</t>
  </si>
  <si>
    <t>hakimel/reveal.js</t>
  </si>
  <si>
    <t>neovim/neovim</t>
  </si>
  <si>
    <t>Vim Script</t>
  </si>
  <si>
    <t>elastic/elasticsearch</t>
  </si>
  <si>
    <t>florinpop17/app-ideas</t>
  </si>
  <si>
    <t>webpack/webpack</t>
  </si>
  <si>
    <t>iptv-org/iptv</t>
  </si>
  <si>
    <t>Hack-with-Github/Awesome-Hacking</t>
  </si>
  <si>
    <t>netdata/netdata</t>
  </si>
  <si>
    <t>pallets/flask</t>
  </si>
  <si>
    <t>apple/swift</t>
  </si>
  <si>
    <t>GrowingGit/GitHub-Chinese-Top-Charts</t>
  </si>
  <si>
    <t>expressjs/express</t>
  </si>
  <si>
    <t>tauri-apps/tauri</t>
  </si>
  <si>
    <t>chartjs/Chart.js</t>
  </si>
  <si>
    <t>resume/resume.github.com</t>
  </si>
  <si>
    <t>coder/code-server</t>
  </si>
  <si>
    <t>kdn251/interviews</t>
  </si>
  <si>
    <t>reduxjs/redux</t>
  </si>
  <si>
    <t>angular/angular.js</t>
  </si>
  <si>
    <t>atom/atom</t>
  </si>
  <si>
    <t>godotengine/godot</t>
  </si>
  <si>
    <t>redis/redis</t>
  </si>
  <si>
    <t>home-assistant/core</t>
  </si>
  <si>
    <t>protocolbuffers/protobuf</t>
  </si>
  <si>
    <t>jaywcjlove/awesome-mac</t>
  </si>
  <si>
    <t>adam-p/markdown-here</t>
  </si>
  <si>
    <t>josephmisiti/awesome-machine-learning</t>
  </si>
  <si>
    <t>socketio/socket.io</t>
  </si>
  <si>
    <t>xingshaocheng/architect-awesome</t>
  </si>
  <si>
    <t>keras-team/keras</t>
  </si>
  <si>
    <t>jquery/jquery</t>
  </si>
  <si>
    <t>h5bp/Front-end-Developer-Interview-Questions</t>
  </si>
  <si>
    <t>Nunjucks</t>
  </si>
  <si>
    <t>ansible/ansible</t>
  </si>
  <si>
    <t>kelseyhightower/nocode</t>
  </si>
  <si>
    <t>Dockerfile</t>
  </si>
  <si>
    <t>shadowsocks/shadowsocks-windows</t>
  </si>
  <si>
    <t>lodash/lodash</t>
  </si>
  <si>
    <t>leonardomso/33-js-concepts</t>
  </si>
  <si>
    <t>tiangolo/fastapi</t>
  </si>
  <si>
    <t>mermaid-js/mermaid</t>
  </si>
  <si>
    <t>nestjs/nest</t>
  </si>
  <si>
    <t>chrislgarry/Apollo-11</t>
  </si>
  <si>
    <t>Assembly</t>
  </si>
  <si>
    <t>apache/echarts</t>
  </si>
  <si>
    <t>grafana/grafana</t>
  </si>
  <si>
    <t>enaqx/awesome-react</t>
  </si>
  <si>
    <t>gatsbyjs/gatsby</t>
  </si>
  <si>
    <t>h5bp/html5-boilerplate</t>
  </si>
  <si>
    <t>DopplerHQ/awesome-interview-questions</t>
  </si>
  <si>
    <t>vitejs/vite</t>
  </si>
  <si>
    <t>scikit-learn/scikit-learn</t>
  </si>
  <si>
    <t>awesomedata/awesome-public-datasets</t>
  </si>
  <si>
    <t>ElemeFE/element</t>
  </si>
  <si>
    <t>Developer-Y/cs-video-courses</t>
  </si>
  <si>
    <t>lydiahallie/javascript-questions</t>
  </si>
  <si>
    <t>anuraghazra/github-readme-stats</t>
  </si>
  <si>
    <t>rails/rails</t>
  </si>
  <si>
    <t>Ruby</t>
  </si>
  <si>
    <t>strapi/strapi</t>
  </si>
  <si>
    <t>Anduin2017/HowToCook</t>
  </si>
  <si>
    <t>python/cpython</t>
  </si>
  <si>
    <t>spring-projects/spring-framework</t>
  </si>
  <si>
    <t>sdmg15/Best-websites-a-programmer-should-visit</t>
  </si>
  <si>
    <t>apache/superset</t>
  </si>
  <si>
    <t>azl397985856/leetcode</t>
  </si>
  <si>
    <t>TheAlgorithms/Java</t>
  </si>
  <si>
    <t>Semantic-Org/Semantic-UI</t>
  </si>
  <si>
    <t>hoppscotch/hoppscotch</t>
  </si>
  <si>
    <t>junegunn/fzf</t>
  </si>
  <si>
    <t>sindresorhus/awesome-nodejs</t>
  </si>
  <si>
    <t>3b1b/manim</t>
  </si>
  <si>
    <t>scutan90/DeepLearning-500-questions</t>
  </si>
  <si>
    <t>syncthing/syncthing</t>
  </si>
  <si>
    <t>necolas/normalize.css</t>
  </si>
  <si>
    <t>remix-run/react-router</t>
  </si>
  <si>
    <t>tesseract-ocr/tesseract</t>
  </si>
  <si>
    <t>psf/requests</t>
  </si>
  <si>
    <t>MunGell/awesome-for-beginners</t>
  </si>
  <si>
    <t>ionic-team/ionic-framework</t>
  </si>
  <si>
    <t>bradtraversy/design-resources-for-developers</t>
  </si>
  <si>
    <t>microsoft/playwright</t>
  </si>
  <si>
    <t>google/material-design-icons</t>
  </si>
  <si>
    <t>ageitgey/face_recognition</t>
  </si>
  <si>
    <t>fighting41love/funNLP</t>
  </si>
  <si>
    <t>moment/moment</t>
  </si>
  <si>
    <t>prometheus/prometheus</t>
  </si>
  <si>
    <t>Fndroid/clash_for_windows_pkg</t>
  </si>
  <si>
    <t>google/guava</t>
  </si>
  <si>
    <t>jgthms/bulma</t>
  </si>
  <si>
    <t>ReactiveX/RxJava</t>
  </si>
  <si>
    <t>soimort/you-get</t>
  </si>
  <si>
    <t>supabase/supabase</t>
  </si>
  <si>
    <t>scrapy/scrapy</t>
  </si>
  <si>
    <t>jekyll/jekyll</t>
  </si>
  <si>
    <t>caddyserver/caddy</t>
  </si>
  <si>
    <t>ventoy/Ventoy</t>
  </si>
  <si>
    <t>localstack/localstack</t>
  </si>
  <si>
    <t>obsproject/obs-studio</t>
  </si>
  <si>
    <t>prakhar1989/awesome-courses</t>
  </si>
  <si>
    <t>ocornut/imgui</t>
  </si>
  <si>
    <t>swisskyrepo/PayloadsAllTheThings</t>
  </si>
  <si>
    <t>Solido/awesome-flutter</t>
  </si>
  <si>
    <t>wasabeef/awesome-android-ui</t>
  </si>
  <si>
    <t>git/git</t>
  </si>
  <si>
    <t>NARKOZ/hacker-scripts</t>
  </si>
  <si>
    <t>danielmiessler/SecLists</t>
  </si>
  <si>
    <t>alacritty/alacritty</t>
  </si>
  <si>
    <t>AUTOMATIC1111/stable-diffusion-webui</t>
  </si>
  <si>
    <t>microsoft/ML-For-Beginners</t>
  </si>
  <si>
    <t>prettier/prettier</t>
  </si>
  <si>
    <t>CompVis/stable-diffusion</t>
  </si>
  <si>
    <t>juliangarnier/anime</t>
  </si>
  <si>
    <t>minimaxir/big-list-of-naughty-strings</t>
  </si>
  <si>
    <t>serverless/serverless</t>
  </si>
  <si>
    <t>fffaraz/awesome-cpp</t>
  </si>
  <si>
    <t>JetBrains/kotlin</t>
  </si>
  <si>
    <t>Kotlin</t>
  </si>
  <si>
    <t>nuxt/nuxt</t>
  </si>
  <si>
    <t>binhnguyennus/awesome-scalability</t>
  </si>
  <si>
    <t>deepfakes/faceswap</t>
  </si>
  <si>
    <t>Eugeny/tabby</t>
  </si>
  <si>
    <t>ziishaned/learn-regex</t>
  </si>
  <si>
    <t>square/okhttp</t>
  </si>
  <si>
    <t>tldr-pages/tldr</t>
  </si>
  <si>
    <t>meteor/meteor</t>
  </si>
  <si>
    <t>excalidraw/excalidraw</t>
  </si>
  <si>
    <t>DefinitelyTyped/DefinitelyTyped</t>
  </si>
  <si>
    <t>etcd-io/etcd</t>
  </si>
  <si>
    <t>cypress-io/cypress</t>
  </si>
  <si>
    <t>facebook/docusaurus</t>
  </si>
  <si>
    <t>TryGhost/Ghost</t>
  </si>
  <si>
    <t>aymericdamien/TensorFlow-Examples</t>
  </si>
  <si>
    <t>algorithm-visualizer/algorithm-visualizer</t>
  </si>
  <si>
    <t>iamkun/dayjs</t>
  </si>
  <si>
    <t>Textualize/rich</t>
  </si>
  <si>
    <t>android/architecture-samples</t>
  </si>
  <si>
    <t>yt-dlp/yt-dlp</t>
  </si>
  <si>
    <t>ColorlibHQ/AdminLTE</t>
  </si>
  <si>
    <t>vsouza/awesome-ios</t>
  </si>
  <si>
    <t>Swift</t>
  </si>
  <si>
    <t>ryanoasis/nerd-fonts</t>
  </si>
  <si>
    <t>parcel-bundler/parcel</t>
  </si>
  <si>
    <t>babel/babel</t>
  </si>
  <si>
    <t>traefik/traefik</t>
  </si>
  <si>
    <t>JuliaLang/julia</t>
  </si>
  <si>
    <t>Julia</t>
  </si>
  <si>
    <t>gogs/gogs</t>
  </si>
  <si>
    <t>v2ray/v2ray-core</t>
  </si>
  <si>
    <t>astaxie/build-web-application-with-golang</t>
  </si>
  <si>
    <t>mozilla/pdf.js</t>
  </si>
  <si>
    <t>facebook/jest</t>
  </si>
  <si>
    <t>pi-hole/pi-hole</t>
  </si>
  <si>
    <t>karan/Projects</t>
  </si>
  <si>
    <t>ethereum/go-ethereum</t>
  </si>
  <si>
    <t>square/retrofit</t>
  </si>
  <si>
    <t>bregman-arie/devops-exercises</t>
  </si>
  <si>
    <t>Alvin9999/new-pac</t>
  </si>
  <si>
    <t>yarnpkg/yarn</t>
  </si>
  <si>
    <t>k88hudson/git-flight-rules</t>
  </si>
  <si>
    <t>mastodon/mastodon</t>
  </si>
  <si>
    <t>vercel/hyper</t>
  </si>
  <si>
    <t>justjavac/awesome-wechat-weapp</t>
  </si>
  <si>
    <t>x64dbg/x64dbg</t>
  </si>
  <si>
    <t>sharkdp/bat</t>
  </si>
  <si>
    <t>tiimgreen/github-cheat-sheet</t>
  </si>
  <si>
    <t>FiloSottile/mkcert</t>
  </si>
  <si>
    <t>Avik-Jain/100-Days-Of-ML-Code</t>
  </si>
  <si>
    <t>typescript-cheatsheets/react</t>
  </si>
  <si>
    <t>CorentinJ/Real-Time-Voice-Cloning</t>
  </si>
  <si>
    <t>bailicangdu/vue2-elm</t>
  </si>
  <si>
    <t>oven-sh/bun</t>
  </si>
  <si>
    <t>Zig</t>
  </si>
  <si>
    <t>d2l-ai/d2l-zh</t>
  </si>
  <si>
    <t>sherlock-project/sherlock</t>
  </si>
  <si>
    <t>f/awesome-chatgpt-prompts</t>
  </si>
  <si>
    <t>nwjs/nw.js</t>
  </si>
  <si>
    <t>pixijs/pixijs</t>
  </si>
  <si>
    <t>rustdesk/rustdesk</t>
  </si>
  <si>
    <t>Alamofire/Alamofire</t>
  </si>
  <si>
    <t>kamranahmedse/design-patterns-for-humans</t>
  </si>
  <si>
    <t>chinese-poetry/chinese-poetry</t>
  </si>
  <si>
    <t>commaai/openpilot</t>
  </si>
  <si>
    <t>Dogfalo/materialize</t>
  </si>
  <si>
    <t>marktext/marktext</t>
  </si>
  <si>
    <t>Unitech/pm2</t>
  </si>
  <si>
    <t>2dust/v2rayN</t>
  </si>
  <si>
    <t>apache/dubbo</t>
  </si>
  <si>
    <t>ngosang/trackerslist</t>
  </si>
  <si>
    <t>styled-components/styled-components</t>
  </si>
  <si>
    <t>jgraph/drawio-desktop</t>
  </si>
  <si>
    <t>golang-standards/project-layout</t>
  </si>
  <si>
    <t>minio/minio</t>
  </si>
  <si>
    <t>huginn/huginn</t>
  </si>
  <si>
    <t>dcloudio/uni-app</t>
  </si>
  <si>
    <t>iperov/DeepFaceLab</t>
  </si>
  <si>
    <t>NationalSecurityAgency/ghidra</t>
  </si>
  <si>
    <t>jakevdp/PythonDataScienceHandbook</t>
  </si>
  <si>
    <t>dypsilon/frontend-dev-bookmarks</t>
  </si>
  <si>
    <t>Dreamacro/clash</t>
  </si>
  <si>
    <t>discourse/discourse</t>
  </si>
  <si>
    <t>PowerShell/PowerShell</t>
  </si>
  <si>
    <t>rclone/rclone</t>
  </si>
  <si>
    <t>isocpp/CppCoreGuidelines</t>
  </si>
  <si>
    <t>grpc/grpc</t>
  </si>
  <si>
    <t>impress/impress.js</t>
  </si>
  <si>
    <t>pandas-dev/pandas</t>
  </si>
  <si>
    <t>Leaflet/Leaflet</t>
  </si>
  <si>
    <t>yangshun/front-end-interview-handbook</t>
  </si>
  <si>
    <t>faif/python-patterns</t>
  </si>
  <si>
    <t>GitSquared/edex-ui</t>
  </si>
  <si>
    <t>fastlane/fastlane</t>
  </si>
  <si>
    <t>vuetifyjs/vuetify</t>
  </si>
  <si>
    <t>google/zx</t>
  </si>
  <si>
    <t>FreeCodeCampChina/freecodecamp.cn</t>
  </si>
  <si>
    <t>BurntSushi/ripgrep</t>
  </si>
  <si>
    <t>hashicorp/terraform</t>
  </si>
  <si>
    <t>hexojs/hexo</t>
  </si>
  <si>
    <t>alex/what-happens-when</t>
  </si>
  <si>
    <t>PhilJay/MPAndroidChart</t>
  </si>
  <si>
    <t>youngyangyang04/leetcode-master</t>
  </si>
  <si>
    <t>agalwood/Motrix</t>
  </si>
  <si>
    <t>ultralytics/yolov5</t>
  </si>
  <si>
    <t>wagoodman/dive</t>
  </si>
  <si>
    <t>streamich/react-use</t>
  </si>
  <si>
    <t>vuejs/core</t>
  </si>
  <si>
    <t>nektos/act</t>
  </si>
  <si>
    <t>poteto/hiring-without-whiteboards</t>
  </si>
  <si>
    <t>akullpp/awesome-java</t>
  </si>
  <si>
    <t>Homebrew/brew</t>
  </si>
  <si>
    <t>rust-lang/rustlings</t>
  </si>
  <si>
    <t>apache/spark</t>
  </si>
  <si>
    <t>Scala</t>
  </si>
  <si>
    <t>videojs/video.js</t>
  </si>
  <si>
    <t>php/php-src</t>
  </si>
  <si>
    <t>go-gitea/gitea</t>
  </si>
  <si>
    <t>slatedocs/slate</t>
  </si>
  <si>
    <t>SCSS</t>
  </si>
  <si>
    <t>RocketChat/Rocket.Chat</t>
  </si>
  <si>
    <t>brillout/awesome-react-components</t>
  </si>
  <si>
    <t>floodsung/Deep-Learning-Papers-Reading-Roadmap</t>
  </si>
  <si>
    <t>laurent22/joplin</t>
  </si>
  <si>
    <t>chubin/cheat.sh</t>
  </si>
  <si>
    <t>romkatv/powerlevel10k</t>
  </si>
  <si>
    <t>evanw/esbuild</t>
  </si>
  <si>
    <t>nocodb/nocodb</t>
  </si>
  <si>
    <t>quilljs/quill</t>
  </si>
  <si>
    <t>apachecn/ailearning</t>
  </si>
  <si>
    <t>gorhill/uBlock</t>
  </si>
  <si>
    <t>FFmpeg/FFmpeg</t>
  </si>
  <si>
    <t>nodejs/node-v0.x-archive</t>
  </si>
  <si>
    <t>0voice/interview_internal_reference</t>
  </si>
  <si>
    <t>kelseyhightower/kubernetes-the-hard-way</t>
  </si>
  <si>
    <t>alvarotrigo/fullPage.js</t>
  </si>
  <si>
    <t>serhii-londar/open-source-mac-os-apps</t>
  </si>
  <si>
    <t>nolimits4web/swiper</t>
  </si>
  <si>
    <t>meilisearch/meilisearch</t>
  </si>
  <si>
    <t>lerna/lerna</t>
  </si>
  <si>
    <t>Kong/kong</t>
  </si>
  <si>
    <t>Lua</t>
  </si>
  <si>
    <t>google/styleguide</t>
  </si>
  <si>
    <t>iamadamdev/bypass-paywalls-chrome</t>
  </si>
  <si>
    <t>sahat/hackathon-starter</t>
  </si>
  <si>
    <t>preactjs/preact</t>
  </si>
  <si>
    <t>wg/wrk</t>
  </si>
  <si>
    <t>Asabeneh/30-Days-Of-JavaScript</t>
  </si>
  <si>
    <t>nlohmann/json</t>
  </si>
  <si>
    <t>dkhamsing/open-source-ios-apps</t>
  </si>
  <si>
    <t>ant-design/ant-design-pro</t>
  </si>
  <si>
    <t>jeecgboot/jeecg-boot</t>
  </si>
  <si>
    <t>koajs/koa</t>
  </si>
  <si>
    <t>photonstorm/phaser</t>
  </si>
  <si>
    <t>airbnb/lottie-android</t>
  </si>
  <si>
    <t>react-hook-form/react-hook-form</t>
  </si>
  <si>
    <t>skylot/jadx</t>
  </si>
  <si>
    <t>pingcap/tidb</t>
  </si>
  <si>
    <t>eugenp/tutorials</t>
  </si>
  <si>
    <t>getsentry/sentry</t>
  </si>
  <si>
    <t>adobe/brackets</t>
  </si>
  <si>
    <t>shadowsocks/shadowsocks-android</t>
  </si>
  <si>
    <t>exacity/deeplearningbook-chinese</t>
  </si>
  <si>
    <t>TeX</t>
  </si>
  <si>
    <t>jgraph/drawio</t>
  </si>
  <si>
    <t>open-guides/og-aws</t>
  </si>
  <si>
    <t>TanStack/query</t>
  </si>
  <si>
    <t>bumptech/glide</t>
  </si>
  <si>
    <t>google-research/bert</t>
  </si>
  <si>
    <t>AFNetworking/AFNetworking</t>
  </si>
  <si>
    <t>Objective-C</t>
  </si>
  <si>
    <t>shadowsocks/shadowsocks</t>
  </si>
  <si>
    <t>tabler/tabler</t>
  </si>
  <si>
    <t>AobingJava/JavaFamily</t>
  </si>
  <si>
    <t>jesseduffield/lazygit</t>
  </si>
  <si>
    <t>microsoft/monaco-editor</t>
  </si>
  <si>
    <t>BVLC/caffe</t>
  </si>
  <si>
    <t>nativefier/nativefier</t>
  </si>
  <si>
    <t>dylanaraps/pure-bash-bible</t>
  </si>
  <si>
    <t>rust-unofficial/awesome-rust</t>
  </si>
  <si>
    <t>starship/starship</t>
  </si>
  <si>
    <t>zenorocha/clipboard.js</t>
  </si>
  <si>
    <t>topjohnwu/Magisk</t>
  </si>
  <si>
    <t>vlang/v</t>
  </si>
  <si>
    <t>V</t>
  </si>
  <si>
    <t>gulpjs/gulp</t>
  </si>
  <si>
    <t>GokuMohandas/Made-With-ML</t>
  </si>
  <si>
    <t>iina/iina</t>
  </si>
  <si>
    <t>LeCoupa/awesome-cheatsheets</t>
  </si>
  <si>
    <t>jondot/awesome-react-native</t>
  </si>
  <si>
    <t>istio/istio</t>
  </si>
  <si>
    <t>AppFlowy-IO/AppFlowy</t>
  </si>
  <si>
    <t>immutable-js/immutable-js</t>
  </si>
  <si>
    <t>NervJS/taro</t>
  </si>
  <si>
    <t>satwikkansal/wtfpython</t>
  </si>
  <si>
    <t>SheetJS/sheetjs</t>
  </si>
  <si>
    <t>unknwon/the-way-to-go_ZH_CN</t>
  </si>
  <si>
    <t>formulahendry/955.WLB</t>
  </si>
  <si>
    <t>google/material-design-lite</t>
  </si>
  <si>
    <t>firstcontributions/first-contributions</t>
  </si>
  <si>
    <t>geekxh/hello-algorithm</t>
  </si>
  <si>
    <t>google/leveldb</t>
  </si>
  <si>
    <t>jaredpalmer/formik</t>
  </si>
  <si>
    <t>xitu/gold-miner</t>
  </si>
  <si>
    <t>carbon-app/carbon</t>
  </si>
  <si>
    <t>Blankj/AndroidUtilCode</t>
  </si>
  <si>
    <t>alibaba/arthas</t>
  </si>
  <si>
    <t>gto76/python-cheatsheet</t>
  </si>
  <si>
    <t>XX-net/XX-Net</t>
  </si>
  <si>
    <t>go-gorm/gorm</t>
  </si>
  <si>
    <t>metabase/metabase</t>
  </si>
  <si>
    <t>cli/cli</t>
  </si>
  <si>
    <t>koalaman/shellcheck</t>
  </si>
  <si>
    <t>Haskell</t>
  </si>
  <si>
    <t>psf/black</t>
  </si>
  <si>
    <t>chakra-ui/chakra-ui</t>
  </si>
  <si>
    <t>QSCTech/zju-icicles</t>
  </si>
  <si>
    <t>bilibili/ijkplayer</t>
  </si>
  <si>
    <t>Trinea/android-open-project</t>
  </si>
  <si>
    <t>shadowsocks/ShadowsocksX-NG</t>
  </si>
  <si>
    <t>dotnet/aspnetcore</t>
  </si>
  <si>
    <t>date-fns/date-fns</t>
  </si>
  <si>
    <t>blueimp/jQuery-File-Upload</t>
  </si>
  <si>
    <t>type-challenges/type-challenges</t>
  </si>
  <si>
    <t>spf13/cobra</t>
  </si>
  <si>
    <t>freeCodeCamp/devdocs</t>
  </si>
  <si>
    <t>testerSunshine/12306</t>
  </si>
  <si>
    <t>pyenv/pyenv</t>
  </si>
  <si>
    <t>Roff</t>
  </si>
  <si>
    <t>dbeaver/dbeaver</t>
  </si>
  <si>
    <t>netty/netty</t>
  </si>
  <si>
    <t>zxing/zxing</t>
  </si>
  <si>
    <t>junegunn/vim-plug</t>
  </si>
  <si>
    <t>typeorm/typeorm</t>
  </si>
  <si>
    <t>acmesh-official/acme.sh</t>
  </si>
  <si>
    <t>louislam/uptime-kuma</t>
  </si>
  <si>
    <t>denysdovhan/wtfjs</t>
  </si>
  <si>
    <t>mitmproxy/mitmproxy</t>
  </si>
  <si>
    <t>sorrycc/awesome-javascript</t>
  </si>
  <si>
    <t>openai/gym</t>
  </si>
  <si>
    <t>fxsjy/jieba</t>
  </si>
  <si>
    <t>ruanyf/weekly</t>
  </si>
  <si>
    <t>bayandin/awesome-awesomeness</t>
  </si>
  <si>
    <t>carbon-language/carbon-lang</t>
  </si>
  <si>
    <t>vim/vim</t>
  </si>
  <si>
    <t>certbot/certbot</t>
  </si>
  <si>
    <t>appwrite/appwrite</t>
  </si>
  <si>
    <t>rapid7/metasploit-framework</t>
  </si>
  <si>
    <t>prisma/prisma</t>
  </si>
  <si>
    <t>naptha/tesseract.js</t>
  </si>
  <si>
    <t>vuejs/vue-cli</t>
  </si>
  <si>
    <t>joshbuchea/HEAD</t>
  </si>
  <si>
    <t>aria2/aria2</t>
  </si>
  <si>
    <t>beego/beego</t>
  </si>
  <si>
    <t>atlassian/react-beautiful-dnd</t>
  </si>
  <si>
    <t>foundation/foundation-sites</t>
  </si>
  <si>
    <t>apache/airflow</t>
  </si>
  <si>
    <t>hasura/graphql-engine</t>
  </si>
  <si>
    <t>DovAmir/awesome-design-patterns</t>
  </si>
  <si>
    <t>CSSEGISandData/COVID-19</t>
  </si>
  <si>
    <t>bannedbook/fanqiang</t>
  </si>
  <si>
    <t>sickcodes/Docker-OSX</t>
  </si>
  <si>
    <t>halfrost/LeetCode-Go</t>
  </si>
  <si>
    <t>markedjs/marked</t>
  </si>
  <si>
    <t>ariya/phantomjs</t>
  </si>
  <si>
    <t>google/googletest</t>
  </si>
  <si>
    <t>mqyqingfeng/Blog</t>
  </si>
  <si>
    <t>lukehoban/es6features</t>
  </si>
  <si>
    <t>freefq/free</t>
  </si>
  <si>
    <t>laravel/framework</t>
  </si>
  <si>
    <t>react-boilerplate/react-boilerplate</t>
  </si>
  <si>
    <t>Z4nzu/hackingtool</t>
  </si>
  <si>
    <t>typicode/husky</t>
  </si>
  <si>
    <t>xkcoding/spring-boot-demo</t>
  </si>
  <si>
    <t>alibaba/p3c</t>
  </si>
  <si>
    <t>mathiasbynens/dotfiles</t>
  </si>
  <si>
    <t>docker/compose</t>
  </si>
  <si>
    <t>n8n-io/n8n</t>
  </si>
  <si>
    <t>curl/curl</t>
  </si>
  <si>
    <t>PaddlePaddle/PaddleOCR</t>
  </si>
  <si>
    <t>ityouknow/spring-boot-examples</t>
  </si>
  <si>
    <t>amix/vimrc</t>
  </si>
  <si>
    <t>elsewhencode/project-guidelines</t>
  </si>
  <si>
    <t>ReactiveX/rxjs</t>
  </si>
  <si>
    <t>lib-pku/libpku</t>
  </si>
  <si>
    <t>odoo/odoo</t>
  </si>
  <si>
    <t>ziadoz/awesome-php</t>
  </si>
  <si>
    <t>square/leakcanary</t>
  </si>
  <si>
    <t>hankcs/HanLP</t>
  </si>
  <si>
    <t>IanLunn/Hover</t>
  </si>
  <si>
    <t>mingrammer/diagrams</t>
  </si>
  <si>
    <t>pmndrs/zustand</t>
  </si>
  <si>
    <t>airbnb/lottie-web</t>
  </si>
  <si>
    <t>shengxinjing/programmer-job-blacklist</t>
  </si>
  <si>
    <t>jgm/pandoc</t>
  </si>
  <si>
    <t>tastejs/todomvc</t>
  </si>
  <si>
    <t>aosabook/500lines</t>
  </si>
  <si>
    <t>symfony/symfony</t>
  </si>
  <si>
    <t>withastro/astro</t>
  </si>
  <si>
    <t>codepath/android_guides</t>
  </si>
  <si>
    <t>Light-City/CPlusPlusThings</t>
  </si>
  <si>
    <t>jashkenas/backbone</t>
  </si>
  <si>
    <t>standard/standard</t>
  </si>
  <si>
    <t>vuejs/vuex</t>
  </si>
  <si>
    <t>tmux/tmux</t>
  </si>
  <si>
    <t>sudheerj/reactjs-interview-questions</t>
  </si>
  <si>
    <t>0xAX/linux-insides</t>
  </si>
  <si>
    <t>kenwheeler/slick</t>
  </si>
  <si>
    <t>huihut/interview</t>
  </si>
  <si>
    <t>caolan/async</t>
  </si>
  <si>
    <t>goabstract/Awesome-Design-Tools</t>
  </si>
  <si>
    <t>niklasvh/html2canvas</t>
  </si>
  <si>
    <t>apolloconfig/apollo</t>
  </si>
  <si>
    <t>PKUanonym/REKCARC-TSC-UHT</t>
  </si>
  <si>
    <t>google-research/google-research</t>
  </si>
  <si>
    <t>webtorrent/webtorrent</t>
  </si>
  <si>
    <t>sequelize/sequelize</t>
  </si>
  <si>
    <t>kodecocodes/swift-algorithm-club</t>
  </si>
  <si>
    <t>ccxt/ccxt</t>
  </si>
  <si>
    <t>composer/composer</t>
  </si>
  <si>
    <t>ClickHouse/ClickHouse</t>
  </si>
  <si>
    <t>postcss/postcss</t>
  </si>
  <si>
    <t>geekcomputers/Python</t>
  </si>
  <si>
    <t>Binaryify/NeteaseCloudMusicApi</t>
  </si>
  <si>
    <t>herrbischoff/awesome-macos-command-line</t>
  </si>
  <si>
    <t>Homebrew/legacy-homebrew</t>
  </si>
  <si>
    <t>fengdu78/Coursera-ML-AndrewNg-Notes</t>
  </si>
  <si>
    <t>hashicorp/vault</t>
  </si>
  <si>
    <t>TencentARC/GFPGAN</t>
  </si>
  <si>
    <t>donnemartin/interactive-coding-challenges</t>
  </si>
  <si>
    <t>massgravel/Microsoft-Activation-Scripts</t>
  </si>
  <si>
    <t>Batchfile</t>
  </si>
  <si>
    <t>openai/whisper</t>
  </si>
  <si>
    <t>Kong/insomnia</t>
  </si>
  <si>
    <t>alibaba/easyexcel</t>
  </si>
  <si>
    <t>crossoverJie/JCSprout</t>
  </si>
  <si>
    <t>trailofbits/algo</t>
  </si>
  <si>
    <t>Jinja</t>
  </si>
  <si>
    <t>babysor/MockingBird</t>
  </si>
  <si>
    <t>VincentGarreau/particles.js</t>
  </si>
  <si>
    <t>layui/layui</t>
  </si>
  <si>
    <t>jashkenas/underscore</t>
  </si>
  <si>
    <t>pcottle/learnGitBranching</t>
  </si>
  <si>
    <t>alebcay/awesome-shell</t>
  </si>
  <si>
    <t>microsoft/calculator</t>
  </si>
  <si>
    <t>cockroachdb/cockroach</t>
  </si>
  <si>
    <t>fzaninotto/Faker</t>
  </si>
  <si>
    <t>httpie/httpie</t>
  </si>
  <si>
    <t>Tencent/weui</t>
  </si>
  <si>
    <t>PKUFlyingPig/cs-self-learning</t>
  </si>
  <si>
    <t>Advanced-Frontend/Daily-Interview-Question</t>
  </si>
  <si>
    <t>yewstack/yew</t>
  </si>
  <si>
    <t>sharkdp/fd</t>
  </si>
  <si>
    <t>fastify/fastify</t>
  </si>
  <si>
    <t>ZuzooVn/machine-learning-for-software-engineers</t>
  </si>
  <si>
    <t>alibaba/druid</t>
  </si>
  <si>
    <t>bradtraversy/50projects50days</t>
  </si>
  <si>
    <t>houshanren/hangzhou_house_knowledge</t>
  </si>
  <si>
    <t>ianstormtaylor/slate</t>
  </si>
  <si>
    <t>harness/drone</t>
  </si>
  <si>
    <t>transloadit/uppy</t>
  </si>
  <si>
    <t>danielgindi/Charts</t>
  </si>
  <si>
    <t>swc-project/swc</t>
  </si>
  <si>
    <t>files-community/Files</t>
  </si>
  <si>
    <t>coreybutler/nvm-windows</t>
  </si>
  <si>
    <t>SortableJS/Sortable</t>
  </si>
  <si>
    <t>solidjs/solid</t>
  </si>
  <si>
    <t>sqlmapproject/sqlmap</t>
  </si>
  <si>
    <t>mobxjs/mobx</t>
  </si>
  <si>
    <t>CMU-Perceptual-Computing-Lab/openpose</t>
  </si>
  <si>
    <t>halo-dev/halo</t>
  </si>
  <si>
    <t>byoungd/English-level-up-tips</t>
  </si>
  <si>
    <t>WerWolv/ImHex</t>
  </si>
  <si>
    <t>GoogleChrome/lighthouse</t>
  </si>
  <si>
    <t>hashicorp/consul</t>
  </si>
  <si>
    <t>nvie/gitflow</t>
  </si>
  <si>
    <t>parallax/jsPDF</t>
  </si>
  <si>
    <t>cheeriojs/cheerio</t>
  </si>
  <si>
    <t>kubernetes/minikube</t>
  </si>
  <si>
    <t>ibraheemdev/modern-unix</t>
  </si>
  <si>
    <t>angular/angular-cli</t>
  </si>
  <si>
    <t>realpython/python-guide</t>
  </si>
  <si>
    <t>SeleniumHQ/selenium</t>
  </si>
  <si>
    <t>OAI/OpenAPI-Specification</t>
  </si>
  <si>
    <t>rethinkdb/rethinkdb</t>
  </si>
  <si>
    <t>vercel/swr</t>
  </si>
  <si>
    <t>geekcompany/ResumeSample</t>
  </si>
  <si>
    <t>jobbole/awesome-python-cn</t>
  </si>
  <si>
    <t>zhongyang219/TrafficMonitor</t>
  </si>
  <si>
    <t>JedWatson/react-select</t>
  </si>
  <si>
    <t>yunjey/pytorch-tutorial</t>
  </si>
  <si>
    <t>jesseduffield/lazydocker</t>
  </si>
  <si>
    <t>YMFE/yapi</t>
  </si>
  <si>
    <t>qiurunze123/miaosha</t>
  </si>
  <si>
    <t>codemirror/codemirror5</t>
  </si>
  <si>
    <t>nagadomi/waifu2x</t>
  </si>
  <si>
    <t>slidevjs/slidev</t>
  </si>
  <si>
    <t>JakeWharton/butterknife</t>
  </si>
  <si>
    <t>lenve/vhr</t>
  </si>
  <si>
    <t>github/fetch</t>
  </si>
  <si>
    <t>alibaba/nacos</t>
  </si>
  <si>
    <t>TheAlgorithms/JavaScript</t>
  </si>
  <si>
    <t>request/request</t>
  </si>
  <si>
    <t>dromara/hutool</t>
  </si>
  <si>
    <t>facebookresearch/Detectron</t>
  </si>
  <si>
    <t>select2/select2</t>
  </si>
  <si>
    <t>explosion/spaCy</t>
  </si>
  <si>
    <t>ajaxorg/ace</t>
  </si>
  <si>
    <t>Modernizr/Modernizr</t>
  </si>
  <si>
    <t>Automattic/mongoose</t>
  </si>
  <si>
    <t>zsh-users/zsh-autosuggestions</t>
  </si>
  <si>
    <t>CamDavidsonPilon/Probabilistic-Programming-and-Bayesian-Methods-for-Hackers</t>
  </si>
  <si>
    <t>GitbookIO/gitbook</t>
  </si>
  <si>
    <t>appsmithorg/appsmith</t>
  </si>
  <si>
    <t>The-Run-Philosophy-Organization/run</t>
  </si>
  <si>
    <t>digitalocean/nginxconfig.io</t>
  </si>
  <si>
    <t>alibaba/fastjson</t>
  </si>
  <si>
    <t>alibaba/canal</t>
  </si>
  <si>
    <t>wuyouzhuguli/SpringAll</t>
  </si>
  <si>
    <t>pmndrs/react-spring</t>
  </si>
  <si>
    <t>labstack/echo</t>
  </si>
  <si>
    <t>coolsnowwolf/lede</t>
  </si>
  <si>
    <t>rstacruz/nprogress</t>
  </si>
  <si>
    <t>proxyee-down-org/proxyee-down</t>
  </si>
  <si>
    <t>encode/django-rest-framework</t>
  </si>
  <si>
    <t>jamiebuilds/the-super-tiny-compiler</t>
  </si>
  <si>
    <t>balena-io/etcher</t>
  </si>
  <si>
    <t>influxdata/influxdb</t>
  </si>
  <si>
    <t>gofiber/fiber</t>
  </si>
  <si>
    <t>remy/nodemon</t>
  </si>
  <si>
    <t>photoprism/photoprism</t>
  </si>
  <si>
    <t>hashicorp/vagrant</t>
  </si>
  <si>
    <t>viraptor/reverse-interview</t>
  </si>
  <si>
    <t>ageron/handson-ml</t>
  </si>
  <si>
    <t>mattermost/mattermost-server</t>
  </si>
  <si>
    <t>alibaba/spring-cloud-alibaba</t>
  </si>
  <si>
    <t>lyswhut/lx-music-desktop</t>
  </si>
  <si>
    <t>ehang-io/nps</t>
  </si>
  <si>
    <t>facebook/folly</t>
  </si>
  <si>
    <t>lukasz-madon/awesome-remote-job</t>
  </si>
  <si>
    <t>portainer/portainer</t>
  </si>
  <si>
    <t>donnemartin/data-science-ipython-notebooks</t>
  </si>
  <si>
    <t>immerjs/immer</t>
  </si>
  <si>
    <t>nylas/nylas-mail</t>
  </si>
  <si>
    <t>bvaughn/react-virtualized</t>
  </si>
  <si>
    <t>lovell/sharp</t>
  </si>
  <si>
    <t>floating-ui/floating-ui</t>
  </si>
  <si>
    <t>ggreer/the_silver_searcher</t>
  </si>
  <si>
    <t>facebook/rocksdb</t>
  </si>
  <si>
    <t>go-kit/kit</t>
  </si>
  <si>
    <t>AllThingsSmitty/css-protips</t>
  </si>
  <si>
    <t>ycm-core/YouCompleteMe</t>
  </si>
  <si>
    <t>dwmkerr/hacker-laws</t>
  </si>
  <si>
    <t>cfenollosa/os-tutorial</t>
  </si>
  <si>
    <t>qishibo/AnotherRedisDesktopManager</t>
  </si>
  <si>
    <t>veggiemonk/awesome-docker</t>
  </si>
  <si>
    <t>cmderdev/cmder</t>
  </si>
  <si>
    <t>SDWebImage/SDWebImage</t>
  </si>
  <si>
    <t>ray-project/ray</t>
  </si>
  <si>
    <t>hollischuang/toBeTopJavaer</t>
  </si>
  <si>
    <t>stedolan/jq</t>
  </si>
  <si>
    <t>powerline/fonts</t>
  </si>
  <si>
    <t>ryanhanwu/How-To-Ask-Questions-The-Smart-Way</t>
  </si>
  <si>
    <t>apache/kafka</t>
  </si>
  <si>
    <t>mbeaudru/modern-js-cheatsheet</t>
  </si>
  <si>
    <t>dokku/dokku</t>
  </si>
  <si>
    <t>tj/commander.js</t>
  </si>
  <si>
    <t>terryum/awesome-deep-learning-papers</t>
  </si>
  <si>
    <t>akveo/ngx-admin</t>
  </si>
  <si>
    <t>facebookresearch/fastText</t>
  </si>
  <si>
    <t>ageron/handson-ml2</t>
  </si>
  <si>
    <t>greenrobot/EventBus</t>
  </si>
  <si>
    <t>yuzu-emu/yuzu</t>
  </si>
  <si>
    <t>fabricjs/fabric.js</t>
  </si>
  <si>
    <t>AMAI-GmbH/AI-Expert-Roadmap</t>
  </si>
  <si>
    <t>tqdm/tqdm</t>
  </si>
  <si>
    <t>lapce/lapce</t>
  </si>
  <si>
    <t>scwang90/SmartRefreshLayout</t>
  </si>
  <si>
    <t>google/python-fire</t>
  </si>
  <si>
    <t>remoteintech/remote-jobs</t>
  </si>
  <si>
    <t>python-poetry/poetry</t>
  </si>
  <si>
    <t>SerenityOS/serenity</t>
  </si>
  <si>
    <t>sindresorhus/awesome-electron</t>
  </si>
  <si>
    <t>iview/iview</t>
  </si>
  <si>
    <t>johnpapa/angular-styleguide</t>
  </si>
  <si>
    <t>huggingface/pytorch-image-models</t>
  </si>
  <si>
    <t>pjreddie/darknet</t>
  </si>
  <si>
    <t>helm/helm</t>
  </si>
  <si>
    <t>dmlc/xgboost</t>
  </si>
  <si>
    <t>airbnb/lottie-ios</t>
  </si>
  <si>
    <t>facebookresearch/detectron2</t>
  </si>
  <si>
    <t>xuxueli/xxl-job</t>
  </si>
  <si>
    <t>GorvGoyl/Clone-Wars</t>
  </si>
  <si>
    <t>pypa/pipenv</t>
  </si>
  <si>
    <t>kataras/iris</t>
  </si>
  <si>
    <t>kilimchoi/engineering-blogs</t>
  </si>
  <si>
    <t>DIYgod/RSSHub</t>
  </si>
  <si>
    <t>eugeneyan/applied-ml</t>
  </si>
  <si>
    <t>TheAlgorithms/C-Plus-Plus</t>
  </si>
  <si>
    <t>swagger-api/swagger-ui</t>
  </si>
  <si>
    <t>fastai/fastai</t>
  </si>
  <si>
    <t>ShareX/ShareX</t>
  </si>
  <si>
    <t>dani-garcia/vaultwarden</t>
  </si>
  <si>
    <t>nushell/nushell</t>
  </si>
  <si>
    <t>hammerjs/hammer.js</t>
  </si>
  <si>
    <t>VundleVim/Vundle.vim</t>
  </si>
  <si>
    <t>CymChad/BaseRecyclerViewAdapterHelper</t>
  </si>
  <si>
    <t>seata/seata</t>
  </si>
  <si>
    <t>emscripten-core/emscripten</t>
  </si>
  <si>
    <t>vuejs/devtools</t>
  </si>
  <si>
    <t>react-native-elements/react-native-elements</t>
  </si>
  <si>
    <t>signalapp/Signal-Android</t>
  </si>
  <si>
    <t>angular/components</t>
  </si>
  <si>
    <t>mongodb/mongo</t>
  </si>
  <si>
    <t>sampotts/plyr</t>
  </si>
  <si>
    <t>beurtschipper/Depix</t>
  </si>
  <si>
    <t>nsqio/nsq</t>
  </si>
  <si>
    <t>alibaba/flutter-go</t>
  </si>
  <si>
    <t>Ebazhanov/linkedin-skill-assessments-quizzes</t>
  </si>
  <si>
    <t>open-mmlab/mmdetection</t>
  </si>
  <si>
    <t>wesbos/JavaScript30</t>
  </si>
  <si>
    <t>Netflix/Hystrix</t>
  </si>
  <si>
    <t>yichengchen/clashX</t>
  </si>
  <si>
    <t>littlecodersh/ItChat</t>
  </si>
  <si>
    <t>alpinejs/alpine</t>
  </si>
  <si>
    <t>jaywcjlove/linux-command</t>
  </si>
  <si>
    <t>ReactiveX/RxSwift</t>
  </si>
  <si>
    <t>feathericons/feather</t>
  </si>
  <si>
    <t>Pierian-Data/Complete-Python-3-Bootcamp</t>
  </si>
  <si>
    <t>haizlin/fe-interview</t>
  </si>
  <si>
    <t>gitlabhq/gitlabhq</t>
  </si>
  <si>
    <t>doczjs/docz</t>
  </si>
  <si>
    <t>streamlit/streamlit</t>
  </si>
  <si>
    <t>OWASP/CheatSheetSeries</t>
  </si>
  <si>
    <t>mdbootstrap/mdb-ui-kit</t>
  </si>
  <si>
    <t>zeromicro/go-zero</t>
  </si>
  <si>
    <t>rollup/rollup</t>
  </si>
  <si>
    <t>matteocrippa/awesome-swift</t>
  </si>
  <si>
    <t>heartcombo/devise</t>
  </si>
  <si>
    <t>CodeHubApp/CodeHub</t>
  </si>
  <si>
    <t>ascoders/weekly</t>
  </si>
  <si>
    <t>statelyai/xstate</t>
  </si>
  <si>
    <t>TeamNewPipe/NewPipe</t>
  </si>
  <si>
    <t>quasarframework/quasar</t>
  </si>
  <si>
    <t>StreisandEffect/streisand</t>
  </si>
  <si>
    <t>docsifyjs/docsify</t>
  </si>
  <si>
    <t>qianguyihao/Web</t>
  </si>
  <si>
    <t>michalsnik/aos</t>
  </si>
  <si>
    <t>charlax/professional-programming</t>
  </si>
  <si>
    <t>vercel/pkg</t>
  </si>
  <si>
    <t>pure-css/pure</t>
  </si>
  <si>
    <t>numpy/numpy</t>
  </si>
  <si>
    <t>syl20bnr/spacemacs</t>
  </si>
  <si>
    <t>Emacs Lisp</t>
  </si>
  <si>
    <t>dnSpy/dnSpy</t>
  </si>
  <si>
    <t>kahun/awesome-sysadmin</t>
  </si>
  <si>
    <t>ramda/ramda</t>
  </si>
  <si>
    <t>mbadolato/iTerm2-Color-Schemes</t>
  </si>
  <si>
    <t>matterport/Mask_RCNN</t>
  </si>
  <si>
    <t>zhiwehu/Python-programming-exercises</t>
  </si>
  <si>
    <t>datasciencemasters/go</t>
  </si>
  <si>
    <t>getredash/redash</t>
  </si>
  <si>
    <t>openfaas/faas</t>
  </si>
  <si>
    <t>rome/tools</t>
  </si>
  <si>
    <t>Wox-launcher/Wox</t>
  </si>
  <si>
    <t>servo/servo</t>
  </si>
  <si>
    <t>coder2gwy/coder2gwy</t>
  </si>
  <si>
    <t>dotnet-architecture/eShopOnContainers</t>
  </si>
  <si>
    <t>reduxjs/react-redux</t>
  </si>
  <si>
    <t>inconshreveable/ngrok</t>
  </si>
  <si>
    <t>dimsemenov/PhotoSwipe</t>
  </si>
  <si>
    <t>android/architecture-components-samples</t>
  </si>
  <si>
    <t>vapor/vapor</t>
  </si>
  <si>
    <t>remix-run/remix</t>
  </si>
  <si>
    <t>trpc/trpc</t>
  </si>
  <si>
    <t>StevenBlack/hosts</t>
  </si>
  <si>
    <t>k3s-io/k3s</t>
  </si>
  <si>
    <t>MostlyAdequate/mostly-adequate-guide</t>
  </si>
  <si>
    <t>emberjs/ember.js</t>
  </si>
  <si>
    <t>redux-saga/redux-saga</t>
  </si>
  <si>
    <t>neoclide/coc.nvim</t>
  </si>
  <si>
    <t>guzzle/guzzle</t>
  </si>
  <si>
    <t>taichi-dev/taichi</t>
  </si>
  <si>
    <t>balderdashy/sails</t>
  </si>
  <si>
    <t>nicolargo/glances</t>
  </si>
  <si>
    <t>ApolloAuto/apollo</t>
  </si>
  <si>
    <t>ovity/octotree</t>
  </si>
  <si>
    <t>pnpm/pnpm</t>
  </si>
  <si>
    <t>bevyengine/bevy</t>
  </si>
  <si>
    <t>facebookarchive/draft-js</t>
  </si>
  <si>
    <t>github/hub</t>
  </si>
  <si>
    <t>eslint/eslint</t>
  </si>
  <si>
    <t>fouber/blog</t>
  </si>
  <si>
    <t>NativeScript/NativeScript</t>
  </si>
  <si>
    <t>sirupsen/logrus</t>
  </si>
  <si>
    <t>qier222/YesPlayMusic</t>
  </si>
  <si>
    <t>spf13/viper</t>
  </si>
  <si>
    <t>keon/algorithms</t>
  </si>
  <si>
    <t>react-navigation/react-navigation</t>
  </si>
  <si>
    <t>t4t5/sweetalert</t>
  </si>
  <si>
    <t>google/jax</t>
  </si>
  <si>
    <t>markerikson/react-redux-links</t>
  </si>
  <si>
    <t>microsoft/cascadia-code</t>
  </si>
  <si>
    <t>AykutSarac/jsoncrack.com</t>
  </si>
  <si>
    <t>alist-org/alist</t>
  </si>
  <si>
    <t>Tencent/wepy</t>
  </si>
  <si>
    <t>viatsko/awesome-vscode</t>
  </si>
  <si>
    <t>rwaldron/idiomatic.js</t>
  </si>
  <si>
    <t>harvesthq/chosen</t>
  </si>
  <si>
    <t>bilibili/flv.js</t>
  </si>
  <si>
    <t>yeasy/docker_practice</t>
  </si>
  <si>
    <t>eriklindernoren/ML-From-Scratch</t>
  </si>
  <si>
    <t>schollz/croc</t>
  </si>
  <si>
    <t>pbatard/rufus</t>
  </si>
  <si>
    <t>facebook/flow</t>
  </si>
  <si>
    <t>OCaml</t>
  </si>
  <si>
    <t>discordjs/discord.js</t>
  </si>
  <si>
    <t>Polymer/polymer</t>
  </si>
  <si>
    <t>mochajs/mocha</t>
  </si>
  <si>
    <t>usablica/intro.js</t>
  </si>
  <si>
    <t>Igglybuff/awesome-piracy</t>
  </si>
  <si>
    <t>localForage/localForage</t>
  </si>
  <si>
    <t>google/gson</t>
  </si>
  <si>
    <t>geekan/HowToLiveLonger</t>
  </si>
  <si>
    <t>ipfs/ipfs</t>
  </si>
  <si>
    <t>docker/awesome-compose</t>
  </si>
  <si>
    <t>Lightning-AI/lightning</t>
  </si>
  <si>
    <t>codex-team/editor.js</t>
  </si>
  <si>
    <t>Asabeneh/30-Days-Of-Python</t>
  </si>
  <si>
    <t>deezer/spleeter</t>
  </si>
  <si>
    <t>SwiftyJSON/SwiftyJSON</t>
  </si>
  <si>
    <t>Awesome-Windows/Awesome</t>
  </si>
  <si>
    <t>kriasoft/react-starter-kit</t>
  </si>
  <si>
    <t>conwnet/github1s</t>
  </si>
  <si>
    <t>wangzheng0822/algo</t>
  </si>
  <si>
    <t>MichaelCade/90DaysOfDevOps</t>
  </si>
  <si>
    <t>zloirock/core-js</t>
  </si>
  <si>
    <t>google/iosched</t>
  </si>
  <si>
    <t>felixrieseberg/windows95</t>
  </si>
  <si>
    <t>nextcloud/server</t>
  </si>
  <si>
    <t>pmndrs/react-three-fiber</t>
  </si>
  <si>
    <t>mpv-player/mpv</t>
  </si>
  <si>
    <t>DrKLO/Telegram</t>
  </si>
  <si>
    <t>homebridge/homebridge</t>
  </si>
  <si>
    <t>marmelab/react-admin</t>
  </si>
  <si>
    <t>OpenZeppelin/openzeppelin-contracts</t>
  </si>
  <si>
    <t>withfig/autocomplete</t>
  </si>
  <si>
    <t>pocketbase/pocketbase</t>
  </si>
  <si>
    <t>envoyproxy/envoy</t>
  </si>
  <si>
    <t>tmrts/go-patterns</t>
  </si>
  <si>
    <t>RedisInsight/RedisDesktopManager</t>
  </si>
  <si>
    <t>react-bootstrap/react-bootstrap</t>
  </si>
  <si>
    <t>lutzroeder/netron</t>
  </si>
  <si>
    <t>1c7/chinese-independent-developer</t>
  </si>
  <si>
    <t>bevacqua/dragula</t>
  </si>
  <si>
    <t>tachiyomiorg/tachiyomi</t>
  </si>
  <si>
    <t>github/copilot-docs</t>
  </si>
  <si>
    <t>wsargent/docker-cheat-sheet</t>
  </si>
  <si>
    <t>doocs/leetcode</t>
  </si>
  <si>
    <t>chenglou/react-motion</t>
  </si>
  <si>
    <t>goldfire/howler.js</t>
  </si>
  <si>
    <t>sebastianruder/NLP-progress</t>
  </si>
  <si>
    <t>jlmakes/scrollreveal</t>
  </si>
  <si>
    <t>apache/skywalking</t>
  </si>
  <si>
    <t>elixir-lang/elixir</t>
  </si>
  <si>
    <t>Elixir</t>
  </si>
  <si>
    <t>HeroTransitions/Hero</t>
  </si>
  <si>
    <t>vuejs/vuepress</t>
  </si>
  <si>
    <t>Kr328/ClashForAndroid</t>
  </si>
  <si>
    <t>telegramdesktop/tdesktop</t>
  </si>
  <si>
    <t>mozilla/DeepSpeech</t>
  </si>
  <si>
    <t>nothings/stb</t>
  </si>
  <si>
    <t>python-telegram-bot/python-telegram-bot</t>
  </si>
  <si>
    <t>notable/notable</t>
  </si>
  <si>
    <t>jaredhanson/passport</t>
  </si>
  <si>
    <t>bitcoinbook/bitcoinbook</t>
  </si>
  <si>
    <t>AsciiDoc</t>
  </si>
  <si>
    <t>libgdx/libgdx</t>
  </si>
  <si>
    <t>zyedidia/micro</t>
  </si>
  <si>
    <t>hwdsl2/setup-ipsec-vpn</t>
  </si>
  <si>
    <t>DesignPatternsPHP/DesignPatternsPHP</t>
  </si>
  <si>
    <t>pugjs/pug</t>
  </si>
  <si>
    <t>datawhalechina/pumpkin-book</t>
  </si>
  <si>
    <t>highlightjs/highlight.js</t>
  </si>
  <si>
    <t>v2fly/v2ray-core</t>
  </si>
  <si>
    <t>facebookresearch/fairseq</t>
  </si>
  <si>
    <t>fish-shell/fish-shell</t>
  </si>
  <si>
    <t>openssl/openssl</t>
  </si>
  <si>
    <t>backstage/backstage</t>
  </si>
  <si>
    <t>celery/celery</t>
  </si>
  <si>
    <t>MonitorControl/MonitorControl</t>
  </si>
  <si>
    <t>onevcat/Kingfisher</t>
  </si>
  <si>
    <t>penpot/penpot</t>
  </si>
  <si>
    <t>tornadoweb/tornado</t>
  </si>
  <si>
    <t>libuv/libuv</t>
  </si>
  <si>
    <t>trekhleb/homemade-machine-learning</t>
  </si>
  <si>
    <t>ogham/exa</t>
  </si>
  <si>
    <t>sdras/awesome-actions</t>
  </si>
  <si>
    <t>goldbergyoni/javascript-testing-best-practices</t>
  </si>
  <si>
    <t>youzan/vant</t>
  </si>
  <si>
    <t>firecracker-microvm/firecracker</t>
  </si>
  <si>
    <t>paularmstrong/normalizr</t>
  </si>
  <si>
    <t>chubin/wttr.in</t>
  </si>
  <si>
    <t>googlehosts/hosts</t>
  </si>
  <si>
    <t>electron-react-boilerplate/electron-react-boilerplate</t>
  </si>
  <si>
    <t>validatorjs/validator.js</t>
  </si>
  <si>
    <t>freqtrade/freqtrade</t>
  </si>
  <si>
    <t>ossrs/srs</t>
  </si>
  <si>
    <t>tsenart/vegeta</t>
  </si>
  <si>
    <t>jellyfin/jellyfin</t>
  </si>
  <si>
    <t>taosdata/TDengine</t>
  </si>
  <si>
    <t>logseq/logseq</t>
  </si>
  <si>
    <t>academic/awesome-datascience</t>
  </si>
  <si>
    <t>postcss/autoprefixer</t>
  </si>
  <si>
    <t>v8/v8</t>
  </si>
  <si>
    <t>TanStack/table</t>
  </si>
  <si>
    <t>microsoft/api-guidelines</t>
  </si>
  <si>
    <t>locustio/locust</t>
  </si>
  <si>
    <t>gfwlist/gfwlist</t>
  </si>
  <si>
    <t>apache/flink</t>
  </si>
  <si>
    <t>google/mediapipe</t>
  </si>
  <si>
    <t>mxgmn/WaveFunctionCollapse</t>
  </si>
  <si>
    <t>lensapp/lens</t>
  </si>
  <si>
    <t>julycoding/The-Art-Of-Programming-By-July-2nd</t>
  </si>
  <si>
    <t>redisson/redisson</t>
  </si>
  <si>
    <t>SwiftGGTeam/the-swift-programming-language-in-chinese</t>
  </si>
  <si>
    <t>rancher/rancher</t>
  </si>
  <si>
    <t>ColorlibHQ/gentelella</t>
  </si>
  <si>
    <t>robertdavidgraham/masscan</t>
  </si>
  <si>
    <t>leereilly/games</t>
  </si>
  <si>
    <t>dapr/dapr</t>
  </si>
  <si>
    <t>dracula/dracula-theme</t>
  </si>
  <si>
    <t>alibaba/Sentinel</t>
  </si>
  <si>
    <t>git-tips/tips</t>
  </si>
  <si>
    <t>FallibleInc/security-guide-for-developers</t>
  </si>
  <si>
    <t>judasn/IntelliJ-IDEA-Tutorial</t>
  </si>
  <si>
    <t>necolas/react-native-web</t>
  </si>
  <si>
    <t>shieldfy/API-Security-Checklist</t>
  </si>
  <si>
    <t>aseprite/aseprite</t>
  </si>
  <si>
    <t>directus/directus</t>
  </si>
  <si>
    <t>ruanyf/es6tutorial</t>
  </si>
  <si>
    <t>rxhanson/Rectangle</t>
  </si>
  <si>
    <t>refined-github/refined-github</t>
  </si>
  <si>
    <t>MustangYM/WeChatExtension-ForMac</t>
  </si>
  <si>
    <t>google/ExoPlayer</t>
  </si>
  <si>
    <t>js-cookie/js-cookie</t>
  </si>
  <si>
    <t>lencx/ChatGPT</t>
  </si>
  <si>
    <t>gchq/CyberChef</t>
  </si>
  <si>
    <t>Meituan-Dianping/mpvue</t>
  </si>
  <si>
    <t>ChristosChristofidis/awesome-deep-learning</t>
  </si>
  <si>
    <t>bazelbuild/bazel</t>
  </si>
  <si>
    <t>flameshot-org/flameshot</t>
  </si>
  <si>
    <t>JohnCoates/Aerial</t>
  </si>
  <si>
    <t>jenkinsci/jenkins</t>
  </si>
  <si>
    <t>jhipster/generator-jhipster</t>
  </si>
  <si>
    <t>kdeldycke/awesome-falsehood</t>
  </si>
  <si>
    <t>acheong08/ChatGPT</t>
  </si>
  <si>
    <t>iawia002/lux</t>
  </si>
  <si>
    <t>forem/forem</t>
  </si>
  <si>
    <t>camsong/You-Dont-Need-jQuery</t>
  </si>
  <si>
    <t>apache/mxnet</t>
  </si>
  <si>
    <t>WeNeedHome/SummaryOfLoanSuspension</t>
  </si>
  <si>
    <t>ziglang/zig</t>
  </si>
  <si>
    <t>petkaantonov/bluebird</t>
  </si>
  <si>
    <t>avajs/ava</t>
  </si>
  <si>
    <t>vnpy/vnpy</t>
  </si>
  <si>
    <t>futurice/android-best-practices</t>
  </si>
  <si>
    <t>javascript-tutorial/en.javascript.info</t>
  </si>
  <si>
    <t>zhaoolee/ChromeAppHeroes</t>
  </si>
  <si>
    <t>winstonjs/winston</t>
  </si>
  <si>
    <t>Seldaek/monolog</t>
  </si>
  <si>
    <t>ai/nanoid</t>
  </si>
  <si>
    <t>SamyPesse/How-to-Make-a-Computer-Operating-System</t>
  </si>
  <si>
    <t>changkun/modern-cpp-tutorial</t>
  </si>
  <si>
    <t>zadam/trilium</t>
  </si>
  <si>
    <t>PostgREST/postgrest</t>
  </si>
  <si>
    <t>go-micro/go-micro</t>
  </si>
  <si>
    <t>go-delve/delve</t>
  </si>
  <si>
    <t>go-kratos/kratos</t>
  </si>
  <si>
    <t>norvig/pytudes</t>
  </si>
  <si>
    <t>eligrey/FileSaver.js</t>
  </si>
  <si>
    <t>benweet/stackedit</t>
  </si>
  <si>
    <t>osquery/osquery</t>
  </si>
  <si>
    <t>parse-community/parse-server</t>
  </si>
  <si>
    <t>BradLarson/GPUImage</t>
  </si>
  <si>
    <t>ruby/ruby</t>
  </si>
  <si>
    <t>google/flatbuffers</t>
  </si>
  <si>
    <t>OpenBB-finance/OpenBBTerminal</t>
  </si>
  <si>
    <t>requarks/wiki</t>
  </si>
  <si>
    <t>derailed/k9s</t>
  </si>
  <si>
    <t>drduh/macOS-Security-and-Privacy-Guide</t>
  </si>
  <si>
    <t>vadimdemedes/ink</t>
  </si>
  <si>
    <t>SergioBenitez/Rocket</t>
  </si>
  <si>
    <t>ReactiveCocoa/ReactiveCocoa</t>
  </si>
  <si>
    <t>enzymejs/enzyme</t>
  </si>
  <si>
    <t>vercel/turbo</t>
  </si>
  <si>
    <t>jumpserver/jumpserver</t>
  </si>
  <si>
    <t>termux/termux-app</t>
  </si>
  <si>
    <t>urfave/cli</t>
  </si>
  <si>
    <t>jquense/yup</t>
  </si>
  <si>
    <t>shimohq/chinese-programmer-wrong-pronunciation</t>
  </si>
  <si>
    <t>chalk/chalk</t>
  </si>
  <si>
    <t>recharts/recharts</t>
  </si>
  <si>
    <t>pytorch/examples</t>
  </si>
  <si>
    <t>Homebrew/homebrew-cask</t>
  </si>
  <si>
    <t>verekia/js-stack-from-scratch</t>
  </si>
  <si>
    <t>Molunerfinn/PicGo</t>
  </si>
  <si>
    <t>ReactiveX/RxAndroid</t>
  </si>
  <si>
    <t>facebookarchive/pop</t>
  </si>
  <si>
    <t>Objective-C++</t>
  </si>
  <si>
    <t>hapijs/joi</t>
  </si>
  <si>
    <t>2dust/v2rayNG</t>
  </si>
  <si>
    <t>RQ 1</t>
  </si>
  <si>
    <t>Faixa de Idade (anos)</t>
  </si>
  <si>
    <t>Número de repositórios</t>
  </si>
  <si>
    <t>Até 1</t>
  </si>
  <si>
    <t xml:space="preserve">Entre 1 e 2 </t>
  </si>
  <si>
    <t xml:space="preserve">Entre 2 e 3 </t>
  </si>
  <si>
    <t xml:space="preserve">Entre 3 e 4 </t>
  </si>
  <si>
    <t xml:space="preserve">Entre 4 e 5 </t>
  </si>
  <si>
    <t xml:space="preserve">Entre 5 e 6 </t>
  </si>
  <si>
    <t xml:space="preserve">Entre 6 e 7 </t>
  </si>
  <si>
    <t xml:space="preserve">Entre 7 e 8 </t>
  </si>
  <si>
    <t xml:space="preserve">Entre 8 e 9 </t>
  </si>
  <si>
    <t xml:space="preserve">Entre 9 e 10 </t>
  </si>
  <si>
    <t xml:space="preserve">Entre 10 e 11 </t>
  </si>
  <si>
    <t xml:space="preserve">Entre 11 e 12 </t>
  </si>
  <si>
    <t xml:space="preserve">Entre 12 e 13 </t>
  </si>
  <si>
    <t xml:space="preserve">Entre 13 e 14 </t>
  </si>
  <si>
    <t>Média</t>
  </si>
  <si>
    <t>Mediana</t>
  </si>
  <si>
    <t>RQ 2</t>
  </si>
  <si>
    <t>Quantidade de Pull Requests</t>
  </si>
  <si>
    <t>Média de Releases/Mês</t>
  </si>
  <si>
    <t>RQ 3</t>
  </si>
  <si>
    <t>Valores 0</t>
  </si>
  <si>
    <t>Tempo da última atualização (dias)</t>
  </si>
  <si>
    <t>RQ 4</t>
  </si>
  <si>
    <t>RQ 5</t>
  </si>
  <si>
    <t>Total</t>
  </si>
  <si>
    <t>RQ 6</t>
  </si>
  <si>
    <t>closedIssuesPercentage</t>
  </si>
  <si>
    <t>Valores 0 issues</t>
  </si>
  <si>
    <t>Linguagem</t>
  </si>
  <si>
    <t>% de Issues Fechadas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</si>
</sst>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8" fillId="0" borderId="0" xfId="0" applyFont="1"/>
    <xf numFmtId="2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Gráfico</a:t>
            </a:r>
            <a:r>
              <a:rPr lang="en-US" b="1" baseline="0"/>
              <a:t> 1 - </a:t>
            </a:r>
            <a:r>
              <a:rPr lang="en-US" b="1"/>
              <a:t>Histograma</a:t>
            </a:r>
            <a:r>
              <a:rPr lang="en-US" b="1" baseline="0"/>
              <a:t> de Idade dos Repositórios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analise!$D$4</c:f>
              <c:strCache>
                <c:ptCount val="1"/>
                <c:pt idx="0">
                  <c:v>Número de repositórios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analise!$C$5:$C$18</c:f>
              <c:strCache>
                <c:ptCount val="14"/>
                <c:pt idx="0">
                  <c:v>Até 1</c:v>
                </c:pt>
                <c:pt idx="1">
                  <c:v>Entre 1 e 2 </c:v>
                </c:pt>
                <c:pt idx="2">
                  <c:v>Entre 2 e 3 </c:v>
                </c:pt>
                <c:pt idx="3">
                  <c:v>Entre 3 e 4 </c:v>
                </c:pt>
                <c:pt idx="4">
                  <c:v>Entre 4 e 5 </c:v>
                </c:pt>
                <c:pt idx="5">
                  <c:v>Entre 5 e 6 </c:v>
                </c:pt>
                <c:pt idx="6">
                  <c:v>Entre 6 e 7 </c:v>
                </c:pt>
                <c:pt idx="7">
                  <c:v>Entre 7 e 8 </c:v>
                </c:pt>
                <c:pt idx="8">
                  <c:v>Entre 8 e 9 </c:v>
                </c:pt>
                <c:pt idx="9">
                  <c:v>Entre 9 e 10 </c:v>
                </c:pt>
                <c:pt idx="10">
                  <c:v>Entre 10 e 11 </c:v>
                </c:pt>
                <c:pt idx="11">
                  <c:v>Entre 11 e 12 </c:v>
                </c:pt>
                <c:pt idx="12">
                  <c:v>Entre 12 e 13 </c:v>
                </c:pt>
                <c:pt idx="13">
                  <c:v>Entre 13 e 14 </c:v>
                </c:pt>
              </c:strCache>
            </c:strRef>
          </c:cat>
          <c:val>
            <c:numRef>
              <c:f>analise!$D$5:$D$18</c:f>
              <c:numCache>
                <c:formatCode>General</c:formatCode>
                <c:ptCount val="14"/>
                <c:pt idx="0">
                  <c:v>23</c:v>
                </c:pt>
                <c:pt idx="1">
                  <c:v>33</c:v>
                </c:pt>
                <c:pt idx="2">
                  <c:v>62</c:v>
                </c:pt>
                <c:pt idx="3">
                  <c:v>95</c:v>
                </c:pt>
                <c:pt idx="4">
                  <c:v>97</c:v>
                </c:pt>
                <c:pt idx="5">
                  <c:v>124</c:v>
                </c:pt>
                <c:pt idx="6">
                  <c:v>132</c:v>
                </c:pt>
                <c:pt idx="7">
                  <c:v>135</c:v>
                </c:pt>
                <c:pt idx="8">
                  <c:v>105</c:v>
                </c:pt>
                <c:pt idx="9">
                  <c:v>58</c:v>
                </c:pt>
                <c:pt idx="10">
                  <c:v>60</c:v>
                </c:pt>
                <c:pt idx="11">
                  <c:v>49</c:v>
                </c:pt>
                <c:pt idx="12">
                  <c:v>23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7-4B66-88B1-7E0985BE4EB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7011503"/>
        <c:axId val="927006095"/>
      </c:barChart>
      <c:catAx>
        <c:axId val="92701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 de Idade (anos)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7006095"/>
        <c:crosses val="autoZero"/>
        <c:auto val="1"/>
        <c:lblAlgn val="ctr"/>
        <c:lblOffset val="100"/>
        <c:noMultiLvlLbl val="0"/>
      </c:catAx>
      <c:valAx>
        <c:axId val="92700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repositórios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701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Gráfico</a:t>
            </a:r>
            <a:r>
              <a:rPr lang="en-US" b="1" baseline="0"/>
              <a:t> 2 - </a:t>
            </a:r>
            <a:r>
              <a:rPr lang="en-US" b="1"/>
              <a:t>Histograma</a:t>
            </a:r>
            <a:r>
              <a:rPr lang="en-US" b="1" baseline="0"/>
              <a:t> de Pull Requests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analise!$D$4</c:f>
              <c:strCache>
                <c:ptCount val="1"/>
                <c:pt idx="0">
                  <c:v>Número de repositórios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analise!$J$5:$J$14</c:f>
              <c:strCache>
                <c:ptCount val="10"/>
                <c:pt idx="0">
                  <c:v>Até 15000</c:v>
                </c:pt>
                <c:pt idx="1">
                  <c:v>Entre 15000 e 30000</c:v>
                </c:pt>
                <c:pt idx="2">
                  <c:v>Entre 30000 e 45000</c:v>
                </c:pt>
                <c:pt idx="3">
                  <c:v>Entre 45000 e 60000</c:v>
                </c:pt>
                <c:pt idx="4">
                  <c:v>Entre 60000 e 75000</c:v>
                </c:pt>
                <c:pt idx="5">
                  <c:v>Entre 75000 e 90000</c:v>
                </c:pt>
                <c:pt idx="6">
                  <c:v>Entre 90000 e 105000</c:v>
                </c:pt>
                <c:pt idx="7">
                  <c:v>Entre 105000 e 120000</c:v>
                </c:pt>
                <c:pt idx="8">
                  <c:v>Entre 120000 e 135000</c:v>
                </c:pt>
                <c:pt idx="9">
                  <c:v>Entre 135000 e 150000</c:v>
                </c:pt>
              </c:strCache>
            </c:strRef>
          </c:cat>
          <c:val>
            <c:numRef>
              <c:f>analise!$K$5:$K$14</c:f>
              <c:numCache>
                <c:formatCode>General</c:formatCode>
                <c:ptCount val="10"/>
                <c:pt idx="0">
                  <c:v>949</c:v>
                </c:pt>
                <c:pt idx="1">
                  <c:v>29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7-4B4C-B778-29E4441B1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7011503"/>
        <c:axId val="927006095"/>
      </c:barChart>
      <c:catAx>
        <c:axId val="92701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Pull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7006095"/>
        <c:crosses val="autoZero"/>
        <c:auto val="1"/>
        <c:lblAlgn val="ctr"/>
        <c:lblOffset val="100"/>
        <c:noMultiLvlLbl val="0"/>
      </c:catAx>
      <c:valAx>
        <c:axId val="92700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repositórios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701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Gráfico</a:t>
            </a:r>
            <a:r>
              <a:rPr lang="en-US" b="1" baseline="0"/>
              <a:t> 3 - </a:t>
            </a:r>
            <a:r>
              <a:rPr lang="en-US" b="1"/>
              <a:t>Histograma</a:t>
            </a:r>
            <a:r>
              <a:rPr lang="en-US" b="1" baseline="0"/>
              <a:t> de Média de Releases por Mês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analise!$D$4</c:f>
              <c:strCache>
                <c:ptCount val="1"/>
                <c:pt idx="0">
                  <c:v>Número de repositórios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analise!$R$5:$R$14</c:f>
              <c:strCache>
                <c:ptCount val="10"/>
                <c:pt idx="0">
                  <c:v>Até 6</c:v>
                </c:pt>
                <c:pt idx="1">
                  <c:v>Entre 6 e 12</c:v>
                </c:pt>
                <c:pt idx="2">
                  <c:v>Entre 12 e 18</c:v>
                </c:pt>
                <c:pt idx="3">
                  <c:v>Entre 18 e 24</c:v>
                </c:pt>
                <c:pt idx="4">
                  <c:v>Entre 24 e 30</c:v>
                </c:pt>
                <c:pt idx="5">
                  <c:v>Entre 30 e 36</c:v>
                </c:pt>
                <c:pt idx="6">
                  <c:v>Entre 36 e 42</c:v>
                </c:pt>
                <c:pt idx="7">
                  <c:v>Entre 42 e 48</c:v>
                </c:pt>
                <c:pt idx="8">
                  <c:v>Entre 48 e 54</c:v>
                </c:pt>
                <c:pt idx="9">
                  <c:v>Entre 54 e 60</c:v>
                </c:pt>
              </c:strCache>
            </c:strRef>
          </c:cat>
          <c:val>
            <c:numRef>
              <c:f>analise!$S$5:$S$14</c:f>
              <c:numCache>
                <c:formatCode>General</c:formatCode>
                <c:ptCount val="10"/>
                <c:pt idx="0">
                  <c:v>976</c:v>
                </c:pt>
                <c:pt idx="1">
                  <c:v>18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E-4DDE-9BC6-F2472F44C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7011503"/>
        <c:axId val="927006095"/>
      </c:barChart>
      <c:catAx>
        <c:axId val="92701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de Releases/Mês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7006095"/>
        <c:crosses val="autoZero"/>
        <c:auto val="1"/>
        <c:lblAlgn val="ctr"/>
        <c:lblOffset val="100"/>
        <c:noMultiLvlLbl val="0"/>
      </c:catAx>
      <c:valAx>
        <c:axId val="92700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repositórios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701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Gráfico</a:t>
            </a:r>
            <a:r>
              <a:rPr lang="en-US" b="1" baseline="0"/>
              <a:t> 4 - </a:t>
            </a:r>
            <a:r>
              <a:rPr lang="en-US" b="1"/>
              <a:t>Histograma</a:t>
            </a:r>
            <a:r>
              <a:rPr lang="en-US" b="1" baseline="0"/>
              <a:t> de Tempo da Última Atualização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analise!$D$4</c:f>
              <c:strCache>
                <c:ptCount val="1"/>
                <c:pt idx="0">
                  <c:v>Número de repositórios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analise!$C$45:$C$54</c:f>
              <c:strCache>
                <c:ptCount val="10"/>
                <c:pt idx="0">
                  <c:v>Até 3</c:v>
                </c:pt>
                <c:pt idx="1">
                  <c:v>Entre 3 e 6</c:v>
                </c:pt>
                <c:pt idx="2">
                  <c:v>Entre 6 e 12</c:v>
                </c:pt>
                <c:pt idx="3">
                  <c:v>Entre 12 e 18</c:v>
                </c:pt>
                <c:pt idx="4">
                  <c:v>Entre 18 e 24</c:v>
                </c:pt>
                <c:pt idx="5">
                  <c:v>Entre 24 e 30</c:v>
                </c:pt>
                <c:pt idx="6">
                  <c:v>Entre 30 e 36</c:v>
                </c:pt>
                <c:pt idx="7">
                  <c:v>Entre 36 e 42</c:v>
                </c:pt>
                <c:pt idx="8">
                  <c:v>Entre 42 e 48</c:v>
                </c:pt>
                <c:pt idx="9">
                  <c:v>Entre 48 e 54</c:v>
                </c:pt>
              </c:strCache>
            </c:strRef>
          </c:cat>
          <c:val>
            <c:numRef>
              <c:f>analise!$D$45:$D$54</c:f>
              <c:numCache>
                <c:formatCode>General</c:formatCode>
                <c:ptCount val="10"/>
                <c:pt idx="0">
                  <c:v>919</c:v>
                </c:pt>
                <c:pt idx="1">
                  <c:v>57</c:v>
                </c:pt>
                <c:pt idx="2">
                  <c:v>18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8-4856-B1B6-A88407683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7011503"/>
        <c:axId val="927006095"/>
      </c:barChart>
      <c:catAx>
        <c:axId val="92701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de Releases/Mês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7006095"/>
        <c:crosses val="autoZero"/>
        <c:auto val="1"/>
        <c:lblAlgn val="ctr"/>
        <c:lblOffset val="100"/>
        <c:noMultiLvlLbl val="0"/>
      </c:catAx>
      <c:valAx>
        <c:axId val="92700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repositórios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701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Gráfico</a:t>
            </a:r>
            <a:r>
              <a:rPr lang="en-US" b="1" baseline="0"/>
              <a:t> 5 - </a:t>
            </a:r>
            <a:r>
              <a:rPr lang="en-US" b="1"/>
              <a:t>Histograma</a:t>
            </a:r>
            <a:r>
              <a:rPr lang="en-US" b="1" baseline="0"/>
              <a:t> de Tempo da Última Atualização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analise!$S$44</c:f>
              <c:strCache>
                <c:ptCount val="1"/>
                <c:pt idx="0">
                  <c:v>Número de repositórios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analise!$R$45:$R$54</c:f>
              <c:strCache>
                <c:ptCount val="10"/>
                <c:pt idx="0">
                  <c:v>Até 10</c:v>
                </c:pt>
                <c:pt idx="1">
                  <c:v>Entre 10 e 20</c:v>
                </c:pt>
                <c:pt idx="2">
                  <c:v>Entre 20 e 30</c:v>
                </c:pt>
                <c:pt idx="3">
                  <c:v>Entre 30 e 40</c:v>
                </c:pt>
                <c:pt idx="4">
                  <c:v>Entre 40 e 50</c:v>
                </c:pt>
                <c:pt idx="5">
                  <c:v>Entre 50 e 60</c:v>
                </c:pt>
                <c:pt idx="6">
                  <c:v>Entre 60 e 70</c:v>
                </c:pt>
                <c:pt idx="7">
                  <c:v>Entre 70 e 80</c:v>
                </c:pt>
                <c:pt idx="8">
                  <c:v>Entre 80 e 90</c:v>
                </c:pt>
                <c:pt idx="9">
                  <c:v>Entre 90 e 100</c:v>
                </c:pt>
              </c:strCache>
            </c:strRef>
          </c:cat>
          <c:val>
            <c:numRef>
              <c:f>analise!$S$45:$S$54</c:f>
              <c:numCache>
                <c:formatCode>General</c:formatCode>
                <c:ptCount val="10"/>
                <c:pt idx="0">
                  <c:v>421</c:v>
                </c:pt>
                <c:pt idx="1">
                  <c:v>55</c:v>
                </c:pt>
                <c:pt idx="2">
                  <c:v>58</c:v>
                </c:pt>
                <c:pt idx="3">
                  <c:v>52</c:v>
                </c:pt>
                <c:pt idx="4">
                  <c:v>28</c:v>
                </c:pt>
                <c:pt idx="5">
                  <c:v>33</c:v>
                </c:pt>
                <c:pt idx="6">
                  <c:v>33</c:v>
                </c:pt>
                <c:pt idx="7">
                  <c:v>21</c:v>
                </c:pt>
                <c:pt idx="8">
                  <c:v>34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E-4DBB-8A9C-4158A801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7011503"/>
        <c:axId val="927006095"/>
      </c:barChart>
      <c:catAx>
        <c:axId val="92701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 de Issues Fechadas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7006095"/>
        <c:crosses val="autoZero"/>
        <c:auto val="1"/>
        <c:lblAlgn val="ctr"/>
        <c:lblOffset val="100"/>
        <c:noMultiLvlLbl val="0"/>
      </c:catAx>
      <c:valAx>
        <c:axId val="92700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repositórios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701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18</xdr:row>
      <xdr:rowOff>161924</xdr:rowOff>
    </xdr:from>
    <xdr:to>
      <xdr:col>7</xdr:col>
      <xdr:colOff>238125</xdr:colOff>
      <xdr:row>37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B81459-D688-10E4-8D2F-FC8624BDA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18</xdr:row>
      <xdr:rowOff>85725</xdr:rowOff>
    </xdr:from>
    <xdr:to>
      <xdr:col>14</xdr:col>
      <xdr:colOff>257175</xdr:colOff>
      <xdr:row>37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099BF1F-1B83-400B-9B6B-E5E8AC809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180975</xdr:colOff>
      <xdr:row>18</xdr:row>
      <xdr:rowOff>142875</xdr:rowOff>
    </xdr:from>
    <xdr:to>
      <xdr:col>20</xdr:col>
      <xdr:colOff>58425</xdr:colOff>
      <xdr:row>37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192B64-CE83-4598-AC5F-E5E8F3133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114300</xdr:rowOff>
    </xdr:from>
    <xdr:to>
      <xdr:col>7</xdr:col>
      <xdr:colOff>239400</xdr:colOff>
      <xdr:row>74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1FFDBC0-CD71-4901-A364-9D72A35A7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438150</xdr:colOff>
      <xdr:row>55</xdr:row>
      <xdr:rowOff>142875</xdr:rowOff>
    </xdr:from>
    <xdr:to>
      <xdr:col>19</xdr:col>
      <xdr:colOff>1106175</xdr:colOff>
      <xdr:row>74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8F27426-E4F1-40F9-BE34-C2143973C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M1001" sqref="M1001"/>
    </sheetView>
  </sheetViews>
  <sheetFormatPr defaultRowHeight="15" x14ac:dyDescent="0.25"/>
  <cols>
    <col min="1" max="1" width="76.28515625" style="1" bestFit="1" customWidth="1"/>
    <col min="2" max="2" width="15.85546875" style="1" bestFit="1" customWidth="1"/>
    <col min="3" max="3" width="12.5703125" style="1" bestFit="1" customWidth="1"/>
    <col min="4" max="4" width="8.42578125" style="1" bestFit="1" customWidth="1"/>
    <col min="5" max="5" width="15.85546875" style="1" bestFit="1" customWidth="1"/>
    <col min="6" max="6" width="17" style="1" bestFit="1" customWidth="1"/>
    <col min="7" max="7" width="7" style="1" bestFit="1" customWidth="1"/>
    <col min="8" max="8" width="12.140625" style="1" bestFit="1" customWidth="1"/>
    <col min="9" max="9" width="10.5703125" style="1" bestFit="1" customWidth="1"/>
    <col min="10" max="10" width="12.5703125" style="1" bestFit="1" customWidth="1"/>
    <col min="11" max="11" width="14.42578125" style="1" bestFit="1" customWidth="1"/>
    <col min="12" max="12" width="16.140625" style="1" bestFit="1" customWidth="1"/>
    <col min="13" max="13" width="22.5703125" style="1" bestFit="1" customWidth="1"/>
    <col min="14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1085</v>
      </c>
    </row>
    <row r="2" spans="1:13" x14ac:dyDescent="0.25">
      <c r="A2" s="1" t="s">
        <v>12</v>
      </c>
      <c r="B2" s="7">
        <v>41997.742581018516</v>
      </c>
      <c r="C2" s="1">
        <v>32294</v>
      </c>
      <c r="D2" s="1">
        <v>0</v>
      </c>
      <c r="E2" s="7">
        <v>44993.621469907404</v>
      </c>
      <c r="F2" s="1" t="s">
        <v>13</v>
      </c>
      <c r="G2" s="1">
        <v>16721</v>
      </c>
      <c r="H2" s="1">
        <v>16566</v>
      </c>
      <c r="I2" s="1">
        <v>8</v>
      </c>
      <c r="J2" s="1">
        <v>100.55550901851799</v>
      </c>
      <c r="K2" s="1">
        <v>0</v>
      </c>
      <c r="L2" s="1">
        <v>0.57193722222222199</v>
      </c>
      <c r="M2" s="8">
        <f>IF(G2=0,0,H2/G2)</f>
        <v>0.99073021948448059</v>
      </c>
    </row>
    <row r="3" spans="1:13" x14ac:dyDescent="0.25">
      <c r="A3" s="1" t="s">
        <v>14</v>
      </c>
      <c r="B3" s="7">
        <v>41558.285150462965</v>
      </c>
      <c r="C3" s="1">
        <v>8248</v>
      </c>
      <c r="D3" s="1">
        <v>0</v>
      </c>
      <c r="E3" s="7">
        <v>44993.63521990741</v>
      </c>
      <c r="G3" s="1">
        <v>911</v>
      </c>
      <c r="H3" s="1">
        <v>886</v>
      </c>
      <c r="I3" s="1">
        <v>9</v>
      </c>
      <c r="J3" s="1">
        <v>114.78812012962899</v>
      </c>
      <c r="K3" s="1">
        <v>0</v>
      </c>
      <c r="L3" s="1">
        <v>0.241937222222222</v>
      </c>
      <c r="M3" s="8">
        <f t="shared" ref="M3:M66" si="0">IF(G3=0,0,H3/G3)</f>
        <v>0.97255762897914377</v>
      </c>
    </row>
    <row r="4" spans="1:13" x14ac:dyDescent="0.25">
      <c r="A4" s="1" t="s">
        <v>15</v>
      </c>
      <c r="B4" s="7">
        <v>43550.313356481478</v>
      </c>
      <c r="C4" s="1">
        <v>1949</v>
      </c>
      <c r="D4" s="1">
        <v>0</v>
      </c>
      <c r="E4" s="7">
        <v>44993.628055555557</v>
      </c>
      <c r="G4" s="1">
        <v>0</v>
      </c>
      <c r="H4" s="1">
        <v>0</v>
      </c>
      <c r="I4" s="1">
        <v>3</v>
      </c>
      <c r="J4" s="1">
        <v>48.365555314814799</v>
      </c>
      <c r="K4" s="1">
        <v>0</v>
      </c>
      <c r="L4" s="1">
        <v>0.41388166666666598</v>
      </c>
      <c r="M4" s="8">
        <f t="shared" si="0"/>
        <v>0</v>
      </c>
    </row>
    <row r="5" spans="1:13" x14ac:dyDescent="0.25">
      <c r="A5" s="1" t="s">
        <v>16</v>
      </c>
      <c r="B5" s="7">
        <v>42527.107083333336</v>
      </c>
      <c r="C5" s="1">
        <v>876</v>
      </c>
      <c r="D5" s="1">
        <v>0</v>
      </c>
      <c r="E5" s="7">
        <v>44993.631539351853</v>
      </c>
      <c r="G5" s="1">
        <v>385</v>
      </c>
      <c r="H5" s="1">
        <v>341</v>
      </c>
      <c r="I5" s="1">
        <v>6</v>
      </c>
      <c r="J5" s="1">
        <v>82.630573833333301</v>
      </c>
      <c r="K5" s="1">
        <v>0</v>
      </c>
      <c r="L5" s="1">
        <v>0.33027055555555501</v>
      </c>
      <c r="M5" s="8">
        <f t="shared" si="0"/>
        <v>0.88571428571428568</v>
      </c>
    </row>
    <row r="6" spans="1:13" x14ac:dyDescent="0.25">
      <c r="A6" s="1" t="s">
        <v>17</v>
      </c>
      <c r="B6" s="7">
        <v>41831.571261574078</v>
      </c>
      <c r="C6" s="1">
        <v>1879</v>
      </c>
      <c r="D6" s="1">
        <v>0</v>
      </c>
      <c r="E6" s="7">
        <v>44993.61996527778</v>
      </c>
      <c r="G6" s="1">
        <v>320</v>
      </c>
      <c r="H6" s="1">
        <v>297</v>
      </c>
      <c r="I6" s="1">
        <v>8</v>
      </c>
      <c r="J6" s="1">
        <v>105.45923124074</v>
      </c>
      <c r="K6" s="1">
        <v>0</v>
      </c>
      <c r="L6" s="1">
        <v>0.60804833333333297</v>
      </c>
      <c r="M6" s="8">
        <f t="shared" si="0"/>
        <v>0.92812499999999998</v>
      </c>
    </row>
    <row r="7" spans="1:13" x14ac:dyDescent="0.25">
      <c r="A7" s="1" t="s">
        <v>18</v>
      </c>
      <c r="B7" s="7">
        <v>42809.573518518519</v>
      </c>
      <c r="C7" s="1">
        <v>2182</v>
      </c>
      <c r="D7" s="1">
        <v>1</v>
      </c>
      <c r="E7" s="7">
        <v>44993.627916666665</v>
      </c>
      <c r="F7" s="1" t="s">
        <v>19</v>
      </c>
      <c r="G7" s="1">
        <v>917</v>
      </c>
      <c r="H7" s="1">
        <v>760</v>
      </c>
      <c r="I7" s="1">
        <v>5</v>
      </c>
      <c r="J7" s="1">
        <v>72.857425685185106</v>
      </c>
      <c r="K7" s="1">
        <v>1.37254369145702E-2</v>
      </c>
      <c r="L7" s="1">
        <v>0.417215</v>
      </c>
      <c r="M7" s="8">
        <f t="shared" si="0"/>
        <v>0.8287895310796074</v>
      </c>
    </row>
    <row r="8" spans="1:13" x14ac:dyDescent="0.25">
      <c r="A8" s="1" t="s">
        <v>20</v>
      </c>
      <c r="B8" s="7">
        <v>42449.992847222224</v>
      </c>
      <c r="C8" s="1">
        <v>2927</v>
      </c>
      <c r="D8" s="1">
        <v>0</v>
      </c>
      <c r="E8" s="7">
        <v>44993.634664351855</v>
      </c>
      <c r="F8" s="1" t="s">
        <v>21</v>
      </c>
      <c r="G8" s="1">
        <v>445</v>
      </c>
      <c r="H8" s="1">
        <v>416</v>
      </c>
      <c r="I8" s="1">
        <v>6</v>
      </c>
      <c r="J8" s="1">
        <v>85.288629388888793</v>
      </c>
      <c r="K8" s="1">
        <v>0</v>
      </c>
      <c r="L8" s="1">
        <v>0.255270555555555</v>
      </c>
      <c r="M8" s="8">
        <f t="shared" si="0"/>
        <v>0.93483146067415734</v>
      </c>
    </row>
    <row r="9" spans="1:13" x14ac:dyDescent="0.25">
      <c r="A9" s="1" t="s">
        <v>22</v>
      </c>
      <c r="B9" s="7">
        <v>42792.677407407406</v>
      </c>
      <c r="C9" s="1">
        <v>464</v>
      </c>
      <c r="D9" s="1">
        <v>0</v>
      </c>
      <c r="E9" s="7">
        <v>44993.633414351854</v>
      </c>
      <c r="F9" s="1" t="s">
        <v>21</v>
      </c>
      <c r="G9" s="1">
        <v>244</v>
      </c>
      <c r="H9" s="1">
        <v>71</v>
      </c>
      <c r="I9" s="1">
        <v>6</v>
      </c>
      <c r="J9" s="1">
        <v>74.107647907407397</v>
      </c>
      <c r="K9" s="1">
        <v>0</v>
      </c>
      <c r="L9" s="1">
        <v>0.28527055555555503</v>
      </c>
      <c r="M9" s="8">
        <f t="shared" si="0"/>
        <v>0.29098360655737704</v>
      </c>
    </row>
    <row r="10" spans="1:13" x14ac:dyDescent="0.25">
      <c r="A10" s="1" t="s">
        <v>23</v>
      </c>
      <c r="B10" s="7">
        <v>41418.677708333336</v>
      </c>
      <c r="C10" s="1">
        <v>13254</v>
      </c>
      <c r="D10" s="1">
        <v>99</v>
      </c>
      <c r="E10" s="7">
        <v>44993.616851851853</v>
      </c>
      <c r="F10" s="1" t="s">
        <v>24</v>
      </c>
      <c r="G10" s="1">
        <v>12085</v>
      </c>
      <c r="H10" s="1">
        <v>11150</v>
      </c>
      <c r="I10" s="1">
        <v>9</v>
      </c>
      <c r="J10" s="1">
        <v>119.907407166666</v>
      </c>
      <c r="K10" s="1">
        <v>0.82563706729471498</v>
      </c>
      <c r="L10" s="1">
        <v>0.68277055555555499</v>
      </c>
      <c r="M10" s="8">
        <f t="shared" si="0"/>
        <v>0.92263136119155975</v>
      </c>
    </row>
    <row r="11" spans="1:13" x14ac:dyDescent="0.25">
      <c r="A11" s="1" t="s">
        <v>25</v>
      </c>
      <c r="B11" s="7">
        <v>41484.142256944448</v>
      </c>
      <c r="C11" s="1">
        <v>2389</v>
      </c>
      <c r="D11" s="1">
        <v>245</v>
      </c>
      <c r="E11" s="7">
        <v>44993.624884259261</v>
      </c>
      <c r="F11" s="1" t="s">
        <v>13</v>
      </c>
      <c r="G11" s="1">
        <v>9948</v>
      </c>
      <c r="H11" s="1">
        <v>9584</v>
      </c>
      <c r="I11" s="1">
        <v>9</v>
      </c>
      <c r="J11" s="1">
        <v>117.36910161111101</v>
      </c>
      <c r="K11" s="1">
        <v>2.0874318422558802</v>
      </c>
      <c r="L11" s="1">
        <v>0.489992777777777</v>
      </c>
      <c r="M11" s="8">
        <f t="shared" si="0"/>
        <v>0.96340973059911539</v>
      </c>
    </row>
    <row r="12" spans="1:13" x14ac:dyDescent="0.25">
      <c r="A12" s="1" t="s">
        <v>26</v>
      </c>
      <c r="B12" s="7">
        <v>43229.502291666664</v>
      </c>
      <c r="C12" s="1">
        <v>290</v>
      </c>
      <c r="D12" s="1">
        <v>0</v>
      </c>
      <c r="E12" s="7">
        <v>44993.630162037036</v>
      </c>
      <c r="G12" s="1">
        <v>542</v>
      </c>
      <c r="H12" s="1">
        <v>378</v>
      </c>
      <c r="I12" s="1">
        <v>4</v>
      </c>
      <c r="J12" s="1">
        <v>58.914407166666599</v>
      </c>
      <c r="K12" s="1">
        <v>0</v>
      </c>
      <c r="L12" s="1">
        <v>0.36332611111111102</v>
      </c>
      <c r="M12" s="8">
        <f t="shared" si="0"/>
        <v>0.69741697416974169</v>
      </c>
    </row>
    <row r="13" spans="1:13" x14ac:dyDescent="0.25">
      <c r="A13" s="1" t="s">
        <v>27</v>
      </c>
      <c r="B13" s="7">
        <v>42315.055092592593</v>
      </c>
      <c r="C13" s="1">
        <v>22710</v>
      </c>
      <c r="D13" s="1">
        <v>186</v>
      </c>
      <c r="E13" s="7">
        <v>44993.618761574071</v>
      </c>
      <c r="F13" s="1" t="s">
        <v>28</v>
      </c>
      <c r="G13" s="1">
        <v>36798</v>
      </c>
      <c r="H13" s="1">
        <v>34741</v>
      </c>
      <c r="I13" s="1">
        <v>7</v>
      </c>
      <c r="J13" s="1">
        <v>89.7388330925925</v>
      </c>
      <c r="K13" s="1">
        <v>2.0726812862396402</v>
      </c>
      <c r="L13" s="1">
        <v>0.63693722222222204</v>
      </c>
      <c r="M13" s="8">
        <f t="shared" si="0"/>
        <v>0.94410022283819772</v>
      </c>
    </row>
    <row r="14" spans="1:13" x14ac:dyDescent="0.25">
      <c r="A14" s="1" t="s">
        <v>29</v>
      </c>
      <c r="B14" s="7">
        <v>41594.109305555554</v>
      </c>
      <c r="C14" s="1">
        <v>871</v>
      </c>
      <c r="D14" s="1">
        <v>0</v>
      </c>
      <c r="E14" s="7">
        <v>44993.623912037037</v>
      </c>
      <c r="G14" s="1">
        <v>908</v>
      </c>
      <c r="H14" s="1">
        <v>825</v>
      </c>
      <c r="I14" s="1">
        <v>9</v>
      </c>
      <c r="J14" s="1">
        <v>113.72879605555499</v>
      </c>
      <c r="K14" s="1">
        <v>0</v>
      </c>
      <c r="L14" s="1">
        <v>0.51332611111111104</v>
      </c>
      <c r="M14" s="8">
        <f t="shared" si="0"/>
        <v>0.90859030837004406</v>
      </c>
    </row>
    <row r="15" spans="1:13" x14ac:dyDescent="0.25">
      <c r="A15" s="1" t="s">
        <v>30</v>
      </c>
      <c r="B15" s="7">
        <v>43183.32435185185</v>
      </c>
      <c r="C15" s="1">
        <v>650</v>
      </c>
      <c r="D15" s="1">
        <v>0</v>
      </c>
      <c r="E15" s="7">
        <v>44993.631076388891</v>
      </c>
      <c r="F15" s="1" t="s">
        <v>24</v>
      </c>
      <c r="G15" s="1">
        <v>314</v>
      </c>
      <c r="H15" s="1">
        <v>207</v>
      </c>
      <c r="I15" s="1">
        <v>4</v>
      </c>
      <c r="J15" s="1">
        <v>60.590092351851801</v>
      </c>
      <c r="K15" s="1">
        <v>0</v>
      </c>
      <c r="L15" s="1">
        <v>0.34138166666666597</v>
      </c>
      <c r="M15" s="8">
        <f t="shared" si="0"/>
        <v>0.65923566878980888</v>
      </c>
    </row>
    <row r="16" spans="1:13" x14ac:dyDescent="0.25">
      <c r="A16" s="1" t="s">
        <v>31</v>
      </c>
      <c r="B16" s="7">
        <v>40753.888194444444</v>
      </c>
      <c r="C16" s="1">
        <v>14378</v>
      </c>
      <c r="D16" s="1">
        <v>83</v>
      </c>
      <c r="E16" s="7">
        <v>44993.631018518521</v>
      </c>
      <c r="F16" s="1" t="s">
        <v>24</v>
      </c>
      <c r="G16" s="1">
        <v>21809</v>
      </c>
      <c r="H16" s="1">
        <v>21547</v>
      </c>
      <c r="I16" s="1">
        <v>11</v>
      </c>
      <c r="J16" s="1">
        <v>141.905684944444</v>
      </c>
      <c r="K16" s="1">
        <v>0.58489552432303304</v>
      </c>
      <c r="L16" s="1">
        <v>0.34277055555555502</v>
      </c>
      <c r="M16" s="8">
        <f t="shared" si="0"/>
        <v>0.98798661103214269</v>
      </c>
    </row>
    <row r="17" spans="1:13" x14ac:dyDescent="0.25">
      <c r="A17" s="1" t="s">
        <v>32</v>
      </c>
      <c r="B17" s="7">
        <v>43144.622499999998</v>
      </c>
      <c r="C17" s="1">
        <v>597</v>
      </c>
      <c r="D17" s="1">
        <v>0</v>
      </c>
      <c r="E17" s="7">
        <v>44993.623912037037</v>
      </c>
      <c r="G17" s="1">
        <v>559</v>
      </c>
      <c r="H17" s="1">
        <v>440</v>
      </c>
      <c r="I17" s="1">
        <v>5</v>
      </c>
      <c r="J17" s="1">
        <v>61.651573833333302</v>
      </c>
      <c r="K17" s="1">
        <v>0</v>
      </c>
      <c r="L17" s="1">
        <v>0.51332611111111104</v>
      </c>
      <c r="M17" s="8">
        <f t="shared" si="0"/>
        <v>0.7871198568872988</v>
      </c>
    </row>
    <row r="18" spans="1:13" x14ac:dyDescent="0.25">
      <c r="A18" s="1" t="s">
        <v>33</v>
      </c>
      <c r="B18" s="7">
        <v>41817.875069444446</v>
      </c>
      <c r="C18" s="1">
        <v>1764</v>
      </c>
      <c r="D18" s="1">
        <v>0</v>
      </c>
      <c r="E18" s="7">
        <v>44993.634687500002</v>
      </c>
      <c r="F18" s="1" t="s">
        <v>21</v>
      </c>
      <c r="G18" s="1">
        <v>501</v>
      </c>
      <c r="H18" s="1">
        <v>488</v>
      </c>
      <c r="I18" s="1">
        <v>8</v>
      </c>
      <c r="J18" s="1">
        <v>106.449518277777</v>
      </c>
      <c r="K18" s="1">
        <v>0</v>
      </c>
      <c r="L18" s="1">
        <v>0.25471500000000002</v>
      </c>
      <c r="M18" s="8">
        <f t="shared" si="0"/>
        <v>0.97405189620758481</v>
      </c>
    </row>
    <row r="19" spans="1:13" x14ac:dyDescent="0.25">
      <c r="A19" s="1" t="s">
        <v>34</v>
      </c>
      <c r="B19" s="7">
        <v>40053.760844907411</v>
      </c>
      <c r="C19" s="1">
        <v>6780</v>
      </c>
      <c r="D19" s="1">
        <v>0</v>
      </c>
      <c r="E19" s="7">
        <v>44993.622175925928</v>
      </c>
      <c r="F19" s="1" t="s">
        <v>35</v>
      </c>
      <c r="G19" s="1">
        <v>4390</v>
      </c>
      <c r="H19" s="1">
        <v>4175</v>
      </c>
      <c r="I19" s="1">
        <v>13</v>
      </c>
      <c r="J19" s="1">
        <v>165.340897907407</v>
      </c>
      <c r="K19" s="1">
        <v>0</v>
      </c>
      <c r="L19" s="1">
        <v>0.554992777777777</v>
      </c>
      <c r="M19" s="8">
        <f t="shared" si="0"/>
        <v>0.95102505694760819</v>
      </c>
    </row>
    <row r="20" spans="1:13" x14ac:dyDescent="0.25">
      <c r="A20" s="1" t="s">
        <v>36</v>
      </c>
      <c r="B20" s="7">
        <v>42567.40556712963</v>
      </c>
      <c r="C20" s="1">
        <v>6809</v>
      </c>
      <c r="D20" s="1">
        <v>0</v>
      </c>
      <c r="E20" s="7">
        <v>44993.630787037036</v>
      </c>
      <c r="F20" s="1" t="s">
        <v>21</v>
      </c>
      <c r="G20" s="1">
        <v>1227</v>
      </c>
      <c r="H20" s="1">
        <v>1209</v>
      </c>
      <c r="I20" s="1">
        <v>6</v>
      </c>
      <c r="J20" s="1">
        <v>81.058453462962902</v>
      </c>
      <c r="K20" s="1">
        <v>0</v>
      </c>
      <c r="L20" s="1">
        <v>0.348326111111111</v>
      </c>
      <c r="M20" s="8">
        <f t="shared" si="0"/>
        <v>0.9853300733496333</v>
      </c>
    </row>
    <row r="21" spans="1:13" x14ac:dyDescent="0.25">
      <c r="A21" s="1" t="s">
        <v>37</v>
      </c>
      <c r="B21" s="7">
        <v>42069.954837962963</v>
      </c>
      <c r="C21" s="1">
        <v>42029</v>
      </c>
      <c r="D21" s="1">
        <v>0</v>
      </c>
      <c r="E21" s="7">
        <v>44993.616041666668</v>
      </c>
      <c r="F21" s="1" t="s">
        <v>38</v>
      </c>
      <c r="G21" s="1">
        <v>79461</v>
      </c>
      <c r="H21" s="1">
        <v>68139</v>
      </c>
      <c r="I21" s="1">
        <v>8</v>
      </c>
      <c r="J21" s="1">
        <v>97.985703462962903</v>
      </c>
      <c r="K21" s="1">
        <v>0</v>
      </c>
      <c r="L21" s="1">
        <v>0.70221500000000003</v>
      </c>
      <c r="M21" s="8">
        <f t="shared" si="0"/>
        <v>0.85751500736210218</v>
      </c>
    </row>
    <row r="22" spans="1:13" x14ac:dyDescent="0.25">
      <c r="A22" s="1" t="s">
        <v>39</v>
      </c>
      <c r="B22" s="7">
        <v>40790.950138888889</v>
      </c>
      <c r="C22" s="1">
        <v>761</v>
      </c>
      <c r="D22" s="1">
        <v>0</v>
      </c>
      <c r="E22" s="7">
        <v>44993.629571759258</v>
      </c>
      <c r="F22" s="1" t="s">
        <v>40</v>
      </c>
      <c r="G22" s="1">
        <v>0</v>
      </c>
      <c r="H22" s="1">
        <v>0</v>
      </c>
      <c r="I22" s="1">
        <v>11</v>
      </c>
      <c r="J22" s="1">
        <v>140.622796055555</v>
      </c>
      <c r="K22" s="1">
        <v>0</v>
      </c>
      <c r="L22" s="1">
        <v>0.37749277777777701</v>
      </c>
      <c r="M22" s="8">
        <f t="shared" si="0"/>
        <v>0</v>
      </c>
    </row>
    <row r="23" spans="1:13" x14ac:dyDescent="0.25">
      <c r="A23" s="1" t="s">
        <v>41</v>
      </c>
      <c r="B23" s="7">
        <v>40490.845300925925</v>
      </c>
      <c r="C23" s="1">
        <v>4166</v>
      </c>
      <c r="D23" s="1">
        <v>0</v>
      </c>
      <c r="E23" s="7">
        <v>44993.624398148146</v>
      </c>
      <c r="G23" s="1">
        <v>0</v>
      </c>
      <c r="H23" s="1">
        <v>0</v>
      </c>
      <c r="I23" s="1">
        <v>12</v>
      </c>
      <c r="J23" s="1">
        <v>150.70666642592499</v>
      </c>
      <c r="K23" s="1">
        <v>0</v>
      </c>
      <c r="L23" s="1">
        <v>0.50165944444444399</v>
      </c>
      <c r="M23" s="8">
        <f t="shared" si="0"/>
        <v>0</v>
      </c>
    </row>
    <row r="24" spans="1:13" x14ac:dyDescent="0.25">
      <c r="A24" s="1" t="s">
        <v>42</v>
      </c>
      <c r="B24" s="7">
        <v>42250.849745370368</v>
      </c>
      <c r="C24" s="1">
        <v>19556</v>
      </c>
      <c r="D24" s="1">
        <v>92</v>
      </c>
      <c r="E24" s="7">
        <v>44993.624050925922</v>
      </c>
      <c r="F24" s="1" t="s">
        <v>13</v>
      </c>
      <c r="G24" s="1">
        <v>151914</v>
      </c>
      <c r="H24" s="1">
        <v>145743</v>
      </c>
      <c r="I24" s="1">
        <v>7</v>
      </c>
      <c r="J24" s="1">
        <v>92.036444203703695</v>
      </c>
      <c r="K24" s="1">
        <v>0.99960402420998495</v>
      </c>
      <c r="L24" s="1">
        <v>0.50999277777777696</v>
      </c>
      <c r="M24" s="8">
        <f t="shared" si="0"/>
        <v>0.95937833247758597</v>
      </c>
    </row>
    <row r="25" spans="1:13" x14ac:dyDescent="0.25">
      <c r="A25" s="1" t="s">
        <v>43</v>
      </c>
      <c r="B25" s="7">
        <v>41763.01295138889</v>
      </c>
      <c r="C25" s="1">
        <v>392</v>
      </c>
      <c r="D25" s="1">
        <v>0</v>
      </c>
      <c r="E25" s="7">
        <v>44993.617789351854</v>
      </c>
      <c r="G25" s="1">
        <v>599</v>
      </c>
      <c r="H25" s="1">
        <v>585</v>
      </c>
      <c r="I25" s="1">
        <v>8</v>
      </c>
      <c r="J25" s="1">
        <v>108.172546055555</v>
      </c>
      <c r="K25" s="1">
        <v>0</v>
      </c>
      <c r="L25" s="1">
        <v>0.66027055555555503</v>
      </c>
      <c r="M25" s="8">
        <f t="shared" si="0"/>
        <v>0.97662771285475791</v>
      </c>
    </row>
    <row r="26" spans="1:13" x14ac:dyDescent="0.25">
      <c r="A26" s="1" t="s">
        <v>44</v>
      </c>
      <c r="B26" s="7">
        <v>42144.632673611108</v>
      </c>
      <c r="C26" s="1">
        <v>566</v>
      </c>
      <c r="D26" s="1">
        <v>0</v>
      </c>
      <c r="E26" s="7">
        <v>44993.616273148145</v>
      </c>
      <c r="G26" s="1">
        <v>232</v>
      </c>
      <c r="H26" s="1">
        <v>130</v>
      </c>
      <c r="I26" s="1">
        <v>7</v>
      </c>
      <c r="J26" s="1">
        <v>94.976768277777694</v>
      </c>
      <c r="K26" s="1">
        <v>0</v>
      </c>
      <c r="L26" s="1">
        <v>0.69665944444444405</v>
      </c>
      <c r="M26" s="8">
        <f t="shared" si="0"/>
        <v>0.56034482758620685</v>
      </c>
    </row>
    <row r="27" spans="1:13" x14ac:dyDescent="0.25">
      <c r="A27" s="1" t="s">
        <v>45</v>
      </c>
      <c r="B27" s="7">
        <v>41214.967939814815</v>
      </c>
      <c r="C27" s="1">
        <v>1411</v>
      </c>
      <c r="D27" s="1">
        <v>0</v>
      </c>
      <c r="E27" s="7">
        <v>44993.626793981479</v>
      </c>
      <c r="F27" s="1" t="s">
        <v>24</v>
      </c>
      <c r="G27" s="1">
        <v>1235</v>
      </c>
      <c r="H27" s="1">
        <v>1138</v>
      </c>
      <c r="I27" s="1">
        <v>10</v>
      </c>
      <c r="J27" s="1">
        <v>126.475221981481</v>
      </c>
      <c r="K27" s="1">
        <v>0</v>
      </c>
      <c r="L27" s="1">
        <v>0.444159444444444</v>
      </c>
      <c r="M27" s="8">
        <f t="shared" si="0"/>
        <v>0.92145748987854248</v>
      </c>
    </row>
    <row r="28" spans="1:13" x14ac:dyDescent="0.25">
      <c r="A28" s="1" t="s">
        <v>46</v>
      </c>
      <c r="B28" s="7">
        <v>43227.560416666667</v>
      </c>
      <c r="C28" s="1">
        <v>1028</v>
      </c>
      <c r="D28" s="1">
        <v>0</v>
      </c>
      <c r="E28" s="7">
        <v>44993.624768518515</v>
      </c>
      <c r="F28" s="1" t="s">
        <v>47</v>
      </c>
      <c r="G28" s="1">
        <v>860</v>
      </c>
      <c r="H28" s="1">
        <v>794</v>
      </c>
      <c r="I28" s="1">
        <v>4</v>
      </c>
      <c r="J28" s="1">
        <v>58.934573833333303</v>
      </c>
      <c r="K28" s="1">
        <v>0</v>
      </c>
      <c r="L28" s="1">
        <v>0.49277055555555499</v>
      </c>
      <c r="M28" s="8">
        <f t="shared" si="0"/>
        <v>0.92325581395348832</v>
      </c>
    </row>
    <row r="29" spans="1:13" x14ac:dyDescent="0.25">
      <c r="A29" s="1" t="s">
        <v>48</v>
      </c>
      <c r="B29" s="7">
        <v>43160.670740740738</v>
      </c>
      <c r="C29" s="1">
        <v>314</v>
      </c>
      <c r="D29" s="1">
        <v>0</v>
      </c>
      <c r="E29" s="7">
        <v>44993.623113425929</v>
      </c>
      <c r="F29" s="1" t="s">
        <v>21</v>
      </c>
      <c r="G29" s="1">
        <v>596</v>
      </c>
      <c r="H29" s="1">
        <v>102</v>
      </c>
      <c r="I29" s="1">
        <v>5</v>
      </c>
      <c r="J29" s="1">
        <v>61.846314574074</v>
      </c>
      <c r="K29" s="1">
        <v>0</v>
      </c>
      <c r="L29" s="1">
        <v>0.53249277777777704</v>
      </c>
      <c r="M29" s="8">
        <f t="shared" si="0"/>
        <v>0.17114093959731544</v>
      </c>
    </row>
    <row r="30" spans="1:13" x14ac:dyDescent="0.25">
      <c r="A30" s="1" t="s">
        <v>49</v>
      </c>
      <c r="B30" s="7">
        <v>42156.106446759259</v>
      </c>
      <c r="C30" s="1">
        <v>2669</v>
      </c>
      <c r="D30" s="1">
        <v>0</v>
      </c>
      <c r="E30" s="7">
        <v>44993.628321759257</v>
      </c>
      <c r="F30" s="1" t="s">
        <v>50</v>
      </c>
      <c r="G30" s="1">
        <v>763</v>
      </c>
      <c r="H30" s="1">
        <v>710</v>
      </c>
      <c r="I30" s="1">
        <v>7</v>
      </c>
      <c r="J30" s="1">
        <v>94.997749759259193</v>
      </c>
      <c r="K30" s="1">
        <v>0</v>
      </c>
      <c r="L30" s="1">
        <v>0.40749277777777698</v>
      </c>
      <c r="M30" s="8">
        <f t="shared" si="0"/>
        <v>0.93053735255570114</v>
      </c>
    </row>
    <row r="31" spans="1:13" x14ac:dyDescent="0.25">
      <c r="A31" s="1" t="s">
        <v>51</v>
      </c>
      <c r="B31" s="7">
        <v>40482.607719907406</v>
      </c>
      <c r="C31" s="1">
        <v>4823</v>
      </c>
      <c r="D31" s="1">
        <v>341</v>
      </c>
      <c r="E31" s="7">
        <v>44993.630474537036</v>
      </c>
      <c r="F31" s="1" t="s">
        <v>21</v>
      </c>
      <c r="G31" s="1">
        <v>25645</v>
      </c>
      <c r="H31" s="1">
        <v>21808</v>
      </c>
      <c r="I31" s="1">
        <v>12</v>
      </c>
      <c r="J31" s="1">
        <v>150.39673124074</v>
      </c>
      <c r="K31" s="1">
        <v>2.2673365118166</v>
      </c>
      <c r="L31" s="1">
        <v>0.35582611111111101</v>
      </c>
      <c r="M31" s="8">
        <f t="shared" si="0"/>
        <v>0.85038019107038409</v>
      </c>
    </row>
    <row r="32" spans="1:13" x14ac:dyDescent="0.25">
      <c r="A32" s="1" t="s">
        <v>52</v>
      </c>
      <c r="B32" s="7">
        <v>43880.375960648147</v>
      </c>
      <c r="C32" s="1">
        <v>419</v>
      </c>
      <c r="D32" s="1">
        <v>1</v>
      </c>
      <c r="E32" s="7">
        <v>44993.602800925924</v>
      </c>
      <c r="F32" s="1" t="s">
        <v>53</v>
      </c>
      <c r="G32" s="1">
        <v>496</v>
      </c>
      <c r="H32" s="1">
        <v>425</v>
      </c>
      <c r="I32" s="1">
        <v>3</v>
      </c>
      <c r="J32" s="1">
        <v>37.315471981481402</v>
      </c>
      <c r="K32" s="1">
        <v>2.6798535484055201E-2</v>
      </c>
      <c r="L32" s="1">
        <v>1.01999277777777</v>
      </c>
      <c r="M32" s="8">
        <f t="shared" si="0"/>
        <v>0.85685483870967738</v>
      </c>
    </row>
    <row r="33" spans="1:13" x14ac:dyDescent="0.25">
      <c r="A33" s="1" t="s">
        <v>54</v>
      </c>
      <c r="B33" s="7">
        <v>41870.190046296295</v>
      </c>
      <c r="C33" s="1">
        <v>2865</v>
      </c>
      <c r="D33" s="1">
        <v>0</v>
      </c>
      <c r="E33" s="7">
        <v>44993.626087962963</v>
      </c>
      <c r="F33" s="1" t="s">
        <v>55</v>
      </c>
      <c r="G33" s="1">
        <v>54791</v>
      </c>
      <c r="H33" s="1">
        <v>46920</v>
      </c>
      <c r="I33" s="1">
        <v>8</v>
      </c>
      <c r="J33" s="1">
        <v>104.464203462962</v>
      </c>
      <c r="K33" s="1">
        <v>0</v>
      </c>
      <c r="L33" s="1">
        <v>0.46110388888888798</v>
      </c>
      <c r="M33" s="8">
        <f t="shared" si="0"/>
        <v>0.85634502016754577</v>
      </c>
    </row>
    <row r="34" spans="1:13" x14ac:dyDescent="0.25">
      <c r="A34" s="1" t="s">
        <v>56</v>
      </c>
      <c r="B34" s="7">
        <v>43068.732673611114</v>
      </c>
      <c r="C34" s="1">
        <v>1483</v>
      </c>
      <c r="D34" s="1">
        <v>4</v>
      </c>
      <c r="E34" s="7">
        <v>44993.621516203704</v>
      </c>
      <c r="F34" s="1" t="s">
        <v>24</v>
      </c>
      <c r="G34" s="1">
        <v>277</v>
      </c>
      <c r="H34" s="1">
        <v>277</v>
      </c>
      <c r="I34" s="1">
        <v>5</v>
      </c>
      <c r="J34" s="1">
        <v>64.863434944444407</v>
      </c>
      <c r="K34" s="1">
        <v>6.1668026114034803E-2</v>
      </c>
      <c r="L34" s="1">
        <v>0.57082611111111103</v>
      </c>
      <c r="M34" s="8">
        <f t="shared" si="0"/>
        <v>1</v>
      </c>
    </row>
    <row r="35" spans="1:13" x14ac:dyDescent="0.25">
      <c r="A35" s="1" t="s">
        <v>57</v>
      </c>
      <c r="B35" s="7">
        <v>42013.75712962963</v>
      </c>
      <c r="C35" s="1">
        <v>11971</v>
      </c>
      <c r="D35" s="1">
        <v>241</v>
      </c>
      <c r="E35" s="7">
        <v>44993.627962962964</v>
      </c>
      <c r="F35" s="1" t="s">
        <v>24</v>
      </c>
      <c r="G35" s="1">
        <v>24018</v>
      </c>
      <c r="H35" s="1">
        <v>22045</v>
      </c>
      <c r="I35" s="1">
        <v>8</v>
      </c>
      <c r="J35" s="1">
        <v>100.01053679629599</v>
      </c>
      <c r="K35" s="1">
        <v>2.4097460899632401</v>
      </c>
      <c r="L35" s="1">
        <v>0.416103888888888</v>
      </c>
      <c r="M35" s="8">
        <f t="shared" si="0"/>
        <v>0.91785327670913486</v>
      </c>
    </row>
    <row r="36" spans="1:13" x14ac:dyDescent="0.25">
      <c r="A36" s="1" t="s">
        <v>58</v>
      </c>
      <c r="B36" s="7">
        <v>41376.07472222222</v>
      </c>
      <c r="C36" s="1">
        <v>18788</v>
      </c>
      <c r="D36" s="1">
        <v>1000</v>
      </c>
      <c r="E36" s="7">
        <v>44993.6249537037</v>
      </c>
      <c r="F36" s="1" t="s">
        <v>28</v>
      </c>
      <c r="G36" s="1">
        <v>18070</v>
      </c>
      <c r="H36" s="1">
        <v>17208</v>
      </c>
      <c r="I36" s="1">
        <v>9</v>
      </c>
      <c r="J36" s="1">
        <v>121.02312938888799</v>
      </c>
      <c r="K36" s="1">
        <v>8.2628833434529394</v>
      </c>
      <c r="L36" s="1">
        <v>0.48832611111111102</v>
      </c>
      <c r="M36" s="8">
        <f t="shared" si="0"/>
        <v>0.95229662423907024</v>
      </c>
    </row>
    <row r="37" spans="1:13" x14ac:dyDescent="0.25">
      <c r="A37" s="1" t="s">
        <v>59</v>
      </c>
      <c r="B37" s="7">
        <v>40448.724097222221</v>
      </c>
      <c r="C37" s="1">
        <v>1114</v>
      </c>
      <c r="D37" s="1">
        <v>190</v>
      </c>
      <c r="E37" s="7">
        <v>44993.621932870374</v>
      </c>
      <c r="F37" s="1" t="s">
        <v>24</v>
      </c>
      <c r="G37" s="1">
        <v>2134</v>
      </c>
      <c r="H37" s="1">
        <v>2129</v>
      </c>
      <c r="I37" s="1">
        <v>12</v>
      </c>
      <c r="J37" s="1">
        <v>152.203629388888</v>
      </c>
      <c r="K37" s="1">
        <v>1.2483276565931201</v>
      </c>
      <c r="L37" s="1">
        <v>0.56082611111111103</v>
      </c>
      <c r="M37" s="8">
        <f t="shared" si="0"/>
        <v>0.99765698219306465</v>
      </c>
    </row>
    <row r="38" spans="1:13" x14ac:dyDescent="0.25">
      <c r="A38" s="1" t="s">
        <v>60</v>
      </c>
      <c r="B38" s="7">
        <v>42648.981145833335</v>
      </c>
      <c r="C38" s="1">
        <v>14771</v>
      </c>
      <c r="D38" s="1">
        <v>1000</v>
      </c>
      <c r="E38" s="7">
        <v>44993.628831018519</v>
      </c>
      <c r="F38" s="1" t="s">
        <v>24</v>
      </c>
      <c r="G38" s="1">
        <v>15366</v>
      </c>
      <c r="H38" s="1">
        <v>14112</v>
      </c>
      <c r="I38" s="1">
        <v>6</v>
      </c>
      <c r="J38" s="1">
        <v>78.664657166666601</v>
      </c>
      <c r="K38" s="1">
        <v>12.7121891331872</v>
      </c>
      <c r="L38" s="1">
        <v>0.39527055555555501</v>
      </c>
      <c r="M38" s="8">
        <f t="shared" si="0"/>
        <v>0.91839125341663408</v>
      </c>
    </row>
    <row r="39" spans="1:13" x14ac:dyDescent="0.25">
      <c r="A39" s="1" t="s">
        <v>61</v>
      </c>
      <c r="B39" s="7">
        <v>41582.082858796297</v>
      </c>
      <c r="C39" s="1">
        <v>451</v>
      </c>
      <c r="D39" s="1">
        <v>3</v>
      </c>
      <c r="E39" s="7">
        <v>44993.563298611109</v>
      </c>
      <c r="G39" s="1">
        <v>0</v>
      </c>
      <c r="H39" s="1">
        <v>0</v>
      </c>
      <c r="I39" s="1">
        <v>9</v>
      </c>
      <c r="J39" s="1">
        <v>114.149953462962</v>
      </c>
      <c r="K39" s="1">
        <v>2.62812196500227E-2</v>
      </c>
      <c r="L39" s="1">
        <v>1.9680483333333301</v>
      </c>
      <c r="M39" s="8">
        <f t="shared" si="0"/>
        <v>0</v>
      </c>
    </row>
    <row r="40" spans="1:13" x14ac:dyDescent="0.25">
      <c r="A40" s="1" t="s">
        <v>62</v>
      </c>
      <c r="B40" s="7">
        <v>41869.9378125</v>
      </c>
      <c r="C40" s="1">
        <v>1333</v>
      </c>
      <c r="D40" s="1">
        <v>57</v>
      </c>
      <c r="E40" s="7">
        <v>44993.629143518519</v>
      </c>
      <c r="F40" s="1" t="s">
        <v>24</v>
      </c>
      <c r="G40" s="1">
        <v>4120</v>
      </c>
      <c r="H40" s="1">
        <v>3785</v>
      </c>
      <c r="I40" s="1">
        <v>8</v>
      </c>
      <c r="J40" s="1">
        <v>104.665990499999</v>
      </c>
      <c r="K40" s="1">
        <v>0.544589505413413</v>
      </c>
      <c r="L40" s="1">
        <v>0.38777055555555501</v>
      </c>
      <c r="M40" s="8">
        <f t="shared" si="0"/>
        <v>0.9186893203883495</v>
      </c>
    </row>
    <row r="41" spans="1:13" x14ac:dyDescent="0.25">
      <c r="A41" s="1" t="s">
        <v>63</v>
      </c>
      <c r="B41" s="7">
        <v>42568.621655092589</v>
      </c>
      <c r="C41" s="1">
        <v>4125</v>
      </c>
      <c r="D41" s="1">
        <v>83</v>
      </c>
      <c r="E41" s="7">
        <v>44993.621724537035</v>
      </c>
      <c r="F41" s="1" t="s">
        <v>24</v>
      </c>
      <c r="G41" s="1">
        <v>8003</v>
      </c>
      <c r="H41" s="1">
        <v>6465</v>
      </c>
      <c r="I41" s="1">
        <v>6</v>
      </c>
      <c r="J41" s="1">
        <v>80.852249759259195</v>
      </c>
      <c r="K41" s="1">
        <v>1.02656388965224</v>
      </c>
      <c r="L41" s="1">
        <v>0.56582611111111103</v>
      </c>
      <c r="M41" s="8">
        <f t="shared" si="0"/>
        <v>0.80782206672497814</v>
      </c>
    </row>
    <row r="42" spans="1:13" x14ac:dyDescent="0.25">
      <c r="A42" s="1" t="s">
        <v>64</v>
      </c>
      <c r="B42" s="7">
        <v>41826.571006944447</v>
      </c>
      <c r="C42" s="1">
        <v>4170</v>
      </c>
      <c r="D42" s="1">
        <v>0</v>
      </c>
      <c r="E42" s="7">
        <v>44993.6090625</v>
      </c>
      <c r="F42" s="1" t="s">
        <v>55</v>
      </c>
      <c r="G42" s="1">
        <v>554</v>
      </c>
      <c r="H42" s="1">
        <v>527</v>
      </c>
      <c r="I42" s="1">
        <v>8</v>
      </c>
      <c r="J42" s="1">
        <v>105.626101611111</v>
      </c>
      <c r="K42" s="1">
        <v>0</v>
      </c>
      <c r="L42" s="1">
        <v>0.86971500000000002</v>
      </c>
      <c r="M42" s="8">
        <f t="shared" si="0"/>
        <v>0.95126353790613716</v>
      </c>
    </row>
    <row r="43" spans="1:13" x14ac:dyDescent="0.25">
      <c r="A43" s="1" t="s">
        <v>65</v>
      </c>
      <c r="B43" s="7">
        <v>41796.955601851849</v>
      </c>
      <c r="C43" s="1">
        <v>73546</v>
      </c>
      <c r="D43" s="1">
        <v>587</v>
      </c>
      <c r="E43" s="7">
        <v>44993.626111111109</v>
      </c>
      <c r="F43" s="1" t="s">
        <v>55</v>
      </c>
      <c r="G43" s="1">
        <v>42616</v>
      </c>
      <c r="H43" s="1">
        <v>41002</v>
      </c>
      <c r="I43" s="1">
        <v>8</v>
      </c>
      <c r="J43" s="1">
        <v>107.085092351851</v>
      </c>
      <c r="K43" s="1">
        <v>5.4816220176687196</v>
      </c>
      <c r="L43" s="1">
        <v>0.460548333333333</v>
      </c>
      <c r="M43" s="8">
        <f t="shared" si="0"/>
        <v>0.96212690069457485</v>
      </c>
    </row>
    <row r="44" spans="1:13" x14ac:dyDescent="0.25">
      <c r="A44" s="1" t="s">
        <v>66</v>
      </c>
      <c r="B44" s="7">
        <v>41969.831377314818</v>
      </c>
      <c r="C44" s="1">
        <v>29767</v>
      </c>
      <c r="D44" s="1">
        <v>334</v>
      </c>
      <c r="E44" s="7">
        <v>44993.604421296295</v>
      </c>
      <c r="F44" s="1" t="s">
        <v>24</v>
      </c>
      <c r="G44" s="1">
        <v>15653</v>
      </c>
      <c r="H44" s="1">
        <v>14365</v>
      </c>
      <c r="I44" s="1">
        <v>8</v>
      </c>
      <c r="J44" s="1">
        <v>101.417805314814</v>
      </c>
      <c r="K44" s="1">
        <v>3.2933073138707498</v>
      </c>
      <c r="L44" s="1">
        <v>0.981103888888888</v>
      </c>
      <c r="M44" s="8">
        <f t="shared" si="0"/>
        <v>0.91771545390659937</v>
      </c>
    </row>
    <row r="45" spans="1:13" x14ac:dyDescent="0.25">
      <c r="A45" s="1" t="s">
        <v>67</v>
      </c>
      <c r="B45" s="7">
        <v>42837.213726851849</v>
      </c>
      <c r="C45" s="1">
        <v>311</v>
      </c>
      <c r="D45" s="1">
        <v>0</v>
      </c>
      <c r="E45" s="7">
        <v>44993.635370370372</v>
      </c>
      <c r="G45" s="1">
        <v>69</v>
      </c>
      <c r="H45" s="1">
        <v>44</v>
      </c>
      <c r="I45" s="1">
        <v>5</v>
      </c>
      <c r="J45" s="1">
        <v>72.211925685185093</v>
      </c>
      <c r="K45" s="1">
        <v>0</v>
      </c>
      <c r="L45" s="1">
        <v>0.23832611111111099</v>
      </c>
      <c r="M45" s="8">
        <f t="shared" si="0"/>
        <v>0.6376811594202898</v>
      </c>
    </row>
    <row r="46" spans="1:13" x14ac:dyDescent="0.25">
      <c r="A46" s="1" t="s">
        <v>68</v>
      </c>
      <c r="B46" s="7">
        <v>43274.446689814817</v>
      </c>
      <c r="C46" s="1">
        <v>230</v>
      </c>
      <c r="D46" s="1">
        <v>0</v>
      </c>
      <c r="E46" s="7">
        <v>44993.606770833336</v>
      </c>
      <c r="G46" s="1">
        <v>0</v>
      </c>
      <c r="H46" s="1">
        <v>0</v>
      </c>
      <c r="I46" s="1">
        <v>4</v>
      </c>
      <c r="J46" s="1">
        <v>57.458888648148097</v>
      </c>
      <c r="K46" s="1">
        <v>0</v>
      </c>
      <c r="L46" s="1">
        <v>0.92471499999999995</v>
      </c>
      <c r="M46" s="8">
        <f t="shared" si="0"/>
        <v>0</v>
      </c>
    </row>
    <row r="47" spans="1:13" x14ac:dyDescent="0.25">
      <c r="A47" s="1" t="s">
        <v>69</v>
      </c>
      <c r="B47" s="7">
        <v>40260.790289351855</v>
      </c>
      <c r="C47" s="1">
        <v>13847</v>
      </c>
      <c r="D47" s="1">
        <v>142</v>
      </c>
      <c r="E47" s="7">
        <v>44993.63013888889</v>
      </c>
      <c r="F47" s="1" t="s">
        <v>24</v>
      </c>
      <c r="G47" s="1">
        <v>11607</v>
      </c>
      <c r="H47" s="1">
        <v>11245</v>
      </c>
      <c r="I47" s="1">
        <v>12</v>
      </c>
      <c r="J47" s="1">
        <v>158.417342351851</v>
      </c>
      <c r="K47" s="1">
        <v>0.89636650818577501</v>
      </c>
      <c r="L47" s="1">
        <v>0.36388166666666599</v>
      </c>
      <c r="M47" s="8">
        <f t="shared" si="0"/>
        <v>0.96881192383906267</v>
      </c>
    </row>
    <row r="48" spans="1:13" x14ac:dyDescent="0.25">
      <c r="A48" s="1" t="s">
        <v>70</v>
      </c>
      <c r="B48" s="7">
        <v>41807.644895833335</v>
      </c>
      <c r="C48" s="1">
        <v>15846</v>
      </c>
      <c r="D48" s="1">
        <v>168</v>
      </c>
      <c r="E48" s="7">
        <v>44993.631944444445</v>
      </c>
      <c r="F48" s="1" t="s">
        <v>13</v>
      </c>
      <c r="G48" s="1">
        <v>36356</v>
      </c>
      <c r="H48" s="1">
        <v>30523</v>
      </c>
      <c r="I48" s="1">
        <v>8</v>
      </c>
      <c r="J48" s="1">
        <v>106.96699049999999</v>
      </c>
      <c r="K48" s="1">
        <v>1.57057798125114</v>
      </c>
      <c r="L48" s="1">
        <v>0.32054833333333299</v>
      </c>
      <c r="M48" s="8">
        <f t="shared" si="0"/>
        <v>0.83955880734954336</v>
      </c>
    </row>
    <row r="49" spans="1:13" x14ac:dyDescent="0.25">
      <c r="A49" s="1" t="s">
        <v>71</v>
      </c>
      <c r="B49" s="7">
        <v>43235.065578703703</v>
      </c>
      <c r="C49" s="1">
        <v>9775</v>
      </c>
      <c r="D49" s="1">
        <v>215</v>
      </c>
      <c r="E49" s="7">
        <v>44993.580960648149</v>
      </c>
      <c r="F49" s="1" t="s">
        <v>72</v>
      </c>
      <c r="G49" s="1">
        <v>7412</v>
      </c>
      <c r="H49" s="1">
        <v>6267</v>
      </c>
      <c r="I49" s="1">
        <v>4</v>
      </c>
      <c r="J49" s="1">
        <v>59.063777537036998</v>
      </c>
      <c r="K49" s="1">
        <v>3.6401329032024701</v>
      </c>
      <c r="L49" s="1">
        <v>1.54415944444444</v>
      </c>
      <c r="M49" s="8">
        <f t="shared" si="0"/>
        <v>0.84552077711818674</v>
      </c>
    </row>
    <row r="50" spans="1:13" x14ac:dyDescent="0.25">
      <c r="A50" s="1" t="s">
        <v>73</v>
      </c>
      <c r="B50" s="7">
        <v>42958.776643518519</v>
      </c>
      <c r="C50" s="1">
        <v>3476</v>
      </c>
      <c r="D50" s="1">
        <v>89</v>
      </c>
      <c r="E50" s="7">
        <v>44993.60869212963</v>
      </c>
      <c r="F50" s="1" t="s">
        <v>28</v>
      </c>
      <c r="G50" s="1">
        <v>11055</v>
      </c>
      <c r="H50" s="1">
        <v>9544</v>
      </c>
      <c r="I50" s="1">
        <v>5</v>
      </c>
      <c r="J50" s="1">
        <v>68.494925685185095</v>
      </c>
      <c r="K50" s="1">
        <v>1.2993663269168201</v>
      </c>
      <c r="L50" s="1">
        <v>0.87860388888888896</v>
      </c>
      <c r="M50" s="8">
        <f t="shared" si="0"/>
        <v>0.8633197648123021</v>
      </c>
    </row>
    <row r="51" spans="1:13" x14ac:dyDescent="0.25">
      <c r="A51" s="1" t="s">
        <v>74</v>
      </c>
      <c r="B51" s="7">
        <v>43586.738912037035</v>
      </c>
      <c r="C51" s="1">
        <v>4299</v>
      </c>
      <c r="D51" s="1">
        <v>77</v>
      </c>
      <c r="E51" s="7">
        <v>44993.622361111113</v>
      </c>
      <c r="F51" s="1" t="s">
        <v>75</v>
      </c>
      <c r="G51" s="1">
        <v>20290</v>
      </c>
      <c r="H51" s="1">
        <v>15726</v>
      </c>
      <c r="I51" s="1">
        <v>3</v>
      </c>
      <c r="J51" s="1">
        <v>47.591777537036997</v>
      </c>
      <c r="K51" s="1">
        <v>1.6179265407785299</v>
      </c>
      <c r="L51" s="1">
        <v>0.55054833333333297</v>
      </c>
      <c r="M51" s="8">
        <f t="shared" si="0"/>
        <v>0.77506160670280921</v>
      </c>
    </row>
    <row r="52" spans="1:13" x14ac:dyDescent="0.25">
      <c r="A52" s="1" t="s">
        <v>76</v>
      </c>
      <c r="B52" s="7">
        <v>42556.20888888889</v>
      </c>
      <c r="C52" s="1">
        <v>498</v>
      </c>
      <c r="D52" s="1">
        <v>0</v>
      </c>
      <c r="E52" s="7">
        <v>44993.627569444441</v>
      </c>
      <c r="F52" s="1" t="s">
        <v>13</v>
      </c>
      <c r="G52" s="1">
        <v>69</v>
      </c>
      <c r="H52" s="1">
        <v>54</v>
      </c>
      <c r="I52" s="1">
        <v>6</v>
      </c>
      <c r="J52" s="1">
        <v>81.582462722222203</v>
      </c>
      <c r="K52" s="1">
        <v>0</v>
      </c>
      <c r="L52" s="1">
        <v>0.42554833333333297</v>
      </c>
      <c r="M52" s="8">
        <f t="shared" si="0"/>
        <v>0.78260869565217395</v>
      </c>
    </row>
    <row r="53" spans="1:13" x14ac:dyDescent="0.25">
      <c r="A53" s="1" t="s">
        <v>77</v>
      </c>
      <c r="B53" s="7">
        <v>42993.356469907405</v>
      </c>
      <c r="C53" s="1">
        <v>900</v>
      </c>
      <c r="D53" s="1">
        <v>0</v>
      </c>
      <c r="E53" s="7">
        <v>44993.631018518521</v>
      </c>
      <c r="F53" s="1" t="s">
        <v>24</v>
      </c>
      <c r="G53" s="1">
        <v>300</v>
      </c>
      <c r="H53" s="1">
        <v>279</v>
      </c>
      <c r="I53" s="1">
        <v>5</v>
      </c>
      <c r="J53" s="1">
        <v>66.897731240740697</v>
      </c>
      <c r="K53" s="1">
        <v>0</v>
      </c>
      <c r="L53" s="1">
        <v>0.34277055555555502</v>
      </c>
      <c r="M53" s="8">
        <f t="shared" si="0"/>
        <v>0.93</v>
      </c>
    </row>
    <row r="54" spans="1:13" x14ac:dyDescent="0.25">
      <c r="A54" s="1" t="s">
        <v>78</v>
      </c>
      <c r="B54" s="7">
        <v>41900.675011574072</v>
      </c>
      <c r="C54" s="1">
        <v>23362</v>
      </c>
      <c r="D54" s="1">
        <v>249</v>
      </c>
      <c r="E54" s="7">
        <v>44993.626388888886</v>
      </c>
      <c r="F54" s="1" t="s">
        <v>13</v>
      </c>
      <c r="G54" s="1">
        <v>24953</v>
      </c>
      <c r="H54" s="1">
        <v>23755</v>
      </c>
      <c r="I54" s="1">
        <v>8</v>
      </c>
      <c r="J54" s="1">
        <v>103.84289790740701</v>
      </c>
      <c r="K54" s="1">
        <v>2.39785295882269</v>
      </c>
      <c r="L54" s="1">
        <v>0.45388166666666602</v>
      </c>
      <c r="M54" s="8">
        <f t="shared" si="0"/>
        <v>0.95198974071253961</v>
      </c>
    </row>
    <row r="55" spans="1:13" x14ac:dyDescent="0.25">
      <c r="A55" s="1" t="s">
        <v>79</v>
      </c>
      <c r="B55" s="7">
        <v>41869.799930555557</v>
      </c>
      <c r="C55" s="1">
        <v>18557</v>
      </c>
      <c r="D55" s="1">
        <v>398</v>
      </c>
      <c r="E55" s="7">
        <v>44993.633530092593</v>
      </c>
      <c r="F55" s="1" t="s">
        <v>24</v>
      </c>
      <c r="G55" s="1">
        <v>17041</v>
      </c>
      <c r="H55" s="1">
        <v>15858</v>
      </c>
      <c r="I55" s="1">
        <v>8</v>
      </c>
      <c r="J55" s="1">
        <v>104.77629605555499</v>
      </c>
      <c r="K55" s="1">
        <v>3.7985690941868002</v>
      </c>
      <c r="L55" s="1">
        <v>0.28249277777777698</v>
      </c>
      <c r="M55" s="8">
        <f t="shared" si="0"/>
        <v>0.93057919136200928</v>
      </c>
    </row>
    <row r="56" spans="1:13" x14ac:dyDescent="0.25">
      <c r="A56" s="1" t="s">
        <v>80</v>
      </c>
      <c r="B56" s="7">
        <v>42118.650972222225</v>
      </c>
      <c r="C56" s="1">
        <v>13500</v>
      </c>
      <c r="D56" s="1">
        <v>564</v>
      </c>
      <c r="E56" s="7">
        <v>44993.63113425926</v>
      </c>
      <c r="F56" s="1" t="s">
        <v>13</v>
      </c>
      <c r="G56" s="1">
        <v>26034</v>
      </c>
      <c r="H56" s="1">
        <v>25129</v>
      </c>
      <c r="I56" s="1">
        <v>7</v>
      </c>
      <c r="J56" s="1">
        <v>96.595462722222194</v>
      </c>
      <c r="K56" s="1">
        <v>5.83878356297007</v>
      </c>
      <c r="L56" s="1">
        <v>0.33999277777777698</v>
      </c>
      <c r="M56" s="8">
        <f t="shared" si="0"/>
        <v>0.9652377659983099</v>
      </c>
    </row>
    <row r="57" spans="1:13" x14ac:dyDescent="0.25">
      <c r="A57" s="1" t="s">
        <v>81</v>
      </c>
      <c r="B57" s="7">
        <v>43402.580555555556</v>
      </c>
      <c r="C57" s="1">
        <v>10923</v>
      </c>
      <c r="D57" s="1">
        <v>108</v>
      </c>
      <c r="E57" s="7">
        <v>44993.623796296299</v>
      </c>
      <c r="F57" s="1" t="s">
        <v>21</v>
      </c>
      <c r="G57" s="1">
        <v>11020</v>
      </c>
      <c r="H57" s="1">
        <v>10591</v>
      </c>
      <c r="I57" s="1">
        <v>4</v>
      </c>
      <c r="J57" s="1">
        <v>53.085129388888802</v>
      </c>
      <c r="K57" s="1">
        <v>2.0344680561823201</v>
      </c>
      <c r="L57" s="1">
        <v>0.51610388888888803</v>
      </c>
      <c r="M57" s="8">
        <f t="shared" si="0"/>
        <v>0.96107078039927407</v>
      </c>
    </row>
    <row r="58" spans="1:13" x14ac:dyDescent="0.25">
      <c r="A58" s="1" t="s">
        <v>82</v>
      </c>
      <c r="B58" s="7">
        <v>42864.927928240744</v>
      </c>
      <c r="C58" s="1">
        <v>3812</v>
      </c>
      <c r="D58" s="1">
        <v>180</v>
      </c>
      <c r="E58" s="7">
        <v>44993.614976851852</v>
      </c>
      <c r="F58" s="1" t="s">
        <v>13</v>
      </c>
      <c r="G58" s="1">
        <v>5862</v>
      </c>
      <c r="H58" s="1">
        <v>5612</v>
      </c>
      <c r="I58" s="1">
        <v>5</v>
      </c>
      <c r="J58" s="1">
        <v>71.507231240740694</v>
      </c>
      <c r="K58" s="1">
        <v>2.51722793452875</v>
      </c>
      <c r="L58" s="1">
        <v>0.72777055555555503</v>
      </c>
      <c r="M58" s="8">
        <f t="shared" si="0"/>
        <v>0.957352439440464</v>
      </c>
    </row>
    <row r="59" spans="1:13" x14ac:dyDescent="0.25">
      <c r="A59" s="1" t="s">
        <v>83</v>
      </c>
      <c r="B59" s="7">
        <v>42842.149872685186</v>
      </c>
      <c r="C59" s="1">
        <v>571</v>
      </c>
      <c r="D59" s="1">
        <v>49</v>
      </c>
      <c r="E59" s="7">
        <v>44993.613587962966</v>
      </c>
      <c r="F59" s="1" t="s">
        <v>84</v>
      </c>
      <c r="G59" s="1">
        <v>3510</v>
      </c>
      <c r="H59" s="1">
        <v>2333</v>
      </c>
      <c r="I59" s="1">
        <v>5</v>
      </c>
      <c r="J59" s="1">
        <v>72.096342351851803</v>
      </c>
      <c r="K59" s="1">
        <v>0.67964612907635802</v>
      </c>
      <c r="L59" s="1">
        <v>0.76110388888888802</v>
      </c>
      <c r="M59" s="8">
        <f t="shared" si="0"/>
        <v>0.66467236467236468</v>
      </c>
    </row>
    <row r="60" spans="1:13" x14ac:dyDescent="0.25">
      <c r="A60" s="1" t="s">
        <v>85</v>
      </c>
      <c r="B60" s="7">
        <v>42699.934502314813</v>
      </c>
      <c r="C60" s="1">
        <v>269</v>
      </c>
      <c r="D60" s="1">
        <v>0</v>
      </c>
      <c r="E60" s="7">
        <v>44993.615162037036</v>
      </c>
      <c r="F60" s="1" t="s">
        <v>24</v>
      </c>
      <c r="G60" s="1">
        <v>135</v>
      </c>
      <c r="H60" s="1">
        <v>81</v>
      </c>
      <c r="I60" s="1">
        <v>6</v>
      </c>
      <c r="J60" s="1">
        <v>77.001971981481404</v>
      </c>
      <c r="K60" s="1">
        <v>0</v>
      </c>
      <c r="L60" s="1">
        <v>0.723326111111111</v>
      </c>
      <c r="M60" s="8">
        <f t="shared" si="0"/>
        <v>0.6</v>
      </c>
    </row>
    <row r="61" spans="1:13" x14ac:dyDescent="0.25">
      <c r="A61" s="1" t="s">
        <v>86</v>
      </c>
      <c r="B61" s="7">
        <v>41860.698125000003</v>
      </c>
      <c r="C61" s="1">
        <v>1616</v>
      </c>
      <c r="D61" s="1">
        <v>0</v>
      </c>
      <c r="E61" s="7">
        <v>44993.584386574075</v>
      </c>
      <c r="F61" s="1" t="s">
        <v>47</v>
      </c>
      <c r="G61" s="1">
        <v>845</v>
      </c>
      <c r="H61" s="1">
        <v>659</v>
      </c>
      <c r="I61" s="1">
        <v>8</v>
      </c>
      <c r="J61" s="1">
        <v>105.1577405</v>
      </c>
      <c r="K61" s="1">
        <v>0</v>
      </c>
      <c r="L61" s="1">
        <v>1.46193722222222</v>
      </c>
      <c r="M61" s="8">
        <f t="shared" si="0"/>
        <v>0.77988165680473376</v>
      </c>
    </row>
    <row r="62" spans="1:13" x14ac:dyDescent="0.25">
      <c r="A62" s="1" t="s">
        <v>87</v>
      </c>
      <c r="B62" s="7">
        <v>40345.860451388886</v>
      </c>
      <c r="C62" s="1">
        <v>61177</v>
      </c>
      <c r="D62" s="1">
        <v>108</v>
      </c>
      <c r="E62" s="7">
        <v>44993.633784722224</v>
      </c>
      <c r="F62" s="1" t="s">
        <v>72</v>
      </c>
      <c r="G62" s="1">
        <v>47460</v>
      </c>
      <c r="H62" s="1">
        <v>38636</v>
      </c>
      <c r="I62" s="1">
        <v>12</v>
      </c>
      <c r="J62" s="1">
        <v>155.52787938888801</v>
      </c>
      <c r="K62" s="1">
        <v>0.69440926234165301</v>
      </c>
      <c r="L62" s="1">
        <v>0.27638166666666603</v>
      </c>
      <c r="M62" s="8">
        <f t="shared" si="0"/>
        <v>0.81407501053518749</v>
      </c>
    </row>
    <row r="63" spans="1:13" x14ac:dyDescent="0.25">
      <c r="A63" s="1" t="s">
        <v>88</v>
      </c>
      <c r="B63" s="7">
        <v>43060.7503125</v>
      </c>
      <c r="C63" s="1">
        <v>345</v>
      </c>
      <c r="D63" s="1">
        <v>29</v>
      </c>
      <c r="E63" s="7">
        <v>44993.627754629626</v>
      </c>
      <c r="F63" s="1" t="s">
        <v>40</v>
      </c>
      <c r="G63" s="1">
        <v>3389</v>
      </c>
      <c r="H63" s="1">
        <v>2164</v>
      </c>
      <c r="I63" s="1">
        <v>5</v>
      </c>
      <c r="J63" s="1">
        <v>65.115990499999995</v>
      </c>
      <c r="K63" s="1">
        <v>0.44535911651378401</v>
      </c>
      <c r="L63" s="1">
        <v>0.421103888888888</v>
      </c>
      <c r="M63" s="8">
        <f t="shared" si="0"/>
        <v>0.63853644142814991</v>
      </c>
    </row>
    <row r="64" spans="1:13" x14ac:dyDescent="0.25">
      <c r="A64" s="1" t="s">
        <v>89</v>
      </c>
      <c r="B64" s="7">
        <v>40828.421967592592</v>
      </c>
      <c r="C64" s="1">
        <v>791</v>
      </c>
      <c r="D64" s="1">
        <v>22</v>
      </c>
      <c r="E64" s="7">
        <v>44993.492083333331</v>
      </c>
      <c r="F64" s="1" t="s">
        <v>90</v>
      </c>
      <c r="G64" s="1">
        <v>842</v>
      </c>
      <c r="H64" s="1">
        <v>819</v>
      </c>
      <c r="I64" s="1">
        <v>11</v>
      </c>
      <c r="J64" s="1">
        <v>139.011999759259</v>
      </c>
      <c r="K64" s="1">
        <v>0.15825971885951901</v>
      </c>
      <c r="L64" s="1">
        <v>3.6772149999999999</v>
      </c>
      <c r="M64" s="8">
        <f t="shared" si="0"/>
        <v>0.97268408551068886</v>
      </c>
    </row>
    <row r="65" spans="1:13" x14ac:dyDescent="0.25">
      <c r="A65" s="1" t="s">
        <v>91</v>
      </c>
      <c r="B65" s="7">
        <v>42447.183148148149</v>
      </c>
      <c r="C65" s="1">
        <v>9954</v>
      </c>
      <c r="D65" s="1">
        <v>1000</v>
      </c>
      <c r="E65" s="7">
        <v>44993.554108796299</v>
      </c>
      <c r="F65" s="1" t="s">
        <v>13</v>
      </c>
      <c r="G65" s="1">
        <v>10254</v>
      </c>
      <c r="H65" s="1">
        <v>8313</v>
      </c>
      <c r="I65" s="1">
        <v>6</v>
      </c>
      <c r="J65" s="1">
        <v>85.236388648148093</v>
      </c>
      <c r="K65" s="1">
        <v>11.7320784685981</v>
      </c>
      <c r="L65" s="1">
        <v>2.1886038888888799</v>
      </c>
      <c r="M65" s="8">
        <f t="shared" si="0"/>
        <v>0.81070801638385015</v>
      </c>
    </row>
    <row r="66" spans="1:13" x14ac:dyDescent="0.25">
      <c r="A66" s="1" t="s">
        <v>92</v>
      </c>
      <c r="B66" s="7">
        <v>42102.630601851852</v>
      </c>
      <c r="C66" s="1">
        <v>663</v>
      </c>
      <c r="D66" s="1">
        <v>17</v>
      </c>
      <c r="E66" s="7">
        <v>44993.534710648149</v>
      </c>
      <c r="F66" s="1" t="s">
        <v>21</v>
      </c>
      <c r="G66" s="1">
        <v>664</v>
      </c>
      <c r="H66" s="1">
        <v>453</v>
      </c>
      <c r="I66" s="1">
        <v>7</v>
      </c>
      <c r="J66" s="1">
        <v>96.378425685185107</v>
      </c>
      <c r="K66" s="1">
        <v>0.17638802334798001</v>
      </c>
      <c r="L66" s="1">
        <v>2.6541594444444399</v>
      </c>
      <c r="M66" s="8">
        <f t="shared" si="0"/>
        <v>0.68222891566265065</v>
      </c>
    </row>
    <row r="67" spans="1:13" x14ac:dyDescent="0.25">
      <c r="A67" s="1" t="s">
        <v>93</v>
      </c>
      <c r="B67" s="7">
        <v>42405.052314814813</v>
      </c>
      <c r="C67" s="1">
        <v>3723</v>
      </c>
      <c r="D67" s="1">
        <v>29</v>
      </c>
      <c r="E67" s="7">
        <v>44993.618067129632</v>
      </c>
      <c r="F67" s="1" t="s">
        <v>94</v>
      </c>
      <c r="G67" s="1">
        <v>7078</v>
      </c>
      <c r="H67" s="1">
        <v>6023</v>
      </c>
      <c r="I67" s="1">
        <v>7</v>
      </c>
      <c r="J67" s="1">
        <v>86.741055314814801</v>
      </c>
      <c r="K67" s="1">
        <v>0.33432842031663601</v>
      </c>
      <c r="L67" s="1">
        <v>0.65360388888888798</v>
      </c>
      <c r="M67" s="8">
        <f t="shared" ref="M67:M130" si="1">IF(G67=0,0,H67/G67)</f>
        <v>0.8509465950833569</v>
      </c>
    </row>
    <row r="68" spans="1:13" x14ac:dyDescent="0.25">
      <c r="A68" s="1" t="s">
        <v>95</v>
      </c>
      <c r="B68" s="7">
        <v>42426.867974537039</v>
      </c>
      <c r="C68" s="1">
        <v>513</v>
      </c>
      <c r="D68" s="1">
        <v>0</v>
      </c>
      <c r="E68" s="7">
        <v>44993.541678240741</v>
      </c>
      <c r="F68" s="1" t="s">
        <v>13</v>
      </c>
      <c r="G68" s="1">
        <v>509</v>
      </c>
      <c r="H68" s="1">
        <v>459</v>
      </c>
      <c r="I68" s="1">
        <v>7</v>
      </c>
      <c r="J68" s="1">
        <v>86.155194203703701</v>
      </c>
      <c r="K68" s="1">
        <v>0</v>
      </c>
      <c r="L68" s="1">
        <v>2.4869372222222199</v>
      </c>
      <c r="M68" s="8">
        <f t="shared" si="1"/>
        <v>0.9017681728880157</v>
      </c>
    </row>
    <row r="69" spans="1:13" x14ac:dyDescent="0.25">
      <c r="A69" s="1" t="s">
        <v>96</v>
      </c>
      <c r="B69" s="7">
        <v>40702.129259259258</v>
      </c>
      <c r="C69" s="1">
        <v>4479</v>
      </c>
      <c r="D69" s="1">
        <v>135</v>
      </c>
      <c r="E69" s="7">
        <v>44993.609074074076</v>
      </c>
      <c r="F69" s="1" t="s">
        <v>97</v>
      </c>
      <c r="G69" s="1">
        <v>0</v>
      </c>
      <c r="H69" s="1">
        <v>0</v>
      </c>
      <c r="I69" s="1">
        <v>11</v>
      </c>
      <c r="J69" s="1">
        <v>143.44616642592501</v>
      </c>
      <c r="K69" s="1">
        <v>0.94111960858649002</v>
      </c>
      <c r="L69" s="1">
        <v>0.86943722222222197</v>
      </c>
      <c r="M69" s="8">
        <f t="shared" si="1"/>
        <v>0</v>
      </c>
    </row>
    <row r="70" spans="1:13" x14ac:dyDescent="0.25">
      <c r="A70" s="1" t="s">
        <v>98</v>
      </c>
      <c r="B70" s="7">
        <v>43440.334282407406</v>
      </c>
      <c r="C70" s="1">
        <v>74</v>
      </c>
      <c r="D70" s="1">
        <v>0</v>
      </c>
      <c r="E70" s="7">
        <v>44993.572337962964</v>
      </c>
      <c r="F70" s="1" t="s">
        <v>47</v>
      </c>
      <c r="G70" s="1">
        <v>58</v>
      </c>
      <c r="H70" s="1">
        <v>42</v>
      </c>
      <c r="I70" s="1">
        <v>4</v>
      </c>
      <c r="J70" s="1">
        <v>52.015481240740698</v>
      </c>
      <c r="K70" s="1">
        <v>0</v>
      </c>
      <c r="L70" s="1">
        <v>1.7511038888888799</v>
      </c>
      <c r="M70" s="8">
        <f t="shared" si="1"/>
        <v>0.72413793103448276</v>
      </c>
    </row>
    <row r="71" spans="1:13" x14ac:dyDescent="0.25">
      <c r="A71" s="1" t="s">
        <v>99</v>
      </c>
      <c r="B71" s="7">
        <v>40956.597025462965</v>
      </c>
      <c r="C71" s="1">
        <v>663</v>
      </c>
      <c r="D71" s="1">
        <v>50</v>
      </c>
      <c r="E71" s="7">
        <v>44993.378541666665</v>
      </c>
      <c r="F71" s="1" t="s">
        <v>24</v>
      </c>
      <c r="G71" s="1">
        <v>18759</v>
      </c>
      <c r="H71" s="1">
        <v>13448</v>
      </c>
      <c r="I71" s="1">
        <v>11</v>
      </c>
      <c r="J71" s="1">
        <v>134.60528679629601</v>
      </c>
      <c r="K71" s="1">
        <v>0.37145643525626898</v>
      </c>
      <c r="L71" s="1">
        <v>6.402215</v>
      </c>
      <c r="M71" s="8">
        <f t="shared" si="1"/>
        <v>0.71688256303640918</v>
      </c>
    </row>
    <row r="72" spans="1:13" x14ac:dyDescent="0.25">
      <c r="A72" s="1" t="s">
        <v>100</v>
      </c>
      <c r="B72" s="7">
        <v>41623.60533564815</v>
      </c>
      <c r="C72" s="1">
        <v>495</v>
      </c>
      <c r="D72" s="1">
        <v>0</v>
      </c>
      <c r="E72" s="7">
        <v>44993.635312500002</v>
      </c>
      <c r="F72" s="1" t="s">
        <v>35</v>
      </c>
      <c r="G72" s="1">
        <v>191</v>
      </c>
      <c r="H72" s="1">
        <v>172</v>
      </c>
      <c r="I72" s="1">
        <v>9</v>
      </c>
      <c r="J72" s="1">
        <v>112.36530531481399</v>
      </c>
      <c r="K72" s="1">
        <v>0</v>
      </c>
      <c r="L72" s="1">
        <v>0.23971500000000001</v>
      </c>
      <c r="M72" s="8">
        <f t="shared" si="1"/>
        <v>0.90052356020942403</v>
      </c>
    </row>
    <row r="73" spans="1:13" x14ac:dyDescent="0.25">
      <c r="A73" s="1" t="s">
        <v>101</v>
      </c>
      <c r="B73" s="7">
        <v>42971.554467592592</v>
      </c>
      <c r="C73" s="1">
        <v>159</v>
      </c>
      <c r="D73" s="1">
        <v>0</v>
      </c>
      <c r="E73" s="7">
        <v>44993.612604166665</v>
      </c>
      <c r="G73" s="1">
        <v>42</v>
      </c>
      <c r="H73" s="1">
        <v>18</v>
      </c>
      <c r="I73" s="1">
        <v>5</v>
      </c>
      <c r="J73" s="1">
        <v>67.472666425925894</v>
      </c>
      <c r="K73" s="1">
        <v>0</v>
      </c>
      <c r="L73" s="1">
        <v>0.78471500000000005</v>
      </c>
      <c r="M73" s="8">
        <f t="shared" si="1"/>
        <v>0.42857142857142855</v>
      </c>
    </row>
    <row r="74" spans="1:13" x14ac:dyDescent="0.25">
      <c r="A74" s="1" t="s">
        <v>102</v>
      </c>
      <c r="B74" s="7">
        <v>41027.116180555553</v>
      </c>
      <c r="C74" s="1">
        <v>16586</v>
      </c>
      <c r="D74" s="1">
        <v>0</v>
      </c>
      <c r="E74" s="7">
        <v>44993.625775462962</v>
      </c>
      <c r="F74" s="1" t="s">
        <v>21</v>
      </c>
      <c r="G74" s="1">
        <v>0</v>
      </c>
      <c r="H74" s="1">
        <v>0</v>
      </c>
      <c r="I74" s="1">
        <v>10</v>
      </c>
      <c r="J74" s="1">
        <v>132.62329605555499</v>
      </c>
      <c r="K74" s="1">
        <v>0</v>
      </c>
      <c r="L74" s="1">
        <v>0.46860388888888799</v>
      </c>
      <c r="M74" s="8">
        <f t="shared" si="1"/>
        <v>0</v>
      </c>
    </row>
    <row r="75" spans="1:13" x14ac:dyDescent="0.25">
      <c r="A75" s="1" t="s">
        <v>103</v>
      </c>
      <c r="B75" s="7">
        <v>41954.814328703702</v>
      </c>
      <c r="C75" s="1">
        <v>178</v>
      </c>
      <c r="D75" s="1">
        <v>29</v>
      </c>
      <c r="E75" s="7">
        <v>44993.607708333337</v>
      </c>
      <c r="F75" s="1" t="s">
        <v>104</v>
      </c>
      <c r="G75" s="1">
        <v>1259</v>
      </c>
      <c r="H75" s="1">
        <v>906</v>
      </c>
      <c r="I75" s="1">
        <v>8</v>
      </c>
      <c r="J75" s="1">
        <v>101.93144420370299</v>
      </c>
      <c r="K75" s="1">
        <v>0.28450494571670398</v>
      </c>
      <c r="L75" s="1">
        <v>0.90221499999999999</v>
      </c>
      <c r="M75" s="8">
        <f t="shared" si="1"/>
        <v>0.71961874503574264</v>
      </c>
    </row>
    <row r="76" spans="1:13" x14ac:dyDescent="0.25">
      <c r="A76" s="1" t="s">
        <v>105</v>
      </c>
      <c r="B76" s="7">
        <v>43379.485069444447</v>
      </c>
      <c r="C76" s="1">
        <v>114</v>
      </c>
      <c r="D76" s="1">
        <v>1</v>
      </c>
      <c r="E76" s="7">
        <v>44993.588564814818</v>
      </c>
      <c r="F76" s="1" t="s">
        <v>47</v>
      </c>
      <c r="G76" s="1">
        <v>139</v>
      </c>
      <c r="H76" s="1">
        <v>137</v>
      </c>
      <c r="I76" s="1">
        <v>4</v>
      </c>
      <c r="J76" s="1">
        <v>53.928184944444403</v>
      </c>
      <c r="K76" s="1">
        <v>1.8543179249036E-2</v>
      </c>
      <c r="L76" s="1">
        <v>1.3616594444444401</v>
      </c>
      <c r="M76" s="8">
        <f t="shared" si="1"/>
        <v>0.98561151079136688</v>
      </c>
    </row>
    <row r="77" spans="1:13" x14ac:dyDescent="0.25">
      <c r="A77" s="1" t="s">
        <v>106</v>
      </c>
      <c r="B77" s="7">
        <v>40531.636608796296</v>
      </c>
      <c r="C77" s="1">
        <v>18809</v>
      </c>
      <c r="D77" s="1">
        <v>40</v>
      </c>
      <c r="E77" s="7">
        <v>44993.627800925926</v>
      </c>
      <c r="F77" s="1" t="s">
        <v>28</v>
      </c>
      <c r="G77" s="1">
        <v>7334</v>
      </c>
      <c r="H77" s="1">
        <v>6942</v>
      </c>
      <c r="I77" s="1">
        <v>12</v>
      </c>
      <c r="J77" s="1">
        <v>148.740286796296</v>
      </c>
      <c r="K77" s="1">
        <v>0.26892512352608899</v>
      </c>
      <c r="L77" s="1">
        <v>0.41999277777777699</v>
      </c>
      <c r="M77" s="8">
        <f t="shared" si="1"/>
        <v>0.9465503136078538</v>
      </c>
    </row>
    <row r="78" spans="1:13" x14ac:dyDescent="0.25">
      <c r="A78" s="1" t="s">
        <v>107</v>
      </c>
      <c r="B78" s="7">
        <v>42297.011273148149</v>
      </c>
      <c r="C78" s="1">
        <v>3743</v>
      </c>
      <c r="D78" s="1">
        <v>0</v>
      </c>
      <c r="E78" s="7">
        <v>44993.543449074074</v>
      </c>
      <c r="G78" s="1">
        <v>211</v>
      </c>
      <c r="H78" s="1">
        <v>181</v>
      </c>
      <c r="I78" s="1">
        <v>7</v>
      </c>
      <c r="J78" s="1">
        <v>90.373888648148096</v>
      </c>
      <c r="K78" s="1">
        <v>0</v>
      </c>
      <c r="L78" s="1">
        <v>2.4444372222222199</v>
      </c>
      <c r="M78" s="8">
        <f t="shared" si="1"/>
        <v>0.85781990521327012</v>
      </c>
    </row>
    <row r="79" spans="1:13" x14ac:dyDescent="0.25">
      <c r="A79" s="1" t="s">
        <v>108</v>
      </c>
      <c r="B79" s="7">
        <v>44145.113888888889</v>
      </c>
      <c r="C79" s="1">
        <v>747</v>
      </c>
      <c r="D79" s="1">
        <v>0</v>
      </c>
      <c r="E79" s="7">
        <v>44993.61855324074</v>
      </c>
      <c r="F79" s="1" t="s">
        <v>24</v>
      </c>
      <c r="G79" s="1">
        <v>226</v>
      </c>
      <c r="H79" s="1">
        <v>217</v>
      </c>
      <c r="I79" s="1">
        <v>2</v>
      </c>
      <c r="J79" s="1">
        <v>28.6917960555555</v>
      </c>
      <c r="K79" s="1">
        <v>0</v>
      </c>
      <c r="L79" s="1">
        <v>0.64193722222222205</v>
      </c>
      <c r="M79" s="8">
        <f t="shared" si="1"/>
        <v>0.96017699115044253</v>
      </c>
    </row>
    <row r="80" spans="1:13" x14ac:dyDescent="0.25">
      <c r="A80" s="1" t="s">
        <v>109</v>
      </c>
      <c r="B80" s="7">
        <v>42081.879467592589</v>
      </c>
      <c r="C80" s="1">
        <v>2706</v>
      </c>
      <c r="D80" s="1">
        <v>0</v>
      </c>
      <c r="E80" s="7">
        <v>44993.594976851855</v>
      </c>
      <c r="F80" s="1" t="s">
        <v>110</v>
      </c>
      <c r="G80" s="1">
        <v>0</v>
      </c>
      <c r="H80" s="1">
        <v>0</v>
      </c>
      <c r="I80" s="1">
        <v>7</v>
      </c>
      <c r="J80" s="1">
        <v>97.645999759259198</v>
      </c>
      <c r="K80" s="1">
        <v>0</v>
      </c>
      <c r="L80" s="1">
        <v>1.20777055555555</v>
      </c>
      <c r="M80" s="8">
        <f t="shared" si="1"/>
        <v>0</v>
      </c>
    </row>
    <row r="81" spans="1:13" x14ac:dyDescent="0.25">
      <c r="A81" s="1" t="s">
        <v>111</v>
      </c>
      <c r="B81" s="7">
        <v>41109.402974537035</v>
      </c>
      <c r="C81" s="1">
        <v>13690</v>
      </c>
      <c r="D81" s="1">
        <v>59</v>
      </c>
      <c r="E81" s="7">
        <v>44993.530844907407</v>
      </c>
      <c r="F81" s="1" t="s">
        <v>28</v>
      </c>
      <c r="G81" s="1">
        <v>9530</v>
      </c>
      <c r="H81" s="1">
        <v>7176</v>
      </c>
      <c r="I81" s="1">
        <v>10</v>
      </c>
      <c r="J81" s="1">
        <v>129.66052753703701</v>
      </c>
      <c r="K81" s="1">
        <v>0.45503439728908102</v>
      </c>
      <c r="L81" s="1">
        <v>2.7469372222222201</v>
      </c>
      <c r="M81" s="8">
        <f t="shared" si="1"/>
        <v>0.75299055613850996</v>
      </c>
    </row>
    <row r="82" spans="1:13" x14ac:dyDescent="0.25">
      <c r="A82" s="1" t="s">
        <v>112</v>
      </c>
      <c r="B82" s="7">
        <v>41806.998206018521</v>
      </c>
      <c r="C82" s="1">
        <v>1518</v>
      </c>
      <c r="D82" s="1">
        <v>24</v>
      </c>
      <c r="E82" s="7">
        <v>44993.584074074075</v>
      </c>
      <c r="F82" s="1" t="s">
        <v>55</v>
      </c>
      <c r="G82" s="1">
        <v>1993</v>
      </c>
      <c r="H82" s="1">
        <v>1501</v>
      </c>
      <c r="I82" s="1">
        <v>8</v>
      </c>
      <c r="J82" s="1">
        <v>106.717675685185</v>
      </c>
      <c r="K82" s="1">
        <v>0.224892454280952</v>
      </c>
      <c r="L82" s="1">
        <v>1.4694372222222201</v>
      </c>
      <c r="M82" s="8">
        <f t="shared" si="1"/>
        <v>0.75313597591570491</v>
      </c>
    </row>
    <row r="83" spans="1:13" x14ac:dyDescent="0.25">
      <c r="A83" s="1" t="s">
        <v>113</v>
      </c>
      <c r="B83" s="7">
        <v>42694.759085648147</v>
      </c>
      <c r="C83" s="1">
        <v>3287</v>
      </c>
      <c r="D83" s="1">
        <v>0</v>
      </c>
      <c r="E83" s="7">
        <v>44993.603587962964</v>
      </c>
      <c r="F83" s="1" t="s">
        <v>13</v>
      </c>
      <c r="G83" s="1">
        <v>4887</v>
      </c>
      <c r="H83" s="1">
        <v>4126</v>
      </c>
      <c r="I83" s="1">
        <v>6</v>
      </c>
      <c r="J83" s="1">
        <v>77.308971981481406</v>
      </c>
      <c r="K83" s="1">
        <v>0</v>
      </c>
      <c r="L83" s="1">
        <v>1.0011038888888799</v>
      </c>
      <c r="M83" s="8">
        <f t="shared" si="1"/>
        <v>0.84428074483323101</v>
      </c>
    </row>
    <row r="84" spans="1:13" x14ac:dyDescent="0.25">
      <c r="A84" s="1" t="s">
        <v>114</v>
      </c>
      <c r="B84" s="7">
        <v>41201.62704861111</v>
      </c>
      <c r="C84" s="1">
        <v>5590</v>
      </c>
      <c r="D84" s="1">
        <v>163</v>
      </c>
      <c r="E84" s="7">
        <v>44993.615694444445</v>
      </c>
      <c r="F84" s="1" t="s">
        <v>47</v>
      </c>
      <c r="G84" s="1">
        <v>28583</v>
      </c>
      <c r="H84" s="1">
        <v>28014</v>
      </c>
      <c r="I84" s="1">
        <v>10</v>
      </c>
      <c r="J84" s="1">
        <v>126.414601611111</v>
      </c>
      <c r="K84" s="1">
        <v>1.28940801080429</v>
      </c>
      <c r="L84" s="1">
        <v>0.710548333333333</v>
      </c>
      <c r="M84" s="8">
        <f t="shared" si="1"/>
        <v>0.98009306230976456</v>
      </c>
    </row>
    <row r="85" spans="1:13" x14ac:dyDescent="0.25">
      <c r="A85" s="1" t="s">
        <v>115</v>
      </c>
      <c r="B85" s="7">
        <v>41605.556400462963</v>
      </c>
      <c r="C85" s="1">
        <v>354</v>
      </c>
      <c r="D85" s="1">
        <v>12</v>
      </c>
      <c r="E85" s="7">
        <v>44993.632314814815</v>
      </c>
      <c r="F85" s="1" t="s">
        <v>24</v>
      </c>
      <c r="G85" s="1">
        <v>1036</v>
      </c>
      <c r="H85" s="1">
        <v>467</v>
      </c>
      <c r="I85" s="1">
        <v>9</v>
      </c>
      <c r="J85" s="1">
        <v>113.004453462962</v>
      </c>
      <c r="K85" s="1">
        <v>0.106190505172727</v>
      </c>
      <c r="L85" s="1">
        <v>0.31165944444444399</v>
      </c>
      <c r="M85" s="8">
        <f t="shared" si="1"/>
        <v>0.45077220077220076</v>
      </c>
    </row>
    <row r="86" spans="1:13" x14ac:dyDescent="0.25">
      <c r="A86" s="1" t="s">
        <v>116</v>
      </c>
      <c r="B86" s="7">
        <v>41459.64335648148</v>
      </c>
      <c r="C86" s="1">
        <v>4289</v>
      </c>
      <c r="D86" s="1">
        <v>217</v>
      </c>
      <c r="E86" s="7">
        <v>44993.592465277776</v>
      </c>
      <c r="F86" s="1" t="s">
        <v>55</v>
      </c>
      <c r="G86" s="1">
        <v>6382</v>
      </c>
      <c r="H86" s="1">
        <v>5738</v>
      </c>
      <c r="I86" s="1">
        <v>9</v>
      </c>
      <c r="J86" s="1">
        <v>118.568221981481</v>
      </c>
      <c r="K86" s="1">
        <v>1.83016997618377</v>
      </c>
      <c r="L86" s="1">
        <v>1.2680483333333299</v>
      </c>
      <c r="M86" s="8">
        <f t="shared" si="1"/>
        <v>0.89909119398307735</v>
      </c>
    </row>
    <row r="87" spans="1:13" x14ac:dyDescent="0.25">
      <c r="A87" s="1" t="s">
        <v>117</v>
      </c>
      <c r="B87" s="7">
        <v>42494.266793981478</v>
      </c>
      <c r="C87" s="1">
        <v>31</v>
      </c>
      <c r="D87" s="1">
        <v>28</v>
      </c>
      <c r="E87" s="7">
        <v>44993.635671296295</v>
      </c>
      <c r="F87" s="1" t="s">
        <v>21</v>
      </c>
      <c r="G87" s="1">
        <v>2431</v>
      </c>
      <c r="H87" s="1">
        <v>2341</v>
      </c>
      <c r="I87" s="1">
        <v>6</v>
      </c>
      <c r="J87" s="1">
        <v>83.602805314814802</v>
      </c>
      <c r="K87" s="1">
        <v>0.33491699105745498</v>
      </c>
      <c r="L87" s="1">
        <v>0.231103888888888</v>
      </c>
      <c r="M87" s="8">
        <f t="shared" si="1"/>
        <v>0.9629781982723159</v>
      </c>
    </row>
    <row r="88" spans="1:13" x14ac:dyDescent="0.25">
      <c r="A88" s="1" t="s">
        <v>118</v>
      </c>
      <c r="B88" s="7">
        <v>43014.624467592592</v>
      </c>
      <c r="C88" s="1">
        <v>2114</v>
      </c>
      <c r="D88" s="1">
        <v>209</v>
      </c>
      <c r="E88" s="7">
        <v>44993.599745370368</v>
      </c>
      <c r="F88" s="1" t="s">
        <v>110</v>
      </c>
      <c r="G88" s="1">
        <v>2748</v>
      </c>
      <c r="H88" s="1">
        <v>2744</v>
      </c>
      <c r="I88" s="1">
        <v>5</v>
      </c>
      <c r="J88" s="1">
        <v>65.983333092592503</v>
      </c>
      <c r="K88" s="1">
        <v>3.1674665435090401</v>
      </c>
      <c r="L88" s="1">
        <v>1.0933261111111101</v>
      </c>
      <c r="M88" s="8">
        <f t="shared" si="1"/>
        <v>0.99854439592430855</v>
      </c>
    </row>
    <row r="89" spans="1:13" x14ac:dyDescent="0.25">
      <c r="A89" s="1" t="s">
        <v>119</v>
      </c>
      <c r="B89" s="7">
        <v>41292.757604166669</v>
      </c>
      <c r="C89" s="1">
        <v>23067</v>
      </c>
      <c r="D89" s="1">
        <v>120</v>
      </c>
      <c r="E89" s="7">
        <v>44993.62226851852</v>
      </c>
      <c r="F89" s="1" t="s">
        <v>55</v>
      </c>
      <c r="G89" s="1">
        <v>21787</v>
      </c>
      <c r="H89" s="1">
        <v>17819</v>
      </c>
      <c r="I89" s="1">
        <v>10</v>
      </c>
      <c r="J89" s="1">
        <v>124.043490499999</v>
      </c>
      <c r="K89" s="1">
        <v>0.96740263851249797</v>
      </c>
      <c r="L89" s="1">
        <v>0.55277055555555499</v>
      </c>
      <c r="M89" s="8">
        <f t="shared" si="1"/>
        <v>0.8178730435580851</v>
      </c>
    </row>
    <row r="90" spans="1:13" x14ac:dyDescent="0.25">
      <c r="A90" s="1" t="s">
        <v>120</v>
      </c>
      <c r="B90" s="7">
        <v>40283.741516203707</v>
      </c>
      <c r="C90" s="1">
        <v>1005</v>
      </c>
      <c r="D90" s="1">
        <v>62</v>
      </c>
      <c r="E90" s="7">
        <v>44993.622835648152</v>
      </c>
      <c r="F90" s="1" t="s">
        <v>35</v>
      </c>
      <c r="G90" s="1">
        <v>1920</v>
      </c>
      <c r="H90" s="1">
        <v>1603</v>
      </c>
      <c r="I90" s="1">
        <v>12</v>
      </c>
      <c r="J90" s="1">
        <v>157.689694203703</v>
      </c>
      <c r="K90" s="1">
        <v>0.39317724796845799</v>
      </c>
      <c r="L90" s="1">
        <v>0.53915944444444397</v>
      </c>
      <c r="M90" s="8">
        <f t="shared" si="1"/>
        <v>0.83489583333333328</v>
      </c>
    </row>
    <row r="91" spans="1:13" x14ac:dyDescent="0.25">
      <c r="A91" s="1" t="s">
        <v>121</v>
      </c>
      <c r="B91" s="7">
        <v>42359.64234953704</v>
      </c>
      <c r="C91" s="1">
        <v>644</v>
      </c>
      <c r="D91" s="1">
        <v>78</v>
      </c>
      <c r="E91" s="7">
        <v>44993.610578703701</v>
      </c>
      <c r="F91" s="1" t="s">
        <v>55</v>
      </c>
      <c r="G91" s="1">
        <v>2680</v>
      </c>
      <c r="H91" s="1">
        <v>2572</v>
      </c>
      <c r="I91" s="1">
        <v>7</v>
      </c>
      <c r="J91" s="1">
        <v>88.569027537037002</v>
      </c>
      <c r="K91" s="1">
        <v>0.88066903486529302</v>
      </c>
      <c r="L91" s="1">
        <v>0.83332611111111099</v>
      </c>
      <c r="M91" s="8">
        <f t="shared" si="1"/>
        <v>0.95970149253731341</v>
      </c>
    </row>
    <row r="92" spans="1:13" x14ac:dyDescent="0.25">
      <c r="A92" s="1" t="s">
        <v>122</v>
      </c>
      <c r="B92" s="7">
        <v>43024.425416666665</v>
      </c>
      <c r="C92" s="1">
        <v>292</v>
      </c>
      <c r="D92" s="1">
        <v>1</v>
      </c>
      <c r="E92" s="7">
        <v>44993.552534722221</v>
      </c>
      <c r="G92" s="1">
        <v>143</v>
      </c>
      <c r="H92" s="1">
        <v>137</v>
      </c>
      <c r="I92" s="1">
        <v>5</v>
      </c>
      <c r="J92" s="1">
        <v>65.809240500000001</v>
      </c>
      <c r="K92" s="1">
        <v>1.5195434446626001E-2</v>
      </c>
      <c r="L92" s="1">
        <v>2.22638166666666</v>
      </c>
      <c r="M92" s="8">
        <f t="shared" si="1"/>
        <v>0.95804195804195802</v>
      </c>
    </row>
    <row r="93" spans="1:13" x14ac:dyDescent="0.25">
      <c r="A93" s="1" t="s">
        <v>123</v>
      </c>
      <c r="B93" s="7">
        <v>43194.049814814818</v>
      </c>
      <c r="C93" s="1">
        <v>105</v>
      </c>
      <c r="D93" s="1">
        <v>2</v>
      </c>
      <c r="E93" s="7">
        <v>44993.632476851853</v>
      </c>
      <c r="F93" s="1" t="s">
        <v>47</v>
      </c>
      <c r="G93" s="1">
        <v>454</v>
      </c>
      <c r="H93" s="1">
        <v>428</v>
      </c>
      <c r="I93" s="1">
        <v>4</v>
      </c>
      <c r="J93" s="1">
        <v>60.443055314814799</v>
      </c>
      <c r="K93" s="1">
        <v>3.3088995742903603E-2</v>
      </c>
      <c r="L93" s="1">
        <v>0.30777055555555499</v>
      </c>
      <c r="M93" s="8">
        <f t="shared" si="1"/>
        <v>0.94273127753303965</v>
      </c>
    </row>
    <row r="94" spans="1:13" x14ac:dyDescent="0.25">
      <c r="A94" s="1" t="s">
        <v>124</v>
      </c>
      <c r="B94" s="7">
        <v>42595.226863425924</v>
      </c>
      <c r="C94" s="1">
        <v>64184</v>
      </c>
      <c r="D94" s="1">
        <v>43</v>
      </c>
      <c r="E94" s="7">
        <v>44993.619791666664</v>
      </c>
      <c r="F94" s="1" t="s">
        <v>28</v>
      </c>
      <c r="G94" s="1">
        <v>31895</v>
      </c>
      <c r="H94" s="1">
        <v>21439</v>
      </c>
      <c r="I94" s="1">
        <v>6</v>
      </c>
      <c r="J94" s="1">
        <v>80.268083092592505</v>
      </c>
      <c r="K94" s="1">
        <v>0.53570483239767497</v>
      </c>
      <c r="L94" s="1">
        <v>0.61221499999999995</v>
      </c>
      <c r="M94" s="8">
        <f t="shared" si="1"/>
        <v>0.67217432199404292</v>
      </c>
    </row>
    <row r="95" spans="1:13" x14ac:dyDescent="0.25">
      <c r="A95" s="1" t="s">
        <v>125</v>
      </c>
      <c r="B95" s="7">
        <v>40701.787754629629</v>
      </c>
      <c r="C95" s="1">
        <v>1001</v>
      </c>
      <c r="D95" s="1">
        <v>39</v>
      </c>
      <c r="E95" s="7">
        <v>44993.629259259258</v>
      </c>
      <c r="F95" s="1" t="s">
        <v>24</v>
      </c>
      <c r="G95" s="1">
        <v>2215</v>
      </c>
      <c r="H95" s="1">
        <v>1576</v>
      </c>
      <c r="I95" s="1">
        <v>11</v>
      </c>
      <c r="J95" s="1">
        <v>143.719370129629</v>
      </c>
      <c r="K95" s="1">
        <v>0.27136216896040799</v>
      </c>
      <c r="L95" s="1">
        <v>0.38499277777777702</v>
      </c>
      <c r="M95" s="8">
        <f t="shared" si="1"/>
        <v>0.71151241534988718</v>
      </c>
    </row>
    <row r="96" spans="1:13" x14ac:dyDescent="0.25">
      <c r="A96" s="1" t="s">
        <v>126</v>
      </c>
      <c r="B96" s="7">
        <v>41670.569004629629</v>
      </c>
      <c r="C96" s="1">
        <v>13106</v>
      </c>
      <c r="D96" s="1">
        <v>31</v>
      </c>
      <c r="E96" s="7">
        <v>44993.609733796293</v>
      </c>
      <c r="F96" s="1" t="s">
        <v>127</v>
      </c>
      <c r="G96" s="1">
        <v>9377</v>
      </c>
      <c r="H96" s="1">
        <v>8012</v>
      </c>
      <c r="I96" s="1">
        <v>9</v>
      </c>
      <c r="J96" s="1">
        <v>110.82770346296201</v>
      </c>
      <c r="K96" s="1">
        <v>0.279713456395491</v>
      </c>
      <c r="L96" s="1">
        <v>0.85360388888888805</v>
      </c>
      <c r="M96" s="8">
        <f t="shared" si="1"/>
        <v>0.85443105470832892</v>
      </c>
    </row>
    <row r="97" spans="1:13" x14ac:dyDescent="0.25">
      <c r="A97" s="1" t="s">
        <v>128</v>
      </c>
      <c r="B97" s="7">
        <v>40217.556203703702</v>
      </c>
      <c r="C97" s="1">
        <v>62434</v>
      </c>
      <c r="D97" s="1">
        <v>108</v>
      </c>
      <c r="E97" s="7">
        <v>44993.527141203704</v>
      </c>
      <c r="F97" s="1" t="s">
        <v>47</v>
      </c>
      <c r="G97" s="1">
        <v>31699</v>
      </c>
      <c r="H97" s="1">
        <v>28124</v>
      </c>
      <c r="I97" s="1">
        <v>13</v>
      </c>
      <c r="J97" s="1">
        <v>159.27127753703701</v>
      </c>
      <c r="K97" s="1">
        <v>0.67808836389150895</v>
      </c>
      <c r="L97" s="1">
        <v>2.83582611111111</v>
      </c>
      <c r="M97" s="8">
        <f t="shared" si="1"/>
        <v>0.88722041704785637</v>
      </c>
    </row>
    <row r="98" spans="1:13" x14ac:dyDescent="0.25">
      <c r="A98" s="1" t="s">
        <v>129</v>
      </c>
      <c r="B98" s="7">
        <v>43521.775648148148</v>
      </c>
      <c r="C98" s="1">
        <v>556</v>
      </c>
      <c r="D98" s="1">
        <v>0</v>
      </c>
      <c r="E98" s="7">
        <v>44993.599780092591</v>
      </c>
      <c r="G98" s="1">
        <v>113</v>
      </c>
      <c r="H98" s="1">
        <v>35</v>
      </c>
      <c r="I98" s="1">
        <v>4</v>
      </c>
      <c r="J98" s="1">
        <v>49.729055314814801</v>
      </c>
      <c r="K98" s="1">
        <v>0</v>
      </c>
      <c r="L98" s="1">
        <v>1.09249277777777</v>
      </c>
      <c r="M98" s="8">
        <f t="shared" si="1"/>
        <v>0.30973451327433627</v>
      </c>
    </row>
    <row r="99" spans="1:13" x14ac:dyDescent="0.25">
      <c r="A99" s="1" t="s">
        <v>130</v>
      </c>
      <c r="B99" s="7">
        <v>40978.422384259262</v>
      </c>
      <c r="C99" s="1">
        <v>6017</v>
      </c>
      <c r="D99" s="1">
        <v>382</v>
      </c>
      <c r="E99" s="7">
        <v>44993.610069444447</v>
      </c>
      <c r="F99" s="1" t="s">
        <v>24</v>
      </c>
      <c r="G99" s="1">
        <v>9380</v>
      </c>
      <c r="H99" s="1">
        <v>9179</v>
      </c>
      <c r="I99" s="1">
        <v>10</v>
      </c>
      <c r="J99" s="1">
        <v>134.011666425925</v>
      </c>
      <c r="K99" s="1">
        <v>2.85049809608291</v>
      </c>
      <c r="L99" s="1">
        <v>0.84554833333333301</v>
      </c>
      <c r="M99" s="8">
        <f t="shared" si="1"/>
        <v>0.97857142857142854</v>
      </c>
    </row>
    <row r="100" spans="1:13" x14ac:dyDescent="0.25">
      <c r="A100" s="1" t="s">
        <v>131</v>
      </c>
      <c r="B100" s="7">
        <v>43418.917326388888</v>
      </c>
      <c r="C100" s="1">
        <v>5718</v>
      </c>
      <c r="D100" s="1">
        <v>0</v>
      </c>
      <c r="E100" s="7">
        <v>44993.633460648147</v>
      </c>
      <c r="F100" s="1" t="s">
        <v>24</v>
      </c>
      <c r="G100" s="1">
        <v>5340</v>
      </c>
      <c r="H100" s="1">
        <v>4511</v>
      </c>
      <c r="I100" s="1">
        <v>4</v>
      </c>
      <c r="J100" s="1">
        <v>53.0490460555555</v>
      </c>
      <c r="K100" s="1">
        <v>0</v>
      </c>
      <c r="L100" s="1">
        <v>0.28415944444444402</v>
      </c>
      <c r="M100" s="8">
        <f t="shared" si="1"/>
        <v>0.84475655430711616</v>
      </c>
    </row>
    <row r="101" spans="1:13" x14ac:dyDescent="0.25">
      <c r="A101" s="1" t="s">
        <v>132</v>
      </c>
      <c r="B101" s="7">
        <v>42459.657754629632</v>
      </c>
      <c r="C101" s="1">
        <v>89</v>
      </c>
      <c r="D101" s="1">
        <v>0</v>
      </c>
      <c r="E101" s="7">
        <v>44993.629421296297</v>
      </c>
      <c r="G101" s="1">
        <v>0</v>
      </c>
      <c r="H101" s="1">
        <v>0</v>
      </c>
      <c r="I101" s="1">
        <v>6</v>
      </c>
      <c r="J101" s="1">
        <v>85.2233701296296</v>
      </c>
      <c r="K101" s="1">
        <v>0</v>
      </c>
      <c r="L101" s="1">
        <v>0.38110388888888802</v>
      </c>
      <c r="M101" s="8">
        <f t="shared" si="1"/>
        <v>0</v>
      </c>
    </row>
    <row r="102" spans="1:13" x14ac:dyDescent="0.25">
      <c r="A102" s="1" t="s">
        <v>133</v>
      </c>
      <c r="B102" s="7">
        <v>41442.777199074073</v>
      </c>
      <c r="C102" s="1">
        <v>7200</v>
      </c>
      <c r="D102" s="1">
        <v>61</v>
      </c>
      <c r="E102" s="7">
        <v>44993.635069444441</v>
      </c>
      <c r="F102" s="1" t="s">
        <v>40</v>
      </c>
      <c r="G102" s="1">
        <v>7240</v>
      </c>
      <c r="H102" s="1">
        <v>7014</v>
      </c>
      <c r="I102" s="1">
        <v>9</v>
      </c>
      <c r="J102" s="1">
        <v>119.027814574074</v>
      </c>
      <c r="K102" s="1">
        <v>0.51248525580580195</v>
      </c>
      <c r="L102" s="1">
        <v>0.24554833333333301</v>
      </c>
      <c r="M102" s="8">
        <f t="shared" si="1"/>
        <v>0.96878453038674028</v>
      </c>
    </row>
    <row r="103" spans="1:13" x14ac:dyDescent="0.25">
      <c r="A103" s="1" t="s">
        <v>134</v>
      </c>
      <c r="B103" s="7">
        <v>40274.46665509259</v>
      </c>
      <c r="C103" s="1">
        <v>2346</v>
      </c>
      <c r="D103" s="1">
        <v>24</v>
      </c>
      <c r="E103" s="7">
        <v>44993.564201388886</v>
      </c>
      <c r="F103" s="1" t="s">
        <v>21</v>
      </c>
      <c r="G103" s="1">
        <v>2466</v>
      </c>
      <c r="H103" s="1">
        <v>2463</v>
      </c>
      <c r="I103" s="1">
        <v>12</v>
      </c>
      <c r="J103" s="1">
        <v>157.44291642592501</v>
      </c>
      <c r="K103" s="1">
        <v>0.15243620065493099</v>
      </c>
      <c r="L103" s="1">
        <v>1.94638166666666</v>
      </c>
      <c r="M103" s="8">
        <f t="shared" si="1"/>
        <v>0.9987834549878345</v>
      </c>
    </row>
    <row r="104" spans="1:13" x14ac:dyDescent="0.25">
      <c r="A104" s="1" t="s">
        <v>135</v>
      </c>
      <c r="B104" s="7">
        <v>42300.885497685187</v>
      </c>
      <c r="C104" s="1">
        <v>47166</v>
      </c>
      <c r="D104" s="1">
        <v>46</v>
      </c>
      <c r="E104" s="7">
        <v>44993.599444444444</v>
      </c>
      <c r="F104" s="1" t="s">
        <v>28</v>
      </c>
      <c r="G104" s="1">
        <v>13404</v>
      </c>
      <c r="H104" s="1">
        <v>7651</v>
      </c>
      <c r="I104" s="1">
        <v>7</v>
      </c>
      <c r="J104" s="1">
        <v>90.341175685185107</v>
      </c>
      <c r="K104" s="1">
        <v>0.50918088735415201</v>
      </c>
      <c r="L104" s="1">
        <v>1.1005483333333299</v>
      </c>
      <c r="M104" s="8">
        <f t="shared" si="1"/>
        <v>0.57079976126529397</v>
      </c>
    </row>
    <row r="105" spans="1:13" x14ac:dyDescent="0.25">
      <c r="A105" s="1" t="s">
        <v>136</v>
      </c>
      <c r="B105" s="7">
        <v>43713.126342592594</v>
      </c>
      <c r="C105" s="1">
        <v>17</v>
      </c>
      <c r="D105" s="1">
        <v>0</v>
      </c>
      <c r="E105" s="7">
        <v>44993.630416666667</v>
      </c>
      <c r="F105" s="1" t="s">
        <v>47</v>
      </c>
      <c r="G105" s="1">
        <v>254</v>
      </c>
      <c r="H105" s="1">
        <v>149</v>
      </c>
      <c r="I105" s="1">
        <v>3</v>
      </c>
      <c r="J105" s="1">
        <v>43.081833092592497</v>
      </c>
      <c r="K105" s="1">
        <v>0</v>
      </c>
      <c r="L105" s="1">
        <v>0.357215</v>
      </c>
      <c r="M105" s="8">
        <f t="shared" si="1"/>
        <v>0.58661417322834641</v>
      </c>
    </row>
    <row r="106" spans="1:13" x14ac:dyDescent="0.25">
      <c r="A106" s="1" t="s">
        <v>137</v>
      </c>
      <c r="B106" s="7">
        <v>39990.788900462961</v>
      </c>
      <c r="C106" s="1">
        <v>1141</v>
      </c>
      <c r="D106" s="1">
        <v>147</v>
      </c>
      <c r="E106" s="7">
        <v>44993.594189814816</v>
      </c>
      <c r="F106" s="1" t="s">
        <v>24</v>
      </c>
      <c r="G106" s="1">
        <v>3716</v>
      </c>
      <c r="H106" s="1">
        <v>3613</v>
      </c>
      <c r="I106" s="1">
        <v>13</v>
      </c>
      <c r="J106" s="1">
        <v>167.41845346296199</v>
      </c>
      <c r="K106" s="1">
        <v>0.87803940939234604</v>
      </c>
      <c r="L106" s="1">
        <v>1.2266594444444401</v>
      </c>
      <c r="M106" s="8">
        <f t="shared" si="1"/>
        <v>0.97228202368137784</v>
      </c>
    </row>
    <row r="107" spans="1:13" x14ac:dyDescent="0.25">
      <c r="A107" s="1" t="s">
        <v>138</v>
      </c>
      <c r="B107" s="7">
        <v>43659.381678240738</v>
      </c>
      <c r="C107" s="1">
        <v>3215</v>
      </c>
      <c r="D107" s="1">
        <v>500</v>
      </c>
      <c r="E107" s="7">
        <v>44993.629247685189</v>
      </c>
      <c r="F107" s="1" t="s">
        <v>72</v>
      </c>
      <c r="G107" s="1">
        <v>2337</v>
      </c>
      <c r="H107" s="1">
        <v>1993</v>
      </c>
      <c r="I107" s="1">
        <v>3</v>
      </c>
      <c r="J107" s="1">
        <v>44.677564574073998</v>
      </c>
      <c r="K107" s="1">
        <v>11.191299363934901</v>
      </c>
      <c r="L107" s="1">
        <v>0.38527055555555501</v>
      </c>
      <c r="M107" s="8">
        <f t="shared" si="1"/>
        <v>0.85280273855370137</v>
      </c>
    </row>
    <row r="108" spans="1:13" x14ac:dyDescent="0.25">
      <c r="A108" s="1" t="s">
        <v>139</v>
      </c>
      <c r="B108" s="7">
        <v>41350.99763888889</v>
      </c>
      <c r="C108" s="1">
        <v>3676</v>
      </c>
      <c r="D108" s="1">
        <v>101</v>
      </c>
      <c r="E108" s="7">
        <v>44993.555277777778</v>
      </c>
      <c r="F108" s="1" t="s">
        <v>24</v>
      </c>
      <c r="G108" s="1">
        <v>6754</v>
      </c>
      <c r="H108" s="1">
        <v>6546</v>
      </c>
      <c r="I108" s="1">
        <v>9</v>
      </c>
      <c r="J108" s="1">
        <v>121.918129388888</v>
      </c>
      <c r="K108" s="1">
        <v>0.82842478396165997</v>
      </c>
      <c r="L108" s="1">
        <v>2.1605483333333302</v>
      </c>
      <c r="M108" s="8">
        <f t="shared" si="1"/>
        <v>0.96920343500148065</v>
      </c>
    </row>
    <row r="109" spans="1:13" x14ac:dyDescent="0.25">
      <c r="A109" s="1" t="s">
        <v>140</v>
      </c>
      <c r="B109" s="7">
        <v>40580.569386574076</v>
      </c>
      <c r="C109" s="1">
        <v>183</v>
      </c>
      <c r="D109" s="1">
        <v>0</v>
      </c>
      <c r="E109" s="7">
        <v>44993.562013888892</v>
      </c>
      <c r="F109" s="1" t="s">
        <v>24</v>
      </c>
      <c r="G109" s="1">
        <v>108</v>
      </c>
      <c r="H109" s="1">
        <v>59</v>
      </c>
      <c r="I109" s="1">
        <v>12</v>
      </c>
      <c r="J109" s="1">
        <v>147.16073124074001</v>
      </c>
      <c r="K109" s="1">
        <v>0</v>
      </c>
      <c r="L109" s="1">
        <v>1.99888166666666</v>
      </c>
      <c r="M109" s="8">
        <f t="shared" si="1"/>
        <v>0.54629629629629628</v>
      </c>
    </row>
    <row r="110" spans="1:13" x14ac:dyDescent="0.25">
      <c r="A110" s="1" t="s">
        <v>141</v>
      </c>
      <c r="B110" s="7">
        <v>43523.701863425929</v>
      </c>
      <c r="C110" s="1">
        <v>1589</v>
      </c>
      <c r="D110" s="1">
        <v>102</v>
      </c>
      <c r="E110" s="7">
        <v>44993.625625000001</v>
      </c>
      <c r="F110" s="1" t="s">
        <v>13</v>
      </c>
      <c r="G110" s="1">
        <v>3164</v>
      </c>
      <c r="H110" s="1">
        <v>2919</v>
      </c>
      <c r="I110" s="1">
        <v>4</v>
      </c>
      <c r="J110" s="1">
        <v>49.721416425925902</v>
      </c>
      <c r="K110" s="1">
        <v>2.0514298934334998</v>
      </c>
      <c r="L110" s="1">
        <v>0.472215</v>
      </c>
      <c r="M110" s="8">
        <f t="shared" si="1"/>
        <v>0.92256637168141598</v>
      </c>
    </row>
    <row r="111" spans="1:13" x14ac:dyDescent="0.25">
      <c r="A111" s="1" t="s">
        <v>142</v>
      </c>
      <c r="B111" s="7">
        <v>42780.763483796298</v>
      </c>
      <c r="C111" s="1">
        <v>162</v>
      </c>
      <c r="D111" s="1">
        <v>0</v>
      </c>
      <c r="E111" s="7">
        <v>44993.422708333332</v>
      </c>
      <c r="F111" s="1" t="s">
        <v>47</v>
      </c>
      <c r="G111" s="1">
        <v>51</v>
      </c>
      <c r="H111" s="1">
        <v>20</v>
      </c>
      <c r="I111" s="1">
        <v>6</v>
      </c>
      <c r="J111" s="1">
        <v>74.438786796296299</v>
      </c>
      <c r="K111" s="1">
        <v>0</v>
      </c>
      <c r="L111" s="1">
        <v>5.3422150000000004</v>
      </c>
      <c r="M111" s="8">
        <f t="shared" si="1"/>
        <v>0.39215686274509803</v>
      </c>
    </row>
    <row r="112" spans="1:13" x14ac:dyDescent="0.25">
      <c r="A112" s="1" t="s">
        <v>143</v>
      </c>
      <c r="B112" s="7">
        <v>42153.995312500003</v>
      </c>
      <c r="C112" s="1">
        <v>2405</v>
      </c>
      <c r="D112" s="1">
        <v>70</v>
      </c>
      <c r="E112" s="7">
        <v>44993.592453703706</v>
      </c>
      <c r="F112" s="1" t="s">
        <v>13</v>
      </c>
      <c r="G112" s="1">
        <v>1983</v>
      </c>
      <c r="H112" s="1">
        <v>1939</v>
      </c>
      <c r="I112" s="1">
        <v>7</v>
      </c>
      <c r="J112" s="1">
        <v>95.153323833333303</v>
      </c>
      <c r="K112" s="1">
        <v>0.73565480615904799</v>
      </c>
      <c r="L112" s="1">
        <v>1.2683261111111099</v>
      </c>
      <c r="M112" s="8">
        <f t="shared" si="1"/>
        <v>0.97781139687342411</v>
      </c>
    </row>
    <row r="113" spans="1:13" x14ac:dyDescent="0.25">
      <c r="A113" s="1" t="s">
        <v>144</v>
      </c>
      <c r="B113" s="7">
        <v>40184.024039351854</v>
      </c>
      <c r="C113" s="1">
        <v>7999</v>
      </c>
      <c r="D113" s="1">
        <v>0</v>
      </c>
      <c r="E113" s="7">
        <v>44993.565104166664</v>
      </c>
      <c r="F113" s="1" t="s">
        <v>24</v>
      </c>
      <c r="G113" s="1">
        <v>9040</v>
      </c>
      <c r="H113" s="1">
        <v>8649</v>
      </c>
      <c r="I113" s="1">
        <v>13</v>
      </c>
      <c r="J113" s="1">
        <v>160.797009018518</v>
      </c>
      <c r="K113" s="1">
        <v>0</v>
      </c>
      <c r="L113" s="1">
        <v>1.924715</v>
      </c>
      <c r="M113" s="8">
        <f t="shared" si="1"/>
        <v>0.95674778761061952</v>
      </c>
    </row>
    <row r="114" spans="1:13" x14ac:dyDescent="0.25">
      <c r="A114" s="1" t="s">
        <v>145</v>
      </c>
      <c r="B114" s="7">
        <v>40928.762743055559</v>
      </c>
      <c r="C114" s="1">
        <v>5281</v>
      </c>
      <c r="D114" s="1">
        <v>538</v>
      </c>
      <c r="E114" s="7">
        <v>44993.607847222222</v>
      </c>
      <c r="F114" s="1" t="s">
        <v>24</v>
      </c>
      <c r="G114" s="1">
        <v>17125</v>
      </c>
      <c r="H114" s="1">
        <v>16156</v>
      </c>
      <c r="I114" s="1">
        <v>11</v>
      </c>
      <c r="J114" s="1">
        <v>136.172712722222</v>
      </c>
      <c r="K114" s="1">
        <v>3.9508649658574502</v>
      </c>
      <c r="L114" s="1">
        <v>0.89888166666666602</v>
      </c>
      <c r="M114" s="8">
        <f t="shared" si="1"/>
        <v>0.94341605839416054</v>
      </c>
    </row>
    <row r="115" spans="1:13" x14ac:dyDescent="0.25">
      <c r="A115" s="1" t="s">
        <v>146</v>
      </c>
      <c r="B115" s="7">
        <v>41643.670555555553</v>
      </c>
      <c r="C115" s="1">
        <v>33159</v>
      </c>
      <c r="D115" s="1">
        <v>43</v>
      </c>
      <c r="E115" s="7">
        <v>44993.630497685182</v>
      </c>
      <c r="F115" s="1" t="s">
        <v>28</v>
      </c>
      <c r="G115" s="1">
        <v>40430</v>
      </c>
      <c r="H115" s="1">
        <v>33106</v>
      </c>
      <c r="I115" s="1">
        <v>9</v>
      </c>
      <c r="J115" s="1">
        <v>112.413129388888</v>
      </c>
      <c r="K115" s="1">
        <v>0.38251759588724799</v>
      </c>
      <c r="L115" s="1">
        <v>0.35527055555555498</v>
      </c>
      <c r="M115" s="8">
        <f t="shared" si="1"/>
        <v>0.81884739055157063</v>
      </c>
    </row>
    <row r="116" spans="1:13" x14ac:dyDescent="0.25">
      <c r="A116" s="1" t="s">
        <v>147</v>
      </c>
      <c r="B116" s="7">
        <v>39893.93917824074</v>
      </c>
      <c r="C116" s="1">
        <v>5790</v>
      </c>
      <c r="D116" s="1">
        <v>46</v>
      </c>
      <c r="E116" s="7">
        <v>44993.591550925928</v>
      </c>
      <c r="F116" s="1" t="s">
        <v>40</v>
      </c>
      <c r="G116" s="1">
        <v>5876</v>
      </c>
      <c r="H116" s="1">
        <v>4063</v>
      </c>
      <c r="I116" s="1">
        <v>13</v>
      </c>
      <c r="J116" s="1">
        <v>170.531564574074</v>
      </c>
      <c r="K116" s="1">
        <v>0.26974478369966998</v>
      </c>
      <c r="L116" s="1">
        <v>1.28999277777777</v>
      </c>
      <c r="M116" s="8">
        <f t="shared" si="1"/>
        <v>0.69145677331518041</v>
      </c>
    </row>
    <row r="117" spans="1:13" x14ac:dyDescent="0.25">
      <c r="A117" s="1" t="s">
        <v>148</v>
      </c>
      <c r="B117" s="7">
        <v>41534.312361111108</v>
      </c>
      <c r="C117" s="1">
        <v>52046</v>
      </c>
      <c r="D117" s="1">
        <v>1000</v>
      </c>
      <c r="E117" s="7">
        <v>44993.629131944443</v>
      </c>
      <c r="F117" s="1" t="s">
        <v>21</v>
      </c>
      <c r="G117" s="1">
        <v>36785</v>
      </c>
      <c r="H117" s="1">
        <v>34568</v>
      </c>
      <c r="I117" s="1">
        <v>9</v>
      </c>
      <c r="J117" s="1">
        <v>115.566351611111</v>
      </c>
      <c r="K117" s="1">
        <v>8.6530377229963094</v>
      </c>
      <c r="L117" s="1">
        <v>0.388048333333333</v>
      </c>
      <c r="M117" s="8">
        <f t="shared" si="1"/>
        <v>0.93973086856055454</v>
      </c>
    </row>
    <row r="118" spans="1:13" x14ac:dyDescent="0.25">
      <c r="A118" s="1" t="s">
        <v>149</v>
      </c>
      <c r="B118" s="7">
        <v>41877.66128472222</v>
      </c>
      <c r="C118" s="1">
        <v>6569</v>
      </c>
      <c r="D118" s="1">
        <v>122</v>
      </c>
      <c r="E118" s="7">
        <v>44993.62568287037</v>
      </c>
      <c r="F118" s="1" t="s">
        <v>28</v>
      </c>
      <c r="G118" s="1">
        <v>5430</v>
      </c>
      <c r="H118" s="1">
        <v>4775</v>
      </c>
      <c r="I118" s="1">
        <v>8</v>
      </c>
      <c r="J118" s="1">
        <v>104.620546055555</v>
      </c>
      <c r="K118" s="1">
        <v>1.1661189374333301</v>
      </c>
      <c r="L118" s="1">
        <v>0.470826111111111</v>
      </c>
      <c r="M118" s="8">
        <f t="shared" si="1"/>
        <v>0.87937384898710869</v>
      </c>
    </row>
    <row r="119" spans="1:13" x14ac:dyDescent="0.25">
      <c r="A119" s="1" t="s">
        <v>150</v>
      </c>
      <c r="B119" s="7">
        <v>42568.648460648146</v>
      </c>
      <c r="C119" s="1">
        <v>811</v>
      </c>
      <c r="D119" s="1">
        <v>6</v>
      </c>
      <c r="E119" s="7">
        <v>44993.616226851853</v>
      </c>
      <c r="F119" s="1" t="s">
        <v>24</v>
      </c>
      <c r="G119" s="1">
        <v>348</v>
      </c>
      <c r="H119" s="1">
        <v>256</v>
      </c>
      <c r="I119" s="1">
        <v>6</v>
      </c>
      <c r="J119" s="1">
        <v>81.597471981481405</v>
      </c>
      <c r="K119" s="1">
        <v>7.3531689821979995E-2</v>
      </c>
      <c r="L119" s="1">
        <v>0.69777055555555501</v>
      </c>
      <c r="M119" s="8">
        <f t="shared" si="1"/>
        <v>0.73563218390804597</v>
      </c>
    </row>
    <row r="120" spans="1:13" x14ac:dyDescent="0.25">
      <c r="A120" s="1" t="s">
        <v>151</v>
      </c>
      <c r="B120" s="7">
        <v>41042.144004629627</v>
      </c>
      <c r="C120" s="1">
        <v>82</v>
      </c>
      <c r="D120" s="1">
        <v>11</v>
      </c>
      <c r="E120" s="7">
        <v>44993.586944444447</v>
      </c>
      <c r="F120" s="1" t="s">
        <v>24</v>
      </c>
      <c r="G120" s="1">
        <v>603</v>
      </c>
      <c r="H120" s="1">
        <v>308</v>
      </c>
      <c r="I120" s="1">
        <v>10</v>
      </c>
      <c r="J120" s="1">
        <v>132.101036796296</v>
      </c>
      <c r="K120" s="1">
        <v>8.3269596263368606E-2</v>
      </c>
      <c r="L120" s="1">
        <v>1.40054833333333</v>
      </c>
      <c r="M120" s="8">
        <f t="shared" si="1"/>
        <v>0.51077943615257049</v>
      </c>
    </row>
    <row r="121" spans="1:13" x14ac:dyDescent="0.25">
      <c r="A121" s="1" t="s">
        <v>152</v>
      </c>
      <c r="B121" s="7">
        <v>41835.799525462964</v>
      </c>
      <c r="C121" s="1">
        <v>826</v>
      </c>
      <c r="D121" s="1">
        <v>0</v>
      </c>
      <c r="E121" s="7">
        <v>44993.617812500001</v>
      </c>
      <c r="F121" s="1" t="s">
        <v>21</v>
      </c>
      <c r="G121" s="1">
        <v>80</v>
      </c>
      <c r="H121" s="1">
        <v>80</v>
      </c>
      <c r="I121" s="1">
        <v>8</v>
      </c>
      <c r="J121" s="1">
        <v>105.90995346296199</v>
      </c>
      <c r="K121" s="1">
        <v>0</v>
      </c>
      <c r="L121" s="1">
        <v>0.65971500000000005</v>
      </c>
      <c r="M121" s="8">
        <f t="shared" si="1"/>
        <v>1</v>
      </c>
    </row>
    <row r="122" spans="1:13" x14ac:dyDescent="0.25">
      <c r="A122" s="1" t="s">
        <v>153</v>
      </c>
      <c r="B122" s="7">
        <v>40248.767222222225</v>
      </c>
      <c r="C122" s="1">
        <v>830</v>
      </c>
      <c r="D122" s="1">
        <v>55</v>
      </c>
      <c r="E122" s="7">
        <v>44993.558229166665</v>
      </c>
      <c r="F122" s="1" t="s">
        <v>13</v>
      </c>
      <c r="G122" s="1">
        <v>3310</v>
      </c>
      <c r="H122" s="1">
        <v>3207</v>
      </c>
      <c r="I122" s="1">
        <v>12</v>
      </c>
      <c r="J122" s="1">
        <v>158.83579605555499</v>
      </c>
      <c r="K122" s="1">
        <v>0.34626955236691598</v>
      </c>
      <c r="L122" s="1">
        <v>2.089715</v>
      </c>
      <c r="M122" s="8">
        <f t="shared" si="1"/>
        <v>0.96888217522658615</v>
      </c>
    </row>
    <row r="123" spans="1:13" x14ac:dyDescent="0.25">
      <c r="A123" s="1" t="s">
        <v>154</v>
      </c>
      <c r="B123" s="7">
        <v>43196.563171296293</v>
      </c>
      <c r="C123" s="1">
        <v>79</v>
      </c>
      <c r="D123" s="1">
        <v>0</v>
      </c>
      <c r="E123" s="7">
        <v>44993.593981481485</v>
      </c>
      <c r="G123" s="1">
        <v>67</v>
      </c>
      <c r="H123" s="1">
        <v>20</v>
      </c>
      <c r="I123" s="1">
        <v>4</v>
      </c>
      <c r="J123" s="1">
        <v>59.9657034629629</v>
      </c>
      <c r="K123" s="1">
        <v>0</v>
      </c>
      <c r="L123" s="1">
        <v>1.23165944444444</v>
      </c>
      <c r="M123" s="8">
        <f t="shared" si="1"/>
        <v>0.29850746268656714</v>
      </c>
    </row>
    <row r="124" spans="1:13" x14ac:dyDescent="0.25">
      <c r="A124" s="1" t="s">
        <v>155</v>
      </c>
      <c r="B124" s="7">
        <v>42091.024791666663</v>
      </c>
      <c r="C124" s="1">
        <v>5948</v>
      </c>
      <c r="D124" s="1">
        <v>46</v>
      </c>
      <c r="E124" s="7">
        <v>44993.617534722223</v>
      </c>
      <c r="F124" s="1" t="s">
        <v>21</v>
      </c>
      <c r="G124" s="1">
        <v>11657</v>
      </c>
      <c r="H124" s="1">
        <v>11379</v>
      </c>
      <c r="I124" s="1">
        <v>7</v>
      </c>
      <c r="J124" s="1">
        <v>97.229740499999906</v>
      </c>
      <c r="K124" s="1">
        <v>0.47310627142936701</v>
      </c>
      <c r="L124" s="1">
        <v>0.66638166666666598</v>
      </c>
      <c r="M124" s="8">
        <f t="shared" si="1"/>
        <v>0.97615166852534963</v>
      </c>
    </row>
    <row r="125" spans="1:13" x14ac:dyDescent="0.25">
      <c r="A125" s="1" t="s">
        <v>156</v>
      </c>
      <c r="B125" s="7">
        <v>39906.639050925929</v>
      </c>
      <c r="C125" s="1">
        <v>2828</v>
      </c>
      <c r="D125" s="1">
        <v>5</v>
      </c>
      <c r="E125" s="7">
        <v>44993.632928240739</v>
      </c>
      <c r="F125" s="1" t="s">
        <v>24</v>
      </c>
      <c r="G125" s="1">
        <v>2237</v>
      </c>
      <c r="H125" s="1">
        <v>2163</v>
      </c>
      <c r="I125" s="1">
        <v>13</v>
      </c>
      <c r="J125" s="1">
        <v>170.33833309259199</v>
      </c>
      <c r="K125" s="1">
        <v>2.9353345833683198E-2</v>
      </c>
      <c r="L125" s="1">
        <v>0.29693722222222202</v>
      </c>
      <c r="M125" s="8">
        <f t="shared" si="1"/>
        <v>0.96691998211890928</v>
      </c>
    </row>
    <row r="126" spans="1:13" x14ac:dyDescent="0.25">
      <c r="A126" s="1" t="s">
        <v>157</v>
      </c>
      <c r="B126" s="7">
        <v>40948.982060185182</v>
      </c>
      <c r="C126" s="1">
        <v>637</v>
      </c>
      <c r="D126" s="1">
        <v>0</v>
      </c>
      <c r="E126" s="7">
        <v>44993.561354166668</v>
      </c>
      <c r="F126" s="1" t="s">
        <v>158</v>
      </c>
      <c r="G126" s="1">
        <v>130</v>
      </c>
      <c r="H126" s="1">
        <v>126</v>
      </c>
      <c r="I126" s="1">
        <v>11</v>
      </c>
      <c r="J126" s="1">
        <v>135.33059235185101</v>
      </c>
      <c r="K126" s="1">
        <v>0</v>
      </c>
      <c r="L126" s="1">
        <v>2.0147149999999998</v>
      </c>
      <c r="M126" s="8">
        <f t="shared" si="1"/>
        <v>0.96923076923076923</v>
      </c>
    </row>
    <row r="127" spans="1:13" x14ac:dyDescent="0.25">
      <c r="A127" s="1" t="s">
        <v>159</v>
      </c>
      <c r="B127" s="7">
        <v>40974.62363425926</v>
      </c>
      <c r="C127" s="1">
        <v>48708</v>
      </c>
      <c r="D127" s="1">
        <v>0</v>
      </c>
      <c r="E127" s="7">
        <v>44993.594571759262</v>
      </c>
      <c r="F127" s="1" t="s">
        <v>21</v>
      </c>
      <c r="G127" s="1">
        <v>31208</v>
      </c>
      <c r="H127" s="1">
        <v>30560</v>
      </c>
      <c r="I127" s="1">
        <v>11</v>
      </c>
      <c r="J127" s="1">
        <v>133.98399975925901</v>
      </c>
      <c r="K127" s="1">
        <v>0</v>
      </c>
      <c r="L127" s="1">
        <v>1.21749277777777</v>
      </c>
      <c r="M127" s="8">
        <f t="shared" si="1"/>
        <v>0.97923609330940786</v>
      </c>
    </row>
    <row r="128" spans="1:13" x14ac:dyDescent="0.25">
      <c r="A128" s="1" t="s">
        <v>160</v>
      </c>
      <c r="B128" s="7">
        <v>43137.995833333334</v>
      </c>
      <c r="C128" s="1">
        <v>593</v>
      </c>
      <c r="D128" s="1">
        <v>1</v>
      </c>
      <c r="E128" s="7">
        <v>44993.489305555559</v>
      </c>
      <c r="F128" s="1" t="s">
        <v>161</v>
      </c>
      <c r="G128" s="1">
        <v>4463</v>
      </c>
      <c r="H128" s="1">
        <v>609</v>
      </c>
      <c r="I128" s="1">
        <v>5</v>
      </c>
      <c r="J128" s="1">
        <v>62.352907166666597</v>
      </c>
      <c r="K128" s="1">
        <v>1.6037744596688001E-2</v>
      </c>
      <c r="L128" s="1">
        <v>3.7438816666666601</v>
      </c>
      <c r="M128" s="8">
        <f t="shared" si="1"/>
        <v>0.13645529912614834</v>
      </c>
    </row>
    <row r="129" spans="1:13" x14ac:dyDescent="0.25">
      <c r="A129" s="1" t="s">
        <v>162</v>
      </c>
      <c r="B129" s="7">
        <v>41288.329351851855</v>
      </c>
      <c r="C129" s="1">
        <v>484</v>
      </c>
      <c r="D129" s="1">
        <v>55</v>
      </c>
      <c r="E129" s="7">
        <v>44993.55841435185</v>
      </c>
      <c r="F129" s="1" t="s">
        <v>75</v>
      </c>
      <c r="G129" s="1">
        <v>2837</v>
      </c>
      <c r="H129" s="1">
        <v>2716</v>
      </c>
      <c r="I129" s="1">
        <v>10</v>
      </c>
      <c r="J129" s="1">
        <v>123.75275901851801</v>
      </c>
      <c r="K129" s="1">
        <v>0.44443453573240899</v>
      </c>
      <c r="L129" s="1">
        <v>2.08527055555555</v>
      </c>
      <c r="M129" s="8">
        <f t="shared" si="1"/>
        <v>0.95734931265421219</v>
      </c>
    </row>
    <row r="130" spans="1:13" x14ac:dyDescent="0.25">
      <c r="A130" s="1" t="s">
        <v>163</v>
      </c>
      <c r="B130" s="7">
        <v>41006.174837962964</v>
      </c>
      <c r="C130" s="1">
        <v>1317</v>
      </c>
      <c r="D130" s="1">
        <v>2</v>
      </c>
      <c r="E130" s="7">
        <v>44993.607523148145</v>
      </c>
      <c r="F130" s="1" t="s">
        <v>24</v>
      </c>
      <c r="G130" s="1">
        <v>4099</v>
      </c>
      <c r="H130" s="1">
        <v>3786</v>
      </c>
      <c r="I130" s="1">
        <v>10</v>
      </c>
      <c r="J130" s="1">
        <v>133.27637012962899</v>
      </c>
      <c r="K130" s="1">
        <v>1.5006411099392301E-2</v>
      </c>
      <c r="L130" s="1">
        <v>0.90665944444444402</v>
      </c>
      <c r="M130" s="8">
        <f t="shared" si="1"/>
        <v>0.92363991217370089</v>
      </c>
    </row>
    <row r="131" spans="1:13" x14ac:dyDescent="0.25">
      <c r="A131" s="1" t="s">
        <v>164</v>
      </c>
      <c r="B131" s="7">
        <v>43347.56046296296</v>
      </c>
      <c r="C131" s="1">
        <v>268</v>
      </c>
      <c r="D131" s="1">
        <v>0</v>
      </c>
      <c r="E131" s="7">
        <v>44993.599560185183</v>
      </c>
      <c r="F131" s="1" t="s">
        <v>24</v>
      </c>
      <c r="G131" s="1">
        <v>51</v>
      </c>
      <c r="H131" s="1">
        <v>36</v>
      </c>
      <c r="I131" s="1">
        <v>4</v>
      </c>
      <c r="J131" s="1">
        <v>54.9345367962962</v>
      </c>
      <c r="K131" s="1">
        <v>0</v>
      </c>
      <c r="L131" s="1">
        <v>1.0977705555555499</v>
      </c>
      <c r="M131" s="8">
        <f t="shared" ref="M131:M194" si="2">IF(G131=0,0,H131/G131)</f>
        <v>0.70588235294117652</v>
      </c>
    </row>
    <row r="132" spans="1:13" x14ac:dyDescent="0.25">
      <c r="A132" s="1" t="s">
        <v>165</v>
      </c>
      <c r="B132" s="7">
        <v>43442.348460648151</v>
      </c>
      <c r="C132" s="1">
        <v>2154</v>
      </c>
      <c r="D132" s="1">
        <v>145</v>
      </c>
      <c r="E132" s="7">
        <v>44993.597592592596</v>
      </c>
      <c r="F132" s="1" t="s">
        <v>21</v>
      </c>
      <c r="G132" s="1">
        <v>3315</v>
      </c>
      <c r="H132" s="1">
        <v>3296</v>
      </c>
      <c r="I132" s="1">
        <v>4</v>
      </c>
      <c r="J132" s="1">
        <v>51.937471981481401</v>
      </c>
      <c r="K132" s="1">
        <v>2.7918185939373399</v>
      </c>
      <c r="L132" s="1">
        <v>1.14499277777777</v>
      </c>
      <c r="M132" s="8">
        <f t="shared" si="2"/>
        <v>0.99426847662141782</v>
      </c>
    </row>
    <row r="133" spans="1:13" x14ac:dyDescent="0.25">
      <c r="A133" s="1" t="s">
        <v>166</v>
      </c>
      <c r="B133" s="7">
        <v>41944.994814814818</v>
      </c>
      <c r="C133" s="1">
        <v>1804</v>
      </c>
      <c r="D133" s="1">
        <v>104</v>
      </c>
      <c r="E133" s="7">
        <v>44993.626342592594</v>
      </c>
      <c r="F133" s="1" t="s">
        <v>24</v>
      </c>
      <c r="G133" s="1">
        <v>2287</v>
      </c>
      <c r="H133" s="1">
        <v>1416</v>
      </c>
      <c r="I133" s="1">
        <v>8</v>
      </c>
      <c r="J133" s="1">
        <v>102.12038864814799</v>
      </c>
      <c r="K133" s="1">
        <v>1.0184058382144201</v>
      </c>
      <c r="L133" s="1">
        <v>0.45499277777777702</v>
      </c>
      <c r="M133" s="8">
        <f t="shared" si="2"/>
        <v>0.61915172715347622</v>
      </c>
    </row>
    <row r="134" spans="1:13" x14ac:dyDescent="0.25">
      <c r="A134" s="1" t="s">
        <v>167</v>
      </c>
      <c r="B134" s="7">
        <v>42770.842268518521</v>
      </c>
      <c r="C134" s="1">
        <v>6292</v>
      </c>
      <c r="D134" s="1">
        <v>81</v>
      </c>
      <c r="E134" s="7">
        <v>44993.625277777777</v>
      </c>
      <c r="F134" s="1" t="s">
        <v>13</v>
      </c>
      <c r="G134" s="1">
        <v>4648</v>
      </c>
      <c r="H134" s="1">
        <v>4608</v>
      </c>
      <c r="I134" s="1">
        <v>6</v>
      </c>
      <c r="J134" s="1">
        <v>74.709092351851794</v>
      </c>
      <c r="K134" s="1">
        <v>1.08420538183652</v>
      </c>
      <c r="L134" s="1">
        <v>0.48054833333333302</v>
      </c>
      <c r="M134" s="8">
        <f t="shared" si="2"/>
        <v>0.99139414802065406</v>
      </c>
    </row>
    <row r="135" spans="1:13" x14ac:dyDescent="0.25">
      <c r="A135" s="1" t="s">
        <v>168</v>
      </c>
      <c r="B135" s="7">
        <v>41732.656273148146</v>
      </c>
      <c r="C135" s="1">
        <v>497</v>
      </c>
      <c r="D135" s="1">
        <v>0</v>
      </c>
      <c r="E135" s="7">
        <v>44993.595636574071</v>
      </c>
      <c r="F135" s="1" t="s">
        <v>169</v>
      </c>
      <c r="G135" s="1">
        <v>377</v>
      </c>
      <c r="H135" s="1">
        <v>316</v>
      </c>
      <c r="I135" s="1">
        <v>8</v>
      </c>
      <c r="J135" s="1">
        <v>109.457888648148</v>
      </c>
      <c r="K135" s="1">
        <v>0</v>
      </c>
      <c r="L135" s="1">
        <v>1.19193722222222</v>
      </c>
      <c r="M135" s="8">
        <f t="shared" si="2"/>
        <v>0.8381962864721485</v>
      </c>
    </row>
    <row r="136" spans="1:13" x14ac:dyDescent="0.25">
      <c r="A136" s="1" t="s">
        <v>170</v>
      </c>
      <c r="B136" s="7">
        <v>41367.138182870367</v>
      </c>
      <c r="C136" s="1">
        <v>1606</v>
      </c>
      <c r="D136" s="1">
        <v>107</v>
      </c>
      <c r="E136" s="7">
        <v>44993.594837962963</v>
      </c>
      <c r="F136" s="1" t="s">
        <v>13</v>
      </c>
      <c r="G136" s="1">
        <v>16664</v>
      </c>
      <c r="H136" s="1">
        <v>14503</v>
      </c>
      <c r="I136" s="1">
        <v>9</v>
      </c>
      <c r="J136" s="1">
        <v>121.27236087036999</v>
      </c>
      <c r="K136" s="1">
        <v>0.882311511312736</v>
      </c>
      <c r="L136" s="1">
        <v>1.2111038888888801</v>
      </c>
      <c r="M136" s="8">
        <f t="shared" si="2"/>
        <v>0.87031925108017283</v>
      </c>
    </row>
    <row r="137" spans="1:13" x14ac:dyDescent="0.25">
      <c r="A137" s="1" t="s">
        <v>171</v>
      </c>
      <c r="B137" s="7">
        <v>41619.666620370372</v>
      </c>
      <c r="C137" s="1">
        <v>33534</v>
      </c>
      <c r="D137" s="1">
        <v>342</v>
      </c>
      <c r="E137" s="7">
        <v>44993.626666666663</v>
      </c>
      <c r="F137" s="1" t="s">
        <v>13</v>
      </c>
      <c r="G137" s="1">
        <v>28607</v>
      </c>
      <c r="H137" s="1">
        <v>25692</v>
      </c>
      <c r="I137" s="1">
        <v>9</v>
      </c>
      <c r="J137" s="1">
        <v>113.216277537037</v>
      </c>
      <c r="K137" s="1">
        <v>3.02076704375057</v>
      </c>
      <c r="L137" s="1">
        <v>0.44721499999999997</v>
      </c>
      <c r="M137" s="8">
        <f t="shared" si="2"/>
        <v>0.89810186318034047</v>
      </c>
    </row>
    <row r="138" spans="1:13" x14ac:dyDescent="0.25">
      <c r="A138" s="1" t="s">
        <v>172</v>
      </c>
      <c r="B138" s="7">
        <v>41857.230370370373</v>
      </c>
      <c r="C138" s="1">
        <v>1236</v>
      </c>
      <c r="D138" s="1">
        <v>0</v>
      </c>
      <c r="E138" s="7">
        <v>44993.547592592593</v>
      </c>
      <c r="G138" s="1">
        <v>93</v>
      </c>
      <c r="H138" s="1">
        <v>73</v>
      </c>
      <c r="I138" s="1">
        <v>8</v>
      </c>
      <c r="J138" s="1">
        <v>104.865277537037</v>
      </c>
      <c r="K138" s="1">
        <v>0</v>
      </c>
      <c r="L138" s="1">
        <v>2.3449927777777702</v>
      </c>
      <c r="M138" s="8">
        <f t="shared" si="2"/>
        <v>0.78494623655913975</v>
      </c>
    </row>
    <row r="139" spans="1:13" x14ac:dyDescent="0.25">
      <c r="A139" s="1" t="s">
        <v>173</v>
      </c>
      <c r="B139" s="7">
        <v>42145.946585648147</v>
      </c>
      <c r="C139" s="1">
        <v>21309</v>
      </c>
      <c r="D139" s="1">
        <v>129</v>
      </c>
      <c r="E139" s="7">
        <v>44993.554178240738</v>
      </c>
      <c r="F139" s="1" t="s">
        <v>24</v>
      </c>
      <c r="G139" s="1">
        <v>13824</v>
      </c>
      <c r="H139" s="1">
        <v>13755</v>
      </c>
      <c r="I139" s="1">
        <v>7</v>
      </c>
      <c r="J139" s="1">
        <v>95.458971981481398</v>
      </c>
      <c r="K139" s="1">
        <v>1.3513659043491999</v>
      </c>
      <c r="L139" s="1">
        <v>2.1869372222222201</v>
      </c>
      <c r="M139" s="8">
        <f t="shared" si="2"/>
        <v>0.99500868055555558</v>
      </c>
    </row>
    <row r="140" spans="1:13" x14ac:dyDescent="0.25">
      <c r="A140" s="1" t="s">
        <v>174</v>
      </c>
      <c r="B140" s="7">
        <v>40202.75236111111</v>
      </c>
      <c r="C140" s="1">
        <v>1558</v>
      </c>
      <c r="D140" s="1">
        <v>32</v>
      </c>
      <c r="E140" s="7">
        <v>44993.500787037039</v>
      </c>
      <c r="F140" s="1" t="s">
        <v>24</v>
      </c>
      <c r="G140" s="1">
        <v>1300</v>
      </c>
      <c r="H140" s="1">
        <v>1291</v>
      </c>
      <c r="I140" s="1">
        <v>13</v>
      </c>
      <c r="J140" s="1">
        <v>160.381018277777</v>
      </c>
      <c r="K140" s="1">
        <v>0.199524858637425</v>
      </c>
      <c r="L140" s="1">
        <v>3.4683261111111099</v>
      </c>
      <c r="M140" s="8">
        <f t="shared" si="2"/>
        <v>0.99307692307692308</v>
      </c>
    </row>
    <row r="141" spans="1:13" x14ac:dyDescent="0.25">
      <c r="A141" s="1" t="s">
        <v>175</v>
      </c>
      <c r="B141" s="7">
        <v>42336.408530092594</v>
      </c>
      <c r="C141" s="1">
        <v>222</v>
      </c>
      <c r="D141" s="1">
        <v>0</v>
      </c>
      <c r="E141" s="7">
        <v>44993.543958333335</v>
      </c>
      <c r="G141" s="1">
        <v>32</v>
      </c>
      <c r="H141" s="1">
        <v>29</v>
      </c>
      <c r="I141" s="1">
        <v>7</v>
      </c>
      <c r="J141" s="1">
        <v>88.756083092592505</v>
      </c>
      <c r="K141" s="1">
        <v>0</v>
      </c>
      <c r="L141" s="1">
        <v>2.4322149999999998</v>
      </c>
      <c r="M141" s="8">
        <f t="shared" si="2"/>
        <v>0.90625</v>
      </c>
    </row>
    <row r="142" spans="1:13" x14ac:dyDescent="0.25">
      <c r="A142" s="1" t="s">
        <v>176</v>
      </c>
      <c r="B142" s="7">
        <v>43942.211076388892</v>
      </c>
      <c r="C142" s="1">
        <v>4130</v>
      </c>
      <c r="D142" s="1">
        <v>267</v>
      </c>
      <c r="E142" s="7">
        <v>44993.607928240737</v>
      </c>
      <c r="F142" s="1" t="s">
        <v>13</v>
      </c>
      <c r="G142" s="1">
        <v>5411</v>
      </c>
      <c r="H142" s="1">
        <v>4939</v>
      </c>
      <c r="I142" s="1">
        <v>2</v>
      </c>
      <c r="J142" s="1">
        <v>35.380712722222199</v>
      </c>
      <c r="K142" s="1">
        <v>7.54648449555682</v>
      </c>
      <c r="L142" s="1">
        <v>0.89693722222222205</v>
      </c>
      <c r="M142" s="8">
        <f t="shared" si="2"/>
        <v>0.91277028275734617</v>
      </c>
    </row>
    <row r="143" spans="1:13" x14ac:dyDescent="0.25">
      <c r="A143" s="1" t="s">
        <v>177</v>
      </c>
      <c r="B143" s="7">
        <v>40407.405300925922</v>
      </c>
      <c r="C143" s="1">
        <v>15038</v>
      </c>
      <c r="D143" s="1">
        <v>32</v>
      </c>
      <c r="E143" s="7">
        <v>44993.579351851855</v>
      </c>
      <c r="F143" s="1" t="s">
        <v>21</v>
      </c>
      <c r="G143" s="1">
        <v>9984</v>
      </c>
      <c r="H143" s="1">
        <v>8441</v>
      </c>
      <c r="I143" s="1">
        <v>12</v>
      </c>
      <c r="J143" s="1">
        <v>153.058666425925</v>
      </c>
      <c r="K143" s="1">
        <v>0.209070160790187</v>
      </c>
      <c r="L143" s="1">
        <v>1.58277055555555</v>
      </c>
      <c r="M143" s="8">
        <f t="shared" si="2"/>
        <v>0.84545272435897434</v>
      </c>
    </row>
    <row r="144" spans="1:13" x14ac:dyDescent="0.25">
      <c r="A144" s="1" t="s">
        <v>178</v>
      </c>
      <c r="B144" s="7">
        <v>41963.264467592591</v>
      </c>
      <c r="C144" s="1">
        <v>336</v>
      </c>
      <c r="D144" s="1">
        <v>0</v>
      </c>
      <c r="E144" s="7">
        <v>44993.56931712963</v>
      </c>
      <c r="G144" s="1">
        <v>109</v>
      </c>
      <c r="H144" s="1">
        <v>47</v>
      </c>
      <c r="I144" s="1">
        <v>8</v>
      </c>
      <c r="J144" s="1">
        <v>101.30466642592501</v>
      </c>
      <c r="K144" s="1">
        <v>0</v>
      </c>
      <c r="L144" s="1">
        <v>1.8236038888888799</v>
      </c>
      <c r="M144" s="8">
        <f t="shared" si="2"/>
        <v>0.43119266055045874</v>
      </c>
    </row>
    <row r="145" spans="1:13" x14ac:dyDescent="0.25">
      <c r="A145" s="1" t="s">
        <v>179</v>
      </c>
      <c r="B145" s="7">
        <v>42616.263495370367</v>
      </c>
      <c r="C145" s="1">
        <v>4997</v>
      </c>
      <c r="D145" s="1">
        <v>144</v>
      </c>
      <c r="E145" s="7">
        <v>44993.381307870368</v>
      </c>
      <c r="F145" s="1" t="s">
        <v>84</v>
      </c>
      <c r="G145" s="1">
        <v>17389</v>
      </c>
      <c r="H145" s="1">
        <v>15184</v>
      </c>
      <c r="I145" s="1">
        <v>6</v>
      </c>
      <c r="J145" s="1">
        <v>79.538777537037006</v>
      </c>
      <c r="K145" s="1">
        <v>1.81043768158175</v>
      </c>
      <c r="L145" s="1">
        <v>6.3358261111111096</v>
      </c>
      <c r="M145" s="8">
        <f t="shared" si="2"/>
        <v>0.87319569843004197</v>
      </c>
    </row>
    <row r="146" spans="1:13" x14ac:dyDescent="0.25">
      <c r="A146" s="1" t="s">
        <v>180</v>
      </c>
      <c r="B146" s="7">
        <v>42664.709849537037</v>
      </c>
      <c r="C146" s="1">
        <v>159</v>
      </c>
      <c r="D146" s="1">
        <v>0</v>
      </c>
      <c r="E146" s="7">
        <v>44993.63144675926</v>
      </c>
      <c r="G146" s="1">
        <v>113</v>
      </c>
      <c r="H146" s="1">
        <v>101</v>
      </c>
      <c r="I146" s="1">
        <v>6</v>
      </c>
      <c r="J146" s="1">
        <v>78.3483608703703</v>
      </c>
      <c r="K146" s="1">
        <v>0</v>
      </c>
      <c r="L146" s="1">
        <v>0.33249277777777703</v>
      </c>
      <c r="M146" s="8">
        <f t="shared" si="2"/>
        <v>0.89380530973451322</v>
      </c>
    </row>
    <row r="147" spans="1:13" x14ac:dyDescent="0.25">
      <c r="A147" s="1" t="s">
        <v>181</v>
      </c>
      <c r="B147" s="7">
        <v>43628.351701388892</v>
      </c>
      <c r="C147" s="1">
        <v>470</v>
      </c>
      <c r="D147" s="1">
        <v>0</v>
      </c>
      <c r="E147" s="7">
        <v>44993.632800925923</v>
      </c>
      <c r="G147" s="1">
        <v>212</v>
      </c>
      <c r="H147" s="1">
        <v>210</v>
      </c>
      <c r="I147" s="1">
        <v>3</v>
      </c>
      <c r="J147" s="1">
        <v>45.7348793888888</v>
      </c>
      <c r="K147" s="1">
        <v>0</v>
      </c>
      <c r="L147" s="1">
        <v>0.299992777777777</v>
      </c>
      <c r="M147" s="8">
        <f t="shared" si="2"/>
        <v>0.99056603773584906</v>
      </c>
    </row>
    <row r="148" spans="1:13" x14ac:dyDescent="0.25">
      <c r="A148" s="1" t="s">
        <v>182</v>
      </c>
      <c r="B148" s="7">
        <v>44021.440532407411</v>
      </c>
      <c r="C148" s="1">
        <v>1373</v>
      </c>
      <c r="D148" s="1">
        <v>0</v>
      </c>
      <c r="E148" s="7">
        <v>44993.633171296293</v>
      </c>
      <c r="F148" s="1" t="s">
        <v>24</v>
      </c>
      <c r="G148" s="1">
        <v>940</v>
      </c>
      <c r="H148" s="1">
        <v>843</v>
      </c>
      <c r="I148" s="1">
        <v>2</v>
      </c>
      <c r="J148" s="1">
        <v>32.563814574074001</v>
      </c>
      <c r="K148" s="1">
        <v>0</v>
      </c>
      <c r="L148" s="1">
        <v>0.291103888888888</v>
      </c>
      <c r="M148" s="8">
        <f t="shared" si="2"/>
        <v>0.89680851063829792</v>
      </c>
    </row>
    <row r="149" spans="1:13" x14ac:dyDescent="0.25">
      <c r="A149" s="1" t="s">
        <v>183</v>
      </c>
      <c r="B149" s="7">
        <v>39549.097071759257</v>
      </c>
      <c r="C149" s="1">
        <v>31154</v>
      </c>
      <c r="D149" s="1">
        <v>91</v>
      </c>
      <c r="E149" s="7">
        <v>44993.635138888887</v>
      </c>
      <c r="F149" s="1" t="s">
        <v>184</v>
      </c>
      <c r="G149" s="1">
        <v>16180</v>
      </c>
      <c r="H149" s="1">
        <v>15820</v>
      </c>
      <c r="I149" s="1">
        <v>14</v>
      </c>
      <c r="J149" s="1">
        <v>181.90524975925899</v>
      </c>
      <c r="K149" s="1">
        <v>0.50026043844492096</v>
      </c>
      <c r="L149" s="1">
        <v>0.243881666666666</v>
      </c>
      <c r="M149" s="8">
        <f t="shared" si="2"/>
        <v>0.97775030902348581</v>
      </c>
    </row>
    <row r="150" spans="1:13" x14ac:dyDescent="0.25">
      <c r="A150" s="1" t="s">
        <v>185</v>
      </c>
      <c r="B150" s="7">
        <v>42277.64916666667</v>
      </c>
      <c r="C150" s="1">
        <v>7517</v>
      </c>
      <c r="D150" s="1">
        <v>267</v>
      </c>
      <c r="E150" s="7">
        <v>44993.615474537037</v>
      </c>
      <c r="F150" s="1" t="s">
        <v>24</v>
      </c>
      <c r="G150" s="1">
        <v>7474</v>
      </c>
      <c r="H150" s="1">
        <v>7197</v>
      </c>
      <c r="I150" s="1">
        <v>7</v>
      </c>
      <c r="J150" s="1">
        <v>91.2969071666666</v>
      </c>
      <c r="K150" s="1">
        <v>2.92452404233781</v>
      </c>
      <c r="L150" s="1">
        <v>0.71582611111111105</v>
      </c>
      <c r="M150" s="8">
        <f t="shared" si="2"/>
        <v>0.96293818571046297</v>
      </c>
    </row>
    <row r="151" spans="1:13" x14ac:dyDescent="0.25">
      <c r="A151" s="1" t="s">
        <v>186</v>
      </c>
      <c r="B151" s="7">
        <v>43890.447094907409</v>
      </c>
      <c r="C151" s="1">
        <v>628</v>
      </c>
      <c r="D151" s="1">
        <v>1</v>
      </c>
      <c r="E151" s="7">
        <v>44993.621168981481</v>
      </c>
      <c r="F151" s="1" t="s">
        <v>110</v>
      </c>
      <c r="G151" s="1">
        <v>581</v>
      </c>
      <c r="H151" s="1">
        <v>249</v>
      </c>
      <c r="I151" s="1">
        <v>3</v>
      </c>
      <c r="J151" s="1">
        <v>36.9252312407407</v>
      </c>
      <c r="K151" s="1">
        <v>2.7081753218559899E-2</v>
      </c>
      <c r="L151" s="1">
        <v>0.579159444444444</v>
      </c>
      <c r="M151" s="8">
        <f t="shared" si="2"/>
        <v>0.42857142857142855</v>
      </c>
    </row>
    <row r="152" spans="1:13" x14ac:dyDescent="0.25">
      <c r="A152" s="1" t="s">
        <v>187</v>
      </c>
      <c r="B152" s="7">
        <v>42776.808229166665</v>
      </c>
      <c r="C152" s="1">
        <v>39439</v>
      </c>
      <c r="D152" s="1">
        <v>0</v>
      </c>
      <c r="E152" s="7">
        <v>44993.616608796299</v>
      </c>
      <c r="F152" s="1" t="s">
        <v>21</v>
      </c>
      <c r="G152" s="1">
        <v>62504</v>
      </c>
      <c r="H152" s="1">
        <v>55715</v>
      </c>
      <c r="I152" s="1">
        <v>6</v>
      </c>
      <c r="J152" s="1">
        <v>74.536323833333299</v>
      </c>
      <c r="K152" s="1">
        <v>0</v>
      </c>
      <c r="L152" s="1">
        <v>0.68860388888888802</v>
      </c>
      <c r="M152" s="8">
        <f t="shared" si="2"/>
        <v>0.89138295149110458</v>
      </c>
    </row>
    <row r="153" spans="1:13" x14ac:dyDescent="0.25">
      <c r="A153" s="1" t="s">
        <v>188</v>
      </c>
      <c r="B153" s="7">
        <v>40520.169965277775</v>
      </c>
      <c r="C153" s="1">
        <v>4140</v>
      </c>
      <c r="D153" s="1">
        <v>249</v>
      </c>
      <c r="E153" s="7">
        <v>44993.625821759262</v>
      </c>
      <c r="F153" s="1" t="s">
        <v>47</v>
      </c>
      <c r="G153" s="1">
        <v>23145</v>
      </c>
      <c r="H153" s="1">
        <v>21937</v>
      </c>
      <c r="I153" s="1">
        <v>12</v>
      </c>
      <c r="J153" s="1">
        <v>149.48026827777699</v>
      </c>
      <c r="K153" s="1">
        <v>1.66577169594909</v>
      </c>
      <c r="L153" s="1">
        <v>0.46749277777777698</v>
      </c>
      <c r="M153" s="8">
        <f t="shared" si="2"/>
        <v>0.94780730179304384</v>
      </c>
    </row>
    <row r="154" spans="1:13" x14ac:dyDescent="0.25">
      <c r="A154" s="1" t="s">
        <v>189</v>
      </c>
      <c r="B154" s="7">
        <v>42799.850891203707</v>
      </c>
      <c r="C154" s="1">
        <v>1527</v>
      </c>
      <c r="D154" s="1">
        <v>0</v>
      </c>
      <c r="E154" s="7">
        <v>44993.54451388889</v>
      </c>
      <c r="G154" s="1">
        <v>107</v>
      </c>
      <c r="H154" s="1">
        <v>70</v>
      </c>
      <c r="I154" s="1">
        <v>6</v>
      </c>
      <c r="J154" s="1">
        <v>73.735527537037001</v>
      </c>
      <c r="K154" s="1">
        <v>0</v>
      </c>
      <c r="L154" s="1">
        <v>2.4188816666666599</v>
      </c>
      <c r="M154" s="8">
        <f t="shared" si="2"/>
        <v>0.65420560747663548</v>
      </c>
    </row>
    <row r="155" spans="1:13" x14ac:dyDescent="0.25">
      <c r="A155" s="1" t="s">
        <v>190</v>
      </c>
      <c r="B155" s="7">
        <v>42206.788587962961</v>
      </c>
      <c r="C155" s="1">
        <v>12853</v>
      </c>
      <c r="D155" s="1">
        <v>116</v>
      </c>
      <c r="E155" s="7">
        <v>44993.61650462963</v>
      </c>
      <c r="F155" s="1" t="s">
        <v>13</v>
      </c>
      <c r="G155" s="1">
        <v>8931</v>
      </c>
      <c r="H155" s="1">
        <v>7858</v>
      </c>
      <c r="I155" s="1">
        <v>7</v>
      </c>
      <c r="J155" s="1">
        <v>93.552036796296207</v>
      </c>
      <c r="K155" s="1">
        <v>1.2399516244908899</v>
      </c>
      <c r="L155" s="1">
        <v>0.69110388888888896</v>
      </c>
      <c r="M155" s="8">
        <f t="shared" si="2"/>
        <v>0.87985667898331654</v>
      </c>
    </row>
    <row r="156" spans="1:13" x14ac:dyDescent="0.25">
      <c r="A156" s="1" t="s">
        <v>191</v>
      </c>
      <c r="B156" s="7">
        <v>43189.384618055556</v>
      </c>
      <c r="C156" s="1">
        <v>303</v>
      </c>
      <c r="D156" s="1">
        <v>40</v>
      </c>
      <c r="E156" s="7">
        <v>44993.540266203701</v>
      </c>
      <c r="F156" s="1" t="s">
        <v>24</v>
      </c>
      <c r="G156" s="1">
        <v>246</v>
      </c>
      <c r="H156" s="1">
        <v>241</v>
      </c>
      <c r="I156" s="1">
        <v>4</v>
      </c>
      <c r="J156" s="1">
        <v>60.341879388888799</v>
      </c>
      <c r="K156" s="1">
        <v>0.66288952888274499</v>
      </c>
      <c r="L156" s="1">
        <v>2.5208261111111101</v>
      </c>
      <c r="M156" s="8">
        <f t="shared" si="2"/>
        <v>0.97967479674796742</v>
      </c>
    </row>
    <row r="157" spans="1:13" x14ac:dyDescent="0.25">
      <c r="A157" s="1" t="s">
        <v>192</v>
      </c>
      <c r="B157" s="7">
        <v>42567.431273148148</v>
      </c>
      <c r="C157" s="1">
        <v>3033</v>
      </c>
      <c r="D157" s="1">
        <v>0</v>
      </c>
      <c r="E157" s="7">
        <v>44993.589722222219</v>
      </c>
      <c r="F157" s="1" t="s">
        <v>47</v>
      </c>
      <c r="G157" s="1">
        <v>803</v>
      </c>
      <c r="H157" s="1">
        <v>797</v>
      </c>
      <c r="I157" s="1">
        <v>6</v>
      </c>
      <c r="J157" s="1">
        <v>81.037888648148098</v>
      </c>
      <c r="K157" s="1">
        <v>0</v>
      </c>
      <c r="L157" s="1">
        <v>1.33388166666666</v>
      </c>
      <c r="M157" s="8">
        <f t="shared" si="2"/>
        <v>0.99252801992528017</v>
      </c>
    </row>
    <row r="158" spans="1:13" x14ac:dyDescent="0.25">
      <c r="A158" s="1" t="s">
        <v>193</v>
      </c>
      <c r="B158" s="7">
        <v>41372.98060185185</v>
      </c>
      <c r="C158" s="1">
        <v>878</v>
      </c>
      <c r="D158" s="1">
        <v>154</v>
      </c>
      <c r="E158" s="7">
        <v>44993.431273148148</v>
      </c>
      <c r="F158" s="1" t="s">
        <v>24</v>
      </c>
      <c r="G158" s="1">
        <v>6205</v>
      </c>
      <c r="H158" s="1">
        <v>5251</v>
      </c>
      <c r="I158" s="1">
        <v>9</v>
      </c>
      <c r="J158" s="1">
        <v>121.198425685185</v>
      </c>
      <c r="K158" s="1">
        <v>1.27064356759895</v>
      </c>
      <c r="L158" s="1">
        <v>5.1366594444444402</v>
      </c>
      <c r="M158" s="8">
        <f t="shared" si="2"/>
        <v>0.84625302175664785</v>
      </c>
    </row>
    <row r="159" spans="1:13" x14ac:dyDescent="0.25">
      <c r="A159" s="1" t="s">
        <v>194</v>
      </c>
      <c r="B159" s="7">
        <v>43698.552361111113</v>
      </c>
      <c r="C159" s="1">
        <v>1793</v>
      </c>
      <c r="D159" s="1">
        <v>16</v>
      </c>
      <c r="E159" s="7">
        <v>44993.601886574077</v>
      </c>
      <c r="F159" s="1" t="s">
        <v>84</v>
      </c>
      <c r="G159" s="1">
        <v>954</v>
      </c>
      <c r="H159" s="1">
        <v>856</v>
      </c>
      <c r="I159" s="1">
        <v>3</v>
      </c>
      <c r="J159" s="1">
        <v>43.241018277777698</v>
      </c>
      <c r="K159" s="1">
        <v>0.37001903834033001</v>
      </c>
      <c r="L159" s="1">
        <v>1.0419372222222201</v>
      </c>
      <c r="M159" s="8">
        <f t="shared" si="2"/>
        <v>0.89727463312368971</v>
      </c>
    </row>
    <row r="160" spans="1:13" x14ac:dyDescent="0.25">
      <c r="A160" s="1" t="s">
        <v>195</v>
      </c>
      <c r="B160" s="7">
        <v>41570.669710648152</v>
      </c>
      <c r="C160" s="1">
        <v>703</v>
      </c>
      <c r="D160" s="1">
        <v>25</v>
      </c>
      <c r="E160" s="7">
        <v>44993.622731481482</v>
      </c>
      <c r="F160" s="1" t="s">
        <v>55</v>
      </c>
      <c r="G160" s="1">
        <v>2337</v>
      </c>
      <c r="H160" s="1">
        <v>2083</v>
      </c>
      <c r="I160" s="1">
        <v>9</v>
      </c>
      <c r="J160" s="1">
        <v>114.847138648148</v>
      </c>
      <c r="K160" s="1">
        <v>0.21768065181485499</v>
      </c>
      <c r="L160" s="1">
        <v>0.54165944444444403</v>
      </c>
      <c r="M160" s="8">
        <f t="shared" si="2"/>
        <v>0.89131364997860507</v>
      </c>
    </row>
    <row r="161" spans="1:13" x14ac:dyDescent="0.25">
      <c r="A161" s="1" t="s">
        <v>196</v>
      </c>
      <c r="B161" s="7">
        <v>41831.566365740742</v>
      </c>
      <c r="C161" s="1">
        <v>1078</v>
      </c>
      <c r="D161" s="1">
        <v>0</v>
      </c>
      <c r="E161" s="7">
        <v>44993.580381944441</v>
      </c>
      <c r="G161" s="1">
        <v>97</v>
      </c>
      <c r="H161" s="1">
        <v>97</v>
      </c>
      <c r="I161" s="1">
        <v>8</v>
      </c>
      <c r="J161" s="1">
        <v>105.46314790740701</v>
      </c>
      <c r="K161" s="1">
        <v>0</v>
      </c>
      <c r="L161" s="1">
        <v>1.5580483333333299</v>
      </c>
      <c r="M161" s="8">
        <f t="shared" si="2"/>
        <v>1</v>
      </c>
    </row>
    <row r="162" spans="1:13" x14ac:dyDescent="0.25">
      <c r="A162" s="1" t="s">
        <v>197</v>
      </c>
      <c r="B162" s="7">
        <v>42085.785393518519</v>
      </c>
      <c r="C162" s="1">
        <v>779</v>
      </c>
      <c r="D162" s="1">
        <v>10</v>
      </c>
      <c r="E162" s="7">
        <v>44993.634629629632</v>
      </c>
      <c r="F162" s="1" t="s">
        <v>21</v>
      </c>
      <c r="G162" s="1">
        <v>1046</v>
      </c>
      <c r="H162" s="1">
        <v>696</v>
      </c>
      <c r="I162" s="1">
        <v>7</v>
      </c>
      <c r="J162" s="1">
        <v>97.587925685185098</v>
      </c>
      <c r="K162" s="1">
        <v>0.102471693396369</v>
      </c>
      <c r="L162" s="1">
        <v>0.25610388888888802</v>
      </c>
      <c r="M162" s="8">
        <f t="shared" si="2"/>
        <v>0.66539196940726575</v>
      </c>
    </row>
    <row r="163" spans="1:13" x14ac:dyDescent="0.25">
      <c r="A163" s="1" t="s">
        <v>198</v>
      </c>
      <c r="B163" s="7">
        <v>43278.275520833333</v>
      </c>
      <c r="C163" s="1">
        <v>339</v>
      </c>
      <c r="D163" s="1">
        <v>0</v>
      </c>
      <c r="E163" s="7">
        <v>44993.60229166667</v>
      </c>
      <c r="F163" s="1" t="s">
        <v>24</v>
      </c>
      <c r="G163" s="1">
        <v>181</v>
      </c>
      <c r="H163" s="1">
        <v>80</v>
      </c>
      <c r="I163" s="1">
        <v>4</v>
      </c>
      <c r="J163" s="1">
        <v>57.462490499999902</v>
      </c>
      <c r="K163" s="1">
        <v>0</v>
      </c>
      <c r="L163" s="1">
        <v>1.0322149999999899</v>
      </c>
      <c r="M163" s="8">
        <f t="shared" si="2"/>
        <v>0.44198895027624308</v>
      </c>
    </row>
    <row r="164" spans="1:13" x14ac:dyDescent="0.25">
      <c r="A164" s="1" t="s">
        <v>199</v>
      </c>
      <c r="B164" s="7">
        <v>41604.408576388887</v>
      </c>
      <c r="C164" s="1">
        <v>3695</v>
      </c>
      <c r="D164" s="1">
        <v>327</v>
      </c>
      <c r="E164" s="7">
        <v>44993.609050925923</v>
      </c>
      <c r="F164" s="1" t="s">
        <v>55</v>
      </c>
      <c r="G164" s="1">
        <v>5079</v>
      </c>
      <c r="H164" s="1">
        <v>4734</v>
      </c>
      <c r="I164" s="1">
        <v>9</v>
      </c>
      <c r="J164" s="1">
        <v>113.156046055555</v>
      </c>
      <c r="K164" s="1">
        <v>2.8898146532926199</v>
      </c>
      <c r="L164" s="1">
        <v>0.86999277777777695</v>
      </c>
      <c r="M164" s="8">
        <f t="shared" si="2"/>
        <v>0.93207324276432368</v>
      </c>
    </row>
    <row r="165" spans="1:13" x14ac:dyDescent="0.25">
      <c r="A165" s="1" t="s">
        <v>200</v>
      </c>
      <c r="B165" s="7">
        <v>40667.430844907409</v>
      </c>
      <c r="C165" s="1">
        <v>387</v>
      </c>
      <c r="D165" s="1">
        <v>0</v>
      </c>
      <c r="E165" s="7">
        <v>44993.605752314812</v>
      </c>
      <c r="F165" s="1" t="s">
        <v>90</v>
      </c>
      <c r="G165" s="1">
        <v>498</v>
      </c>
      <c r="H165" s="1">
        <v>455</v>
      </c>
      <c r="I165" s="1">
        <v>11</v>
      </c>
      <c r="J165" s="1">
        <v>144.371564574074</v>
      </c>
      <c r="K165" s="1">
        <v>0</v>
      </c>
      <c r="L165" s="1">
        <v>0.949159444444444</v>
      </c>
      <c r="M165" s="8">
        <f t="shared" si="2"/>
        <v>0.91365461847389562</v>
      </c>
    </row>
    <row r="166" spans="1:13" x14ac:dyDescent="0.25">
      <c r="A166" s="1" t="s">
        <v>201</v>
      </c>
      <c r="B166" s="7">
        <v>41775.932534722226</v>
      </c>
      <c r="C166" s="1">
        <v>2766</v>
      </c>
      <c r="D166" s="1">
        <v>243</v>
      </c>
      <c r="E166" s="7">
        <v>44993.633900462963</v>
      </c>
      <c r="F166" s="1" t="s">
        <v>13</v>
      </c>
      <c r="G166" s="1">
        <v>6899</v>
      </c>
      <c r="H166" s="1">
        <v>6838</v>
      </c>
      <c r="I166" s="1">
        <v>8</v>
      </c>
      <c r="J166" s="1">
        <v>107.803546055555</v>
      </c>
      <c r="K166" s="1">
        <v>2.2541002489358899</v>
      </c>
      <c r="L166" s="1">
        <v>0.27360388888888798</v>
      </c>
      <c r="M166" s="8">
        <f t="shared" si="2"/>
        <v>0.99115813886070447</v>
      </c>
    </row>
    <row r="167" spans="1:13" x14ac:dyDescent="0.25">
      <c r="A167" s="1" t="s">
        <v>202</v>
      </c>
      <c r="B167" s="7">
        <v>41863.753460648149</v>
      </c>
      <c r="C167" s="1">
        <v>1520</v>
      </c>
      <c r="D167" s="1">
        <v>24</v>
      </c>
      <c r="E167" s="7">
        <v>44993.584398148145</v>
      </c>
      <c r="F167" s="1" t="s">
        <v>28</v>
      </c>
      <c r="G167" s="1">
        <v>2472</v>
      </c>
      <c r="H167" s="1">
        <v>2099</v>
      </c>
      <c r="I167" s="1">
        <v>8</v>
      </c>
      <c r="J167" s="1">
        <v>105.013471981481</v>
      </c>
      <c r="K167" s="1">
        <v>0.22854210557129501</v>
      </c>
      <c r="L167" s="1">
        <v>1.46165944444444</v>
      </c>
      <c r="M167" s="8">
        <f t="shared" si="2"/>
        <v>0.84911003236245952</v>
      </c>
    </row>
    <row r="168" spans="1:13" x14ac:dyDescent="0.25">
      <c r="A168" s="1" t="s">
        <v>203</v>
      </c>
      <c r="B168" s="7">
        <v>40587.776585648149</v>
      </c>
      <c r="C168" s="1">
        <v>2358</v>
      </c>
      <c r="D168" s="1">
        <v>5</v>
      </c>
      <c r="E168" s="7">
        <v>44993.449212962965</v>
      </c>
      <c r="F168" s="1" t="s">
        <v>21</v>
      </c>
      <c r="G168" s="1">
        <v>3728</v>
      </c>
      <c r="H168" s="1">
        <v>3527</v>
      </c>
      <c r="I168" s="1">
        <v>12</v>
      </c>
      <c r="J168" s="1">
        <v>147.52830531481399</v>
      </c>
      <c r="K168" s="1">
        <v>3.3891801233196198E-2</v>
      </c>
      <c r="L168" s="1">
        <v>4.7061038888888804</v>
      </c>
      <c r="M168" s="8">
        <f t="shared" si="2"/>
        <v>0.94608369098712441</v>
      </c>
    </row>
    <row r="169" spans="1:13" x14ac:dyDescent="0.25">
      <c r="A169" s="1" t="s">
        <v>204</v>
      </c>
      <c r="B169" s="7">
        <v>42301.828888888886</v>
      </c>
      <c r="C169" s="1">
        <v>1122</v>
      </c>
      <c r="D169" s="1">
        <v>0</v>
      </c>
      <c r="E169" s="7">
        <v>44993.621805555558</v>
      </c>
      <c r="G169" s="1">
        <v>120</v>
      </c>
      <c r="H169" s="1">
        <v>109</v>
      </c>
      <c r="I169" s="1">
        <v>7</v>
      </c>
      <c r="J169" s="1">
        <v>90.353129388888803</v>
      </c>
      <c r="K169" s="1">
        <v>0</v>
      </c>
      <c r="L169" s="1">
        <v>0.56388166666666595</v>
      </c>
      <c r="M169" s="8">
        <f t="shared" si="2"/>
        <v>0.90833333333333333</v>
      </c>
    </row>
    <row r="170" spans="1:13" x14ac:dyDescent="0.25">
      <c r="A170" s="1" t="s">
        <v>205</v>
      </c>
      <c r="B170" s="7">
        <v>41506.962523148148</v>
      </c>
      <c r="C170" s="1">
        <v>6040</v>
      </c>
      <c r="D170" s="1">
        <v>565</v>
      </c>
      <c r="E170" s="7">
        <v>44993.618993055556</v>
      </c>
      <c r="F170" s="1" t="s">
        <v>13</v>
      </c>
      <c r="G170" s="1">
        <v>20635</v>
      </c>
      <c r="H170" s="1">
        <v>20164</v>
      </c>
      <c r="I170" s="1">
        <v>9</v>
      </c>
      <c r="J170" s="1">
        <v>116.746221981481</v>
      </c>
      <c r="K170" s="1">
        <v>4.83955703585527</v>
      </c>
      <c r="L170" s="1">
        <v>0.63138166666666595</v>
      </c>
      <c r="M170" s="8">
        <f t="shared" si="2"/>
        <v>0.97717470317421851</v>
      </c>
    </row>
    <row r="171" spans="1:13" x14ac:dyDescent="0.25">
      <c r="A171" s="1" t="s">
        <v>206</v>
      </c>
      <c r="B171" s="7">
        <v>43957.611516203702</v>
      </c>
      <c r="C171" s="1">
        <v>1153</v>
      </c>
      <c r="D171" s="1">
        <v>0</v>
      </c>
      <c r="E171" s="7">
        <v>44993.623993055553</v>
      </c>
      <c r="G171" s="1">
        <v>83</v>
      </c>
      <c r="H171" s="1">
        <v>83</v>
      </c>
      <c r="I171" s="1">
        <v>2</v>
      </c>
      <c r="J171" s="1">
        <v>34.560360870370303</v>
      </c>
      <c r="K171" s="1">
        <v>0</v>
      </c>
      <c r="L171" s="1">
        <v>0.51138166666666596</v>
      </c>
      <c r="M171" s="8">
        <f t="shared" si="2"/>
        <v>1</v>
      </c>
    </row>
    <row r="172" spans="1:13" x14ac:dyDescent="0.25">
      <c r="A172" s="1" t="s">
        <v>207</v>
      </c>
      <c r="B172" s="7">
        <v>43784.77270833333</v>
      </c>
      <c r="C172" s="1">
        <v>11103</v>
      </c>
      <c r="D172" s="1">
        <v>95</v>
      </c>
      <c r="E172" s="7">
        <v>44993.630601851852</v>
      </c>
      <c r="F172" s="1" t="s">
        <v>13</v>
      </c>
      <c r="G172" s="1">
        <v>9032</v>
      </c>
      <c r="H172" s="1">
        <v>8307</v>
      </c>
      <c r="I172" s="1">
        <v>3</v>
      </c>
      <c r="J172" s="1">
        <v>40.964740499999998</v>
      </c>
      <c r="K172" s="1">
        <v>2.3190675405352499</v>
      </c>
      <c r="L172" s="1">
        <v>0.35277055555555498</v>
      </c>
      <c r="M172" s="8">
        <f t="shared" si="2"/>
        <v>0.91972984942426927</v>
      </c>
    </row>
    <row r="173" spans="1:13" x14ac:dyDescent="0.25">
      <c r="A173" s="1" t="s">
        <v>208</v>
      </c>
      <c r="B173" s="7">
        <v>41920.751018518517</v>
      </c>
      <c r="C173" s="1">
        <v>149</v>
      </c>
      <c r="D173" s="1">
        <v>16</v>
      </c>
      <c r="E173" s="7">
        <v>44993.608206018522</v>
      </c>
      <c r="G173" s="1">
        <v>1229</v>
      </c>
      <c r="H173" s="1">
        <v>1027</v>
      </c>
      <c r="I173" s="1">
        <v>8</v>
      </c>
      <c r="J173" s="1">
        <v>103.115425685185</v>
      </c>
      <c r="K173" s="1">
        <v>0.15516592104122701</v>
      </c>
      <c r="L173" s="1">
        <v>0.89027055555555501</v>
      </c>
      <c r="M173" s="8">
        <f t="shared" si="2"/>
        <v>0.83563873067534578</v>
      </c>
    </row>
    <row r="174" spans="1:13" x14ac:dyDescent="0.25">
      <c r="A174" s="1" t="s">
        <v>209</v>
      </c>
      <c r="B174" s="7">
        <v>42797.911562499998</v>
      </c>
      <c r="C174" s="1">
        <v>205</v>
      </c>
      <c r="D174" s="1">
        <v>2</v>
      </c>
      <c r="E174" s="7">
        <v>44993.623715277776</v>
      </c>
      <c r="F174" s="1" t="s">
        <v>21</v>
      </c>
      <c r="G174" s="1">
        <v>1253</v>
      </c>
      <c r="H174" s="1">
        <v>572</v>
      </c>
      <c r="I174" s="1">
        <v>6</v>
      </c>
      <c r="J174" s="1">
        <v>73.753657166666599</v>
      </c>
      <c r="K174" s="1">
        <v>2.7117299356158701E-2</v>
      </c>
      <c r="L174" s="1">
        <v>0.518048333333333</v>
      </c>
      <c r="M174" s="8">
        <f t="shared" si="2"/>
        <v>0.45650438946528332</v>
      </c>
    </row>
    <row r="175" spans="1:13" x14ac:dyDescent="0.25">
      <c r="A175" s="1" t="s">
        <v>210</v>
      </c>
      <c r="B175" s="7">
        <v>43333.472673611112</v>
      </c>
      <c r="C175" s="1">
        <v>22</v>
      </c>
      <c r="D175" s="1">
        <v>0</v>
      </c>
      <c r="E175" s="7">
        <v>44993.634976851848</v>
      </c>
      <c r="F175" s="1" t="s">
        <v>21</v>
      </c>
      <c r="G175" s="1">
        <v>55</v>
      </c>
      <c r="H175" s="1">
        <v>44</v>
      </c>
      <c r="I175" s="1">
        <v>4</v>
      </c>
      <c r="J175" s="1">
        <v>55.471434944444397</v>
      </c>
      <c r="K175" s="1">
        <v>0</v>
      </c>
      <c r="L175" s="1">
        <v>0.24777055555555499</v>
      </c>
      <c r="M175" s="8">
        <f t="shared" si="2"/>
        <v>0.8</v>
      </c>
    </row>
    <row r="176" spans="1:13" x14ac:dyDescent="0.25">
      <c r="A176" s="1" t="s">
        <v>211</v>
      </c>
      <c r="B176" s="7">
        <v>40603.115347222221</v>
      </c>
      <c r="C176" s="1">
        <v>2025</v>
      </c>
      <c r="D176" s="1">
        <v>0</v>
      </c>
      <c r="E176" s="7">
        <v>44993.604756944442</v>
      </c>
      <c r="F176" s="1" t="s">
        <v>24</v>
      </c>
      <c r="G176" s="1">
        <v>4035</v>
      </c>
      <c r="H176" s="1">
        <v>3832</v>
      </c>
      <c r="I176" s="1">
        <v>12</v>
      </c>
      <c r="J176" s="1">
        <v>146.757296055555</v>
      </c>
      <c r="K176" s="1">
        <v>0</v>
      </c>
      <c r="L176" s="1">
        <v>0.97304833333333296</v>
      </c>
      <c r="M176" s="8">
        <f t="shared" si="2"/>
        <v>0.94969021065675341</v>
      </c>
    </row>
    <row r="177" spans="1:13" x14ac:dyDescent="0.25">
      <c r="A177" s="1" t="s">
        <v>212</v>
      </c>
      <c r="B177" s="7">
        <v>41237.468194444446</v>
      </c>
      <c r="C177" s="1">
        <v>6786</v>
      </c>
      <c r="D177" s="1">
        <v>248</v>
      </c>
      <c r="E177" s="7">
        <v>44993.615960648145</v>
      </c>
      <c r="F177" s="1" t="s">
        <v>55</v>
      </c>
      <c r="G177" s="1">
        <v>4980</v>
      </c>
      <c r="H177" s="1">
        <v>4393</v>
      </c>
      <c r="I177" s="1">
        <v>10</v>
      </c>
      <c r="J177" s="1">
        <v>125.341684944444</v>
      </c>
      <c r="K177" s="1">
        <v>1.97859156042079</v>
      </c>
      <c r="L177" s="1">
        <v>0.704159444444444</v>
      </c>
      <c r="M177" s="8">
        <f t="shared" si="2"/>
        <v>0.88212851405622494</v>
      </c>
    </row>
    <row r="178" spans="1:13" x14ac:dyDescent="0.25">
      <c r="A178" s="1" t="s">
        <v>213</v>
      </c>
      <c r="B178" s="7">
        <v>43391.957754629628</v>
      </c>
      <c r="C178" s="1">
        <v>13</v>
      </c>
      <c r="D178" s="1">
        <v>191</v>
      </c>
      <c r="E178" s="7">
        <v>44993.622708333336</v>
      </c>
      <c r="G178" s="1">
        <v>3819</v>
      </c>
      <c r="H178" s="1">
        <v>3627</v>
      </c>
      <c r="I178" s="1">
        <v>4</v>
      </c>
      <c r="J178" s="1">
        <v>53.9167034629629</v>
      </c>
      <c r="K178" s="1">
        <v>3.54250144635055</v>
      </c>
      <c r="L178" s="1">
        <v>0.542215</v>
      </c>
      <c r="M178" s="8">
        <f t="shared" si="2"/>
        <v>0.94972505891594661</v>
      </c>
    </row>
    <row r="179" spans="1:13" x14ac:dyDescent="0.25">
      <c r="A179" s="1" t="s">
        <v>214</v>
      </c>
      <c r="B179" s="7">
        <v>41788.682835648149</v>
      </c>
      <c r="C179" s="1">
        <v>1558</v>
      </c>
      <c r="D179" s="1">
        <v>35</v>
      </c>
      <c r="E179" s="7">
        <v>44993.620636574073</v>
      </c>
      <c r="F179" s="1" t="s">
        <v>47</v>
      </c>
      <c r="G179" s="1">
        <v>3423</v>
      </c>
      <c r="H179" s="1">
        <v>2767</v>
      </c>
      <c r="I179" s="1">
        <v>8</v>
      </c>
      <c r="J179" s="1">
        <v>107.569971981481</v>
      </c>
      <c r="K179" s="1">
        <v>0.325369611568043</v>
      </c>
      <c r="L179" s="1">
        <v>0.591937222222222</v>
      </c>
      <c r="M179" s="8">
        <f t="shared" si="2"/>
        <v>0.80835524393806601</v>
      </c>
    </row>
    <row r="180" spans="1:13" x14ac:dyDescent="0.25">
      <c r="A180" s="1" t="s">
        <v>215</v>
      </c>
      <c r="B180" s="7">
        <v>42392.992060185185</v>
      </c>
      <c r="C180" s="1">
        <v>1113</v>
      </c>
      <c r="D180" s="1">
        <v>17</v>
      </c>
      <c r="E180" s="7">
        <v>44993.584652777776</v>
      </c>
      <c r="F180" s="1" t="s">
        <v>90</v>
      </c>
      <c r="G180" s="1">
        <v>2453</v>
      </c>
      <c r="H180" s="1">
        <v>2271</v>
      </c>
      <c r="I180" s="1">
        <v>7</v>
      </c>
      <c r="J180" s="1">
        <v>87.189259018518499</v>
      </c>
      <c r="K180" s="1">
        <v>0.19497814514502601</v>
      </c>
      <c r="L180" s="1">
        <v>1.4555483333333299</v>
      </c>
      <c r="M180" s="8">
        <f t="shared" si="2"/>
        <v>0.92580513656746843</v>
      </c>
    </row>
    <row r="181" spans="1:13" x14ac:dyDescent="0.25">
      <c r="A181" s="1" t="s">
        <v>216</v>
      </c>
      <c r="B181" s="7">
        <v>41282.841527777775</v>
      </c>
      <c r="C181" s="1">
        <v>3764</v>
      </c>
      <c r="D181" s="1">
        <v>231</v>
      </c>
      <c r="E181" s="7">
        <v>44993.513136574074</v>
      </c>
      <c r="F181" s="1" t="s">
        <v>47</v>
      </c>
      <c r="G181" s="1">
        <v>3118</v>
      </c>
      <c r="H181" s="1">
        <v>3104</v>
      </c>
      <c r="I181" s="1">
        <v>10</v>
      </c>
      <c r="J181" s="1">
        <v>124.309684944444</v>
      </c>
      <c r="K181" s="1">
        <v>1.8582622914959199</v>
      </c>
      <c r="L181" s="1">
        <v>3.17193722222222</v>
      </c>
      <c r="M181" s="8">
        <f t="shared" si="2"/>
        <v>0.99550994227068634</v>
      </c>
    </row>
    <row r="182" spans="1:13" x14ac:dyDescent="0.25">
      <c r="A182" s="1" t="s">
        <v>217</v>
      </c>
      <c r="B182" s="7">
        <v>41141.662222222221</v>
      </c>
      <c r="C182" s="1">
        <v>1042</v>
      </c>
      <c r="D182" s="1">
        <v>118</v>
      </c>
      <c r="E182" s="7">
        <v>44993.592222222222</v>
      </c>
      <c r="F182" s="1" t="s">
        <v>21</v>
      </c>
      <c r="G182" s="1">
        <v>0</v>
      </c>
      <c r="H182" s="1">
        <v>0</v>
      </c>
      <c r="I182" s="1">
        <v>10</v>
      </c>
      <c r="J182" s="1">
        <v>129.153129388888</v>
      </c>
      <c r="K182" s="1">
        <v>0.91364414132540195</v>
      </c>
      <c r="L182" s="1">
        <v>1.2738816666666599</v>
      </c>
      <c r="M182" s="8">
        <f t="shared" si="2"/>
        <v>0</v>
      </c>
    </row>
    <row r="183" spans="1:13" x14ac:dyDescent="0.25">
      <c r="A183" s="1" t="s">
        <v>218</v>
      </c>
      <c r="B183" s="7">
        <v>43750.247789351852</v>
      </c>
      <c r="C183" s="1">
        <v>4998</v>
      </c>
      <c r="D183" s="1">
        <v>24</v>
      </c>
      <c r="E183" s="7">
        <v>44993.628622685188</v>
      </c>
      <c r="F183" s="1" t="s">
        <v>13</v>
      </c>
      <c r="G183" s="1">
        <v>1978</v>
      </c>
      <c r="H183" s="1">
        <v>1798</v>
      </c>
      <c r="I183" s="1">
        <v>3</v>
      </c>
      <c r="J183" s="1">
        <v>41.751342351851797</v>
      </c>
      <c r="K183" s="1">
        <v>0.57483181732803601</v>
      </c>
      <c r="L183" s="1">
        <v>0.40027055555555502</v>
      </c>
      <c r="M183" s="8">
        <f t="shared" si="2"/>
        <v>0.90899898887765418</v>
      </c>
    </row>
    <row r="184" spans="1:13" x14ac:dyDescent="0.25">
      <c r="A184" s="1" t="s">
        <v>219</v>
      </c>
      <c r="B184" s="7">
        <v>40231.084189814814</v>
      </c>
      <c r="C184" s="1">
        <v>3011</v>
      </c>
      <c r="D184" s="1">
        <v>31</v>
      </c>
      <c r="E184" s="7">
        <v>44993.567303240743</v>
      </c>
      <c r="F184" s="1" t="s">
        <v>21</v>
      </c>
      <c r="G184" s="1">
        <v>2774</v>
      </c>
      <c r="H184" s="1">
        <v>2285</v>
      </c>
      <c r="I184" s="1">
        <v>13</v>
      </c>
      <c r="J184" s="1">
        <v>159.18222198148101</v>
      </c>
      <c r="K184" s="1">
        <v>0.194745365494435</v>
      </c>
      <c r="L184" s="1">
        <v>1.8719372222222199</v>
      </c>
      <c r="M184" s="8">
        <f t="shared" si="2"/>
        <v>0.82372025955299211</v>
      </c>
    </row>
    <row r="185" spans="1:13" x14ac:dyDescent="0.25">
      <c r="A185" s="1" t="s">
        <v>220</v>
      </c>
      <c r="B185" s="7">
        <v>39741.270173611112</v>
      </c>
      <c r="C185" s="1">
        <v>4352</v>
      </c>
      <c r="D185" s="1">
        <v>107</v>
      </c>
      <c r="E185" s="7">
        <v>44993.62395833333</v>
      </c>
      <c r="F185" s="1" t="s">
        <v>184</v>
      </c>
      <c r="G185" s="1">
        <v>4665</v>
      </c>
      <c r="H185" s="1">
        <v>4576</v>
      </c>
      <c r="I185" s="1">
        <v>14</v>
      </c>
      <c r="J185" s="1">
        <v>175.366768277777</v>
      </c>
      <c r="K185" s="1">
        <v>0.61014980803269303</v>
      </c>
      <c r="L185" s="1">
        <v>0.51221499999999998</v>
      </c>
      <c r="M185" s="8">
        <f t="shared" si="2"/>
        <v>0.9809217577706324</v>
      </c>
    </row>
    <row r="186" spans="1:13" x14ac:dyDescent="0.25">
      <c r="A186" s="1" t="s">
        <v>221</v>
      </c>
      <c r="B186" s="7">
        <v>42017.822951388887</v>
      </c>
      <c r="C186" s="1">
        <v>1917</v>
      </c>
      <c r="D186" s="1">
        <v>103</v>
      </c>
      <c r="E186" s="7">
        <v>44993.626296296294</v>
      </c>
      <c r="F186" s="1" t="s">
        <v>55</v>
      </c>
      <c r="G186" s="1">
        <v>3347</v>
      </c>
      <c r="H186" s="1">
        <v>3269</v>
      </c>
      <c r="I186" s="1">
        <v>8</v>
      </c>
      <c r="J186" s="1">
        <v>99.824546055555501</v>
      </c>
      <c r="K186" s="1">
        <v>1.0318103519616999</v>
      </c>
      <c r="L186" s="1">
        <v>0.45610388888888798</v>
      </c>
      <c r="M186" s="8">
        <f t="shared" si="2"/>
        <v>0.97669554825216609</v>
      </c>
    </row>
    <row r="187" spans="1:13" x14ac:dyDescent="0.25">
      <c r="A187" s="1" t="s">
        <v>222</v>
      </c>
      <c r="B187" s="7">
        <v>43900.638414351852</v>
      </c>
      <c r="C187" s="1">
        <v>385</v>
      </c>
      <c r="D187" s="1">
        <v>87</v>
      </c>
      <c r="E187" s="7">
        <v>44993.599016203705</v>
      </c>
      <c r="F187" s="1" t="s">
        <v>40</v>
      </c>
      <c r="G187" s="1">
        <v>1721</v>
      </c>
      <c r="H187" s="1">
        <v>1338</v>
      </c>
      <c r="I187" s="1">
        <v>2</v>
      </c>
      <c r="J187" s="1">
        <v>36.438842351851797</v>
      </c>
      <c r="K187" s="1">
        <v>2.38756212834457</v>
      </c>
      <c r="L187" s="1">
        <v>1.11082611111111</v>
      </c>
      <c r="M187" s="8">
        <f t="shared" si="2"/>
        <v>0.77745496804183611</v>
      </c>
    </row>
    <row r="188" spans="1:13" x14ac:dyDescent="0.25">
      <c r="A188" s="1" t="s">
        <v>223</v>
      </c>
      <c r="B188" s="7">
        <v>42668.991701388892</v>
      </c>
      <c r="C188" s="1">
        <v>3484</v>
      </c>
      <c r="D188" s="1">
        <v>60</v>
      </c>
      <c r="E188" s="7">
        <v>44993.625717592593</v>
      </c>
      <c r="F188" s="1" t="s">
        <v>21</v>
      </c>
      <c r="G188" s="1">
        <v>4274</v>
      </c>
      <c r="H188" s="1">
        <v>3976</v>
      </c>
      <c r="I188" s="1">
        <v>6</v>
      </c>
      <c r="J188" s="1">
        <v>77.989546055555493</v>
      </c>
      <c r="K188" s="1">
        <v>0.76933387914912599</v>
      </c>
      <c r="L188" s="1">
        <v>0.46999277777777698</v>
      </c>
      <c r="M188" s="8">
        <f t="shared" si="2"/>
        <v>0.93027608797379502</v>
      </c>
    </row>
    <row r="189" spans="1:13" x14ac:dyDescent="0.25">
      <c r="A189" s="1" t="s">
        <v>224</v>
      </c>
      <c r="B189" s="7">
        <v>41548.11146990741</v>
      </c>
      <c r="C189" s="1">
        <v>5191</v>
      </c>
      <c r="D189" s="1">
        <v>175</v>
      </c>
      <c r="E189" s="7">
        <v>44993.573865740742</v>
      </c>
      <c r="F189" s="1" t="s">
        <v>40</v>
      </c>
      <c r="G189" s="1">
        <v>2912</v>
      </c>
      <c r="H189" s="1">
        <v>2511</v>
      </c>
      <c r="I189" s="1">
        <v>9</v>
      </c>
      <c r="J189" s="1">
        <v>115.260397907407</v>
      </c>
      <c r="K189" s="1">
        <v>1.51830119604986</v>
      </c>
      <c r="L189" s="1">
        <v>1.7144372222222199</v>
      </c>
      <c r="M189" s="8">
        <f t="shared" si="2"/>
        <v>0.86229395604395609</v>
      </c>
    </row>
    <row r="190" spans="1:13" x14ac:dyDescent="0.25">
      <c r="A190" s="1" t="s">
        <v>225</v>
      </c>
      <c r="B190" s="7">
        <v>41958.775567129633</v>
      </c>
      <c r="C190" s="1">
        <v>264</v>
      </c>
      <c r="D190" s="1">
        <v>0</v>
      </c>
      <c r="E190" s="7">
        <v>44993.617824074077</v>
      </c>
      <c r="G190" s="1">
        <v>67</v>
      </c>
      <c r="H190" s="1">
        <v>38</v>
      </c>
      <c r="I190" s="1">
        <v>8</v>
      </c>
      <c r="J190" s="1">
        <v>101.829120129629</v>
      </c>
      <c r="K190" s="1">
        <v>0</v>
      </c>
      <c r="L190" s="1">
        <v>0.65943722222222201</v>
      </c>
      <c r="M190" s="8">
        <f t="shared" si="2"/>
        <v>0.56716417910447758</v>
      </c>
    </row>
    <row r="191" spans="1:13" x14ac:dyDescent="0.25">
      <c r="A191" s="1" t="s">
        <v>226</v>
      </c>
      <c r="B191" s="7">
        <v>41841.604016203702</v>
      </c>
      <c r="C191" s="1">
        <v>1066</v>
      </c>
      <c r="D191" s="1">
        <v>83</v>
      </c>
      <c r="E191" s="7">
        <v>44993.621030092596</v>
      </c>
      <c r="F191" s="1" t="s">
        <v>28</v>
      </c>
      <c r="G191" s="1">
        <v>4652</v>
      </c>
      <c r="H191" s="1">
        <v>3944</v>
      </c>
      <c r="I191" s="1">
        <v>8</v>
      </c>
      <c r="J191" s="1">
        <v>105.099694203703</v>
      </c>
      <c r="K191" s="1">
        <v>0.78972637007991497</v>
      </c>
      <c r="L191" s="1">
        <v>0.58249277777777697</v>
      </c>
      <c r="M191" s="8">
        <f t="shared" si="2"/>
        <v>0.8478073946689596</v>
      </c>
    </row>
    <row r="192" spans="1:13" x14ac:dyDescent="0.25">
      <c r="A192" s="1" t="s">
        <v>227</v>
      </c>
      <c r="B192" s="7">
        <v>42661.311886574076</v>
      </c>
      <c r="C192" s="1">
        <v>543</v>
      </c>
      <c r="D192" s="1">
        <v>2</v>
      </c>
      <c r="E192" s="7">
        <v>44993.633692129632</v>
      </c>
      <c r="F192" s="1" t="s">
        <v>21</v>
      </c>
      <c r="G192" s="1">
        <v>0</v>
      </c>
      <c r="H192" s="1">
        <v>0</v>
      </c>
      <c r="I192" s="1">
        <v>6</v>
      </c>
      <c r="J192" s="1">
        <v>78.000064574074003</v>
      </c>
      <c r="K192" s="1">
        <v>2.5641004413536901E-2</v>
      </c>
      <c r="L192" s="1">
        <v>0.27860388888888798</v>
      </c>
      <c r="M192" s="8">
        <f t="shared" si="2"/>
        <v>0</v>
      </c>
    </row>
    <row r="193" spans="1:13" x14ac:dyDescent="0.25">
      <c r="A193" s="1" t="s">
        <v>228</v>
      </c>
      <c r="B193" s="7">
        <v>42862.489895833336</v>
      </c>
      <c r="C193" s="1">
        <v>906</v>
      </c>
      <c r="D193" s="1">
        <v>0</v>
      </c>
      <c r="E193" s="7">
        <v>44993.625925925924</v>
      </c>
      <c r="F193" s="1" t="s">
        <v>38</v>
      </c>
      <c r="G193" s="1">
        <v>0</v>
      </c>
      <c r="H193" s="1">
        <v>0</v>
      </c>
      <c r="I193" s="1">
        <v>5</v>
      </c>
      <c r="J193" s="1">
        <v>71.157657166666596</v>
      </c>
      <c r="K193" s="1">
        <v>0</v>
      </c>
      <c r="L193" s="1">
        <v>0.46499277777777698</v>
      </c>
      <c r="M193" s="8">
        <f t="shared" si="2"/>
        <v>0</v>
      </c>
    </row>
    <row r="194" spans="1:13" x14ac:dyDescent="0.25">
      <c r="A194" s="1" t="s">
        <v>229</v>
      </c>
      <c r="B194" s="7">
        <v>41997.072951388887</v>
      </c>
      <c r="C194" s="1">
        <v>227</v>
      </c>
      <c r="D194" s="1">
        <v>0</v>
      </c>
      <c r="E194" s="7">
        <v>44993.600787037038</v>
      </c>
      <c r="G194" s="1">
        <v>102</v>
      </c>
      <c r="H194" s="1">
        <v>92</v>
      </c>
      <c r="I194" s="1">
        <v>8</v>
      </c>
      <c r="J194" s="1">
        <v>100.324546055555</v>
      </c>
      <c r="K194" s="1">
        <v>0</v>
      </c>
      <c r="L194" s="1">
        <v>1.06832611111111</v>
      </c>
      <c r="M194" s="8">
        <f t="shared" si="2"/>
        <v>0.90196078431372551</v>
      </c>
    </row>
    <row r="195" spans="1:13" x14ac:dyDescent="0.25">
      <c r="A195" s="1" t="s">
        <v>230</v>
      </c>
      <c r="B195" s="7">
        <v>39652.598217592589</v>
      </c>
      <c r="C195" s="1">
        <v>1253</v>
      </c>
      <c r="D195" s="1">
        <v>0</v>
      </c>
      <c r="E195" s="7">
        <v>44993.615671296298</v>
      </c>
      <c r="F195" s="1" t="s">
        <v>40</v>
      </c>
      <c r="G195" s="1">
        <v>0</v>
      </c>
      <c r="H195" s="1">
        <v>0</v>
      </c>
      <c r="I195" s="1">
        <v>14</v>
      </c>
      <c r="J195" s="1">
        <v>178.070999759259</v>
      </c>
      <c r="K195" s="1">
        <v>0</v>
      </c>
      <c r="L195" s="1">
        <v>0.71110388888888898</v>
      </c>
      <c r="M195" s="8">
        <f t="shared" ref="M195:M258" si="3">IF(G195=0,0,H195/G195)</f>
        <v>0</v>
      </c>
    </row>
    <row r="196" spans="1:13" x14ac:dyDescent="0.25">
      <c r="A196" s="1" t="s">
        <v>231</v>
      </c>
      <c r="B196" s="7">
        <v>42329.795243055552</v>
      </c>
      <c r="C196" s="1">
        <v>142</v>
      </c>
      <c r="D196" s="1">
        <v>0</v>
      </c>
      <c r="E196" s="7">
        <v>44993.397777777776</v>
      </c>
      <c r="F196" s="1" t="s">
        <v>24</v>
      </c>
      <c r="G196" s="1">
        <v>75</v>
      </c>
      <c r="H196" s="1">
        <v>39</v>
      </c>
      <c r="I196" s="1">
        <v>7</v>
      </c>
      <c r="J196" s="1">
        <v>89.446712722222202</v>
      </c>
      <c r="K196" s="1">
        <v>0</v>
      </c>
      <c r="L196" s="1">
        <v>5.9405483333333304</v>
      </c>
      <c r="M196" s="8">
        <f t="shared" si="3"/>
        <v>0.52</v>
      </c>
    </row>
    <row r="197" spans="1:13" x14ac:dyDescent="0.25">
      <c r="A197" s="1" t="s">
        <v>232</v>
      </c>
      <c r="B197" s="7">
        <v>40958.062708333331</v>
      </c>
      <c r="C197" s="1">
        <v>613</v>
      </c>
      <c r="D197" s="1">
        <v>18</v>
      </c>
      <c r="E197" s="7">
        <v>44993.626620370371</v>
      </c>
      <c r="F197" s="1" t="s">
        <v>97</v>
      </c>
      <c r="G197" s="1">
        <v>209</v>
      </c>
      <c r="H197" s="1">
        <v>181</v>
      </c>
      <c r="I197" s="1">
        <v>11</v>
      </c>
      <c r="J197" s="1">
        <v>134.96607383333301</v>
      </c>
      <c r="K197" s="1">
        <v>0.13336684908110899</v>
      </c>
      <c r="L197" s="1">
        <v>0.44832611111111098</v>
      </c>
      <c r="M197" s="8">
        <f t="shared" si="3"/>
        <v>0.86602870813397126</v>
      </c>
    </row>
    <row r="198" spans="1:13" x14ac:dyDescent="0.25">
      <c r="A198" s="1" t="s">
        <v>233</v>
      </c>
      <c r="B198" s="7">
        <v>42418.210069444445</v>
      </c>
      <c r="C198" s="1">
        <v>1974</v>
      </c>
      <c r="D198" s="1">
        <v>77</v>
      </c>
      <c r="E198" s="7">
        <v>44993.606516203705</v>
      </c>
      <c r="F198" s="1" t="s">
        <v>72</v>
      </c>
      <c r="G198" s="1">
        <v>4732</v>
      </c>
      <c r="H198" s="1">
        <v>4437</v>
      </c>
      <c r="I198" s="1">
        <v>7</v>
      </c>
      <c r="J198" s="1">
        <v>86.181518277777698</v>
      </c>
      <c r="K198" s="1">
        <v>0.89346302477308204</v>
      </c>
      <c r="L198" s="1">
        <v>0.93082611111111102</v>
      </c>
      <c r="M198" s="8">
        <f t="shared" si="3"/>
        <v>0.93765849535080303</v>
      </c>
    </row>
    <row r="199" spans="1:13" x14ac:dyDescent="0.25">
      <c r="A199" s="1" t="s">
        <v>234</v>
      </c>
      <c r="B199" s="7">
        <v>44795.587106481478</v>
      </c>
      <c r="C199" s="1">
        <v>1498</v>
      </c>
      <c r="D199" s="1">
        <v>1</v>
      </c>
      <c r="E199" s="7">
        <v>44993.630416666667</v>
      </c>
      <c r="F199" s="1" t="s">
        <v>21</v>
      </c>
      <c r="G199" s="1">
        <v>4134</v>
      </c>
      <c r="H199" s="1">
        <v>2643</v>
      </c>
      <c r="I199" s="1">
        <v>0</v>
      </c>
      <c r="J199" s="1">
        <v>6.64655531481481</v>
      </c>
      <c r="K199" s="1">
        <v>0.15045387462149801</v>
      </c>
      <c r="L199" s="1">
        <v>0.357215</v>
      </c>
      <c r="M199" s="8">
        <f t="shared" si="3"/>
        <v>0.63933236574746011</v>
      </c>
    </row>
    <row r="200" spans="1:13" x14ac:dyDescent="0.25">
      <c r="A200" s="1" t="s">
        <v>235</v>
      </c>
      <c r="B200" s="7">
        <v>44258.065335648149</v>
      </c>
      <c r="C200" s="1">
        <v>413</v>
      </c>
      <c r="D200" s="1">
        <v>0</v>
      </c>
      <c r="E200" s="7">
        <v>44993.633993055555</v>
      </c>
      <c r="F200" s="1" t="s">
        <v>94</v>
      </c>
      <c r="G200" s="1">
        <v>0</v>
      </c>
      <c r="H200" s="1">
        <v>0</v>
      </c>
      <c r="I200" s="1">
        <v>2</v>
      </c>
      <c r="J200" s="1">
        <v>24.9639719814814</v>
      </c>
      <c r="K200" s="1">
        <v>0</v>
      </c>
      <c r="L200" s="1">
        <v>0.27138166666666602</v>
      </c>
      <c r="M200" s="8">
        <f t="shared" si="3"/>
        <v>0</v>
      </c>
    </row>
    <row r="201" spans="1:13" x14ac:dyDescent="0.25">
      <c r="A201" s="1" t="s">
        <v>236</v>
      </c>
      <c r="B201" s="7">
        <v>42703.717789351853</v>
      </c>
      <c r="C201" s="1">
        <v>8365</v>
      </c>
      <c r="D201" s="1">
        <v>96</v>
      </c>
      <c r="E201" s="7">
        <v>44993.625486111108</v>
      </c>
      <c r="F201" s="1" t="s">
        <v>24</v>
      </c>
      <c r="G201" s="1">
        <v>5910</v>
      </c>
      <c r="H201" s="1">
        <v>4988</v>
      </c>
      <c r="I201" s="1">
        <v>6</v>
      </c>
      <c r="J201" s="1">
        <v>77.042009018518499</v>
      </c>
      <c r="K201" s="1">
        <v>1.24607342439531</v>
      </c>
      <c r="L201" s="1">
        <v>0.47554833333333302</v>
      </c>
      <c r="M201" s="8">
        <f t="shared" si="3"/>
        <v>0.84399323181049068</v>
      </c>
    </row>
    <row r="202" spans="1:13" x14ac:dyDescent="0.25">
      <c r="A202" s="1" t="s">
        <v>237</v>
      </c>
      <c r="B202" s="7">
        <v>44783.608842592592</v>
      </c>
      <c r="C202" s="1">
        <v>119</v>
      </c>
      <c r="D202" s="1">
        <v>0</v>
      </c>
      <c r="E202" s="7">
        <v>44993.623356481483</v>
      </c>
      <c r="F202" s="1" t="s">
        <v>94</v>
      </c>
      <c r="G202" s="1">
        <v>529</v>
      </c>
      <c r="H202" s="1">
        <v>107</v>
      </c>
      <c r="I202" s="1">
        <v>0</v>
      </c>
      <c r="J202" s="1">
        <v>7.0291664259259203</v>
      </c>
      <c r="K202" s="1">
        <v>0</v>
      </c>
      <c r="L202" s="1">
        <v>0.52665944444444401</v>
      </c>
      <c r="M202" s="8">
        <f t="shared" si="3"/>
        <v>0.20226843100189035</v>
      </c>
    </row>
    <row r="203" spans="1:13" x14ac:dyDescent="0.25">
      <c r="A203" s="1" t="s">
        <v>238</v>
      </c>
      <c r="B203" s="7">
        <v>42442.90121527778</v>
      </c>
      <c r="C203" s="1">
        <v>153</v>
      </c>
      <c r="D203" s="1">
        <v>14</v>
      </c>
      <c r="E203" s="7">
        <v>44993.586539351854</v>
      </c>
      <c r="F203" s="1" t="s">
        <v>24</v>
      </c>
      <c r="G203" s="1">
        <v>672</v>
      </c>
      <c r="H203" s="1">
        <v>491</v>
      </c>
      <c r="I203" s="1">
        <v>6</v>
      </c>
      <c r="J203" s="1">
        <v>85.595268277777706</v>
      </c>
      <c r="K203" s="1">
        <v>0.16356044302082801</v>
      </c>
      <c r="L203" s="1">
        <v>1.4102705555555499</v>
      </c>
      <c r="M203" s="8">
        <f t="shared" si="3"/>
        <v>0.73065476190476186</v>
      </c>
    </row>
    <row r="204" spans="1:13" x14ac:dyDescent="0.25">
      <c r="A204" s="1" t="s">
        <v>239</v>
      </c>
      <c r="B204" s="7">
        <v>42224.873148148145</v>
      </c>
      <c r="C204" s="1">
        <v>158</v>
      </c>
      <c r="D204" s="1">
        <v>0</v>
      </c>
      <c r="E204" s="7">
        <v>44993.62736111111</v>
      </c>
      <c r="F204" s="1" t="s">
        <v>21</v>
      </c>
      <c r="G204" s="1">
        <v>91</v>
      </c>
      <c r="H204" s="1">
        <v>30</v>
      </c>
      <c r="I204" s="1">
        <v>7</v>
      </c>
      <c r="J204" s="1">
        <v>92.884388648148104</v>
      </c>
      <c r="K204" s="1">
        <v>0</v>
      </c>
      <c r="L204" s="1">
        <v>0.43054833333333298</v>
      </c>
      <c r="M204" s="8">
        <f t="shared" si="3"/>
        <v>0.32967032967032966</v>
      </c>
    </row>
    <row r="205" spans="1:13" x14ac:dyDescent="0.25">
      <c r="A205" s="1" t="s">
        <v>240</v>
      </c>
      <c r="B205" s="7">
        <v>42115.158796296295</v>
      </c>
      <c r="C205" s="1">
        <v>5192</v>
      </c>
      <c r="D205" s="1">
        <v>357</v>
      </c>
      <c r="E205" s="7">
        <v>44993.555347222224</v>
      </c>
      <c r="F205" s="1" t="s">
        <v>24</v>
      </c>
      <c r="G205" s="1">
        <v>5890</v>
      </c>
      <c r="H205" s="1">
        <v>4942</v>
      </c>
      <c r="I205" s="1">
        <v>7</v>
      </c>
      <c r="J205" s="1">
        <v>96.322536796296205</v>
      </c>
      <c r="K205" s="1">
        <v>3.7062977354405202</v>
      </c>
      <c r="L205" s="1">
        <v>2.1588816666666601</v>
      </c>
      <c r="M205" s="8">
        <f t="shared" si="3"/>
        <v>0.8390492359932088</v>
      </c>
    </row>
    <row r="206" spans="1:13" x14ac:dyDescent="0.25">
      <c r="A206" s="1" t="s">
        <v>241</v>
      </c>
      <c r="B206" s="7">
        <v>41837.368877314817</v>
      </c>
      <c r="C206" s="1">
        <v>755</v>
      </c>
      <c r="D206" s="1">
        <v>0</v>
      </c>
      <c r="E206" s="7">
        <v>44993.59847222222</v>
      </c>
      <c r="G206" s="1">
        <v>525</v>
      </c>
      <c r="H206" s="1">
        <v>172</v>
      </c>
      <c r="I206" s="1">
        <v>8</v>
      </c>
      <c r="J206" s="1">
        <v>105.421138648148</v>
      </c>
      <c r="K206" s="1">
        <v>0</v>
      </c>
      <c r="L206" s="1">
        <v>1.12388166666666</v>
      </c>
      <c r="M206" s="8">
        <f t="shared" si="3"/>
        <v>0.32761904761904764</v>
      </c>
    </row>
    <row r="207" spans="1:13" x14ac:dyDescent="0.25">
      <c r="A207" s="1" t="s">
        <v>242</v>
      </c>
      <c r="B207" s="7">
        <v>40952.729143518518</v>
      </c>
      <c r="C207" s="1">
        <v>5076</v>
      </c>
      <c r="D207" s="1">
        <v>200</v>
      </c>
      <c r="E207" s="7">
        <v>44993.630219907405</v>
      </c>
      <c r="F207" s="1" t="s">
        <v>243</v>
      </c>
      <c r="G207" s="1">
        <v>0</v>
      </c>
      <c r="H207" s="1">
        <v>0</v>
      </c>
      <c r="I207" s="1">
        <v>11</v>
      </c>
      <c r="J207" s="1">
        <v>135.399592351851</v>
      </c>
      <c r="K207" s="1">
        <v>1.47710932157222</v>
      </c>
      <c r="L207" s="1">
        <v>0.36193722222222202</v>
      </c>
      <c r="M207" s="8">
        <f t="shared" si="3"/>
        <v>0</v>
      </c>
    </row>
    <row r="208" spans="1:13" x14ac:dyDescent="0.25">
      <c r="A208" s="1" t="s">
        <v>244</v>
      </c>
      <c r="B208" s="7">
        <v>42669.471377314818</v>
      </c>
      <c r="C208" s="1">
        <v>3346</v>
      </c>
      <c r="D208" s="1">
        <v>174</v>
      </c>
      <c r="E208" s="7">
        <v>44993.624027777776</v>
      </c>
      <c r="F208" s="1" t="s">
        <v>13</v>
      </c>
      <c r="G208" s="1">
        <v>11303</v>
      </c>
      <c r="H208" s="1">
        <v>10492</v>
      </c>
      <c r="I208" s="1">
        <v>6</v>
      </c>
      <c r="J208" s="1">
        <v>77.605805314814802</v>
      </c>
      <c r="K208" s="1">
        <v>2.2421003080137298</v>
      </c>
      <c r="L208" s="1">
        <v>0.51054833333333305</v>
      </c>
      <c r="M208" s="8">
        <f t="shared" si="3"/>
        <v>0.9282491373971512</v>
      </c>
    </row>
    <row r="209" spans="1:13" x14ac:dyDescent="0.25">
      <c r="A209" s="1" t="s">
        <v>245</v>
      </c>
      <c r="B209" s="7">
        <v>43096.157407407409</v>
      </c>
      <c r="C209" s="1">
        <v>79</v>
      </c>
      <c r="D209" s="1">
        <v>0</v>
      </c>
      <c r="E209" s="7">
        <v>44993.578032407408</v>
      </c>
      <c r="G209" s="1">
        <v>0</v>
      </c>
      <c r="H209" s="1">
        <v>0</v>
      </c>
      <c r="I209" s="1">
        <v>5</v>
      </c>
      <c r="J209" s="1">
        <v>63.623647907407403</v>
      </c>
      <c r="K209" s="1">
        <v>0</v>
      </c>
      <c r="L209" s="1">
        <v>1.6144372222222201</v>
      </c>
      <c r="M209" s="8">
        <f t="shared" si="3"/>
        <v>0</v>
      </c>
    </row>
    <row r="210" spans="1:13" x14ac:dyDescent="0.25">
      <c r="A210" s="1" t="s">
        <v>246</v>
      </c>
      <c r="B210" s="7">
        <v>43088.405706018515</v>
      </c>
      <c r="C210" s="1">
        <v>497</v>
      </c>
      <c r="D210" s="1">
        <v>3</v>
      </c>
      <c r="E210" s="7">
        <v>44993.450856481482</v>
      </c>
      <c r="F210" s="1" t="s">
        <v>21</v>
      </c>
      <c r="G210" s="1">
        <v>799</v>
      </c>
      <c r="H210" s="1">
        <v>784</v>
      </c>
      <c r="I210" s="1">
        <v>5</v>
      </c>
      <c r="J210" s="1">
        <v>63.691675685185103</v>
      </c>
      <c r="K210" s="1">
        <v>4.7101916659068301E-2</v>
      </c>
      <c r="L210" s="1">
        <v>4.6666594444444396</v>
      </c>
      <c r="M210" s="8">
        <f t="shared" si="3"/>
        <v>0.98122653316645803</v>
      </c>
    </row>
    <row r="211" spans="1:13" x14ac:dyDescent="0.25">
      <c r="A211" s="1" t="s">
        <v>247</v>
      </c>
      <c r="B211" s="7">
        <v>42727.379282407404</v>
      </c>
      <c r="C211" s="1">
        <v>3473</v>
      </c>
      <c r="D211" s="1">
        <v>168</v>
      </c>
      <c r="E211" s="7">
        <v>44993.621874999997</v>
      </c>
      <c r="F211" s="1" t="s">
        <v>13</v>
      </c>
      <c r="G211" s="1">
        <v>3988</v>
      </c>
      <c r="H211" s="1">
        <v>2729</v>
      </c>
      <c r="I211" s="1">
        <v>6</v>
      </c>
      <c r="J211" s="1">
        <v>75.746147907407405</v>
      </c>
      <c r="K211" s="1">
        <v>2.2179345701561499</v>
      </c>
      <c r="L211" s="1">
        <v>0.56221500000000002</v>
      </c>
      <c r="M211" s="8">
        <f t="shared" si="3"/>
        <v>0.68430290872617849</v>
      </c>
    </row>
    <row r="212" spans="1:13" x14ac:dyDescent="0.25">
      <c r="A212" s="1" t="s">
        <v>248</v>
      </c>
      <c r="B212" s="7">
        <v>42938.514618055553</v>
      </c>
      <c r="C212" s="1">
        <v>177</v>
      </c>
      <c r="D212" s="1">
        <v>0</v>
      </c>
      <c r="E212" s="7">
        <v>44993.583912037036</v>
      </c>
      <c r="G212" s="1">
        <v>84</v>
      </c>
      <c r="H212" s="1">
        <v>35</v>
      </c>
      <c r="I212" s="1">
        <v>5</v>
      </c>
      <c r="J212" s="1">
        <v>68.604546055555502</v>
      </c>
      <c r="K212" s="1">
        <v>0</v>
      </c>
      <c r="L212" s="1">
        <v>1.47332611111111</v>
      </c>
      <c r="M212" s="8">
        <f t="shared" si="3"/>
        <v>0.41666666666666669</v>
      </c>
    </row>
    <row r="213" spans="1:13" x14ac:dyDescent="0.25">
      <c r="A213" s="1" t="s">
        <v>249</v>
      </c>
      <c r="B213" s="7">
        <v>41113.571469907409</v>
      </c>
      <c r="C213" s="1">
        <v>3807</v>
      </c>
      <c r="D213" s="1">
        <v>0</v>
      </c>
      <c r="E213" s="7">
        <v>44993.57240740741</v>
      </c>
      <c r="F213" s="1" t="s">
        <v>243</v>
      </c>
      <c r="G213" s="1">
        <v>3784</v>
      </c>
      <c r="H213" s="1">
        <v>3630</v>
      </c>
      <c r="I213" s="1">
        <v>10</v>
      </c>
      <c r="J213" s="1">
        <v>129.392397907407</v>
      </c>
      <c r="K213" s="1">
        <v>0</v>
      </c>
      <c r="L213" s="1">
        <v>1.7494372222222201</v>
      </c>
      <c r="M213" s="8">
        <f t="shared" si="3"/>
        <v>0.95930232558139539</v>
      </c>
    </row>
    <row r="214" spans="1:13" x14ac:dyDescent="0.25">
      <c r="A214" s="1" t="s">
        <v>250</v>
      </c>
      <c r="B214" s="7">
        <v>41616.315775462965</v>
      </c>
      <c r="C214" s="1">
        <v>8801</v>
      </c>
      <c r="D214" s="1">
        <v>2</v>
      </c>
      <c r="E214" s="7">
        <v>44993.530370370368</v>
      </c>
      <c r="F214" s="1" t="s">
        <v>53</v>
      </c>
      <c r="G214" s="1">
        <v>1064</v>
      </c>
      <c r="H214" s="1">
        <v>908</v>
      </c>
      <c r="I214" s="1">
        <v>9</v>
      </c>
      <c r="J214" s="1">
        <v>112.83028679629599</v>
      </c>
      <c r="K214" s="1">
        <v>1.7725737094072901E-2</v>
      </c>
      <c r="L214" s="1">
        <v>2.7583261111111099</v>
      </c>
      <c r="M214" s="8">
        <f t="shared" si="3"/>
        <v>0.85338345864661658</v>
      </c>
    </row>
    <row r="215" spans="1:13" x14ac:dyDescent="0.25">
      <c r="A215" s="1" t="s">
        <v>251</v>
      </c>
      <c r="B215" s="7">
        <v>40927.082141203704</v>
      </c>
      <c r="C215" s="1">
        <v>3471</v>
      </c>
      <c r="D215" s="1">
        <v>0</v>
      </c>
      <c r="E215" s="7">
        <v>44993.6249537037</v>
      </c>
      <c r="F215" s="1" t="s">
        <v>24</v>
      </c>
      <c r="G215" s="1">
        <v>8849</v>
      </c>
      <c r="H215" s="1">
        <v>8660</v>
      </c>
      <c r="I215" s="1">
        <v>11</v>
      </c>
      <c r="J215" s="1">
        <v>135.98386087036999</v>
      </c>
      <c r="K215" s="1">
        <v>0</v>
      </c>
      <c r="L215" s="1">
        <v>0.48832611111111102</v>
      </c>
      <c r="M215" s="8">
        <f t="shared" si="3"/>
        <v>0.97864165442422868</v>
      </c>
    </row>
    <row r="216" spans="1:13" x14ac:dyDescent="0.25">
      <c r="A216" s="1" t="s">
        <v>252</v>
      </c>
      <c r="B216" s="7">
        <v>43832.044942129629</v>
      </c>
      <c r="C216" s="1">
        <v>3737</v>
      </c>
      <c r="D216" s="1">
        <v>8</v>
      </c>
      <c r="E216" s="7">
        <v>44993.633437500001</v>
      </c>
      <c r="F216" s="1" t="s">
        <v>13</v>
      </c>
      <c r="G216" s="1">
        <v>2392</v>
      </c>
      <c r="H216" s="1">
        <v>1551</v>
      </c>
      <c r="I216" s="1">
        <v>3</v>
      </c>
      <c r="J216" s="1">
        <v>39.180286796296201</v>
      </c>
      <c r="K216" s="1">
        <v>0.20418431446388</v>
      </c>
      <c r="L216" s="1">
        <v>0.284715</v>
      </c>
      <c r="M216" s="8">
        <f t="shared" si="3"/>
        <v>0.64841137123745818</v>
      </c>
    </row>
    <row r="217" spans="1:13" x14ac:dyDescent="0.25">
      <c r="A217" s="1" t="s">
        <v>253</v>
      </c>
      <c r="B217" s="7">
        <v>41187.69427083333</v>
      </c>
      <c r="C217" s="1">
        <v>54808</v>
      </c>
      <c r="D217" s="1">
        <v>1</v>
      </c>
      <c r="E217" s="7">
        <v>44993.631342592591</v>
      </c>
      <c r="F217" s="1" t="s">
        <v>13</v>
      </c>
      <c r="G217" s="1">
        <v>7856</v>
      </c>
      <c r="H217" s="1">
        <v>7187</v>
      </c>
      <c r="I217" s="1">
        <v>10</v>
      </c>
      <c r="J217" s="1">
        <v>127.59415716666599</v>
      </c>
      <c r="K217" s="1">
        <v>7.8373494696451895E-3</v>
      </c>
      <c r="L217" s="1">
        <v>0.33499277777777697</v>
      </c>
      <c r="M217" s="8">
        <f t="shared" si="3"/>
        <v>0.91484215885947051</v>
      </c>
    </row>
    <row r="218" spans="1:13" x14ac:dyDescent="0.25">
      <c r="A218" s="1" t="s">
        <v>254</v>
      </c>
      <c r="B218" s="7">
        <v>41461.914826388886</v>
      </c>
      <c r="C218" s="1">
        <v>9188</v>
      </c>
      <c r="D218" s="1">
        <v>220</v>
      </c>
      <c r="E218" s="7">
        <v>44993.605983796297</v>
      </c>
      <c r="F218" s="1" t="s">
        <v>55</v>
      </c>
      <c r="G218" s="1">
        <v>6100</v>
      </c>
      <c r="H218" s="1">
        <v>5949</v>
      </c>
      <c r="I218" s="1">
        <v>9</v>
      </c>
      <c r="J218" s="1">
        <v>118.284379388888</v>
      </c>
      <c r="K218" s="1">
        <v>1.8599243715579299</v>
      </c>
      <c r="L218" s="1">
        <v>0.94360388888888802</v>
      </c>
      <c r="M218" s="8">
        <f t="shared" si="3"/>
        <v>0.97524590163934421</v>
      </c>
    </row>
    <row r="219" spans="1:13" x14ac:dyDescent="0.25">
      <c r="A219" s="1" t="s">
        <v>255</v>
      </c>
      <c r="B219" s="7">
        <v>42067.032268518517</v>
      </c>
      <c r="C219" s="1">
        <v>6264</v>
      </c>
      <c r="D219" s="1">
        <v>299</v>
      </c>
      <c r="E219" s="7">
        <v>44993.63144675926</v>
      </c>
      <c r="F219" s="1" t="s">
        <v>24</v>
      </c>
      <c r="G219" s="1">
        <v>12480</v>
      </c>
      <c r="H219" s="1">
        <v>9776</v>
      </c>
      <c r="I219" s="1">
        <v>8</v>
      </c>
      <c r="J219" s="1">
        <v>98.023759018518504</v>
      </c>
      <c r="K219" s="1">
        <v>3.0502809012202099</v>
      </c>
      <c r="L219" s="1">
        <v>0.33249277777777703</v>
      </c>
      <c r="M219" s="8">
        <f t="shared" si="3"/>
        <v>0.78333333333333333</v>
      </c>
    </row>
    <row r="220" spans="1:13" x14ac:dyDescent="0.25">
      <c r="A220" s="1" t="s">
        <v>256</v>
      </c>
      <c r="B220" s="7">
        <v>42906.676307870373</v>
      </c>
      <c r="C220" s="1">
        <v>5320</v>
      </c>
      <c r="D220" s="1">
        <v>125</v>
      </c>
      <c r="E220" s="7">
        <v>44993.625567129631</v>
      </c>
      <c r="F220" s="1" t="s">
        <v>13</v>
      </c>
      <c r="G220" s="1">
        <v>2564</v>
      </c>
      <c r="H220" s="1">
        <v>2335</v>
      </c>
      <c r="I220" s="1">
        <v>5</v>
      </c>
      <c r="J220" s="1">
        <v>70.308527537036994</v>
      </c>
      <c r="K220" s="1">
        <v>1.7778782230100401</v>
      </c>
      <c r="L220" s="1">
        <v>0.47360388888888799</v>
      </c>
      <c r="M220" s="8">
        <f t="shared" si="3"/>
        <v>0.91068642745709827</v>
      </c>
    </row>
    <row r="221" spans="1:13" x14ac:dyDescent="0.25">
      <c r="A221" s="1" t="s">
        <v>257</v>
      </c>
      <c r="B221" s="7">
        <v>41398.464733796296</v>
      </c>
      <c r="C221" s="1">
        <v>9753</v>
      </c>
      <c r="D221" s="1">
        <v>635</v>
      </c>
      <c r="E221" s="7">
        <v>44993.612210648149</v>
      </c>
      <c r="F221" s="1" t="s">
        <v>24</v>
      </c>
      <c r="G221" s="1">
        <v>6532</v>
      </c>
      <c r="H221" s="1">
        <v>6497</v>
      </c>
      <c r="I221" s="1">
        <v>9</v>
      </c>
      <c r="J221" s="1">
        <v>119.977786796296</v>
      </c>
      <c r="K221" s="1">
        <v>5.2926463886030097</v>
      </c>
      <c r="L221" s="1">
        <v>0.79415944444444397</v>
      </c>
      <c r="M221" s="8">
        <f t="shared" si="3"/>
        <v>0.9946417636252296</v>
      </c>
    </row>
    <row r="222" spans="1:13" x14ac:dyDescent="0.25">
      <c r="A222" s="1" t="s">
        <v>258</v>
      </c>
      <c r="B222" s="7">
        <v>42319.598136574074</v>
      </c>
      <c r="C222" s="1">
        <v>168</v>
      </c>
      <c r="D222" s="1">
        <v>0</v>
      </c>
      <c r="E222" s="7">
        <v>44993.576828703706</v>
      </c>
      <c r="F222" s="1" t="s">
        <v>94</v>
      </c>
      <c r="G222" s="1">
        <v>231</v>
      </c>
      <c r="H222" s="1">
        <v>69</v>
      </c>
      <c r="I222" s="1">
        <v>7</v>
      </c>
      <c r="J222" s="1">
        <v>89.171064574073995</v>
      </c>
      <c r="K222" s="1">
        <v>0</v>
      </c>
      <c r="L222" s="1">
        <v>1.6433261111111099</v>
      </c>
      <c r="M222" s="8">
        <f t="shared" si="3"/>
        <v>0.29870129870129869</v>
      </c>
    </row>
    <row r="223" spans="1:13" x14ac:dyDescent="0.25">
      <c r="A223" s="1" t="s">
        <v>259</v>
      </c>
      <c r="B223" s="7">
        <v>42505.019270833334</v>
      </c>
      <c r="C223" s="1">
        <v>250</v>
      </c>
      <c r="D223" s="1">
        <v>0</v>
      </c>
      <c r="E223" s="7">
        <v>44993.596956018519</v>
      </c>
      <c r="F223" s="1" t="s">
        <v>24</v>
      </c>
      <c r="G223" s="1">
        <v>102</v>
      </c>
      <c r="H223" s="1">
        <v>73</v>
      </c>
      <c r="I223" s="1">
        <v>6</v>
      </c>
      <c r="J223" s="1">
        <v>83.434157166666594</v>
      </c>
      <c r="K223" s="1">
        <v>0</v>
      </c>
      <c r="L223" s="1">
        <v>1.1602705555555499</v>
      </c>
      <c r="M223" s="8">
        <f t="shared" si="3"/>
        <v>0.71568627450980393</v>
      </c>
    </row>
    <row r="224" spans="1:13" x14ac:dyDescent="0.25">
      <c r="A224" s="1" t="s">
        <v>260</v>
      </c>
      <c r="B224" s="7">
        <v>43200.393564814818</v>
      </c>
      <c r="C224" s="1">
        <v>936</v>
      </c>
      <c r="D224" s="1">
        <v>113</v>
      </c>
      <c r="E224" s="7">
        <v>44993.530127314814</v>
      </c>
      <c r="F224" s="1" t="s">
        <v>24</v>
      </c>
      <c r="G224" s="1">
        <v>1308</v>
      </c>
      <c r="H224" s="1">
        <v>756</v>
      </c>
      <c r="I224" s="1">
        <v>4</v>
      </c>
      <c r="J224" s="1">
        <v>59.968055314814798</v>
      </c>
      <c r="K224" s="1">
        <v>1.88433657564486</v>
      </c>
      <c r="L224" s="1">
        <v>2.7641594444444402</v>
      </c>
      <c r="M224" s="8">
        <f t="shared" si="3"/>
        <v>0.57798165137614677</v>
      </c>
    </row>
    <row r="225" spans="1:13" x14ac:dyDescent="0.25">
      <c r="A225" s="1" t="s">
        <v>261</v>
      </c>
      <c r="B225" s="7">
        <v>43779.644548611112</v>
      </c>
      <c r="C225" s="1">
        <v>924</v>
      </c>
      <c r="D225" s="1">
        <v>148</v>
      </c>
      <c r="E225" s="7">
        <v>44993.52375</v>
      </c>
      <c r="F225" s="1" t="s">
        <v>21</v>
      </c>
      <c r="G225" s="1">
        <v>1045</v>
      </c>
      <c r="H225" s="1">
        <v>971</v>
      </c>
      <c r="I225" s="1">
        <v>3</v>
      </c>
      <c r="J225" s="1">
        <v>41.2339349444444</v>
      </c>
      <c r="K225" s="1">
        <v>3.5892766528201601</v>
      </c>
      <c r="L225" s="1">
        <v>2.9172150000000001</v>
      </c>
      <c r="M225" s="8">
        <f t="shared" si="3"/>
        <v>0.92918660287081345</v>
      </c>
    </row>
    <row r="226" spans="1:13" x14ac:dyDescent="0.25">
      <c r="A226" s="1" t="s">
        <v>262</v>
      </c>
      <c r="B226" s="7">
        <v>42405.570914351854</v>
      </c>
      <c r="C226" s="1">
        <v>431</v>
      </c>
      <c r="D226" s="1">
        <v>0</v>
      </c>
      <c r="E226" s="7">
        <v>44993.399756944447</v>
      </c>
      <c r="F226" s="1" t="s">
        <v>243</v>
      </c>
      <c r="G226" s="1">
        <v>442</v>
      </c>
      <c r="H226" s="1">
        <v>290</v>
      </c>
      <c r="I226" s="1">
        <v>7</v>
      </c>
      <c r="J226" s="1">
        <v>86.326175685185106</v>
      </c>
      <c r="K226" s="1">
        <v>0</v>
      </c>
      <c r="L226" s="1">
        <v>5.8930483333333301</v>
      </c>
      <c r="M226" s="8">
        <f t="shared" si="3"/>
        <v>0.65610859728506787</v>
      </c>
    </row>
    <row r="227" spans="1:13" x14ac:dyDescent="0.25">
      <c r="A227" s="1" t="s">
        <v>263</v>
      </c>
      <c r="B227" s="7">
        <v>44130.182581018518</v>
      </c>
      <c r="C227" s="1">
        <v>1824</v>
      </c>
      <c r="D227" s="1">
        <v>69</v>
      </c>
      <c r="E227" s="7">
        <v>44993.635092592594</v>
      </c>
      <c r="F227" s="1" t="s">
        <v>21</v>
      </c>
      <c r="G227" s="1">
        <v>4493</v>
      </c>
      <c r="H227" s="1">
        <v>3644</v>
      </c>
      <c r="I227" s="1">
        <v>2</v>
      </c>
      <c r="J227" s="1">
        <v>29.136842351851801</v>
      </c>
      <c r="K227" s="1">
        <v>2.3681358181084602</v>
      </c>
      <c r="L227" s="1">
        <v>0.244992777777777</v>
      </c>
      <c r="M227" s="8">
        <f t="shared" si="3"/>
        <v>0.81103939461384378</v>
      </c>
    </row>
    <row r="228" spans="1:13" x14ac:dyDescent="0.25">
      <c r="A228" s="1" t="s">
        <v>264</v>
      </c>
      <c r="B228" s="7">
        <v>41633.11990740741</v>
      </c>
      <c r="C228" s="1">
        <v>2009</v>
      </c>
      <c r="D228" s="1">
        <v>72</v>
      </c>
      <c r="E228" s="7">
        <v>44993.516469907408</v>
      </c>
      <c r="F228" s="1" t="s">
        <v>24</v>
      </c>
      <c r="G228" s="1">
        <v>2747</v>
      </c>
      <c r="H228" s="1">
        <v>2693</v>
      </c>
      <c r="I228" s="1">
        <v>9</v>
      </c>
      <c r="J228" s="1">
        <v>112.420314574074</v>
      </c>
      <c r="K228" s="1">
        <v>0.64045364285614903</v>
      </c>
      <c r="L228" s="1">
        <v>3.0919372222222199</v>
      </c>
      <c r="M228" s="8">
        <f t="shared" si="3"/>
        <v>0.98034219148161628</v>
      </c>
    </row>
    <row r="229" spans="1:13" x14ac:dyDescent="0.25">
      <c r="A229" s="1" t="s">
        <v>265</v>
      </c>
      <c r="B229" s="7">
        <v>41830.669270833336</v>
      </c>
      <c r="C229" s="1">
        <v>2647</v>
      </c>
      <c r="D229" s="1">
        <v>0</v>
      </c>
      <c r="E229" s="7">
        <v>44993.521249999998</v>
      </c>
      <c r="F229" s="1" t="s">
        <v>266</v>
      </c>
      <c r="G229" s="1">
        <v>462</v>
      </c>
      <c r="H229" s="1">
        <v>462</v>
      </c>
      <c r="I229" s="1">
        <v>8</v>
      </c>
      <c r="J229" s="1">
        <v>106.18082383333299</v>
      </c>
      <c r="K229" s="1">
        <v>0</v>
      </c>
      <c r="L229" s="1">
        <v>2.9772150000000002</v>
      </c>
      <c r="M229" s="8">
        <f t="shared" si="3"/>
        <v>1</v>
      </c>
    </row>
    <row r="230" spans="1:13" x14ac:dyDescent="0.25">
      <c r="A230" s="1" t="s">
        <v>267</v>
      </c>
      <c r="B230" s="7">
        <v>41978.188391203701</v>
      </c>
      <c r="C230" s="1">
        <v>330</v>
      </c>
      <c r="D230" s="1">
        <v>29</v>
      </c>
      <c r="E230" s="7">
        <v>44993.629745370374</v>
      </c>
      <c r="F230" s="1" t="s">
        <v>90</v>
      </c>
      <c r="G230" s="1">
        <v>718</v>
      </c>
      <c r="H230" s="1">
        <v>648</v>
      </c>
      <c r="I230" s="1">
        <v>8</v>
      </c>
      <c r="J230" s="1">
        <v>100.865527537037</v>
      </c>
      <c r="K230" s="1">
        <v>0.28751150871987802</v>
      </c>
      <c r="L230" s="1">
        <v>0.37332611111111103</v>
      </c>
      <c r="M230" s="8">
        <f t="shared" si="3"/>
        <v>0.90250696378830086</v>
      </c>
    </row>
    <row r="231" spans="1:13" x14ac:dyDescent="0.25">
      <c r="A231" s="1" t="s">
        <v>268</v>
      </c>
      <c r="B231" s="7">
        <v>42954.692210648151</v>
      </c>
      <c r="C231" s="1">
        <v>2759</v>
      </c>
      <c r="D231" s="1">
        <v>25</v>
      </c>
      <c r="E231" s="7">
        <v>44993.39503472222</v>
      </c>
      <c r="F231" s="1" t="s">
        <v>24</v>
      </c>
      <c r="G231" s="1">
        <v>4999</v>
      </c>
      <c r="H231" s="1">
        <v>4319</v>
      </c>
      <c r="I231" s="1">
        <v>5</v>
      </c>
      <c r="J231" s="1">
        <v>68.695805314814805</v>
      </c>
      <c r="K231" s="1">
        <v>0.36392323935110099</v>
      </c>
      <c r="L231" s="1">
        <v>6.0063816666666598</v>
      </c>
      <c r="M231" s="8">
        <f t="shared" si="3"/>
        <v>0.86397279455891174</v>
      </c>
    </row>
    <row r="232" spans="1:13" x14ac:dyDescent="0.25">
      <c r="A232" s="1" t="s">
        <v>269</v>
      </c>
      <c r="B232" s="7">
        <v>41910.56832175926</v>
      </c>
      <c r="C232" s="1">
        <v>6361</v>
      </c>
      <c r="D232" s="1">
        <v>338</v>
      </c>
      <c r="E232" s="7">
        <v>44993.508090277777</v>
      </c>
      <c r="F232" s="1" t="s">
        <v>13</v>
      </c>
      <c r="G232" s="1">
        <v>8454</v>
      </c>
      <c r="H232" s="1">
        <v>7822</v>
      </c>
      <c r="I232" s="1">
        <v>8</v>
      </c>
      <c r="J232" s="1">
        <v>102.82824975925899</v>
      </c>
      <c r="K232" s="1">
        <v>3.2870344559138398</v>
      </c>
      <c r="L232" s="1">
        <v>3.29304833333333</v>
      </c>
      <c r="M232" s="8">
        <f t="shared" si="3"/>
        <v>0.92524248876271586</v>
      </c>
    </row>
    <row r="233" spans="1:13" x14ac:dyDescent="0.25">
      <c r="A233" s="1" t="s">
        <v>270</v>
      </c>
      <c r="B233" s="7">
        <v>42260.79446759259</v>
      </c>
      <c r="C233" s="1">
        <v>4390</v>
      </c>
      <c r="D233" s="1">
        <v>387</v>
      </c>
      <c r="E233" s="7">
        <v>44993.627500000002</v>
      </c>
      <c r="F233" s="1" t="s">
        <v>55</v>
      </c>
      <c r="G233" s="1">
        <v>5324</v>
      </c>
      <c r="H233" s="1">
        <v>4731</v>
      </c>
      <c r="I233" s="1">
        <v>7</v>
      </c>
      <c r="J233" s="1">
        <v>91.747333092592498</v>
      </c>
      <c r="K233" s="1">
        <v>4.2181062593877696</v>
      </c>
      <c r="L233" s="1">
        <v>0.42721500000000001</v>
      </c>
      <c r="M233" s="8">
        <f t="shared" si="3"/>
        <v>0.88861758076634112</v>
      </c>
    </row>
    <row r="234" spans="1:13" x14ac:dyDescent="0.25">
      <c r="A234" s="1" t="s">
        <v>271</v>
      </c>
      <c r="B234" s="7">
        <v>40654.292939814812</v>
      </c>
      <c r="C234" s="1">
        <v>25916</v>
      </c>
      <c r="D234" s="1">
        <v>136</v>
      </c>
      <c r="E234" s="7">
        <v>44993.592442129629</v>
      </c>
      <c r="F234" s="1" t="s">
        <v>272</v>
      </c>
      <c r="G234" s="1">
        <v>22707</v>
      </c>
      <c r="H234" s="1">
        <v>19166</v>
      </c>
      <c r="I234" s="1">
        <v>11</v>
      </c>
      <c r="J234" s="1">
        <v>144.91522198148101</v>
      </c>
      <c r="K234" s="1">
        <v>0.93847974105425003</v>
      </c>
      <c r="L234" s="1">
        <v>1.26860388888888</v>
      </c>
      <c r="M234" s="8">
        <f t="shared" si="3"/>
        <v>0.84405689875368828</v>
      </c>
    </row>
    <row r="235" spans="1:13" x14ac:dyDescent="0.25">
      <c r="A235" s="1" t="s">
        <v>273</v>
      </c>
      <c r="B235" s="7">
        <v>41682.081342592595</v>
      </c>
      <c r="C235" s="1">
        <v>2119</v>
      </c>
      <c r="D235" s="1">
        <v>78</v>
      </c>
      <c r="E235" s="7">
        <v>44993.631423611114</v>
      </c>
      <c r="F235" s="1" t="s">
        <v>55</v>
      </c>
      <c r="G235" s="1">
        <v>4966</v>
      </c>
      <c r="H235" s="1">
        <v>4162</v>
      </c>
      <c r="I235" s="1">
        <v>9</v>
      </c>
      <c r="J235" s="1">
        <v>110.817833092592</v>
      </c>
      <c r="K235" s="1">
        <v>0.70385783427860305</v>
      </c>
      <c r="L235" s="1">
        <v>0.333048333333333</v>
      </c>
      <c r="M235" s="8">
        <f t="shared" si="3"/>
        <v>0.83809907370116798</v>
      </c>
    </row>
    <row r="236" spans="1:13" x14ac:dyDescent="0.25">
      <c r="A236" s="1" t="s">
        <v>274</v>
      </c>
      <c r="B236" s="7">
        <v>42251.488113425927</v>
      </c>
      <c r="C236" s="1">
        <v>524</v>
      </c>
      <c r="D236" s="1">
        <v>247</v>
      </c>
      <c r="E236" s="7">
        <v>44993.570405092592</v>
      </c>
      <c r="F236" s="1" t="s">
        <v>55</v>
      </c>
      <c r="G236" s="1">
        <v>2502</v>
      </c>
      <c r="H236" s="1">
        <v>2481</v>
      </c>
      <c r="I236" s="1">
        <v>7</v>
      </c>
      <c r="J236" s="1">
        <v>91.525749759259199</v>
      </c>
      <c r="K236" s="1">
        <v>2.6986940904574399</v>
      </c>
      <c r="L236" s="1">
        <v>1.7974927777777701</v>
      </c>
      <c r="M236" s="8">
        <f t="shared" si="3"/>
        <v>0.99160671462829741</v>
      </c>
    </row>
    <row r="237" spans="1:13" x14ac:dyDescent="0.25">
      <c r="A237" s="1" t="s">
        <v>275</v>
      </c>
      <c r="B237" s="7">
        <v>41123.492766203701</v>
      </c>
      <c r="C237" s="1">
        <v>889</v>
      </c>
      <c r="D237" s="1">
        <v>0</v>
      </c>
      <c r="E237" s="7">
        <v>44993.575949074075</v>
      </c>
      <c r="F237" s="1" t="s">
        <v>55</v>
      </c>
      <c r="G237" s="1">
        <v>295</v>
      </c>
      <c r="H237" s="1">
        <v>181</v>
      </c>
      <c r="I237" s="1">
        <v>10</v>
      </c>
      <c r="J237" s="1">
        <v>129.12202753703701</v>
      </c>
      <c r="K237" s="1">
        <v>0</v>
      </c>
      <c r="L237" s="1">
        <v>1.6644372222222199</v>
      </c>
      <c r="M237" s="8">
        <f t="shared" si="3"/>
        <v>0.61355932203389829</v>
      </c>
    </row>
    <row r="238" spans="1:13" x14ac:dyDescent="0.25">
      <c r="A238" s="1" t="s">
        <v>276</v>
      </c>
      <c r="B238" s="7">
        <v>40659.272256944445</v>
      </c>
      <c r="C238" s="1">
        <v>7253</v>
      </c>
      <c r="D238" s="1">
        <v>49</v>
      </c>
      <c r="E238" s="7">
        <v>44993.572905092595</v>
      </c>
      <c r="F238" s="1" t="s">
        <v>24</v>
      </c>
      <c r="G238" s="1">
        <v>8821</v>
      </c>
      <c r="H238" s="1">
        <v>8483</v>
      </c>
      <c r="I238" s="1">
        <v>11</v>
      </c>
      <c r="J238" s="1">
        <v>144.76510161111099</v>
      </c>
      <c r="K238" s="1">
        <v>0.33847936729689698</v>
      </c>
      <c r="L238" s="1">
        <v>1.73749277777777</v>
      </c>
      <c r="M238" s="8">
        <f t="shared" si="3"/>
        <v>0.96168234894002946</v>
      </c>
    </row>
    <row r="239" spans="1:13" x14ac:dyDescent="0.25">
      <c r="A239" s="1" t="s">
        <v>277</v>
      </c>
      <c r="B239" s="7">
        <v>41618.012546296297</v>
      </c>
      <c r="C239" s="1">
        <v>6623</v>
      </c>
      <c r="D239" s="1">
        <v>190</v>
      </c>
      <c r="E239" s="7">
        <v>44993.632847222223</v>
      </c>
      <c r="F239" s="1" t="s">
        <v>13</v>
      </c>
      <c r="G239" s="1">
        <v>7273</v>
      </c>
      <c r="H239" s="1">
        <v>6475</v>
      </c>
      <c r="I239" s="1">
        <v>9</v>
      </c>
      <c r="J239" s="1">
        <v>113.00620346296201</v>
      </c>
      <c r="K239" s="1">
        <v>1.68132362806322</v>
      </c>
      <c r="L239" s="1">
        <v>0.29888166666666599</v>
      </c>
      <c r="M239" s="8">
        <f t="shared" si="3"/>
        <v>0.89027911453320496</v>
      </c>
    </row>
    <row r="240" spans="1:13" x14ac:dyDescent="0.25">
      <c r="A240" s="1" t="s">
        <v>278</v>
      </c>
      <c r="B240" s="7">
        <v>41798.627025462964</v>
      </c>
      <c r="C240" s="1">
        <v>2220</v>
      </c>
      <c r="D240" s="1">
        <v>95</v>
      </c>
      <c r="E240" s="7">
        <v>44993.383587962962</v>
      </c>
      <c r="F240" s="1" t="s">
        <v>35</v>
      </c>
      <c r="G240" s="1">
        <v>2663</v>
      </c>
      <c r="H240" s="1">
        <v>2635</v>
      </c>
      <c r="I240" s="1">
        <v>8</v>
      </c>
      <c r="J240" s="1">
        <v>106.51462012962899</v>
      </c>
      <c r="K240" s="1">
        <v>0.89189634140725205</v>
      </c>
      <c r="L240" s="1">
        <v>6.2811038888888797</v>
      </c>
      <c r="M240" s="8">
        <f t="shared" si="3"/>
        <v>0.989485542621104</v>
      </c>
    </row>
    <row r="241" spans="1:13" x14ac:dyDescent="0.25">
      <c r="A241" s="1" t="s">
        <v>279</v>
      </c>
      <c r="B241" s="7">
        <v>41459.567673611113</v>
      </c>
      <c r="C241" s="1">
        <v>110</v>
      </c>
      <c r="D241" s="1">
        <v>0</v>
      </c>
      <c r="E241" s="7">
        <v>44993.605069444442</v>
      </c>
      <c r="G241" s="1">
        <v>71</v>
      </c>
      <c r="H241" s="1">
        <v>32</v>
      </c>
      <c r="I241" s="1">
        <v>9</v>
      </c>
      <c r="J241" s="1">
        <v>117.862101611111</v>
      </c>
      <c r="K241" s="1">
        <v>0</v>
      </c>
      <c r="L241" s="1">
        <v>0.96554833333333301</v>
      </c>
      <c r="M241" s="8">
        <f t="shared" si="3"/>
        <v>0.45070422535211269</v>
      </c>
    </row>
    <row r="242" spans="1:13" x14ac:dyDescent="0.25">
      <c r="A242" s="1" t="s">
        <v>280</v>
      </c>
      <c r="B242" s="7">
        <v>41634.545671296299</v>
      </c>
      <c r="C242" s="1">
        <v>8423</v>
      </c>
      <c r="D242" s="1">
        <v>169</v>
      </c>
      <c r="E242" s="7">
        <v>44993.632222222222</v>
      </c>
      <c r="F242" s="1" t="s">
        <v>55</v>
      </c>
      <c r="G242" s="1">
        <v>7101</v>
      </c>
      <c r="H242" s="1">
        <v>6864</v>
      </c>
      <c r="I242" s="1">
        <v>9</v>
      </c>
      <c r="J242" s="1">
        <v>112.046370129629</v>
      </c>
      <c r="K242" s="1">
        <v>1.5083041048494299</v>
      </c>
      <c r="L242" s="1">
        <v>0.313881666666666</v>
      </c>
      <c r="M242" s="8">
        <f t="shared" si="3"/>
        <v>0.96662441909590202</v>
      </c>
    </row>
    <row r="243" spans="1:13" x14ac:dyDescent="0.25">
      <c r="A243" s="1" t="s">
        <v>281</v>
      </c>
      <c r="B243" s="7">
        <v>40427.902581018519</v>
      </c>
      <c r="C243" s="1">
        <v>1159</v>
      </c>
      <c r="D243" s="1">
        <v>0</v>
      </c>
      <c r="E243" s="7">
        <v>44993.516412037039</v>
      </c>
      <c r="F243" s="1" t="s">
        <v>47</v>
      </c>
      <c r="G243" s="1">
        <v>2627</v>
      </c>
      <c r="H243" s="1">
        <v>2482</v>
      </c>
      <c r="I243" s="1">
        <v>12</v>
      </c>
      <c r="J243" s="1">
        <v>152.76084235185101</v>
      </c>
      <c r="K243" s="1">
        <v>0</v>
      </c>
      <c r="L243" s="1">
        <v>3.0933261111111099</v>
      </c>
      <c r="M243" s="8">
        <f t="shared" si="3"/>
        <v>0.94480395888846591</v>
      </c>
    </row>
    <row r="244" spans="1:13" x14ac:dyDescent="0.25">
      <c r="A244" s="1" t="s">
        <v>282</v>
      </c>
      <c r="B244" s="7">
        <v>43741.730104166665</v>
      </c>
      <c r="C244" s="1">
        <v>265</v>
      </c>
      <c r="D244" s="1">
        <v>0</v>
      </c>
      <c r="E244" s="7">
        <v>44993.62908564815</v>
      </c>
      <c r="F244" s="1" t="s">
        <v>21</v>
      </c>
      <c r="G244" s="1">
        <v>62</v>
      </c>
      <c r="H244" s="1">
        <v>50</v>
      </c>
      <c r="I244" s="1">
        <v>3</v>
      </c>
      <c r="J244" s="1">
        <v>42.432157166666599</v>
      </c>
      <c r="K244" s="1">
        <v>0</v>
      </c>
      <c r="L244" s="1">
        <v>0.389159444444444</v>
      </c>
      <c r="M244" s="8">
        <f t="shared" si="3"/>
        <v>0.80645161290322576</v>
      </c>
    </row>
    <row r="245" spans="1:13" x14ac:dyDescent="0.25">
      <c r="A245" s="1" t="s">
        <v>283</v>
      </c>
      <c r="B245" s="7">
        <v>42452.363611111112</v>
      </c>
      <c r="C245" s="1">
        <v>3</v>
      </c>
      <c r="D245" s="1">
        <v>0</v>
      </c>
      <c r="E245" s="7">
        <v>44993.606226851851</v>
      </c>
      <c r="G245" s="1">
        <v>1331</v>
      </c>
      <c r="H245" s="1">
        <v>1004</v>
      </c>
      <c r="I245" s="1">
        <v>6</v>
      </c>
      <c r="J245" s="1">
        <v>84.925351611111097</v>
      </c>
      <c r="K245" s="1">
        <v>0</v>
      </c>
      <c r="L245" s="1">
        <v>0.937770555555555</v>
      </c>
      <c r="M245" s="8">
        <f t="shared" si="3"/>
        <v>0.75432006010518404</v>
      </c>
    </row>
    <row r="246" spans="1:13" x14ac:dyDescent="0.25">
      <c r="A246" s="1" t="s">
        <v>284</v>
      </c>
      <c r="B246" s="7">
        <v>42388.735601851855</v>
      </c>
      <c r="C246" s="1">
        <v>2278</v>
      </c>
      <c r="D246" s="1">
        <v>150</v>
      </c>
      <c r="E246" s="7">
        <v>44993.60900462963</v>
      </c>
      <c r="F246" s="1" t="s">
        <v>24</v>
      </c>
      <c r="G246" s="1">
        <v>6458</v>
      </c>
      <c r="H246" s="1">
        <v>4644</v>
      </c>
      <c r="I246" s="1">
        <v>7</v>
      </c>
      <c r="J246" s="1">
        <v>87.527759018518495</v>
      </c>
      <c r="K246" s="1">
        <v>1.7137420366065099</v>
      </c>
      <c r="L246" s="1">
        <v>0.87110388888888801</v>
      </c>
      <c r="M246" s="8">
        <f t="shared" si="3"/>
        <v>0.71910808299783213</v>
      </c>
    </row>
    <row r="247" spans="1:13" x14ac:dyDescent="0.25">
      <c r="A247" s="1" t="s">
        <v>285</v>
      </c>
      <c r="B247" s="7">
        <v>41842.857743055552</v>
      </c>
      <c r="C247" s="1">
        <v>277</v>
      </c>
      <c r="D247" s="1">
        <v>0</v>
      </c>
      <c r="E247" s="7">
        <v>44993.338726851849</v>
      </c>
      <c r="G247" s="1">
        <v>69</v>
      </c>
      <c r="H247" s="1">
        <v>53</v>
      </c>
      <c r="I247" s="1">
        <v>8</v>
      </c>
      <c r="J247" s="1">
        <v>105.630046055555</v>
      </c>
      <c r="K247" s="1">
        <v>0</v>
      </c>
      <c r="L247" s="1">
        <v>7.3577705555555504</v>
      </c>
      <c r="M247" s="8">
        <f t="shared" si="3"/>
        <v>0.76811594202898548</v>
      </c>
    </row>
    <row r="248" spans="1:13" x14ac:dyDescent="0.25">
      <c r="A248" s="1" t="s">
        <v>286</v>
      </c>
      <c r="B248" s="7">
        <v>42422.625983796293</v>
      </c>
      <c r="C248" s="1">
        <v>13458</v>
      </c>
      <c r="D248" s="1">
        <v>186</v>
      </c>
      <c r="E248" s="7">
        <v>44993.631296296298</v>
      </c>
      <c r="F248" s="1" t="s">
        <v>184</v>
      </c>
      <c r="G248" s="1">
        <v>9096</v>
      </c>
      <c r="H248" s="1">
        <v>5458</v>
      </c>
      <c r="I248" s="1">
        <v>7</v>
      </c>
      <c r="J248" s="1">
        <v>85.715453462962898</v>
      </c>
      <c r="K248" s="1">
        <v>2.16997043689874</v>
      </c>
      <c r="L248" s="1">
        <v>0.33610388888888798</v>
      </c>
      <c r="M248" s="8">
        <f t="shared" si="3"/>
        <v>0.60004397537379073</v>
      </c>
    </row>
    <row r="249" spans="1:13" x14ac:dyDescent="0.25">
      <c r="A249" s="1" t="s">
        <v>287</v>
      </c>
      <c r="B249" s="7">
        <v>42552.250937500001</v>
      </c>
      <c r="C249" s="1">
        <v>3311</v>
      </c>
      <c r="D249" s="1">
        <v>86</v>
      </c>
      <c r="E249" s="7">
        <v>44993.604826388888</v>
      </c>
      <c r="F249" s="1" t="s">
        <v>13</v>
      </c>
      <c r="G249" s="1">
        <v>3634</v>
      </c>
      <c r="H249" s="1">
        <v>2792</v>
      </c>
      <c r="I249" s="1">
        <v>6</v>
      </c>
      <c r="J249" s="1">
        <v>81.682157166666599</v>
      </c>
      <c r="K249" s="1">
        <v>1.05286151814677</v>
      </c>
      <c r="L249" s="1">
        <v>0.97138166666666603</v>
      </c>
      <c r="M249" s="8">
        <f t="shared" si="3"/>
        <v>0.76829939460649421</v>
      </c>
    </row>
    <row r="250" spans="1:13" x14ac:dyDescent="0.25">
      <c r="A250" s="1" t="s">
        <v>288</v>
      </c>
      <c r="B250" s="7">
        <v>42635.83666666667</v>
      </c>
      <c r="C250" s="1">
        <v>299</v>
      </c>
      <c r="D250" s="1">
        <v>0</v>
      </c>
      <c r="E250" s="7">
        <v>44993.622094907405</v>
      </c>
      <c r="G250" s="1">
        <v>0</v>
      </c>
      <c r="H250" s="1">
        <v>0</v>
      </c>
      <c r="I250" s="1">
        <v>6</v>
      </c>
      <c r="J250" s="1">
        <v>79.213573833333299</v>
      </c>
      <c r="K250" s="1">
        <v>0</v>
      </c>
      <c r="L250" s="1">
        <v>0.55693722222222197</v>
      </c>
      <c r="M250" s="8">
        <f t="shared" si="3"/>
        <v>0</v>
      </c>
    </row>
    <row r="251" spans="1:13" x14ac:dyDescent="0.25">
      <c r="A251" s="1" t="s">
        <v>289</v>
      </c>
      <c r="B251" s="7">
        <v>42105.866932870369</v>
      </c>
      <c r="C251" s="1">
        <v>745</v>
      </c>
      <c r="D251" s="1">
        <v>3</v>
      </c>
      <c r="E251" s="7">
        <v>44993.624259259261</v>
      </c>
      <c r="F251" s="1" t="s">
        <v>28</v>
      </c>
      <c r="G251" s="1">
        <v>2238</v>
      </c>
      <c r="H251" s="1">
        <v>1716</v>
      </c>
      <c r="I251" s="1">
        <v>7</v>
      </c>
      <c r="J251" s="1">
        <v>96.856027537036994</v>
      </c>
      <c r="K251" s="1">
        <v>3.0973807994064399E-2</v>
      </c>
      <c r="L251" s="1">
        <v>0.50499277777777696</v>
      </c>
      <c r="M251" s="8">
        <f t="shared" si="3"/>
        <v>0.76675603217158173</v>
      </c>
    </row>
    <row r="252" spans="1:13" x14ac:dyDescent="0.25">
      <c r="A252" s="1" t="s">
        <v>290</v>
      </c>
      <c r="B252" s="7">
        <v>43211.453043981484</v>
      </c>
      <c r="C252" s="1">
        <v>1262</v>
      </c>
      <c r="D252" s="1">
        <v>38</v>
      </c>
      <c r="E252" s="7">
        <v>44993.605000000003</v>
      </c>
      <c r="F252" s="1" t="s">
        <v>72</v>
      </c>
      <c r="G252" s="1">
        <v>1180</v>
      </c>
      <c r="H252" s="1">
        <v>1009</v>
      </c>
      <c r="I252" s="1">
        <v>4</v>
      </c>
      <c r="J252" s="1">
        <v>59.553805314814802</v>
      </c>
      <c r="K252" s="1">
        <v>0.63807845357863202</v>
      </c>
      <c r="L252" s="1">
        <v>0.96721500000000005</v>
      </c>
      <c r="M252" s="8">
        <f t="shared" si="3"/>
        <v>0.85508474576271187</v>
      </c>
    </row>
    <row r="253" spans="1:13" x14ac:dyDescent="0.25">
      <c r="A253" s="1" t="s">
        <v>291</v>
      </c>
      <c r="B253" s="7">
        <v>41741.693541666667</v>
      </c>
      <c r="C253" s="1">
        <v>167</v>
      </c>
      <c r="D253" s="1">
        <v>0</v>
      </c>
      <c r="E253" s="7">
        <v>44993.592789351853</v>
      </c>
      <c r="G253" s="1">
        <v>56</v>
      </c>
      <c r="H253" s="1">
        <v>43</v>
      </c>
      <c r="I253" s="1">
        <v>8</v>
      </c>
      <c r="J253" s="1">
        <v>109.128073833333</v>
      </c>
      <c r="K253" s="1">
        <v>0</v>
      </c>
      <c r="L253" s="1">
        <v>1.26027055555555</v>
      </c>
      <c r="M253" s="8">
        <f t="shared" si="3"/>
        <v>0.7678571428571429</v>
      </c>
    </row>
    <row r="254" spans="1:13" x14ac:dyDescent="0.25">
      <c r="A254" s="1" t="s">
        <v>292</v>
      </c>
      <c r="B254" s="7">
        <v>43276.23128472222</v>
      </c>
      <c r="C254" s="1">
        <v>127</v>
      </c>
      <c r="D254" s="1">
        <v>14</v>
      </c>
      <c r="E254" s="7">
        <v>44993.616076388891</v>
      </c>
      <c r="F254" s="1" t="s">
        <v>55</v>
      </c>
      <c r="G254" s="1">
        <v>310</v>
      </c>
      <c r="H254" s="1">
        <v>225</v>
      </c>
      <c r="I254" s="1">
        <v>4</v>
      </c>
      <c r="J254" s="1">
        <v>57.564546055555503</v>
      </c>
      <c r="K254" s="1">
        <v>0.243205253221116</v>
      </c>
      <c r="L254" s="1">
        <v>0.70138166666666601</v>
      </c>
      <c r="M254" s="8">
        <f t="shared" si="3"/>
        <v>0.72580645161290325</v>
      </c>
    </row>
    <row r="255" spans="1:13" x14ac:dyDescent="0.25">
      <c r="A255" s="1" t="s">
        <v>293</v>
      </c>
      <c r="B255" s="7">
        <v>43286.383136574077</v>
      </c>
      <c r="C255" s="1">
        <v>50</v>
      </c>
      <c r="D255" s="1">
        <v>0</v>
      </c>
      <c r="E255" s="7">
        <v>44993.51699074074</v>
      </c>
      <c r="G255" s="1">
        <v>0</v>
      </c>
      <c r="H255" s="1">
        <v>0</v>
      </c>
      <c r="I255" s="1">
        <v>4</v>
      </c>
      <c r="J255" s="1">
        <v>57.1097312407407</v>
      </c>
      <c r="K255" s="1">
        <v>0</v>
      </c>
      <c r="L255" s="1">
        <v>3.0794372222222202</v>
      </c>
      <c r="M255" s="8">
        <f t="shared" si="3"/>
        <v>0</v>
      </c>
    </row>
    <row r="256" spans="1:13" x14ac:dyDescent="0.25">
      <c r="A256" s="1" t="s">
        <v>294</v>
      </c>
      <c r="B256" s="7">
        <v>43253.172407407408</v>
      </c>
      <c r="C256" s="1">
        <v>386</v>
      </c>
      <c r="D256" s="1">
        <v>0</v>
      </c>
      <c r="E256" s="7">
        <v>44993.625474537039</v>
      </c>
      <c r="F256" s="1" t="s">
        <v>24</v>
      </c>
      <c r="G256" s="1">
        <v>183</v>
      </c>
      <c r="H256" s="1">
        <v>182</v>
      </c>
      <c r="I256" s="1">
        <v>4</v>
      </c>
      <c r="J256" s="1">
        <v>58.378314574073997</v>
      </c>
      <c r="K256" s="1">
        <v>0</v>
      </c>
      <c r="L256" s="1">
        <v>0.47582611111111101</v>
      </c>
      <c r="M256" s="8">
        <f t="shared" si="3"/>
        <v>0.99453551912568305</v>
      </c>
    </row>
    <row r="257" spans="1:13" x14ac:dyDescent="0.25">
      <c r="A257" s="1" t="s">
        <v>295</v>
      </c>
      <c r="B257" s="7">
        <v>43611.372395833336</v>
      </c>
      <c r="C257" s="1">
        <v>115</v>
      </c>
      <c r="D257" s="1">
        <v>0</v>
      </c>
      <c r="E257" s="7">
        <v>44993.63082175926</v>
      </c>
      <c r="F257" s="1" t="s">
        <v>21</v>
      </c>
      <c r="G257" s="1">
        <v>966</v>
      </c>
      <c r="H257" s="1">
        <v>876</v>
      </c>
      <c r="I257" s="1">
        <v>3</v>
      </c>
      <c r="J257" s="1">
        <v>46.284990499999999</v>
      </c>
      <c r="K257" s="1">
        <v>0</v>
      </c>
      <c r="L257" s="1">
        <v>0.34749277777777698</v>
      </c>
      <c r="M257" s="8">
        <f t="shared" si="3"/>
        <v>0.90683229813664601</v>
      </c>
    </row>
    <row r="258" spans="1:13" x14ac:dyDescent="0.25">
      <c r="A258" s="1" t="s">
        <v>296</v>
      </c>
      <c r="B258" s="7">
        <v>42727.075925925928</v>
      </c>
      <c r="C258" s="1">
        <v>49</v>
      </c>
      <c r="D258" s="1">
        <v>0</v>
      </c>
      <c r="E258" s="7">
        <v>44993.493148148147</v>
      </c>
      <c r="F258" s="1" t="s">
        <v>84</v>
      </c>
      <c r="G258" s="1">
        <v>617</v>
      </c>
      <c r="H258" s="1">
        <v>506</v>
      </c>
      <c r="I258" s="1">
        <v>6</v>
      </c>
      <c r="J258" s="1">
        <v>75.9888330925925</v>
      </c>
      <c r="K258" s="1">
        <v>0</v>
      </c>
      <c r="L258" s="1">
        <v>3.6516594444444399</v>
      </c>
      <c r="M258" s="8">
        <f t="shared" si="3"/>
        <v>0.82009724473257695</v>
      </c>
    </row>
    <row r="259" spans="1:13" x14ac:dyDescent="0.25">
      <c r="A259" s="1" t="s">
        <v>297</v>
      </c>
      <c r="B259" s="7">
        <v>44300.033530092594</v>
      </c>
      <c r="C259" s="1">
        <v>839</v>
      </c>
      <c r="D259" s="1">
        <v>69</v>
      </c>
      <c r="E259" s="7">
        <v>44993.623865740738</v>
      </c>
      <c r="F259" s="1" t="s">
        <v>298</v>
      </c>
      <c r="G259" s="1">
        <v>1370</v>
      </c>
      <c r="H259" s="1">
        <v>854</v>
      </c>
      <c r="I259" s="1">
        <v>1</v>
      </c>
      <c r="J259" s="1">
        <v>23.589416425925901</v>
      </c>
      <c r="K259" s="1">
        <v>2.9250405670979398</v>
      </c>
      <c r="L259" s="1">
        <v>0.51443722222222199</v>
      </c>
      <c r="M259" s="8">
        <f t="shared" ref="M259:M322" si="4">IF(G259=0,0,H259/G259)</f>
        <v>0.62335766423357664</v>
      </c>
    </row>
    <row r="260" spans="1:13" x14ac:dyDescent="0.25">
      <c r="A260" s="1" t="s">
        <v>299</v>
      </c>
      <c r="B260" s="7">
        <v>42970.194722222222</v>
      </c>
      <c r="C260" s="1">
        <v>1246</v>
      </c>
      <c r="D260" s="1">
        <v>16</v>
      </c>
      <c r="E260" s="7">
        <v>44993.626435185186</v>
      </c>
      <c r="F260" s="1" t="s">
        <v>21</v>
      </c>
      <c r="G260" s="1">
        <v>0</v>
      </c>
      <c r="H260" s="1">
        <v>0</v>
      </c>
      <c r="I260" s="1">
        <v>5</v>
      </c>
      <c r="J260" s="1">
        <v>67.793796055555504</v>
      </c>
      <c r="K260" s="1">
        <v>0.23600979633723901</v>
      </c>
      <c r="L260" s="1">
        <v>0.45277055555555501</v>
      </c>
      <c r="M260" s="8">
        <f t="shared" si="4"/>
        <v>0</v>
      </c>
    </row>
    <row r="261" spans="1:13" x14ac:dyDescent="0.25">
      <c r="A261" s="1" t="s">
        <v>300</v>
      </c>
      <c r="B261" s="7">
        <v>43458.604722222219</v>
      </c>
      <c r="C261" s="1">
        <v>852</v>
      </c>
      <c r="D261" s="1">
        <v>0</v>
      </c>
      <c r="E261" s="7">
        <v>44993.625752314816</v>
      </c>
      <c r="F261" s="1" t="s">
        <v>21</v>
      </c>
      <c r="G261" s="1">
        <v>750</v>
      </c>
      <c r="H261" s="1">
        <v>717</v>
      </c>
      <c r="I261" s="1">
        <v>4</v>
      </c>
      <c r="J261" s="1">
        <v>51.199129388888799</v>
      </c>
      <c r="K261" s="1">
        <v>0</v>
      </c>
      <c r="L261" s="1">
        <v>0.46915944444444402</v>
      </c>
      <c r="M261" s="8">
        <f t="shared" si="4"/>
        <v>0.95599999999999996</v>
      </c>
    </row>
    <row r="262" spans="1:13" x14ac:dyDescent="0.25">
      <c r="A262" s="1" t="s">
        <v>301</v>
      </c>
      <c r="B262" s="7">
        <v>44900.579317129632</v>
      </c>
      <c r="C262" s="1">
        <v>322</v>
      </c>
      <c r="D262" s="1">
        <v>0</v>
      </c>
      <c r="E262" s="7">
        <v>44993.635451388887</v>
      </c>
      <c r="F262" s="1" t="s">
        <v>110</v>
      </c>
      <c r="G262" s="1">
        <v>0</v>
      </c>
      <c r="H262" s="1">
        <v>0</v>
      </c>
      <c r="I262" s="1">
        <v>0</v>
      </c>
      <c r="J262" s="1">
        <v>3.1527867962962901</v>
      </c>
      <c r="K262" s="1">
        <v>0</v>
      </c>
      <c r="L262" s="1">
        <v>0.23638166666666599</v>
      </c>
      <c r="M262" s="8">
        <f t="shared" si="4"/>
        <v>0</v>
      </c>
    </row>
    <row r="263" spans="1:13" x14ac:dyDescent="0.25">
      <c r="A263" s="1" t="s">
        <v>302</v>
      </c>
      <c r="B263" s="7">
        <v>40912.264699074076</v>
      </c>
      <c r="C263" s="1">
        <v>822</v>
      </c>
      <c r="D263" s="1">
        <v>0</v>
      </c>
      <c r="E263" s="7">
        <v>44993.591192129628</v>
      </c>
      <c r="F263" s="1" t="s">
        <v>24</v>
      </c>
      <c r="G263" s="1">
        <v>7170</v>
      </c>
      <c r="H263" s="1">
        <v>6300</v>
      </c>
      <c r="I263" s="1">
        <v>11</v>
      </c>
      <c r="J263" s="1">
        <v>136.337814574074</v>
      </c>
      <c r="K263" s="1">
        <v>0</v>
      </c>
      <c r="L263" s="1">
        <v>1.29860388888888</v>
      </c>
      <c r="M263" s="8">
        <f t="shared" si="4"/>
        <v>0.87866108786610875</v>
      </c>
    </row>
    <row r="264" spans="1:13" x14ac:dyDescent="0.25">
      <c r="A264" s="1" t="s">
        <v>303</v>
      </c>
      <c r="B264" s="7">
        <v>41295.945023148146</v>
      </c>
      <c r="C264" s="1">
        <v>3483</v>
      </c>
      <c r="D264" s="1">
        <v>193</v>
      </c>
      <c r="E264" s="7">
        <v>44993.631203703706</v>
      </c>
      <c r="F264" s="1" t="s">
        <v>13</v>
      </c>
      <c r="G264" s="1">
        <v>5114</v>
      </c>
      <c r="H264" s="1">
        <v>4993</v>
      </c>
      <c r="I264" s="1">
        <v>10</v>
      </c>
      <c r="J264" s="1">
        <v>123.793555314814</v>
      </c>
      <c r="K264" s="1">
        <v>1.5590472339952499</v>
      </c>
      <c r="L264" s="1">
        <v>0.33832611111111099</v>
      </c>
      <c r="M264" s="8">
        <f t="shared" si="4"/>
        <v>0.97633946030504493</v>
      </c>
    </row>
    <row r="265" spans="1:13" x14ac:dyDescent="0.25">
      <c r="A265" s="1" t="s">
        <v>304</v>
      </c>
      <c r="B265" s="7">
        <v>44102.650092592594</v>
      </c>
      <c r="C265" s="1">
        <v>1200</v>
      </c>
      <c r="D265" s="1">
        <v>8</v>
      </c>
      <c r="E265" s="7">
        <v>44993.634375000001</v>
      </c>
      <c r="F265" s="1" t="s">
        <v>72</v>
      </c>
      <c r="G265" s="1">
        <v>1523</v>
      </c>
      <c r="H265" s="1">
        <v>1209</v>
      </c>
      <c r="I265" s="1">
        <v>2</v>
      </c>
      <c r="J265" s="1">
        <v>30.462833092592501</v>
      </c>
      <c r="K265" s="1">
        <v>0.262615101349365</v>
      </c>
      <c r="L265" s="1">
        <v>0.26221499999999998</v>
      </c>
      <c r="M265" s="8">
        <f t="shared" si="4"/>
        <v>0.79382797110965198</v>
      </c>
    </row>
    <row r="266" spans="1:13" x14ac:dyDescent="0.25">
      <c r="A266" s="1" t="s">
        <v>305</v>
      </c>
      <c r="B266" s="7">
        <v>41851.247442129628</v>
      </c>
      <c r="C266" s="1">
        <v>1013</v>
      </c>
      <c r="D266" s="1">
        <v>93</v>
      </c>
      <c r="E266" s="7">
        <v>44993.555034722223</v>
      </c>
      <c r="F266" s="1" t="s">
        <v>266</v>
      </c>
      <c r="G266" s="1">
        <v>2673</v>
      </c>
      <c r="H266" s="1">
        <v>2638</v>
      </c>
      <c r="I266" s="1">
        <v>8</v>
      </c>
      <c r="J266" s="1">
        <v>105.051620129629</v>
      </c>
      <c r="K266" s="1">
        <v>0.88527906457074701</v>
      </c>
      <c r="L266" s="1">
        <v>2.16638166666666</v>
      </c>
      <c r="M266" s="8">
        <f t="shared" si="4"/>
        <v>0.98690609801720908</v>
      </c>
    </row>
    <row r="267" spans="1:13" x14ac:dyDescent="0.25">
      <c r="A267" s="1" t="s">
        <v>306</v>
      </c>
      <c r="B267" s="7">
        <v>42782.892118055555</v>
      </c>
      <c r="C267" s="1">
        <v>79</v>
      </c>
      <c r="D267" s="1">
        <v>0</v>
      </c>
      <c r="E267" s="7">
        <v>44993.617986111109</v>
      </c>
      <c r="G267" s="1">
        <v>52</v>
      </c>
      <c r="H267" s="1">
        <v>45</v>
      </c>
      <c r="I267" s="1">
        <v>6</v>
      </c>
      <c r="J267" s="1">
        <v>74.269212722222207</v>
      </c>
      <c r="K267" s="1">
        <v>0</v>
      </c>
      <c r="L267" s="1">
        <v>0.65554833333333296</v>
      </c>
      <c r="M267" s="8">
        <f t="shared" si="4"/>
        <v>0.86538461538461542</v>
      </c>
    </row>
    <row r="268" spans="1:13" x14ac:dyDescent="0.25">
      <c r="A268" s="1" t="s">
        <v>307</v>
      </c>
      <c r="B268" s="7">
        <v>42615.147511574076</v>
      </c>
      <c r="C268" s="1">
        <v>146</v>
      </c>
      <c r="D268" s="1">
        <v>1</v>
      </c>
      <c r="E268" s="7">
        <v>44993.629178240742</v>
      </c>
      <c r="F268" s="1" t="s">
        <v>24</v>
      </c>
      <c r="G268" s="1">
        <v>169</v>
      </c>
      <c r="H268" s="1">
        <v>81</v>
      </c>
      <c r="I268" s="1">
        <v>6</v>
      </c>
      <c r="J268" s="1">
        <v>79.664897907407394</v>
      </c>
      <c r="K268" s="1">
        <v>1.25525799475984E-2</v>
      </c>
      <c r="L268" s="1">
        <v>0.38693722222222199</v>
      </c>
      <c r="M268" s="8">
        <f t="shared" si="4"/>
        <v>0.47928994082840237</v>
      </c>
    </row>
    <row r="269" spans="1:13" x14ac:dyDescent="0.25">
      <c r="A269" s="1" t="s">
        <v>308</v>
      </c>
      <c r="B269" s="7">
        <v>42698.064930555556</v>
      </c>
      <c r="C269" s="1">
        <v>8484</v>
      </c>
      <c r="D269" s="1">
        <v>49</v>
      </c>
      <c r="E269" s="7">
        <v>44993.344652777778</v>
      </c>
      <c r="F269" s="1" t="s">
        <v>21</v>
      </c>
      <c r="G269" s="1">
        <v>2010</v>
      </c>
      <c r="H269" s="1">
        <v>1792</v>
      </c>
      <c r="I269" s="1">
        <v>6</v>
      </c>
      <c r="J269" s="1">
        <v>76.964296055555494</v>
      </c>
      <c r="K269" s="1">
        <v>0.63665884717025201</v>
      </c>
      <c r="L269" s="1">
        <v>7.2155483333333299</v>
      </c>
      <c r="M269" s="8">
        <f t="shared" si="4"/>
        <v>0.89154228855721396</v>
      </c>
    </row>
    <row r="270" spans="1:13" x14ac:dyDescent="0.25">
      <c r="A270" s="1" t="s">
        <v>309</v>
      </c>
      <c r="B270" s="7">
        <v>41894.816412037035</v>
      </c>
      <c r="C270" s="1">
        <v>1440</v>
      </c>
      <c r="D270" s="1">
        <v>41</v>
      </c>
      <c r="E270" s="7">
        <v>44993.470555555556</v>
      </c>
      <c r="F270" s="1" t="s">
        <v>24</v>
      </c>
      <c r="G270" s="1">
        <v>5215</v>
      </c>
      <c r="H270" s="1">
        <v>4593</v>
      </c>
      <c r="I270" s="1">
        <v>8</v>
      </c>
      <c r="J270" s="1">
        <v>103.929777537037</v>
      </c>
      <c r="K270" s="1">
        <v>0.39449714000772201</v>
      </c>
      <c r="L270" s="1">
        <v>4.1938816666666598</v>
      </c>
      <c r="M270" s="8">
        <f t="shared" si="4"/>
        <v>0.88072866730584853</v>
      </c>
    </row>
    <row r="271" spans="1:13" x14ac:dyDescent="0.25">
      <c r="A271" s="1" t="s">
        <v>310</v>
      </c>
      <c r="B271" s="7">
        <v>43051.670428240737</v>
      </c>
      <c r="C271" s="1">
        <v>1057</v>
      </c>
      <c r="D271" s="1">
        <v>36</v>
      </c>
      <c r="E271" s="7">
        <v>44993.596817129626</v>
      </c>
      <c r="F271" s="1" t="s">
        <v>24</v>
      </c>
      <c r="G271" s="1">
        <v>2520</v>
      </c>
      <c r="H271" s="1">
        <v>1560</v>
      </c>
      <c r="I271" s="1">
        <v>5</v>
      </c>
      <c r="J271" s="1">
        <v>65.479897907407405</v>
      </c>
      <c r="K271" s="1">
        <v>0.54978705145365603</v>
      </c>
      <c r="L271" s="1">
        <v>1.16360388888888</v>
      </c>
      <c r="M271" s="8">
        <f t="shared" si="4"/>
        <v>0.61904761904761907</v>
      </c>
    </row>
    <row r="272" spans="1:13" x14ac:dyDescent="0.25">
      <c r="A272" s="1" t="s">
        <v>311</v>
      </c>
      <c r="B272" s="7">
        <v>41415.142650462964</v>
      </c>
      <c r="C272" s="1">
        <v>853</v>
      </c>
      <c r="D272" s="1">
        <v>119</v>
      </c>
      <c r="E272" s="7">
        <v>44993.633634259262</v>
      </c>
      <c r="F272" s="1" t="s">
        <v>24</v>
      </c>
      <c r="G272" s="1">
        <v>4701</v>
      </c>
      <c r="H272" s="1">
        <v>3992</v>
      </c>
      <c r="I272" s="1">
        <v>9</v>
      </c>
      <c r="J272" s="1">
        <v>119.668786796296</v>
      </c>
      <c r="K272" s="1">
        <v>0.99441135141250503</v>
      </c>
      <c r="L272" s="1">
        <v>0.27999277777777698</v>
      </c>
      <c r="M272" s="8">
        <f t="shared" si="4"/>
        <v>0.84918102531376305</v>
      </c>
    </row>
    <row r="273" spans="1:13" x14ac:dyDescent="0.25">
      <c r="A273" s="1" t="s">
        <v>312</v>
      </c>
      <c r="B273" s="7">
        <v>43676.157916666663</v>
      </c>
      <c r="C273" s="1">
        <v>177</v>
      </c>
      <c r="D273" s="1">
        <v>146</v>
      </c>
      <c r="E273" s="7">
        <v>44993.575810185182</v>
      </c>
      <c r="F273" s="1" t="s">
        <v>75</v>
      </c>
      <c r="G273" s="1">
        <v>2974</v>
      </c>
      <c r="H273" s="1">
        <v>2939</v>
      </c>
      <c r="I273" s="1">
        <v>3</v>
      </c>
      <c r="J273" s="1">
        <v>44.289907166666602</v>
      </c>
      <c r="K273" s="1">
        <v>3.2964620912522902</v>
      </c>
      <c r="L273" s="1">
        <v>1.66777055555555</v>
      </c>
      <c r="M273" s="8">
        <f t="shared" si="4"/>
        <v>0.98823133826496301</v>
      </c>
    </row>
    <row r="274" spans="1:13" x14ac:dyDescent="0.25">
      <c r="A274" s="1" t="s">
        <v>313</v>
      </c>
      <c r="B274" s="7">
        <v>41079.330578703702</v>
      </c>
      <c r="C274" s="1">
        <v>5712</v>
      </c>
      <c r="D274" s="1">
        <v>74</v>
      </c>
      <c r="E274" s="7">
        <v>44993.529108796298</v>
      </c>
      <c r="F274" s="1" t="s">
        <v>47</v>
      </c>
      <c r="G274" s="1">
        <v>5938</v>
      </c>
      <c r="H274" s="1">
        <v>5286</v>
      </c>
      <c r="I274" s="1">
        <v>10</v>
      </c>
      <c r="J274" s="1">
        <v>130.718444203703</v>
      </c>
      <c r="K274" s="1">
        <v>0.56610220884118601</v>
      </c>
      <c r="L274" s="1">
        <v>2.78860388888888</v>
      </c>
      <c r="M274" s="8">
        <f t="shared" si="4"/>
        <v>0.89019872010778045</v>
      </c>
    </row>
    <row r="275" spans="1:13" x14ac:dyDescent="0.25">
      <c r="A275" s="1" t="s">
        <v>314</v>
      </c>
      <c r="B275" s="7">
        <v>42484.498576388891</v>
      </c>
      <c r="C275" s="1">
        <v>46</v>
      </c>
      <c r="D275" s="1">
        <v>0</v>
      </c>
      <c r="E275" s="7">
        <v>44993.634814814817</v>
      </c>
      <c r="G275" s="1">
        <v>367</v>
      </c>
      <c r="H275" s="1">
        <v>363</v>
      </c>
      <c r="I275" s="1">
        <v>6</v>
      </c>
      <c r="J275" s="1">
        <v>83.750712722222204</v>
      </c>
      <c r="K275" s="1">
        <v>0</v>
      </c>
      <c r="L275" s="1">
        <v>0.25165944444444399</v>
      </c>
      <c r="M275" s="8">
        <f t="shared" si="4"/>
        <v>0.98910081743869205</v>
      </c>
    </row>
    <row r="276" spans="1:13" x14ac:dyDescent="0.25">
      <c r="A276" s="1" t="s">
        <v>315</v>
      </c>
      <c r="B276" s="7">
        <v>42598.27884259259</v>
      </c>
      <c r="C276" s="1">
        <v>1213</v>
      </c>
      <c r="D276" s="1">
        <v>134</v>
      </c>
      <c r="E276" s="7">
        <v>44993.590428240743</v>
      </c>
      <c r="F276" s="1" t="s">
        <v>13</v>
      </c>
      <c r="G276" s="1">
        <v>2665</v>
      </c>
      <c r="H276" s="1">
        <v>2524</v>
      </c>
      <c r="I276" s="1">
        <v>6</v>
      </c>
      <c r="J276" s="1">
        <v>80.126499759259204</v>
      </c>
      <c r="K276" s="1">
        <v>1.6723555927515099</v>
      </c>
      <c r="L276" s="1">
        <v>1.31693722222222</v>
      </c>
      <c r="M276" s="8">
        <f t="shared" si="4"/>
        <v>0.94709193245778611</v>
      </c>
    </row>
    <row r="277" spans="1:13" x14ac:dyDescent="0.25">
      <c r="A277" s="1" t="s">
        <v>316</v>
      </c>
      <c r="B277" s="7">
        <v>42880.874097222222</v>
      </c>
      <c r="C277" s="1">
        <v>27</v>
      </c>
      <c r="D277" s="1">
        <v>104</v>
      </c>
      <c r="E277" s="7">
        <v>44993.631909722222</v>
      </c>
      <c r="F277" s="1" t="s">
        <v>35</v>
      </c>
      <c r="G277" s="1">
        <v>1061</v>
      </c>
      <c r="H277" s="1">
        <v>881</v>
      </c>
      <c r="I277" s="1">
        <v>5</v>
      </c>
      <c r="J277" s="1">
        <v>71.016962722222203</v>
      </c>
      <c r="K277" s="1">
        <v>1.4644388609914001</v>
      </c>
      <c r="L277" s="1">
        <v>0.32138166666666601</v>
      </c>
      <c r="M277" s="8">
        <f t="shared" si="4"/>
        <v>0.83034872761545708</v>
      </c>
    </row>
    <row r="278" spans="1:13" x14ac:dyDescent="0.25">
      <c r="A278" s="1" t="s">
        <v>317</v>
      </c>
      <c r="B278" s="7">
        <v>42987.689884259256</v>
      </c>
      <c r="C278" s="1">
        <v>113</v>
      </c>
      <c r="D278" s="1">
        <v>0</v>
      </c>
      <c r="E278" s="7">
        <v>44993.622210648151</v>
      </c>
      <c r="F278" s="1" t="s">
        <v>50</v>
      </c>
      <c r="G278" s="1">
        <v>97</v>
      </c>
      <c r="H278" s="1">
        <v>28</v>
      </c>
      <c r="I278" s="1">
        <v>5</v>
      </c>
      <c r="J278" s="1">
        <v>67.597666425925894</v>
      </c>
      <c r="K278" s="1">
        <v>0</v>
      </c>
      <c r="L278" s="1">
        <v>0.55415944444444398</v>
      </c>
      <c r="M278" s="8">
        <f t="shared" si="4"/>
        <v>0.28865979381443296</v>
      </c>
    </row>
    <row r="279" spans="1:13" x14ac:dyDescent="0.25">
      <c r="A279" s="1" t="s">
        <v>318</v>
      </c>
      <c r="B279" s="7">
        <v>42018.808310185188</v>
      </c>
      <c r="C279" s="1">
        <v>8958</v>
      </c>
      <c r="D279" s="1">
        <v>388</v>
      </c>
      <c r="E279" s="7">
        <v>44993.624490740738</v>
      </c>
      <c r="F279" s="1" t="s">
        <v>55</v>
      </c>
      <c r="G279" s="1">
        <v>6450</v>
      </c>
      <c r="H279" s="1">
        <v>6429</v>
      </c>
      <c r="I279" s="1">
        <v>8</v>
      </c>
      <c r="J279" s="1">
        <v>99.802925685185102</v>
      </c>
      <c r="K279" s="1">
        <v>3.88766158242588</v>
      </c>
      <c r="L279" s="1">
        <v>0.49943722222222198</v>
      </c>
      <c r="M279" s="8">
        <f t="shared" si="4"/>
        <v>0.9967441860465116</v>
      </c>
    </row>
    <row r="280" spans="1:13" x14ac:dyDescent="0.25">
      <c r="A280" s="1" t="s">
        <v>319</v>
      </c>
      <c r="B280" s="7">
        <v>41343.250358796293</v>
      </c>
      <c r="C280" s="1">
        <v>1197</v>
      </c>
      <c r="D280" s="1">
        <v>1</v>
      </c>
      <c r="E280" s="7">
        <v>44993.40934027778</v>
      </c>
      <c r="F280" s="1" t="s">
        <v>184</v>
      </c>
      <c r="G280" s="1">
        <v>2022</v>
      </c>
      <c r="H280" s="1">
        <v>1437</v>
      </c>
      <c r="I280" s="1">
        <v>9</v>
      </c>
      <c r="J280" s="1">
        <v>121.982620129629</v>
      </c>
      <c r="K280" s="1">
        <v>8.1978891659919301E-3</v>
      </c>
      <c r="L280" s="1">
        <v>5.6630483333333297</v>
      </c>
      <c r="M280" s="8">
        <f t="shared" si="4"/>
        <v>0.71068249258160232</v>
      </c>
    </row>
    <row r="281" spans="1:13" x14ac:dyDescent="0.25">
      <c r="A281" s="1" t="s">
        <v>320</v>
      </c>
      <c r="B281" s="7">
        <v>43293.369895833333</v>
      </c>
      <c r="C281" s="1">
        <v>320</v>
      </c>
      <c r="D281" s="1">
        <v>0</v>
      </c>
      <c r="E281" s="7">
        <v>44993.509618055556</v>
      </c>
      <c r="F281" s="1" t="s">
        <v>24</v>
      </c>
      <c r="G281" s="1">
        <v>3775</v>
      </c>
      <c r="H281" s="1">
        <v>2807</v>
      </c>
      <c r="I281" s="1">
        <v>4</v>
      </c>
      <c r="J281" s="1">
        <v>56.886990499999897</v>
      </c>
      <c r="K281" s="1">
        <v>0</v>
      </c>
      <c r="L281" s="1">
        <v>3.2563816666666598</v>
      </c>
      <c r="M281" s="8">
        <f t="shared" si="4"/>
        <v>0.7435761589403973</v>
      </c>
    </row>
    <row r="282" spans="1:13" x14ac:dyDescent="0.25">
      <c r="A282" s="1" t="s">
        <v>321</v>
      </c>
      <c r="B282" s="7">
        <v>43255.548611111109</v>
      </c>
      <c r="C282" s="1">
        <v>120</v>
      </c>
      <c r="D282" s="1">
        <v>2</v>
      </c>
      <c r="E282" s="7">
        <v>44993.630393518521</v>
      </c>
      <c r="F282" s="1" t="s">
        <v>21</v>
      </c>
      <c r="G282" s="1">
        <v>1253</v>
      </c>
      <c r="H282" s="1">
        <v>747</v>
      </c>
      <c r="I282" s="1">
        <v>4</v>
      </c>
      <c r="J282" s="1">
        <v>58.010684944444399</v>
      </c>
      <c r="K282" s="1">
        <v>3.4476407267305199E-2</v>
      </c>
      <c r="L282" s="1">
        <v>0.35777055555555498</v>
      </c>
      <c r="M282" s="8">
        <f t="shared" si="4"/>
        <v>0.59616919393455703</v>
      </c>
    </row>
    <row r="283" spans="1:13" x14ac:dyDescent="0.25">
      <c r="A283" s="1" t="s">
        <v>322</v>
      </c>
      <c r="B283" s="7">
        <v>43525.144305555557</v>
      </c>
      <c r="C283" s="1">
        <v>1005</v>
      </c>
      <c r="D283" s="1">
        <v>26</v>
      </c>
      <c r="E283" s="7">
        <v>44993.611284722225</v>
      </c>
      <c r="F283" s="1" t="s">
        <v>47</v>
      </c>
      <c r="G283" s="1">
        <v>3674</v>
      </c>
      <c r="H283" s="1">
        <v>2456</v>
      </c>
      <c r="I283" s="1">
        <v>4</v>
      </c>
      <c r="J283" s="1">
        <v>49.334129388888798</v>
      </c>
      <c r="K283" s="1">
        <v>0.52701852291845097</v>
      </c>
      <c r="L283" s="1">
        <v>0.81638166666666601</v>
      </c>
      <c r="M283" s="8">
        <f t="shared" si="4"/>
        <v>0.66848121937942295</v>
      </c>
    </row>
    <row r="284" spans="1:13" x14ac:dyDescent="0.25">
      <c r="A284" s="1" t="s">
        <v>323</v>
      </c>
      <c r="B284" s="7">
        <v>42592.600416666668</v>
      </c>
      <c r="C284" s="1">
        <v>180</v>
      </c>
      <c r="D284" s="1">
        <v>0</v>
      </c>
      <c r="E284" s="7">
        <v>44993.480081018519</v>
      </c>
      <c r="F284" s="1" t="s">
        <v>94</v>
      </c>
      <c r="G284" s="1">
        <v>174</v>
      </c>
      <c r="H284" s="1">
        <v>75</v>
      </c>
      <c r="I284" s="1">
        <v>6</v>
      </c>
      <c r="J284" s="1">
        <v>80.069240499999907</v>
      </c>
      <c r="K284" s="1">
        <v>0</v>
      </c>
      <c r="L284" s="1">
        <v>3.9652705555555499</v>
      </c>
      <c r="M284" s="8">
        <f t="shared" si="4"/>
        <v>0.43103448275862066</v>
      </c>
    </row>
    <row r="285" spans="1:13" x14ac:dyDescent="0.25">
      <c r="A285" s="1" t="s">
        <v>324</v>
      </c>
      <c r="B285" s="7">
        <v>41447.558275462965</v>
      </c>
      <c r="C285" s="1">
        <v>329</v>
      </c>
      <c r="D285" s="1">
        <v>1</v>
      </c>
      <c r="E285" s="7">
        <v>44993.633437500001</v>
      </c>
      <c r="G285" s="1">
        <v>98</v>
      </c>
      <c r="H285" s="1">
        <v>80</v>
      </c>
      <c r="I285" s="1">
        <v>9</v>
      </c>
      <c r="J285" s="1">
        <v>118.269620129629</v>
      </c>
      <c r="K285" s="1">
        <v>8.45525671684705E-3</v>
      </c>
      <c r="L285" s="1">
        <v>0.284715</v>
      </c>
      <c r="M285" s="8">
        <f t="shared" si="4"/>
        <v>0.81632653061224492</v>
      </c>
    </row>
    <row r="286" spans="1:13" x14ac:dyDescent="0.25">
      <c r="A286" s="1" t="s">
        <v>325</v>
      </c>
      <c r="B286" s="7">
        <v>43261.602939814817</v>
      </c>
      <c r="C286" s="1">
        <v>434</v>
      </c>
      <c r="D286" s="1">
        <v>49</v>
      </c>
      <c r="E286" s="7">
        <v>44993.626631944448</v>
      </c>
      <c r="F286" s="1" t="s">
        <v>55</v>
      </c>
      <c r="G286" s="1">
        <v>1820</v>
      </c>
      <c r="H286" s="1">
        <v>1745</v>
      </c>
      <c r="I286" s="1">
        <v>4</v>
      </c>
      <c r="J286" s="1">
        <v>57.767221981481399</v>
      </c>
      <c r="K286" s="1">
        <v>0.84823189205303995</v>
      </c>
      <c r="L286" s="1">
        <v>0.44804833333333299</v>
      </c>
      <c r="M286" s="8">
        <f t="shared" si="4"/>
        <v>0.95879120879120883</v>
      </c>
    </row>
    <row r="287" spans="1:13" x14ac:dyDescent="0.25">
      <c r="A287" s="1" t="s">
        <v>326</v>
      </c>
      <c r="B287" s="7">
        <v>41286.017997685187</v>
      </c>
      <c r="C287" s="1">
        <v>20043</v>
      </c>
      <c r="D287" s="1">
        <v>0</v>
      </c>
      <c r="E287" s="7">
        <v>44993.533634259256</v>
      </c>
      <c r="F287" s="1" t="s">
        <v>184</v>
      </c>
      <c r="G287" s="1">
        <v>0</v>
      </c>
      <c r="H287" s="1">
        <v>0</v>
      </c>
      <c r="I287" s="1">
        <v>10</v>
      </c>
      <c r="J287" s="1">
        <v>124.068509018518</v>
      </c>
      <c r="K287" s="1">
        <v>0</v>
      </c>
      <c r="L287" s="1">
        <v>2.6799927777777701</v>
      </c>
      <c r="M287" s="8">
        <f t="shared" si="4"/>
        <v>0</v>
      </c>
    </row>
    <row r="288" spans="1:13" x14ac:dyDescent="0.25">
      <c r="A288" s="1" t="s">
        <v>327</v>
      </c>
      <c r="B288" s="7">
        <v>42382.987210648149</v>
      </c>
      <c r="C288" s="1">
        <v>7534</v>
      </c>
      <c r="D288" s="1">
        <v>136</v>
      </c>
      <c r="E288" s="7">
        <v>44993.588819444441</v>
      </c>
      <c r="F288" s="1" t="s">
        <v>75</v>
      </c>
      <c r="G288" s="1">
        <v>10951</v>
      </c>
      <c r="H288" s="1">
        <v>7621</v>
      </c>
      <c r="I288" s="1">
        <v>7</v>
      </c>
      <c r="J288" s="1">
        <v>87.526471981481393</v>
      </c>
      <c r="K288" s="1">
        <v>1.55381562767404</v>
      </c>
      <c r="L288" s="1">
        <v>1.35554833333333</v>
      </c>
      <c r="M288" s="8">
        <f t="shared" si="4"/>
        <v>0.69591818098803759</v>
      </c>
    </row>
    <row r="289" spans="1:13" x14ac:dyDescent="0.25">
      <c r="A289" s="1" t="s">
        <v>328</v>
      </c>
      <c r="B289" s="7">
        <v>41714.680520833332</v>
      </c>
      <c r="C289" s="1">
        <v>1970</v>
      </c>
      <c r="D289" s="1">
        <v>90</v>
      </c>
      <c r="E289" s="7">
        <v>44993.601678240739</v>
      </c>
      <c r="F289" s="1" t="s">
        <v>55</v>
      </c>
      <c r="G289" s="1">
        <v>4781</v>
      </c>
      <c r="H289" s="1">
        <v>3994</v>
      </c>
      <c r="I289" s="1">
        <v>8</v>
      </c>
      <c r="J289" s="1">
        <v>110.03849049999999</v>
      </c>
      <c r="K289" s="1">
        <v>0.81789562534938598</v>
      </c>
      <c r="L289" s="1">
        <v>1.04693722222222</v>
      </c>
      <c r="M289" s="8">
        <f t="shared" si="4"/>
        <v>0.83539008575611795</v>
      </c>
    </row>
    <row r="290" spans="1:13" x14ac:dyDescent="0.25">
      <c r="A290" s="1" t="s">
        <v>329</v>
      </c>
      <c r="B290" s="7">
        <v>42235.849212962959</v>
      </c>
      <c r="C290" s="1">
        <v>975</v>
      </c>
      <c r="D290" s="1">
        <v>4</v>
      </c>
      <c r="E290" s="7">
        <v>44993.584826388891</v>
      </c>
      <c r="F290" s="1" t="s">
        <v>21</v>
      </c>
      <c r="G290" s="1">
        <v>1062</v>
      </c>
      <c r="H290" s="1">
        <v>860</v>
      </c>
      <c r="I290" s="1">
        <v>7</v>
      </c>
      <c r="J290" s="1">
        <v>92.536870129629605</v>
      </c>
      <c r="K290" s="1">
        <v>4.32260135273283E-2</v>
      </c>
      <c r="L290" s="1">
        <v>1.4513816666666599</v>
      </c>
      <c r="M290" s="8">
        <f t="shared" si="4"/>
        <v>0.80979284369114879</v>
      </c>
    </row>
    <row r="291" spans="1:13" x14ac:dyDescent="0.25">
      <c r="A291" s="1" t="s">
        <v>330</v>
      </c>
      <c r="B291" s="7">
        <v>41981.790891203702</v>
      </c>
      <c r="C291" s="1">
        <v>21634</v>
      </c>
      <c r="D291" s="1">
        <v>240</v>
      </c>
      <c r="E291" s="7">
        <v>44993.587187500001</v>
      </c>
      <c r="F291" s="1" t="s">
        <v>28</v>
      </c>
      <c r="G291" s="1">
        <v>10652</v>
      </c>
      <c r="H291" s="1">
        <v>10050</v>
      </c>
      <c r="I291" s="1">
        <v>8</v>
      </c>
      <c r="J291" s="1">
        <v>101.050194203703</v>
      </c>
      <c r="K291" s="1">
        <v>2.3750572860472801</v>
      </c>
      <c r="L291" s="1">
        <v>1.3947149999999999</v>
      </c>
      <c r="M291" s="8">
        <f t="shared" si="4"/>
        <v>0.94348479158843412</v>
      </c>
    </row>
    <row r="292" spans="1:13" x14ac:dyDescent="0.25">
      <c r="A292" s="1" t="s">
        <v>331</v>
      </c>
      <c r="B292" s="7">
        <v>40905.932858796295</v>
      </c>
      <c r="C292" s="1">
        <v>371</v>
      </c>
      <c r="D292" s="1">
        <v>15</v>
      </c>
      <c r="E292" s="7">
        <v>44993.300381944442</v>
      </c>
      <c r="F292" s="1" t="s">
        <v>24</v>
      </c>
      <c r="G292" s="1">
        <v>468</v>
      </c>
      <c r="H292" s="1">
        <v>415</v>
      </c>
      <c r="I292" s="1">
        <v>11</v>
      </c>
      <c r="J292" s="1">
        <v>136.80328679629599</v>
      </c>
      <c r="K292" s="1">
        <v>0.10964648840883</v>
      </c>
      <c r="L292" s="1">
        <v>8.2780483333333308</v>
      </c>
      <c r="M292" s="8">
        <f t="shared" si="4"/>
        <v>0.88675213675213671</v>
      </c>
    </row>
    <row r="293" spans="1:13" x14ac:dyDescent="0.25">
      <c r="A293" s="1" t="s">
        <v>332</v>
      </c>
      <c r="B293" s="7">
        <v>40414.067743055559</v>
      </c>
      <c r="C293" s="1">
        <v>27736</v>
      </c>
      <c r="D293" s="1">
        <v>93</v>
      </c>
      <c r="E293" s="7">
        <v>44993.556875000002</v>
      </c>
      <c r="F293" s="1" t="s">
        <v>21</v>
      </c>
      <c r="G293" s="1">
        <v>24070</v>
      </c>
      <c r="H293" s="1">
        <v>20520</v>
      </c>
      <c r="I293" s="1">
        <v>12</v>
      </c>
      <c r="J293" s="1">
        <v>153.09537938888801</v>
      </c>
      <c r="K293" s="1">
        <v>0.60746444713895498</v>
      </c>
      <c r="L293" s="1">
        <v>2.12221499999999</v>
      </c>
      <c r="M293" s="8">
        <f t="shared" si="4"/>
        <v>0.85251350228500211</v>
      </c>
    </row>
    <row r="294" spans="1:13" x14ac:dyDescent="0.25">
      <c r="A294" s="1" t="s">
        <v>333</v>
      </c>
      <c r="B294" s="7">
        <v>40443.706759259258</v>
      </c>
      <c r="C294" s="1">
        <v>3761</v>
      </c>
      <c r="D294" s="1">
        <v>30</v>
      </c>
      <c r="E294" s="7">
        <v>44993.554444444446</v>
      </c>
      <c r="F294" s="1" t="s">
        <v>24</v>
      </c>
      <c r="G294" s="1">
        <v>5001</v>
      </c>
      <c r="H294" s="1">
        <v>4643</v>
      </c>
      <c r="I294" s="1">
        <v>12</v>
      </c>
      <c r="J294" s="1">
        <v>152.384166425925</v>
      </c>
      <c r="K294" s="1">
        <v>0.19687084756658699</v>
      </c>
      <c r="L294" s="1">
        <v>2.1805483333333302</v>
      </c>
      <c r="M294" s="8">
        <f t="shared" si="4"/>
        <v>0.92841431713657263</v>
      </c>
    </row>
    <row r="295" spans="1:13" x14ac:dyDescent="0.25">
      <c r="A295" s="1" t="s">
        <v>334</v>
      </c>
      <c r="B295" s="7">
        <v>43113.819537037038</v>
      </c>
      <c r="C295" s="1">
        <v>256</v>
      </c>
      <c r="D295" s="1">
        <v>0</v>
      </c>
      <c r="E295" s="7">
        <v>44993.628391203703</v>
      </c>
      <c r="F295" s="1" t="s">
        <v>24</v>
      </c>
      <c r="G295" s="1">
        <v>87</v>
      </c>
      <c r="H295" s="1">
        <v>74</v>
      </c>
      <c r="I295" s="1">
        <v>5</v>
      </c>
      <c r="J295" s="1">
        <v>63.293944203703703</v>
      </c>
      <c r="K295" s="1">
        <v>0</v>
      </c>
      <c r="L295" s="1">
        <v>0.405826111111111</v>
      </c>
      <c r="M295" s="8">
        <f t="shared" si="4"/>
        <v>0.85057471264367812</v>
      </c>
    </row>
    <row r="296" spans="1:13" x14ac:dyDescent="0.25">
      <c r="A296" s="1" t="s">
        <v>335</v>
      </c>
      <c r="B296" s="7">
        <v>41066.876793981479</v>
      </c>
      <c r="C296" s="1">
        <v>320</v>
      </c>
      <c r="D296" s="1">
        <v>0</v>
      </c>
      <c r="E296" s="7">
        <v>44993.634988425925</v>
      </c>
      <c r="F296" s="1" t="s">
        <v>21</v>
      </c>
      <c r="G296" s="1">
        <v>82</v>
      </c>
      <c r="H296" s="1">
        <v>73</v>
      </c>
      <c r="I296" s="1">
        <v>10</v>
      </c>
      <c r="J296" s="1">
        <v>131.48147198148101</v>
      </c>
      <c r="K296" s="1">
        <v>0</v>
      </c>
      <c r="L296" s="1">
        <v>0.24749277777777701</v>
      </c>
      <c r="M296" s="8">
        <f t="shared" si="4"/>
        <v>0.8902439024390244</v>
      </c>
    </row>
    <row r="297" spans="1:13" x14ac:dyDescent="0.25">
      <c r="A297" s="1" t="s">
        <v>336</v>
      </c>
      <c r="B297" s="7">
        <v>42763.399328703701</v>
      </c>
      <c r="C297" s="1">
        <v>475</v>
      </c>
      <c r="D297" s="1">
        <v>29</v>
      </c>
      <c r="E297" s="7">
        <v>44993.409259259257</v>
      </c>
      <c r="F297" s="1" t="s">
        <v>24</v>
      </c>
      <c r="G297" s="1">
        <v>559</v>
      </c>
      <c r="H297" s="1">
        <v>553</v>
      </c>
      <c r="I297" s="1">
        <v>6</v>
      </c>
      <c r="J297" s="1">
        <v>74.530110870370294</v>
      </c>
      <c r="K297" s="1">
        <v>0.38910447953632399</v>
      </c>
      <c r="L297" s="1">
        <v>5.66499277777777</v>
      </c>
      <c r="M297" s="8">
        <f t="shared" si="4"/>
        <v>0.98926654740608233</v>
      </c>
    </row>
    <row r="298" spans="1:13" x14ac:dyDescent="0.25">
      <c r="A298" s="1" t="s">
        <v>337</v>
      </c>
      <c r="B298" s="7">
        <v>41975.708773148152</v>
      </c>
      <c r="C298" s="1">
        <v>7131</v>
      </c>
      <c r="D298" s="1">
        <v>530</v>
      </c>
      <c r="E298" s="7">
        <v>44993.624768518515</v>
      </c>
      <c r="F298" s="1" t="s">
        <v>184</v>
      </c>
      <c r="G298" s="1">
        <v>12476</v>
      </c>
      <c r="H298" s="1">
        <v>12244</v>
      </c>
      <c r="I298" s="1">
        <v>8</v>
      </c>
      <c r="J298" s="1">
        <v>101.315888648148</v>
      </c>
      <c r="K298" s="1">
        <v>5.2311637105665998</v>
      </c>
      <c r="L298" s="1">
        <v>0.49277055555555499</v>
      </c>
      <c r="M298" s="8">
        <f t="shared" si="4"/>
        <v>0.98140429624879766</v>
      </c>
    </row>
    <row r="299" spans="1:13" x14ac:dyDescent="0.25">
      <c r="A299" s="1" t="s">
        <v>338</v>
      </c>
      <c r="B299" s="7">
        <v>42625.027488425927</v>
      </c>
      <c r="C299" s="1">
        <v>4393</v>
      </c>
      <c r="D299" s="1">
        <v>463</v>
      </c>
      <c r="E299" s="7">
        <v>44993.585833333331</v>
      </c>
      <c r="F299" s="1" t="s">
        <v>13</v>
      </c>
      <c r="G299" s="1">
        <v>11813</v>
      </c>
      <c r="H299" s="1">
        <v>10593</v>
      </c>
      <c r="I299" s="1">
        <v>6</v>
      </c>
      <c r="J299" s="1">
        <v>79.427583092592599</v>
      </c>
      <c r="K299" s="1">
        <v>5.8292092239575997</v>
      </c>
      <c r="L299" s="1">
        <v>1.4272149999999999</v>
      </c>
      <c r="M299" s="8">
        <f t="shared" si="4"/>
        <v>0.8967239481926691</v>
      </c>
    </row>
    <row r="300" spans="1:13" x14ac:dyDescent="0.25">
      <c r="A300" s="1" t="s">
        <v>339</v>
      </c>
      <c r="B300" s="7">
        <v>44321.243067129632</v>
      </c>
      <c r="C300" s="1">
        <v>196</v>
      </c>
      <c r="D300" s="1">
        <v>55</v>
      </c>
      <c r="E300" s="7">
        <v>44993.621307870373</v>
      </c>
      <c r="F300" s="1" t="s">
        <v>24</v>
      </c>
      <c r="G300" s="1">
        <v>315</v>
      </c>
      <c r="H300" s="1">
        <v>289</v>
      </c>
      <c r="I300" s="1">
        <v>1</v>
      </c>
      <c r="J300" s="1">
        <v>22.7217867962962</v>
      </c>
      <c r="K300" s="1">
        <v>2.4205842829651498</v>
      </c>
      <c r="L300" s="1">
        <v>0.57582611111111104</v>
      </c>
      <c r="M300" s="8">
        <f t="shared" si="4"/>
        <v>0.91746031746031742</v>
      </c>
    </row>
    <row r="301" spans="1:13" x14ac:dyDescent="0.25">
      <c r="A301" s="1" t="s">
        <v>340</v>
      </c>
      <c r="B301" s="7">
        <v>42643.134525462963</v>
      </c>
      <c r="C301" s="1">
        <v>72</v>
      </c>
      <c r="D301" s="1">
        <v>0</v>
      </c>
      <c r="E301" s="7">
        <v>44993.220752314817</v>
      </c>
      <c r="F301" s="1" t="s">
        <v>90</v>
      </c>
      <c r="G301" s="1">
        <v>585</v>
      </c>
      <c r="H301" s="1">
        <v>445</v>
      </c>
      <c r="I301" s="1">
        <v>6</v>
      </c>
      <c r="J301" s="1">
        <v>78.741953462962897</v>
      </c>
      <c r="K301" s="1">
        <v>0</v>
      </c>
      <c r="L301" s="1">
        <v>10.1891594444444</v>
      </c>
      <c r="M301" s="8">
        <f t="shared" si="4"/>
        <v>0.76068376068376065</v>
      </c>
    </row>
    <row r="302" spans="1:13" x14ac:dyDescent="0.25">
      <c r="A302" s="1" t="s">
        <v>341</v>
      </c>
      <c r="B302" s="7">
        <v>42440.085104166668</v>
      </c>
      <c r="C302" s="1">
        <v>706</v>
      </c>
      <c r="D302" s="1">
        <v>66</v>
      </c>
      <c r="E302" s="7">
        <v>44993.632928240739</v>
      </c>
      <c r="F302" s="1" t="s">
        <v>72</v>
      </c>
      <c r="G302" s="1">
        <v>1422</v>
      </c>
      <c r="H302" s="1">
        <v>1286</v>
      </c>
      <c r="I302" s="1">
        <v>6</v>
      </c>
      <c r="J302" s="1">
        <v>85.548157166666599</v>
      </c>
      <c r="K302" s="1">
        <v>0.77149528623296304</v>
      </c>
      <c r="L302" s="1">
        <v>0.29693722222222202</v>
      </c>
      <c r="M302" s="8">
        <f t="shared" si="4"/>
        <v>0.90436005625879046</v>
      </c>
    </row>
    <row r="303" spans="1:13" x14ac:dyDescent="0.25">
      <c r="A303" s="1" t="s">
        <v>342</v>
      </c>
      <c r="B303" s="7">
        <v>41711.934583333335</v>
      </c>
      <c r="C303" s="1">
        <v>12910</v>
      </c>
      <c r="D303" s="1">
        <v>238</v>
      </c>
      <c r="E303" s="7">
        <v>44993.582152777781</v>
      </c>
      <c r="F303" s="1" t="s">
        <v>55</v>
      </c>
      <c r="G303" s="1">
        <v>19565</v>
      </c>
      <c r="H303" s="1">
        <v>17961</v>
      </c>
      <c r="I303" s="1">
        <v>8</v>
      </c>
      <c r="J303" s="1">
        <v>109.935240499999</v>
      </c>
      <c r="K303" s="1">
        <v>2.1649108958832901</v>
      </c>
      <c r="L303" s="1">
        <v>1.5155483333333299</v>
      </c>
      <c r="M303" s="8">
        <f t="shared" si="4"/>
        <v>0.91801686685407613</v>
      </c>
    </row>
    <row r="304" spans="1:13" x14ac:dyDescent="0.25">
      <c r="A304" s="1" t="s">
        <v>343</v>
      </c>
      <c r="B304" s="7">
        <v>41175.63689814815</v>
      </c>
      <c r="C304" s="1">
        <v>1137</v>
      </c>
      <c r="D304" s="1">
        <v>107</v>
      </c>
      <c r="E304" s="7">
        <v>44993.597858796296</v>
      </c>
      <c r="F304" s="1" t="s">
        <v>24</v>
      </c>
      <c r="G304" s="1">
        <v>3836</v>
      </c>
      <c r="H304" s="1">
        <v>3765</v>
      </c>
      <c r="I304" s="1">
        <v>10</v>
      </c>
      <c r="J304" s="1">
        <v>127.273388648148</v>
      </c>
      <c r="K304" s="1">
        <v>0.84070991694740904</v>
      </c>
      <c r="L304" s="1">
        <v>1.1386038888888801</v>
      </c>
      <c r="M304" s="8">
        <f t="shared" si="4"/>
        <v>0.9814911366006257</v>
      </c>
    </row>
    <row r="305" spans="1:13" x14ac:dyDescent="0.25">
      <c r="A305" s="1" t="s">
        <v>344</v>
      </c>
      <c r="B305" s="7">
        <v>41585.187569444446</v>
      </c>
      <c r="C305" s="1">
        <v>453</v>
      </c>
      <c r="D305" s="1">
        <v>0</v>
      </c>
      <c r="E305" s="7">
        <v>44993.497824074075</v>
      </c>
      <c r="G305" s="1">
        <v>141</v>
      </c>
      <c r="H305" s="1">
        <v>29</v>
      </c>
      <c r="I305" s="1">
        <v>9</v>
      </c>
      <c r="J305" s="1">
        <v>113.966184944444</v>
      </c>
      <c r="K305" s="1">
        <v>0</v>
      </c>
      <c r="L305" s="1">
        <v>3.5394372222222201</v>
      </c>
      <c r="M305" s="8">
        <f t="shared" si="4"/>
        <v>0.20567375886524822</v>
      </c>
    </row>
    <row r="306" spans="1:13" x14ac:dyDescent="0.25">
      <c r="A306" s="1" t="s">
        <v>345</v>
      </c>
      <c r="B306" s="7">
        <v>41754.604016203702</v>
      </c>
      <c r="C306" s="1">
        <v>491</v>
      </c>
      <c r="D306" s="1">
        <v>44</v>
      </c>
      <c r="E306" s="7">
        <v>44993.547048611108</v>
      </c>
      <c r="F306" s="1" t="s">
        <v>47</v>
      </c>
      <c r="G306" s="1">
        <v>4865</v>
      </c>
      <c r="H306" s="1">
        <v>2872</v>
      </c>
      <c r="I306" s="1">
        <v>8</v>
      </c>
      <c r="J306" s="1">
        <v>107.999694203703</v>
      </c>
      <c r="K306" s="1">
        <v>0.40740856096323103</v>
      </c>
      <c r="L306" s="1">
        <v>2.35804833333333</v>
      </c>
      <c r="M306" s="8">
        <f t="shared" si="4"/>
        <v>0.59033915724563202</v>
      </c>
    </row>
    <row r="307" spans="1:13" x14ac:dyDescent="0.25">
      <c r="A307" s="1" t="s">
        <v>346</v>
      </c>
      <c r="B307" s="7">
        <v>43813.503958333335</v>
      </c>
      <c r="C307" s="1">
        <v>1784</v>
      </c>
      <c r="D307" s="1">
        <v>0</v>
      </c>
      <c r="E307" s="7">
        <v>44993.602025462962</v>
      </c>
      <c r="F307" s="1" t="s">
        <v>35</v>
      </c>
      <c r="G307" s="1">
        <v>153</v>
      </c>
      <c r="H307" s="1">
        <v>49</v>
      </c>
      <c r="I307" s="1">
        <v>3</v>
      </c>
      <c r="J307" s="1">
        <v>39.446407166666603</v>
      </c>
      <c r="K307" s="1">
        <v>0</v>
      </c>
      <c r="L307" s="1">
        <v>1.03860388888888</v>
      </c>
      <c r="M307" s="8">
        <f t="shared" si="4"/>
        <v>0.3202614379084967</v>
      </c>
    </row>
    <row r="308" spans="1:13" x14ac:dyDescent="0.25">
      <c r="A308" s="1" t="s">
        <v>347</v>
      </c>
      <c r="B308" s="7">
        <v>43452.489641203705</v>
      </c>
      <c r="C308" s="1">
        <v>219</v>
      </c>
      <c r="D308" s="1">
        <v>14</v>
      </c>
      <c r="E308" s="7">
        <v>44993.628217592595</v>
      </c>
      <c r="F308" s="1" t="s">
        <v>24</v>
      </c>
      <c r="G308" s="1">
        <v>1112</v>
      </c>
      <c r="H308" s="1">
        <v>498</v>
      </c>
      <c r="I308" s="1">
        <v>4</v>
      </c>
      <c r="J308" s="1">
        <v>51.491194203703699</v>
      </c>
      <c r="K308" s="1">
        <v>0.27189114986564</v>
      </c>
      <c r="L308" s="1">
        <v>0.40999277777777698</v>
      </c>
      <c r="M308" s="8">
        <f t="shared" si="4"/>
        <v>0.44784172661870503</v>
      </c>
    </row>
    <row r="309" spans="1:13" x14ac:dyDescent="0.25">
      <c r="A309" s="1" t="s">
        <v>348</v>
      </c>
      <c r="B309" s="7">
        <v>43969.156377314815</v>
      </c>
      <c r="C309" s="1">
        <v>2373</v>
      </c>
      <c r="D309" s="1">
        <v>10</v>
      </c>
      <c r="E309" s="7">
        <v>44993.59207175926</v>
      </c>
      <c r="F309" s="1" t="s">
        <v>21</v>
      </c>
      <c r="G309" s="1">
        <v>7665</v>
      </c>
      <c r="H309" s="1">
        <v>7435</v>
      </c>
      <c r="I309" s="1">
        <v>2</v>
      </c>
      <c r="J309" s="1">
        <v>34.524471981481398</v>
      </c>
      <c r="K309" s="1">
        <v>0.28964961449269599</v>
      </c>
      <c r="L309" s="1">
        <v>1.27749277777777</v>
      </c>
      <c r="M309" s="8">
        <f t="shared" si="4"/>
        <v>0.96999347684279191</v>
      </c>
    </row>
    <row r="310" spans="1:13" x14ac:dyDescent="0.25">
      <c r="A310" s="1" t="s">
        <v>349</v>
      </c>
      <c r="B310" s="7">
        <v>43233.65556712963</v>
      </c>
      <c r="C310" s="1">
        <v>161</v>
      </c>
      <c r="D310" s="1">
        <v>24</v>
      </c>
      <c r="E310" s="7">
        <v>44993.607199074075</v>
      </c>
      <c r="F310" s="1" t="s">
        <v>55</v>
      </c>
      <c r="G310" s="1">
        <v>272</v>
      </c>
      <c r="H310" s="1">
        <v>147</v>
      </c>
      <c r="I310" s="1">
        <v>4</v>
      </c>
      <c r="J310" s="1">
        <v>59.425120129629597</v>
      </c>
      <c r="K310" s="1">
        <v>0.40386960846939002</v>
      </c>
      <c r="L310" s="1">
        <v>0.91443722222222201</v>
      </c>
      <c r="M310" s="8">
        <f t="shared" si="4"/>
        <v>0.5404411764705882</v>
      </c>
    </row>
    <row r="311" spans="1:13" x14ac:dyDescent="0.25">
      <c r="A311" s="1" t="s">
        <v>350</v>
      </c>
      <c r="B311" s="7">
        <v>43400.427835648145</v>
      </c>
      <c r="C311" s="1">
        <v>1946</v>
      </c>
      <c r="D311" s="1">
        <v>249</v>
      </c>
      <c r="E311" s="7">
        <v>44993.633750000001</v>
      </c>
      <c r="F311" s="1" t="s">
        <v>13</v>
      </c>
      <c r="G311" s="1">
        <v>535</v>
      </c>
      <c r="H311" s="1">
        <v>225</v>
      </c>
      <c r="I311" s="1">
        <v>4</v>
      </c>
      <c r="J311" s="1">
        <v>53.273971981481402</v>
      </c>
      <c r="K311" s="1">
        <v>4.6739522273006902</v>
      </c>
      <c r="L311" s="1">
        <v>0.27721499999999999</v>
      </c>
      <c r="M311" s="8">
        <f t="shared" si="4"/>
        <v>0.42056074766355139</v>
      </c>
    </row>
    <row r="312" spans="1:13" x14ac:dyDescent="0.25">
      <c r="A312" s="1" t="s">
        <v>351</v>
      </c>
      <c r="B312" s="7">
        <v>43263.576111111113</v>
      </c>
      <c r="C312" s="1">
        <v>3390</v>
      </c>
      <c r="D312" s="1">
        <v>137</v>
      </c>
      <c r="E312" s="7">
        <v>44993.621412037035</v>
      </c>
      <c r="F312" s="1" t="s">
        <v>13</v>
      </c>
      <c r="G312" s="1">
        <v>3831</v>
      </c>
      <c r="H312" s="1">
        <v>3259</v>
      </c>
      <c r="I312" s="1">
        <v>4</v>
      </c>
      <c r="J312" s="1">
        <v>57.7220182777777</v>
      </c>
      <c r="K312" s="1">
        <v>2.3734443820157098</v>
      </c>
      <c r="L312" s="1">
        <v>0.57332611111111098</v>
      </c>
      <c r="M312" s="8">
        <f t="shared" si="4"/>
        <v>0.85069172539806837</v>
      </c>
    </row>
    <row r="313" spans="1:13" x14ac:dyDescent="0.25">
      <c r="A313" s="1" t="s">
        <v>352</v>
      </c>
      <c r="B313" s="7">
        <v>43467.828969907408</v>
      </c>
      <c r="C313" s="1">
        <v>747</v>
      </c>
      <c r="D313" s="1">
        <v>52</v>
      </c>
      <c r="E313" s="7">
        <v>44993.620891203704</v>
      </c>
      <c r="F313" s="1" t="s">
        <v>55</v>
      </c>
      <c r="G313" s="1">
        <v>826</v>
      </c>
      <c r="H313" s="1">
        <v>739</v>
      </c>
      <c r="I313" s="1">
        <v>4</v>
      </c>
      <c r="J313" s="1">
        <v>51.486397907407401</v>
      </c>
      <c r="K313" s="1">
        <v>1.0099754908765599</v>
      </c>
      <c r="L313" s="1">
        <v>0.58582611111111105</v>
      </c>
      <c r="M313" s="8">
        <f t="shared" si="4"/>
        <v>0.89467312348668282</v>
      </c>
    </row>
    <row r="314" spans="1:13" x14ac:dyDescent="0.25">
      <c r="A314" s="1" t="s">
        <v>353</v>
      </c>
      <c r="B314" s="7">
        <v>42809.214594907404</v>
      </c>
      <c r="C314" s="1">
        <v>1321</v>
      </c>
      <c r="D314" s="1">
        <v>0</v>
      </c>
      <c r="E314" s="7">
        <v>44993.59065972222</v>
      </c>
      <c r="F314" s="1" t="s">
        <v>24</v>
      </c>
      <c r="G314" s="1">
        <v>0</v>
      </c>
      <c r="H314" s="1">
        <v>0</v>
      </c>
      <c r="I314" s="1">
        <v>5</v>
      </c>
      <c r="J314" s="1">
        <v>73.144564574073996</v>
      </c>
      <c r="K314" s="1">
        <v>0</v>
      </c>
      <c r="L314" s="1">
        <v>1.31138166666666</v>
      </c>
      <c r="M314" s="8">
        <f t="shared" si="4"/>
        <v>0</v>
      </c>
    </row>
    <row r="315" spans="1:13" x14ac:dyDescent="0.25">
      <c r="A315" s="1" t="s">
        <v>354</v>
      </c>
      <c r="B315" s="7">
        <v>41829.425497685188</v>
      </c>
      <c r="C315" s="1">
        <v>903</v>
      </c>
      <c r="D315" s="1">
        <v>0</v>
      </c>
      <c r="E315" s="7">
        <v>44993.620983796296</v>
      </c>
      <c r="G315" s="1">
        <v>118</v>
      </c>
      <c r="H315" s="1">
        <v>118</v>
      </c>
      <c r="I315" s="1">
        <v>8</v>
      </c>
      <c r="J315" s="1">
        <v>105.642509018518</v>
      </c>
      <c r="K315" s="1">
        <v>0</v>
      </c>
      <c r="L315" s="1">
        <v>0.58360388888888803</v>
      </c>
      <c r="M315" s="8">
        <f t="shared" si="4"/>
        <v>1</v>
      </c>
    </row>
    <row r="316" spans="1:13" x14ac:dyDescent="0.25">
      <c r="A316" s="1" t="s">
        <v>355</v>
      </c>
      <c r="B316" s="7">
        <v>42435.214328703703</v>
      </c>
      <c r="C316" s="1">
        <v>10228</v>
      </c>
      <c r="D316" s="1">
        <v>292</v>
      </c>
      <c r="E316" s="7">
        <v>44993.622395833336</v>
      </c>
      <c r="F316" s="1" t="s">
        <v>184</v>
      </c>
      <c r="G316" s="1">
        <v>3915</v>
      </c>
      <c r="H316" s="1">
        <v>3882</v>
      </c>
      <c r="I316" s="1">
        <v>7</v>
      </c>
      <c r="J316" s="1">
        <v>85.611444203703698</v>
      </c>
      <c r="K316" s="1">
        <v>3.4107589553706799</v>
      </c>
      <c r="L316" s="1">
        <v>0.54971499999999995</v>
      </c>
      <c r="M316" s="8">
        <f t="shared" si="4"/>
        <v>0.99157088122605364</v>
      </c>
    </row>
    <row r="317" spans="1:13" x14ac:dyDescent="0.25">
      <c r="A317" s="1" t="s">
        <v>356</v>
      </c>
      <c r="B317" s="7">
        <v>42262.100902777776</v>
      </c>
      <c r="C317" s="1">
        <v>942</v>
      </c>
      <c r="D317" s="1">
        <v>34</v>
      </c>
      <c r="E317" s="7">
        <v>44993.610162037039</v>
      </c>
      <c r="F317" s="1" t="s">
        <v>72</v>
      </c>
      <c r="G317" s="1">
        <v>469</v>
      </c>
      <c r="H317" s="1">
        <v>377</v>
      </c>
      <c r="I317" s="1">
        <v>7</v>
      </c>
      <c r="J317" s="1">
        <v>91.468851611111106</v>
      </c>
      <c r="K317" s="1">
        <v>0.37171123722591698</v>
      </c>
      <c r="L317" s="1">
        <v>0.843326111111111</v>
      </c>
      <c r="M317" s="8">
        <f t="shared" si="4"/>
        <v>0.80383795309168449</v>
      </c>
    </row>
    <row r="318" spans="1:13" x14ac:dyDescent="0.25">
      <c r="A318" s="1" t="s">
        <v>357</v>
      </c>
      <c r="B318" s="7">
        <v>41695.333425925928</v>
      </c>
      <c r="C318" s="1">
        <v>40312</v>
      </c>
      <c r="D318" s="1">
        <v>0</v>
      </c>
      <c r="E318" s="7">
        <v>44993.622523148151</v>
      </c>
      <c r="F318" s="1" t="s">
        <v>358</v>
      </c>
      <c r="G318" s="1">
        <v>0</v>
      </c>
      <c r="H318" s="1">
        <v>0</v>
      </c>
      <c r="I318" s="1">
        <v>9</v>
      </c>
      <c r="J318" s="1">
        <v>110.18283309259201</v>
      </c>
      <c r="K318" s="1">
        <v>0</v>
      </c>
      <c r="L318" s="1">
        <v>0.54665944444444403</v>
      </c>
      <c r="M318" s="8">
        <f t="shared" si="4"/>
        <v>0</v>
      </c>
    </row>
    <row r="319" spans="1:13" x14ac:dyDescent="0.25">
      <c r="A319" s="1" t="s">
        <v>359</v>
      </c>
      <c r="B319" s="7">
        <v>40312.781365740739</v>
      </c>
      <c r="C319" s="1">
        <v>2976</v>
      </c>
      <c r="D319" s="1">
        <v>281</v>
      </c>
      <c r="E319" s="7">
        <v>44993.487592592595</v>
      </c>
      <c r="F319" s="1" t="s">
        <v>24</v>
      </c>
      <c r="G319" s="1">
        <v>4975</v>
      </c>
      <c r="H319" s="1">
        <v>4570</v>
      </c>
      <c r="I319" s="1">
        <v>12</v>
      </c>
      <c r="J319" s="1">
        <v>156.69114790740699</v>
      </c>
      <c r="K319" s="1">
        <v>1.7933367886617899</v>
      </c>
      <c r="L319" s="1">
        <v>3.7849927777777701</v>
      </c>
      <c r="M319" s="8">
        <f t="shared" si="4"/>
        <v>0.91859296482412056</v>
      </c>
    </row>
    <row r="320" spans="1:13" x14ac:dyDescent="0.25">
      <c r="A320" s="1" t="s">
        <v>360</v>
      </c>
      <c r="B320" s="7">
        <v>40710.078067129631</v>
      </c>
      <c r="C320" s="1">
        <v>9395</v>
      </c>
      <c r="D320" s="1">
        <v>0</v>
      </c>
      <c r="E320" s="7">
        <v>44993.627453703702</v>
      </c>
      <c r="F320" s="1" t="s">
        <v>40</v>
      </c>
      <c r="G320" s="1">
        <v>1299</v>
      </c>
      <c r="H320" s="1">
        <v>940</v>
      </c>
      <c r="I320" s="1">
        <v>11</v>
      </c>
      <c r="J320" s="1">
        <v>143.22045346296201</v>
      </c>
      <c r="K320" s="1">
        <v>0</v>
      </c>
      <c r="L320" s="1">
        <v>0.42832611111111102</v>
      </c>
      <c r="M320" s="8">
        <f t="shared" si="4"/>
        <v>0.72363356428021552</v>
      </c>
    </row>
    <row r="321" spans="1:13" x14ac:dyDescent="0.25">
      <c r="A321" s="1" t="s">
        <v>361</v>
      </c>
      <c r="B321" s="7">
        <v>42675.092662037037</v>
      </c>
      <c r="C321" s="1">
        <v>12777</v>
      </c>
      <c r="D321" s="1">
        <v>162</v>
      </c>
      <c r="E321" s="7">
        <v>44993.572233796294</v>
      </c>
      <c r="F321" s="1" t="s">
        <v>55</v>
      </c>
      <c r="G321" s="1">
        <v>10403</v>
      </c>
      <c r="H321" s="1">
        <v>8406</v>
      </c>
      <c r="I321" s="1">
        <v>6</v>
      </c>
      <c r="J321" s="1">
        <v>77.708777537036994</v>
      </c>
      <c r="K321" s="1">
        <v>2.0847065818631401</v>
      </c>
      <c r="L321" s="1">
        <v>1.7536038888888801</v>
      </c>
      <c r="M321" s="8">
        <f t="shared" si="4"/>
        <v>0.80803614342016727</v>
      </c>
    </row>
    <row r="322" spans="1:13" x14ac:dyDescent="0.25">
      <c r="A322" s="1" t="s">
        <v>362</v>
      </c>
      <c r="B322" s="7">
        <v>41530.927361111113</v>
      </c>
      <c r="C322" s="1">
        <v>926</v>
      </c>
      <c r="D322" s="1">
        <v>28</v>
      </c>
      <c r="E322" s="7">
        <v>44993.431608796294</v>
      </c>
      <c r="F322" s="1" t="s">
        <v>363</v>
      </c>
      <c r="G322" s="1">
        <v>599</v>
      </c>
      <c r="H322" s="1">
        <v>552</v>
      </c>
      <c r="I322" s="1">
        <v>9</v>
      </c>
      <c r="J322" s="1">
        <v>115.974351611111</v>
      </c>
      <c r="K322" s="1">
        <v>0.241432692755123</v>
      </c>
      <c r="L322" s="1">
        <v>5.1286038888888799</v>
      </c>
      <c r="M322" s="8">
        <f t="shared" si="4"/>
        <v>0.92153589315525875</v>
      </c>
    </row>
    <row r="323" spans="1:13" x14ac:dyDescent="0.25">
      <c r="A323" s="1" t="s">
        <v>364</v>
      </c>
      <c r="B323" s="7">
        <v>42143.316770833335</v>
      </c>
      <c r="C323" s="1">
        <v>12916</v>
      </c>
      <c r="D323" s="1">
        <v>743</v>
      </c>
      <c r="E323" s="7">
        <v>44993.523553240739</v>
      </c>
      <c r="F323" s="1" t="s">
        <v>13</v>
      </c>
      <c r="G323" s="1">
        <v>15014</v>
      </c>
      <c r="H323" s="1">
        <v>12076</v>
      </c>
      <c r="I323" s="1">
        <v>7</v>
      </c>
      <c r="J323" s="1">
        <v>95.2628238333333</v>
      </c>
      <c r="K323" s="1">
        <v>7.7994748644015797</v>
      </c>
      <c r="L323" s="1">
        <v>2.92193722222222</v>
      </c>
      <c r="M323" s="8">
        <f t="shared" ref="M323:M386" si="5">IF(G323=0,0,H323/G323)</f>
        <v>0.80431597175969094</v>
      </c>
    </row>
    <row r="324" spans="1:13" x14ac:dyDescent="0.25">
      <c r="A324" s="1" t="s">
        <v>365</v>
      </c>
      <c r="B324" s="7">
        <v>42545.63857638889</v>
      </c>
      <c r="C324" s="1">
        <v>346</v>
      </c>
      <c r="D324" s="1">
        <v>0</v>
      </c>
      <c r="E324" s="7">
        <v>44993.499537037038</v>
      </c>
      <c r="G324" s="1">
        <v>44</v>
      </c>
      <c r="H324" s="1">
        <v>44</v>
      </c>
      <c r="I324" s="1">
        <v>6</v>
      </c>
      <c r="J324" s="1">
        <v>82.372046055555501</v>
      </c>
      <c r="K324" s="1">
        <v>0</v>
      </c>
      <c r="L324" s="1">
        <v>3.4983261111111101</v>
      </c>
      <c r="M324" s="8">
        <f t="shared" si="5"/>
        <v>1</v>
      </c>
    </row>
    <row r="325" spans="1:13" x14ac:dyDescent="0.25">
      <c r="A325" s="1" t="s">
        <v>366</v>
      </c>
      <c r="B325" s="7">
        <v>42657.49291666667</v>
      </c>
      <c r="C325" s="1">
        <v>92</v>
      </c>
      <c r="D325" s="1">
        <v>0</v>
      </c>
      <c r="E325" s="7">
        <v>44993.627303240741</v>
      </c>
      <c r="F325" s="1" t="s">
        <v>21</v>
      </c>
      <c r="G325" s="1">
        <v>53</v>
      </c>
      <c r="H325" s="1">
        <v>4</v>
      </c>
      <c r="I325" s="1">
        <v>6</v>
      </c>
      <c r="J325" s="1">
        <v>77.988573833333305</v>
      </c>
      <c r="K325" s="1">
        <v>0</v>
      </c>
      <c r="L325" s="1">
        <v>0.43193722222222197</v>
      </c>
      <c r="M325" s="8">
        <f t="shared" si="5"/>
        <v>7.5471698113207544E-2</v>
      </c>
    </row>
    <row r="326" spans="1:13" x14ac:dyDescent="0.25">
      <c r="A326" s="1" t="s">
        <v>367</v>
      </c>
      <c r="B326" s="7">
        <v>42751.909502314818</v>
      </c>
      <c r="C326" s="1">
        <v>2712</v>
      </c>
      <c r="D326" s="1">
        <v>275</v>
      </c>
      <c r="E326" s="7">
        <v>44993.610659722224</v>
      </c>
      <c r="F326" s="1" t="s">
        <v>13</v>
      </c>
      <c r="G326" s="1">
        <v>5135</v>
      </c>
      <c r="H326" s="1">
        <v>4857</v>
      </c>
      <c r="I326" s="1">
        <v>6</v>
      </c>
      <c r="J326" s="1">
        <v>75.288638648148094</v>
      </c>
      <c r="K326" s="1">
        <v>3.65260954292423</v>
      </c>
      <c r="L326" s="1">
        <v>0.83138166666666602</v>
      </c>
      <c r="M326" s="8">
        <f t="shared" si="5"/>
        <v>0.94586173320350531</v>
      </c>
    </row>
    <row r="327" spans="1:13" x14ac:dyDescent="0.25">
      <c r="A327" s="1" t="s">
        <v>368</v>
      </c>
      <c r="B327" s="7">
        <v>42862.903425925928</v>
      </c>
      <c r="C327" s="1">
        <v>151</v>
      </c>
      <c r="D327" s="1">
        <v>0</v>
      </c>
      <c r="E327" s="7">
        <v>44993.572824074072</v>
      </c>
      <c r="F327" s="1" t="s">
        <v>21</v>
      </c>
      <c r="G327" s="1">
        <v>225</v>
      </c>
      <c r="H327" s="1">
        <v>123</v>
      </c>
      <c r="I327" s="1">
        <v>5</v>
      </c>
      <c r="J327" s="1">
        <v>71.593499759259203</v>
      </c>
      <c r="K327" s="1">
        <v>0</v>
      </c>
      <c r="L327" s="1">
        <v>1.7394372222222201</v>
      </c>
      <c r="M327" s="8">
        <f t="shared" si="5"/>
        <v>0.54666666666666663</v>
      </c>
    </row>
    <row r="328" spans="1:13" x14ac:dyDescent="0.25">
      <c r="A328" s="1" t="s">
        <v>369</v>
      </c>
      <c r="B328" s="7">
        <v>43520.798437500001</v>
      </c>
      <c r="C328" s="1">
        <v>188</v>
      </c>
      <c r="D328" s="1">
        <v>30</v>
      </c>
      <c r="E328" s="7">
        <v>44993.63208333333</v>
      </c>
      <c r="F328" s="1" t="s">
        <v>35</v>
      </c>
      <c r="G328" s="1">
        <v>2023</v>
      </c>
      <c r="H328" s="1">
        <v>1989</v>
      </c>
      <c r="I328" s="1">
        <v>4</v>
      </c>
      <c r="J328" s="1">
        <v>49.744157166666596</v>
      </c>
      <c r="K328" s="1">
        <v>0.603085904129115</v>
      </c>
      <c r="L328" s="1">
        <v>0.31721500000000002</v>
      </c>
      <c r="M328" s="8">
        <f t="shared" si="5"/>
        <v>0.98319327731092432</v>
      </c>
    </row>
    <row r="329" spans="1:13" x14ac:dyDescent="0.25">
      <c r="A329" s="1" t="s">
        <v>370</v>
      </c>
      <c r="B329" s="7">
        <v>42535.672800925924</v>
      </c>
      <c r="C329" s="1">
        <v>342</v>
      </c>
      <c r="D329" s="1">
        <v>234</v>
      </c>
      <c r="E329" s="7">
        <v>44993.624050925922</v>
      </c>
      <c r="F329" s="1" t="s">
        <v>55</v>
      </c>
      <c r="G329" s="1">
        <v>2597</v>
      </c>
      <c r="H329" s="1">
        <v>2331</v>
      </c>
      <c r="I329" s="1">
        <v>6</v>
      </c>
      <c r="J329" s="1">
        <v>82.677999759259194</v>
      </c>
      <c r="K329" s="1">
        <v>2.8302571504070899</v>
      </c>
      <c r="L329" s="1">
        <v>0.50999277777777696</v>
      </c>
      <c r="M329" s="8">
        <f t="shared" si="5"/>
        <v>0.89757412398921832</v>
      </c>
    </row>
    <row r="330" spans="1:13" x14ac:dyDescent="0.25">
      <c r="A330" s="1" t="s">
        <v>371</v>
      </c>
      <c r="B330" s="7">
        <v>43037.78597222222</v>
      </c>
      <c r="C330" s="1">
        <v>1979</v>
      </c>
      <c r="D330" s="1">
        <v>90</v>
      </c>
      <c r="E330" s="7">
        <v>44993.635914351849</v>
      </c>
      <c r="F330" s="1" t="s">
        <v>13</v>
      </c>
      <c r="G330" s="1">
        <v>2039</v>
      </c>
      <c r="H330" s="1">
        <v>1674</v>
      </c>
      <c r="I330" s="1">
        <v>5</v>
      </c>
      <c r="J330" s="1">
        <v>65.854129388888893</v>
      </c>
      <c r="K330" s="1">
        <v>1.3666568950979801</v>
      </c>
      <c r="L330" s="1">
        <v>0.225270555555555</v>
      </c>
      <c r="M330" s="8">
        <f t="shared" si="5"/>
        <v>0.82099068170671896</v>
      </c>
    </row>
    <row r="331" spans="1:13" x14ac:dyDescent="0.25">
      <c r="A331" s="1" t="s">
        <v>372</v>
      </c>
      <c r="B331" s="7">
        <v>41120.97451388889</v>
      </c>
      <c r="C331" s="1">
        <v>573</v>
      </c>
      <c r="D331" s="1">
        <v>82</v>
      </c>
      <c r="E331" s="7">
        <v>44993.45988425926</v>
      </c>
      <c r="F331" s="1" t="s">
        <v>24</v>
      </c>
      <c r="G331" s="1">
        <v>3165</v>
      </c>
      <c r="H331" s="1">
        <v>1922</v>
      </c>
      <c r="I331" s="1">
        <v>10</v>
      </c>
      <c r="J331" s="1">
        <v>129.60329605555501</v>
      </c>
      <c r="K331" s="1">
        <v>0.63269995822366998</v>
      </c>
      <c r="L331" s="1">
        <v>4.4499927777777701</v>
      </c>
      <c r="M331" s="8">
        <f t="shared" si="5"/>
        <v>0.60726698262243284</v>
      </c>
    </row>
    <row r="332" spans="1:13" x14ac:dyDescent="0.25">
      <c r="A332" s="1" t="s">
        <v>373</v>
      </c>
      <c r="B332" s="7">
        <v>42791.370162037034</v>
      </c>
      <c r="C332" s="1">
        <v>528</v>
      </c>
      <c r="D332" s="1">
        <v>2</v>
      </c>
      <c r="E332" s="7">
        <v>44993.537395833337</v>
      </c>
      <c r="F332" s="1" t="s">
        <v>21</v>
      </c>
      <c r="G332" s="1">
        <v>106</v>
      </c>
      <c r="H332" s="1">
        <v>103</v>
      </c>
      <c r="I332" s="1">
        <v>6</v>
      </c>
      <c r="J332" s="1">
        <v>73.620110870370297</v>
      </c>
      <c r="K332" s="1">
        <v>2.7166489921776699E-2</v>
      </c>
      <c r="L332" s="1">
        <v>2.589715</v>
      </c>
      <c r="M332" s="8">
        <f t="shared" si="5"/>
        <v>0.97169811320754718</v>
      </c>
    </row>
    <row r="333" spans="1:13" x14ac:dyDescent="0.25">
      <c r="A333" s="1" t="s">
        <v>374</v>
      </c>
      <c r="B333" s="7">
        <v>42095.743877314817</v>
      </c>
      <c r="C333" s="1">
        <v>356</v>
      </c>
      <c r="D333" s="1">
        <v>270</v>
      </c>
      <c r="E333" s="7">
        <v>44993.619930555556</v>
      </c>
      <c r="F333" s="1" t="s">
        <v>24</v>
      </c>
      <c r="G333" s="1">
        <v>3451</v>
      </c>
      <c r="H333" s="1">
        <v>3438</v>
      </c>
      <c r="I333" s="1">
        <v>7</v>
      </c>
      <c r="J333" s="1">
        <v>97.287805314814804</v>
      </c>
      <c r="K333" s="1">
        <v>2.7752707456633798</v>
      </c>
      <c r="L333" s="1">
        <v>0.60888166666666599</v>
      </c>
      <c r="M333" s="8">
        <f t="shared" si="5"/>
        <v>0.99623297594900029</v>
      </c>
    </row>
    <row r="334" spans="1:13" x14ac:dyDescent="0.25">
      <c r="A334" s="1" t="s">
        <v>375</v>
      </c>
      <c r="B334" s="7">
        <v>40647.592106481483</v>
      </c>
      <c r="C334" s="1">
        <v>381</v>
      </c>
      <c r="D334" s="1">
        <v>0</v>
      </c>
      <c r="E334" s="7">
        <v>44993.56621527778</v>
      </c>
      <c r="F334" s="1" t="s">
        <v>40</v>
      </c>
      <c r="G334" s="1">
        <v>0</v>
      </c>
      <c r="H334" s="1">
        <v>0</v>
      </c>
      <c r="I334" s="1">
        <v>11</v>
      </c>
      <c r="J334" s="1">
        <v>144.90922198148101</v>
      </c>
      <c r="K334" s="1">
        <v>0</v>
      </c>
      <c r="L334" s="1">
        <v>1.89804833333333</v>
      </c>
      <c r="M334" s="8">
        <f t="shared" si="5"/>
        <v>0</v>
      </c>
    </row>
    <row r="335" spans="1:13" x14ac:dyDescent="0.25">
      <c r="A335" s="1" t="s">
        <v>376</v>
      </c>
      <c r="B335" s="7">
        <v>39960.687337962961</v>
      </c>
      <c r="C335" s="1">
        <v>3796</v>
      </c>
      <c r="D335" s="1">
        <v>0</v>
      </c>
      <c r="E335" s="7">
        <v>44993.6171412037</v>
      </c>
      <c r="G335" s="1">
        <v>6380</v>
      </c>
      <c r="H335" s="1">
        <v>5845</v>
      </c>
      <c r="I335" s="1">
        <v>13</v>
      </c>
      <c r="J335" s="1">
        <v>168.499703462962</v>
      </c>
      <c r="K335" s="1">
        <v>0</v>
      </c>
      <c r="L335" s="1">
        <v>0.67582611111111102</v>
      </c>
      <c r="M335" s="8">
        <f t="shared" si="5"/>
        <v>0.91614420062695923</v>
      </c>
    </row>
    <row r="336" spans="1:13" x14ac:dyDescent="0.25">
      <c r="A336" s="1" t="s">
        <v>377</v>
      </c>
      <c r="B336" s="7">
        <v>43626.287719907406</v>
      </c>
      <c r="C336" s="1">
        <v>44</v>
      </c>
      <c r="D336" s="1">
        <v>0</v>
      </c>
      <c r="E336" s="7">
        <v>44993.591203703705</v>
      </c>
      <c r="F336" s="1" t="s">
        <v>21</v>
      </c>
      <c r="G336" s="1">
        <v>45</v>
      </c>
      <c r="H336" s="1">
        <v>18</v>
      </c>
      <c r="I336" s="1">
        <v>3</v>
      </c>
      <c r="J336" s="1">
        <v>45.852731240740702</v>
      </c>
      <c r="K336" s="1">
        <v>0</v>
      </c>
      <c r="L336" s="1">
        <v>1.29832611111111</v>
      </c>
      <c r="M336" s="8">
        <f t="shared" si="5"/>
        <v>0.4</v>
      </c>
    </row>
    <row r="337" spans="1:13" x14ac:dyDescent="0.25">
      <c r="A337" s="1" t="s">
        <v>378</v>
      </c>
      <c r="B337" s="7">
        <v>42558.5940625</v>
      </c>
      <c r="C337" s="1">
        <v>357</v>
      </c>
      <c r="D337" s="1">
        <v>0</v>
      </c>
      <c r="E337" s="7">
        <v>44993.608749999999</v>
      </c>
      <c r="G337" s="1">
        <v>372</v>
      </c>
      <c r="H337" s="1">
        <v>290</v>
      </c>
      <c r="I337" s="1">
        <v>6</v>
      </c>
      <c r="J337" s="1">
        <v>81.207657166666607</v>
      </c>
      <c r="K337" s="1">
        <v>0</v>
      </c>
      <c r="L337" s="1">
        <v>0.87721499999999997</v>
      </c>
      <c r="M337" s="8">
        <f t="shared" si="5"/>
        <v>0.77956989247311825</v>
      </c>
    </row>
    <row r="338" spans="1:13" x14ac:dyDescent="0.25">
      <c r="A338" s="1" t="s">
        <v>379</v>
      </c>
      <c r="B338" s="7">
        <v>41537.49894675926</v>
      </c>
      <c r="C338" s="1">
        <v>506</v>
      </c>
      <c r="D338" s="1">
        <v>86</v>
      </c>
      <c r="E338" s="7">
        <v>44993.55195601852</v>
      </c>
      <c r="F338" s="1" t="s">
        <v>24</v>
      </c>
      <c r="G338" s="1">
        <v>3980</v>
      </c>
      <c r="H338" s="1">
        <v>3830</v>
      </c>
      <c r="I338" s="1">
        <v>9</v>
      </c>
      <c r="J338" s="1">
        <v>115.317083092592</v>
      </c>
      <c r="K338" s="1">
        <v>0.74576981739077797</v>
      </c>
      <c r="L338" s="1">
        <v>2.2402705555555502</v>
      </c>
      <c r="M338" s="8">
        <f t="shared" si="5"/>
        <v>0.96231155778894473</v>
      </c>
    </row>
    <row r="339" spans="1:13" x14ac:dyDescent="0.25">
      <c r="A339" s="1" t="s">
        <v>380</v>
      </c>
      <c r="B339" s="7">
        <v>43042.108020833337</v>
      </c>
      <c r="C339" s="1">
        <v>637</v>
      </c>
      <c r="D339" s="1">
        <v>0</v>
      </c>
      <c r="E339" s="7">
        <v>44993.609282407408</v>
      </c>
      <c r="G339" s="1">
        <v>178</v>
      </c>
      <c r="H339" s="1">
        <v>138</v>
      </c>
      <c r="I339" s="1">
        <v>5</v>
      </c>
      <c r="J339" s="1">
        <v>65.463157166666605</v>
      </c>
      <c r="K339" s="1">
        <v>0</v>
      </c>
      <c r="L339" s="1">
        <v>0.86443722222222197</v>
      </c>
      <c r="M339" s="8">
        <f t="shared" si="5"/>
        <v>0.7752808988764045</v>
      </c>
    </row>
    <row r="340" spans="1:13" x14ac:dyDescent="0.25">
      <c r="A340" s="1" t="s">
        <v>381</v>
      </c>
      <c r="B340" s="7">
        <v>40982.799826388888</v>
      </c>
      <c r="C340" s="1">
        <v>763</v>
      </c>
      <c r="D340" s="1">
        <v>36</v>
      </c>
      <c r="E340" s="7">
        <v>44993.632488425923</v>
      </c>
      <c r="F340" s="1" t="s">
        <v>24</v>
      </c>
      <c r="G340" s="1">
        <v>4789</v>
      </c>
      <c r="H340" s="1">
        <v>4614</v>
      </c>
      <c r="I340" s="1">
        <v>10</v>
      </c>
      <c r="J340" s="1">
        <v>134.34304605555499</v>
      </c>
      <c r="K340" s="1">
        <v>0.26797069931786899</v>
      </c>
      <c r="L340" s="1">
        <v>0.307492777777777</v>
      </c>
      <c r="M340" s="8">
        <f t="shared" si="5"/>
        <v>0.96345792441010647</v>
      </c>
    </row>
    <row r="341" spans="1:13" x14ac:dyDescent="0.25">
      <c r="A341" s="1" t="s">
        <v>382</v>
      </c>
      <c r="B341" s="7">
        <v>43213.489907407406</v>
      </c>
      <c r="C341" s="1">
        <v>1476</v>
      </c>
      <c r="D341" s="1">
        <v>130</v>
      </c>
      <c r="E341" s="7">
        <v>44993.635439814818</v>
      </c>
      <c r="F341" s="1" t="s">
        <v>72</v>
      </c>
      <c r="G341" s="1">
        <v>1408</v>
      </c>
      <c r="H341" s="1">
        <v>1310</v>
      </c>
      <c r="I341" s="1">
        <v>4</v>
      </c>
      <c r="J341" s="1">
        <v>59.457647907407399</v>
      </c>
      <c r="K341" s="1">
        <v>2.1864302503598401</v>
      </c>
      <c r="L341" s="1">
        <v>0.23665944444444401</v>
      </c>
      <c r="M341" s="8">
        <f t="shared" si="5"/>
        <v>0.93039772727272729</v>
      </c>
    </row>
    <row r="342" spans="1:13" x14ac:dyDescent="0.25">
      <c r="A342" s="1" t="s">
        <v>383</v>
      </c>
      <c r="B342" s="7">
        <v>42342.400636574072</v>
      </c>
      <c r="C342" s="1">
        <v>1129</v>
      </c>
      <c r="D342" s="1">
        <v>207</v>
      </c>
      <c r="E342" s="7">
        <v>44993.622418981482</v>
      </c>
      <c r="F342" s="1" t="s">
        <v>13</v>
      </c>
      <c r="G342" s="1">
        <v>2388</v>
      </c>
      <c r="H342" s="1">
        <v>2071</v>
      </c>
      <c r="I342" s="1">
        <v>7</v>
      </c>
      <c r="J342" s="1">
        <v>88.562397907407401</v>
      </c>
      <c r="K342" s="1">
        <v>2.33733508679857</v>
      </c>
      <c r="L342" s="1">
        <v>0.54915944444444398</v>
      </c>
      <c r="M342" s="8">
        <f t="shared" si="5"/>
        <v>0.86725293132328307</v>
      </c>
    </row>
    <row r="343" spans="1:13" x14ac:dyDescent="0.25">
      <c r="A343" s="1" t="s">
        <v>384</v>
      </c>
      <c r="B343" s="7">
        <v>41960.997314814813</v>
      </c>
      <c r="C343" s="1">
        <v>5575</v>
      </c>
      <c r="D343" s="1">
        <v>128</v>
      </c>
      <c r="E343" s="7">
        <v>44993.412835648145</v>
      </c>
      <c r="F343" s="1" t="s">
        <v>385</v>
      </c>
      <c r="G343" s="1">
        <v>4060</v>
      </c>
      <c r="H343" s="1">
        <v>3856</v>
      </c>
      <c r="I343" s="1">
        <v>8</v>
      </c>
      <c r="J343" s="1">
        <v>101.585055314814</v>
      </c>
      <c r="K343" s="1">
        <v>1.2600278614145</v>
      </c>
      <c r="L343" s="1">
        <v>5.5791594444444401</v>
      </c>
      <c r="M343" s="8">
        <f t="shared" si="5"/>
        <v>0.94975369458128078</v>
      </c>
    </row>
    <row r="344" spans="1:13" x14ac:dyDescent="0.25">
      <c r="A344" s="1" t="s">
        <v>386</v>
      </c>
      <c r="B344" s="7">
        <v>42144.804849537039</v>
      </c>
      <c r="C344" s="1">
        <v>409</v>
      </c>
      <c r="D344" s="1">
        <v>0</v>
      </c>
      <c r="E344" s="7">
        <v>44993.560613425929</v>
      </c>
      <c r="F344" s="1" t="s">
        <v>110</v>
      </c>
      <c r="G344" s="1">
        <v>310</v>
      </c>
      <c r="H344" s="1">
        <v>117</v>
      </c>
      <c r="I344" s="1">
        <v>7</v>
      </c>
      <c r="J344" s="1">
        <v>95.605694203703706</v>
      </c>
      <c r="K344" s="1">
        <v>0</v>
      </c>
      <c r="L344" s="1">
        <v>2.0324927777777702</v>
      </c>
      <c r="M344" s="8">
        <f t="shared" si="5"/>
        <v>0.3774193548387097</v>
      </c>
    </row>
    <row r="345" spans="1:13" x14ac:dyDescent="0.25">
      <c r="A345" s="1" t="s">
        <v>387</v>
      </c>
      <c r="B345" s="7">
        <v>43197.856469907405</v>
      </c>
      <c r="C345" s="1">
        <v>193</v>
      </c>
      <c r="D345" s="1">
        <v>33</v>
      </c>
      <c r="E345" s="7">
        <v>44993.616331018522</v>
      </c>
      <c r="F345" s="1" t="s">
        <v>24</v>
      </c>
      <c r="G345" s="1">
        <v>999</v>
      </c>
      <c r="H345" s="1">
        <v>998</v>
      </c>
      <c r="I345" s="1">
        <v>4</v>
      </c>
      <c r="J345" s="1">
        <v>60.464397907407402</v>
      </c>
      <c r="K345" s="1">
        <v>0.54577571500066502</v>
      </c>
      <c r="L345" s="1">
        <v>0.69527055555555495</v>
      </c>
      <c r="M345" s="8">
        <f t="shared" si="5"/>
        <v>0.99899899899899902</v>
      </c>
    </row>
    <row r="346" spans="1:13" x14ac:dyDescent="0.25">
      <c r="A346" s="1" t="s">
        <v>388</v>
      </c>
      <c r="B346" s="7">
        <v>41591.725138888891</v>
      </c>
      <c r="C346" s="1">
        <v>587</v>
      </c>
      <c r="D346" s="1">
        <v>14</v>
      </c>
      <c r="E346" s="7">
        <v>44993.382743055554</v>
      </c>
      <c r="F346" s="1" t="s">
        <v>24</v>
      </c>
      <c r="G346" s="1">
        <v>615</v>
      </c>
      <c r="H346" s="1">
        <v>607</v>
      </c>
      <c r="I346" s="1">
        <v>9</v>
      </c>
      <c r="J346" s="1">
        <v>114.102796055555</v>
      </c>
      <c r="K346" s="1">
        <v>0.122696379790584</v>
      </c>
      <c r="L346" s="1">
        <v>6.3013816666666598</v>
      </c>
      <c r="M346" s="8">
        <f t="shared" si="5"/>
        <v>0.98699186991869914</v>
      </c>
    </row>
    <row r="347" spans="1:13" x14ac:dyDescent="0.25">
      <c r="A347" s="1" t="s">
        <v>389</v>
      </c>
      <c r="B347" s="7">
        <v>42258.111319444448</v>
      </c>
      <c r="C347" s="1">
        <v>2081</v>
      </c>
      <c r="D347" s="1">
        <v>180</v>
      </c>
      <c r="E347" s="7">
        <v>44993.4687962963</v>
      </c>
      <c r="F347" s="1" t="s">
        <v>24</v>
      </c>
      <c r="G347" s="1">
        <v>1632</v>
      </c>
      <c r="H347" s="1">
        <v>1488</v>
      </c>
      <c r="I347" s="1">
        <v>7</v>
      </c>
      <c r="J347" s="1">
        <v>91.593851611111106</v>
      </c>
      <c r="K347" s="1">
        <v>1.9651974104576699</v>
      </c>
      <c r="L347" s="1">
        <v>4.2361038888888798</v>
      </c>
      <c r="M347" s="8">
        <f t="shared" si="5"/>
        <v>0.91176470588235292</v>
      </c>
    </row>
    <row r="348" spans="1:13" x14ac:dyDescent="0.25">
      <c r="A348" s="1" t="s">
        <v>390</v>
      </c>
      <c r="B348" s="7">
        <v>40988.466990740744</v>
      </c>
      <c r="C348" s="1">
        <v>126</v>
      </c>
      <c r="D348" s="1">
        <v>0</v>
      </c>
      <c r="E348" s="7">
        <v>44993.417951388888</v>
      </c>
      <c r="F348" s="1" t="s">
        <v>40</v>
      </c>
      <c r="G348" s="1">
        <v>381</v>
      </c>
      <c r="H348" s="1">
        <v>257</v>
      </c>
      <c r="I348" s="1">
        <v>10</v>
      </c>
      <c r="J348" s="1">
        <v>133.642647907407</v>
      </c>
      <c r="K348" s="1">
        <v>0</v>
      </c>
      <c r="L348" s="1">
        <v>5.45638166666666</v>
      </c>
      <c r="M348" s="8">
        <f t="shared" si="5"/>
        <v>0.67454068241469811</v>
      </c>
    </row>
    <row r="349" spans="1:13" x14ac:dyDescent="0.25">
      <c r="A349" s="1" t="s">
        <v>391</v>
      </c>
      <c r="B349" s="7">
        <v>43822.58865740741</v>
      </c>
      <c r="C349" s="1">
        <v>491</v>
      </c>
      <c r="D349" s="1">
        <v>0</v>
      </c>
      <c r="E349" s="7">
        <v>44993.633981481478</v>
      </c>
      <c r="F349" s="1" t="s">
        <v>24</v>
      </c>
      <c r="G349" s="1">
        <v>106</v>
      </c>
      <c r="H349" s="1">
        <v>47</v>
      </c>
      <c r="I349" s="1">
        <v>3</v>
      </c>
      <c r="J349" s="1">
        <v>39.078647907407401</v>
      </c>
      <c r="K349" s="1">
        <v>0</v>
      </c>
      <c r="L349" s="1">
        <v>0.27165944444444401</v>
      </c>
      <c r="M349" s="8">
        <f t="shared" si="5"/>
        <v>0.44339622641509435</v>
      </c>
    </row>
    <row r="350" spans="1:13" x14ac:dyDescent="0.25">
      <c r="A350" s="1" t="s">
        <v>392</v>
      </c>
      <c r="B350" s="7">
        <v>41459.366539351853</v>
      </c>
      <c r="C350" s="1">
        <v>921</v>
      </c>
      <c r="D350" s="1">
        <v>43</v>
      </c>
      <c r="E350" s="7">
        <v>44993.613657407404</v>
      </c>
      <c r="F350" s="1" t="s">
        <v>28</v>
      </c>
      <c r="G350" s="1">
        <v>2099</v>
      </c>
      <c r="H350" s="1">
        <v>2057</v>
      </c>
      <c r="I350" s="1">
        <v>9</v>
      </c>
      <c r="J350" s="1">
        <v>118.023009018518</v>
      </c>
      <c r="K350" s="1">
        <v>0.36433573722267099</v>
      </c>
      <c r="L350" s="1">
        <v>0.75943722222222199</v>
      </c>
      <c r="M350" s="8">
        <f t="shared" si="5"/>
        <v>0.97999047165316822</v>
      </c>
    </row>
    <row r="351" spans="1:13" x14ac:dyDescent="0.25">
      <c r="A351" s="1" t="s">
        <v>393</v>
      </c>
      <c r="B351" s="7">
        <v>42030.980949074074</v>
      </c>
      <c r="C351" s="1">
        <v>842</v>
      </c>
      <c r="D351" s="1">
        <v>37</v>
      </c>
      <c r="E351" s="7">
        <v>44993.629803240743</v>
      </c>
      <c r="G351" s="1">
        <v>252</v>
      </c>
      <c r="H351" s="1">
        <v>252</v>
      </c>
      <c r="I351" s="1">
        <v>8</v>
      </c>
      <c r="J351" s="1">
        <v>99.264814574073995</v>
      </c>
      <c r="K351" s="1">
        <v>0.37274033260183598</v>
      </c>
      <c r="L351" s="1">
        <v>0.37193722222222197</v>
      </c>
      <c r="M351" s="8">
        <f t="shared" si="5"/>
        <v>1</v>
      </c>
    </row>
    <row r="352" spans="1:13" x14ac:dyDescent="0.25">
      <c r="A352" s="1" t="s">
        <v>394</v>
      </c>
      <c r="B352" s="7">
        <v>42972.444953703707</v>
      </c>
      <c r="C352" s="1">
        <v>1395</v>
      </c>
      <c r="D352" s="1">
        <v>26</v>
      </c>
      <c r="E352" s="7">
        <v>44993.382326388892</v>
      </c>
      <c r="F352" s="1" t="s">
        <v>13</v>
      </c>
      <c r="G352" s="1">
        <v>9004</v>
      </c>
      <c r="H352" s="1">
        <v>8788</v>
      </c>
      <c r="I352" s="1">
        <v>5</v>
      </c>
      <c r="J352" s="1">
        <v>67.526944203703593</v>
      </c>
      <c r="K352" s="1">
        <v>0.38503149086041299</v>
      </c>
      <c r="L352" s="1">
        <v>6.3113816666666596</v>
      </c>
      <c r="M352" s="8">
        <f t="shared" si="5"/>
        <v>0.97601066192803199</v>
      </c>
    </row>
    <row r="353" spans="1:13" x14ac:dyDescent="0.25">
      <c r="A353" s="1" t="s">
        <v>395</v>
      </c>
      <c r="B353" s="7">
        <v>43430.444444444445</v>
      </c>
      <c r="C353" s="1">
        <v>183</v>
      </c>
      <c r="D353" s="1">
        <v>26</v>
      </c>
      <c r="E353" s="7">
        <v>44993.579525462963</v>
      </c>
      <c r="F353" s="1" t="s">
        <v>47</v>
      </c>
      <c r="G353" s="1">
        <v>3917</v>
      </c>
      <c r="H353" s="1">
        <v>3857</v>
      </c>
      <c r="I353" s="1">
        <v>4</v>
      </c>
      <c r="J353" s="1">
        <v>52.260684944444399</v>
      </c>
      <c r="K353" s="1">
        <v>0.49750591726149801</v>
      </c>
      <c r="L353" s="1">
        <v>1.57860388888888</v>
      </c>
      <c r="M353" s="8">
        <f t="shared" si="5"/>
        <v>0.98468215471023746</v>
      </c>
    </row>
    <row r="354" spans="1:13" x14ac:dyDescent="0.25">
      <c r="A354" s="1" t="s">
        <v>396</v>
      </c>
      <c r="B354" s="7">
        <v>41475.787326388891</v>
      </c>
      <c r="C354" s="1">
        <v>811</v>
      </c>
      <c r="D354" s="1">
        <v>0</v>
      </c>
      <c r="E354" s="7">
        <v>44993.630879629629</v>
      </c>
      <c r="F354" s="1" t="s">
        <v>24</v>
      </c>
      <c r="G354" s="1">
        <v>884</v>
      </c>
      <c r="H354" s="1">
        <v>848</v>
      </c>
      <c r="I354" s="1">
        <v>9</v>
      </c>
      <c r="J354" s="1">
        <v>117.919712722222</v>
      </c>
      <c r="K354" s="1">
        <v>0</v>
      </c>
      <c r="L354" s="1">
        <v>0.34610388888888799</v>
      </c>
      <c r="M354" s="8">
        <f t="shared" si="5"/>
        <v>0.95927601809954754</v>
      </c>
    </row>
    <row r="355" spans="1:13" x14ac:dyDescent="0.25">
      <c r="A355" s="1" t="s">
        <v>397</v>
      </c>
      <c r="B355" s="7">
        <v>41376.51934027778</v>
      </c>
      <c r="C355" s="1">
        <v>2227</v>
      </c>
      <c r="D355" s="1">
        <v>134</v>
      </c>
      <c r="E355" s="7">
        <v>44993.617592592593</v>
      </c>
      <c r="F355" s="1" t="s">
        <v>24</v>
      </c>
      <c r="G355" s="1">
        <v>4067</v>
      </c>
      <c r="H355" s="1">
        <v>3985</v>
      </c>
      <c r="I355" s="1">
        <v>9</v>
      </c>
      <c r="J355" s="1">
        <v>120.667434944444</v>
      </c>
      <c r="K355" s="1">
        <v>1.1104901671415599</v>
      </c>
      <c r="L355" s="1">
        <v>0.66499277777777699</v>
      </c>
      <c r="M355" s="8">
        <f t="shared" si="5"/>
        <v>0.97983771821981802</v>
      </c>
    </row>
    <row r="356" spans="1:13" x14ac:dyDescent="0.25">
      <c r="A356" s="1" t="s">
        <v>398</v>
      </c>
      <c r="B356" s="7">
        <v>42649.946319444447</v>
      </c>
      <c r="C356" s="1">
        <v>679</v>
      </c>
      <c r="D356" s="1">
        <v>44</v>
      </c>
      <c r="E356" s="7">
        <v>44993.460787037038</v>
      </c>
      <c r="F356" s="1" t="s">
        <v>47</v>
      </c>
      <c r="G356" s="1">
        <v>1544</v>
      </c>
      <c r="H356" s="1">
        <v>1525</v>
      </c>
      <c r="I356" s="1">
        <v>6</v>
      </c>
      <c r="J356" s="1">
        <v>78.659184944444405</v>
      </c>
      <c r="K356" s="1">
        <v>0.55937523419644297</v>
      </c>
      <c r="L356" s="1">
        <v>4.4283261111111099</v>
      </c>
      <c r="M356" s="8">
        <f t="shared" si="5"/>
        <v>0.98769430051813467</v>
      </c>
    </row>
    <row r="357" spans="1:13" x14ac:dyDescent="0.25">
      <c r="A357" s="1" t="s">
        <v>399</v>
      </c>
      <c r="B357" s="7">
        <v>43529.991087962961</v>
      </c>
      <c r="C357" s="1">
        <v>2139</v>
      </c>
      <c r="D357" s="1">
        <v>509</v>
      </c>
      <c r="E357" s="7">
        <v>44993.634270833332</v>
      </c>
      <c r="F357" s="1" t="s">
        <v>13</v>
      </c>
      <c r="G357" s="1">
        <v>3660</v>
      </c>
      <c r="H357" s="1">
        <v>3658</v>
      </c>
      <c r="I357" s="1">
        <v>4</v>
      </c>
      <c r="J357" s="1">
        <v>49.290036796296199</v>
      </c>
      <c r="K357" s="1">
        <v>10.3266305542349</v>
      </c>
      <c r="L357" s="1">
        <v>0.26471499999999998</v>
      </c>
      <c r="M357" s="8">
        <f t="shared" si="5"/>
        <v>0.99945355191256835</v>
      </c>
    </row>
    <row r="358" spans="1:13" x14ac:dyDescent="0.25">
      <c r="A358" s="1" t="s">
        <v>400</v>
      </c>
      <c r="B358" s="7">
        <v>41351.714131944442</v>
      </c>
      <c r="C358" s="1">
        <v>429</v>
      </c>
      <c r="D358" s="1">
        <v>27</v>
      </c>
      <c r="E358" s="7">
        <v>44993.602037037039</v>
      </c>
      <c r="F358" s="1" t="s">
        <v>47</v>
      </c>
      <c r="G358" s="1">
        <v>1351</v>
      </c>
      <c r="H358" s="1">
        <v>1063</v>
      </c>
      <c r="I358" s="1">
        <v>9</v>
      </c>
      <c r="J358" s="1">
        <v>122.111601611111</v>
      </c>
      <c r="K358" s="1">
        <v>0.221109211932105</v>
      </c>
      <c r="L358" s="1">
        <v>1.03832611111111</v>
      </c>
      <c r="M358" s="8">
        <f t="shared" si="5"/>
        <v>0.78682457438934128</v>
      </c>
    </row>
    <row r="359" spans="1:13" x14ac:dyDescent="0.25">
      <c r="A359" s="1" t="s">
        <v>401</v>
      </c>
      <c r="B359" s="7">
        <v>42253.167962962965</v>
      </c>
      <c r="C359" s="1">
        <v>27673</v>
      </c>
      <c r="D359" s="1">
        <v>164</v>
      </c>
      <c r="E359" s="7">
        <v>44993.63</v>
      </c>
      <c r="F359" s="1" t="s">
        <v>55</v>
      </c>
      <c r="G359" s="1">
        <v>14259</v>
      </c>
      <c r="H359" s="1">
        <v>11268</v>
      </c>
      <c r="I359" s="1">
        <v>7</v>
      </c>
      <c r="J359" s="1">
        <v>91.715203462962904</v>
      </c>
      <c r="K359" s="1">
        <v>1.7881441005168499</v>
      </c>
      <c r="L359" s="1">
        <v>0.36721500000000001</v>
      </c>
      <c r="M359" s="8">
        <f t="shared" si="5"/>
        <v>0.79023774458236906</v>
      </c>
    </row>
    <row r="360" spans="1:13" x14ac:dyDescent="0.25">
      <c r="A360" s="1" t="s">
        <v>402</v>
      </c>
      <c r="B360" s="7">
        <v>41393.768472222226</v>
      </c>
      <c r="C360" s="1">
        <v>12946</v>
      </c>
      <c r="D360" s="1">
        <v>0</v>
      </c>
      <c r="E360" s="7">
        <v>44993.579791666663</v>
      </c>
      <c r="F360" s="1" t="s">
        <v>47</v>
      </c>
      <c r="G360" s="1">
        <v>656</v>
      </c>
      <c r="H360" s="1">
        <v>633</v>
      </c>
      <c r="I360" s="1">
        <v>9</v>
      </c>
      <c r="J360" s="1">
        <v>120.668129388888</v>
      </c>
      <c r="K360" s="1">
        <v>0</v>
      </c>
      <c r="L360" s="1">
        <v>1.5722149999999999</v>
      </c>
      <c r="M360" s="8">
        <f t="shared" si="5"/>
        <v>0.96493902439024393</v>
      </c>
    </row>
    <row r="361" spans="1:13" x14ac:dyDescent="0.25">
      <c r="A361" s="1" t="s">
        <v>403</v>
      </c>
      <c r="B361" s="7">
        <v>40420.921307870369</v>
      </c>
      <c r="C361" s="1">
        <v>38461</v>
      </c>
      <c r="D361" s="1">
        <v>99</v>
      </c>
      <c r="E361" s="7">
        <v>44993.596064814818</v>
      </c>
      <c r="F361" s="1" t="s">
        <v>21</v>
      </c>
      <c r="G361" s="1">
        <v>6460</v>
      </c>
      <c r="H361" s="1">
        <v>5742</v>
      </c>
      <c r="I361" s="1">
        <v>12</v>
      </c>
      <c r="J361" s="1">
        <v>152.979194203703</v>
      </c>
      <c r="K361" s="1">
        <v>0.64714682617672603</v>
      </c>
      <c r="L361" s="1">
        <v>1.1816594444444399</v>
      </c>
      <c r="M361" s="8">
        <f t="shared" si="5"/>
        <v>0.88885448916408671</v>
      </c>
    </row>
    <row r="362" spans="1:13" x14ac:dyDescent="0.25">
      <c r="A362" s="1" t="s">
        <v>404</v>
      </c>
      <c r="B362" s="7">
        <v>40884.885185185187</v>
      </c>
      <c r="C362" s="1">
        <v>5606</v>
      </c>
      <c r="D362" s="1">
        <v>69</v>
      </c>
      <c r="E362" s="7">
        <v>44993.608240740738</v>
      </c>
      <c r="F362" s="1" t="s">
        <v>24</v>
      </c>
      <c r="G362" s="1">
        <v>9686</v>
      </c>
      <c r="H362" s="1">
        <v>7067</v>
      </c>
      <c r="I362" s="1">
        <v>11</v>
      </c>
      <c r="J362" s="1">
        <v>137.541425685185</v>
      </c>
      <c r="K362" s="1">
        <v>0.50166704072075097</v>
      </c>
      <c r="L362" s="1">
        <v>0.88943722222222199</v>
      </c>
      <c r="M362" s="8">
        <f t="shared" si="5"/>
        <v>0.72960974602519102</v>
      </c>
    </row>
    <row r="363" spans="1:13" x14ac:dyDescent="0.25">
      <c r="A363" s="1" t="s">
        <v>405</v>
      </c>
      <c r="B363" s="7">
        <v>41259.569780092592</v>
      </c>
      <c r="C363" s="1">
        <v>371</v>
      </c>
      <c r="D363" s="1">
        <v>184</v>
      </c>
      <c r="E363" s="7">
        <v>44993.63008101852</v>
      </c>
      <c r="F363" s="1" t="s">
        <v>243</v>
      </c>
      <c r="G363" s="1">
        <v>2450</v>
      </c>
      <c r="H363" s="1">
        <v>2422</v>
      </c>
      <c r="I363" s="1">
        <v>10</v>
      </c>
      <c r="J363" s="1">
        <v>124.52708309259199</v>
      </c>
      <c r="K363" s="1">
        <v>1.4775902191749399</v>
      </c>
      <c r="L363" s="1">
        <v>0.36527055555555499</v>
      </c>
      <c r="M363" s="8">
        <f t="shared" si="5"/>
        <v>0.98857142857142855</v>
      </c>
    </row>
    <row r="364" spans="1:13" x14ac:dyDescent="0.25">
      <c r="A364" s="1" t="s">
        <v>406</v>
      </c>
      <c r="B364" s="7">
        <v>42711.490868055553</v>
      </c>
      <c r="C364" s="1">
        <v>34</v>
      </c>
      <c r="D364" s="1">
        <v>7</v>
      </c>
      <c r="E364" s="7">
        <v>44993.582349537035</v>
      </c>
      <c r="F364" s="1" t="s">
        <v>407</v>
      </c>
      <c r="G364" s="1">
        <v>199</v>
      </c>
      <c r="H364" s="1">
        <v>138</v>
      </c>
      <c r="I364" s="1">
        <v>6</v>
      </c>
      <c r="J364" s="1">
        <v>76.190212722222199</v>
      </c>
      <c r="K364" s="1">
        <v>9.1875317706762702E-2</v>
      </c>
      <c r="L364" s="1">
        <v>1.5108261111111101</v>
      </c>
      <c r="M364" s="8">
        <f t="shared" si="5"/>
        <v>0.69346733668341709</v>
      </c>
    </row>
    <row r="365" spans="1:13" x14ac:dyDescent="0.25">
      <c r="A365" s="1" t="s">
        <v>408</v>
      </c>
      <c r="B365" s="7">
        <v>42619.541145833333</v>
      </c>
      <c r="C365" s="1">
        <v>148</v>
      </c>
      <c r="D365" s="1">
        <v>727</v>
      </c>
      <c r="E365" s="7">
        <v>44993.629351851851</v>
      </c>
      <c r="F365" s="1" t="s">
        <v>24</v>
      </c>
      <c r="G365" s="1">
        <v>2856</v>
      </c>
      <c r="H365" s="1">
        <v>2481</v>
      </c>
      <c r="I365" s="1">
        <v>6</v>
      </c>
      <c r="J365" s="1">
        <v>79.216657166666593</v>
      </c>
      <c r="K365" s="1">
        <v>9.1773627669044302</v>
      </c>
      <c r="L365" s="1">
        <v>0.382770555555555</v>
      </c>
      <c r="M365" s="8">
        <f t="shared" si="5"/>
        <v>0.86869747899159666</v>
      </c>
    </row>
    <row r="366" spans="1:13" x14ac:dyDescent="0.25">
      <c r="A366" s="1" t="s">
        <v>409</v>
      </c>
      <c r="B366" s="7">
        <v>42564.729351851849</v>
      </c>
      <c r="C366" s="1">
        <v>583</v>
      </c>
      <c r="D366" s="1">
        <v>0</v>
      </c>
      <c r="E366" s="7">
        <v>44993.563240740739</v>
      </c>
      <c r="F366" s="1" t="s">
        <v>35</v>
      </c>
      <c r="G366" s="1">
        <v>222</v>
      </c>
      <c r="H366" s="1">
        <v>86</v>
      </c>
      <c r="I366" s="1">
        <v>6</v>
      </c>
      <c r="J366" s="1">
        <v>81.666092351851802</v>
      </c>
      <c r="K366" s="1">
        <v>0</v>
      </c>
      <c r="L366" s="1">
        <v>1.9694372222222201</v>
      </c>
      <c r="M366" s="8">
        <f t="shared" si="5"/>
        <v>0.38738738738738737</v>
      </c>
    </row>
    <row r="367" spans="1:13" x14ac:dyDescent="0.25">
      <c r="A367" s="1" t="s">
        <v>410</v>
      </c>
      <c r="B367" s="7">
        <v>43718.808310185188</v>
      </c>
      <c r="C367" s="1">
        <v>1537</v>
      </c>
      <c r="D367" s="1">
        <v>492</v>
      </c>
      <c r="E367" s="7">
        <v>44993.594467592593</v>
      </c>
      <c r="F367" s="1" t="s">
        <v>13</v>
      </c>
      <c r="G367" s="1">
        <v>1226</v>
      </c>
      <c r="H367" s="1">
        <v>1193</v>
      </c>
      <c r="I367" s="1">
        <v>3</v>
      </c>
      <c r="J367" s="1">
        <v>43.136259018518501</v>
      </c>
      <c r="K367" s="1">
        <v>11.405717862292599</v>
      </c>
      <c r="L367" s="1">
        <v>1.2199927777777699</v>
      </c>
      <c r="M367" s="8">
        <f t="shared" si="5"/>
        <v>0.9730831973898858</v>
      </c>
    </row>
    <row r="368" spans="1:13" x14ac:dyDescent="0.25">
      <c r="A368" s="1" t="s">
        <v>411</v>
      </c>
      <c r="B368" s="7">
        <v>41463.953159722223</v>
      </c>
      <c r="C368" s="1">
        <v>782</v>
      </c>
      <c r="D368" s="1">
        <v>43</v>
      </c>
      <c r="E368" s="7">
        <v>44993.360289351855</v>
      </c>
      <c r="F368" s="1" t="s">
        <v>47</v>
      </c>
      <c r="G368" s="1">
        <v>4221</v>
      </c>
      <c r="H368" s="1">
        <v>3835</v>
      </c>
      <c r="I368" s="1">
        <v>9</v>
      </c>
      <c r="J368" s="1">
        <v>118.187046055555</v>
      </c>
      <c r="K368" s="1">
        <v>0.36383005951250502</v>
      </c>
      <c r="L368" s="1">
        <v>6.8402705555555503</v>
      </c>
      <c r="M368" s="8">
        <f t="shared" si="5"/>
        <v>0.90855247571665487</v>
      </c>
    </row>
    <row r="369" spans="1:13" x14ac:dyDescent="0.25">
      <c r="A369" s="1" t="s">
        <v>412</v>
      </c>
      <c r="B369" s="7">
        <v>43398.956643518519</v>
      </c>
      <c r="C369" s="1">
        <v>198</v>
      </c>
      <c r="D369" s="1">
        <v>0</v>
      </c>
      <c r="E369" s="7">
        <v>44993.62809027778</v>
      </c>
      <c r="F369" s="1" t="s">
        <v>21</v>
      </c>
      <c r="G369" s="1">
        <v>1120</v>
      </c>
      <c r="H369" s="1">
        <v>349</v>
      </c>
      <c r="I369" s="1">
        <v>4</v>
      </c>
      <c r="J369" s="1">
        <v>53.684259018518503</v>
      </c>
      <c r="K369" s="1">
        <v>0</v>
      </c>
      <c r="L369" s="1">
        <v>0.41304833333333302</v>
      </c>
      <c r="M369" s="8">
        <f t="shared" si="5"/>
        <v>0.31160714285714286</v>
      </c>
    </row>
    <row r="370" spans="1:13" x14ac:dyDescent="0.25">
      <c r="A370" s="1" t="s">
        <v>413</v>
      </c>
      <c r="B370" s="7">
        <v>40694.894953703704</v>
      </c>
      <c r="C370" s="1">
        <v>1517</v>
      </c>
      <c r="D370" s="1">
        <v>40</v>
      </c>
      <c r="E370" s="7">
        <v>44992.408217592594</v>
      </c>
      <c r="F370" s="1" t="s">
        <v>414</v>
      </c>
      <c r="G370" s="1">
        <v>0</v>
      </c>
      <c r="H370" s="1">
        <v>0</v>
      </c>
      <c r="I370" s="1">
        <v>11</v>
      </c>
      <c r="J370" s="1">
        <v>143.86694420370301</v>
      </c>
      <c r="K370" s="1">
        <v>0.27803468143010801</v>
      </c>
      <c r="L370" s="1">
        <v>6.6899927777777703</v>
      </c>
      <c r="M370" s="8">
        <f t="shared" si="5"/>
        <v>0</v>
      </c>
    </row>
    <row r="371" spans="1:13" x14ac:dyDescent="0.25">
      <c r="A371" s="1" t="s">
        <v>415</v>
      </c>
      <c r="B371" s="7">
        <v>41019.549178240741</v>
      </c>
      <c r="C371" s="1">
        <v>159</v>
      </c>
      <c r="D371" s="1">
        <v>2</v>
      </c>
      <c r="E371" s="7">
        <v>44993.38994212963</v>
      </c>
      <c r="F371" s="1" t="s">
        <v>21</v>
      </c>
      <c r="G371" s="1">
        <v>0</v>
      </c>
      <c r="H371" s="1">
        <v>0</v>
      </c>
      <c r="I371" s="1">
        <v>10</v>
      </c>
      <c r="J371" s="1">
        <v>132.543564574074</v>
      </c>
      <c r="K371" s="1">
        <v>1.50893783974118E-2</v>
      </c>
      <c r="L371" s="1">
        <v>6.1286038888888799</v>
      </c>
      <c r="M371" s="8">
        <f t="shared" si="5"/>
        <v>0</v>
      </c>
    </row>
    <row r="372" spans="1:13" x14ac:dyDescent="0.25">
      <c r="A372" s="1" t="s">
        <v>416</v>
      </c>
      <c r="B372" s="7">
        <v>43132.381238425929</v>
      </c>
      <c r="C372" s="1">
        <v>645</v>
      </c>
      <c r="D372" s="1">
        <v>39</v>
      </c>
      <c r="E372" s="7">
        <v>44993.601261574076</v>
      </c>
      <c r="F372" s="1" t="s">
        <v>110</v>
      </c>
      <c r="G372" s="1">
        <v>708</v>
      </c>
      <c r="H372" s="1">
        <v>646</v>
      </c>
      <c r="I372" s="1">
        <v>5</v>
      </c>
      <c r="J372" s="1">
        <v>62.244583092592499</v>
      </c>
      <c r="K372" s="1">
        <v>0.62656054651350301</v>
      </c>
      <c r="L372" s="1">
        <v>1.05693722222222</v>
      </c>
      <c r="M372" s="8">
        <f t="shared" si="5"/>
        <v>0.91242937853107342</v>
      </c>
    </row>
    <row r="373" spans="1:13" x14ac:dyDescent="0.25">
      <c r="A373" s="1" t="s">
        <v>417</v>
      </c>
      <c r="B373" s="7">
        <v>43781.184930555559</v>
      </c>
      <c r="C373" s="1">
        <v>14</v>
      </c>
      <c r="D373" s="1">
        <v>0</v>
      </c>
      <c r="E373" s="7">
        <v>44993.594375000001</v>
      </c>
      <c r="G373" s="1">
        <v>59</v>
      </c>
      <c r="H373" s="1">
        <v>58</v>
      </c>
      <c r="I373" s="1">
        <v>3</v>
      </c>
      <c r="J373" s="1">
        <v>40.768296055555503</v>
      </c>
      <c r="K373" s="1">
        <v>0</v>
      </c>
      <c r="L373" s="1">
        <v>1.2222150000000001</v>
      </c>
      <c r="M373" s="8">
        <f t="shared" si="5"/>
        <v>0.98305084745762716</v>
      </c>
    </row>
    <row r="374" spans="1:13" x14ac:dyDescent="0.25">
      <c r="A374" s="1" t="s">
        <v>418</v>
      </c>
      <c r="B374" s="7">
        <v>43239.036874999998</v>
      </c>
      <c r="C374" s="1">
        <v>1078</v>
      </c>
      <c r="D374" s="1">
        <v>138</v>
      </c>
      <c r="E374" s="7">
        <v>44993.629490740743</v>
      </c>
      <c r="F374" s="1" t="s">
        <v>55</v>
      </c>
      <c r="G374" s="1">
        <v>1255</v>
      </c>
      <c r="H374" s="1">
        <v>851</v>
      </c>
      <c r="I374" s="1">
        <v>4</v>
      </c>
      <c r="J374" s="1">
        <v>58.953407166666601</v>
      </c>
      <c r="K374" s="1">
        <v>2.3408316267431499</v>
      </c>
      <c r="L374" s="1">
        <v>0.37943722222222198</v>
      </c>
      <c r="M374" s="8">
        <f t="shared" si="5"/>
        <v>0.67808764940239041</v>
      </c>
    </row>
    <row r="375" spans="1:13" x14ac:dyDescent="0.25">
      <c r="A375" s="1" t="s">
        <v>419</v>
      </c>
      <c r="B375" s="7">
        <v>42528.705914351849</v>
      </c>
      <c r="C375" s="1">
        <v>401</v>
      </c>
      <c r="D375" s="1">
        <v>0</v>
      </c>
      <c r="E375" s="7">
        <v>44993.527557870373</v>
      </c>
      <c r="F375" s="1" t="s">
        <v>24</v>
      </c>
      <c r="G375" s="1">
        <v>3138</v>
      </c>
      <c r="H375" s="1">
        <v>2717</v>
      </c>
      <c r="I375" s="1">
        <v>6</v>
      </c>
      <c r="J375" s="1">
        <v>82.884842351851802</v>
      </c>
      <c r="K375" s="1">
        <v>0</v>
      </c>
      <c r="L375" s="1">
        <v>2.8258261111111098</v>
      </c>
      <c r="M375" s="8">
        <f t="shared" si="5"/>
        <v>0.86583811344805606</v>
      </c>
    </row>
    <row r="376" spans="1:13" x14ac:dyDescent="0.25">
      <c r="A376" s="1" t="s">
        <v>420</v>
      </c>
      <c r="B376" s="7">
        <v>41529.777638888889</v>
      </c>
      <c r="C376" s="1">
        <v>2240</v>
      </c>
      <c r="D376" s="1">
        <v>14</v>
      </c>
      <c r="E376" s="7">
        <v>44993.587962962964</v>
      </c>
      <c r="F376" s="1" t="s">
        <v>28</v>
      </c>
      <c r="G376" s="1">
        <v>4787</v>
      </c>
      <c r="H376" s="1">
        <v>3892</v>
      </c>
      <c r="I376" s="1">
        <v>9</v>
      </c>
      <c r="J376" s="1">
        <v>116.12746272222201</v>
      </c>
      <c r="K376" s="1">
        <v>0.120557184939863</v>
      </c>
      <c r="L376" s="1">
        <v>1.3761038888888799</v>
      </c>
      <c r="M376" s="8">
        <f t="shared" si="5"/>
        <v>0.81303530394819301</v>
      </c>
    </row>
    <row r="377" spans="1:13" x14ac:dyDescent="0.25">
      <c r="A377" s="1" t="s">
        <v>421</v>
      </c>
      <c r="B377" s="7">
        <v>42190.247708333336</v>
      </c>
      <c r="C377" s="1">
        <v>321</v>
      </c>
      <c r="D377" s="1">
        <v>94</v>
      </c>
      <c r="E377" s="7">
        <v>44993.620555555557</v>
      </c>
      <c r="F377" s="1" t="s">
        <v>13</v>
      </c>
      <c r="G377" s="1">
        <v>1187</v>
      </c>
      <c r="H377" s="1">
        <v>965</v>
      </c>
      <c r="I377" s="1">
        <v>7</v>
      </c>
      <c r="J377" s="1">
        <v>93.751407166666596</v>
      </c>
      <c r="K377" s="1">
        <v>1.0026516170887001</v>
      </c>
      <c r="L377" s="1">
        <v>0.59388166666666597</v>
      </c>
      <c r="M377" s="8">
        <f t="shared" si="5"/>
        <v>0.81297388374052237</v>
      </c>
    </row>
    <row r="378" spans="1:13" x14ac:dyDescent="0.25">
      <c r="A378" s="1" t="s">
        <v>422</v>
      </c>
      <c r="B378" s="7">
        <v>43264.069131944445</v>
      </c>
      <c r="C378" s="1">
        <v>59</v>
      </c>
      <c r="D378" s="1">
        <v>0</v>
      </c>
      <c r="E378" s="7">
        <v>44993.565671296295</v>
      </c>
      <c r="F378" s="1" t="s">
        <v>35</v>
      </c>
      <c r="G378" s="1">
        <v>70</v>
      </c>
      <c r="H378" s="1">
        <v>32</v>
      </c>
      <c r="I378" s="1">
        <v>4</v>
      </c>
      <c r="J378" s="1">
        <v>58.094268277777701</v>
      </c>
      <c r="K378" s="1">
        <v>0</v>
      </c>
      <c r="L378" s="1">
        <v>1.9111038888888801</v>
      </c>
      <c r="M378" s="8">
        <f t="shared" si="5"/>
        <v>0.45714285714285713</v>
      </c>
    </row>
    <row r="379" spans="1:13" x14ac:dyDescent="0.25">
      <c r="A379" s="1" t="s">
        <v>423</v>
      </c>
      <c r="B379" s="7">
        <v>41837.44803240741</v>
      </c>
      <c r="C379" s="1">
        <v>1319</v>
      </c>
      <c r="D379" s="1">
        <v>0</v>
      </c>
      <c r="E379" s="7">
        <v>44993.599386574075</v>
      </c>
      <c r="F379" s="1" t="s">
        <v>72</v>
      </c>
      <c r="G379" s="1">
        <v>117</v>
      </c>
      <c r="H379" s="1">
        <v>106</v>
      </c>
      <c r="I379" s="1">
        <v>8</v>
      </c>
      <c r="J379" s="1">
        <v>105.357814574074</v>
      </c>
      <c r="K379" s="1">
        <v>0</v>
      </c>
      <c r="L379" s="1">
        <v>1.1019372222222199</v>
      </c>
      <c r="M379" s="8">
        <f t="shared" si="5"/>
        <v>0.90598290598290598</v>
      </c>
    </row>
    <row r="380" spans="1:13" x14ac:dyDescent="0.25">
      <c r="A380" s="1" t="s">
        <v>424</v>
      </c>
      <c r="B380" s="7">
        <v>43557.141111111108</v>
      </c>
      <c r="C380" s="1">
        <v>2723</v>
      </c>
      <c r="D380" s="1">
        <v>117</v>
      </c>
      <c r="E380" s="7">
        <v>44993.582615740743</v>
      </c>
      <c r="F380" s="1" t="s">
        <v>72</v>
      </c>
      <c r="G380" s="1">
        <v>1769</v>
      </c>
      <c r="H380" s="1">
        <v>1360</v>
      </c>
      <c r="I380" s="1">
        <v>3</v>
      </c>
      <c r="J380" s="1">
        <v>48.270018277777702</v>
      </c>
      <c r="K380" s="1">
        <v>2.4238648373138001</v>
      </c>
      <c r="L380" s="1">
        <v>1.50443722222222</v>
      </c>
      <c r="M380" s="8">
        <f t="shared" si="5"/>
        <v>0.76879592990390055</v>
      </c>
    </row>
    <row r="381" spans="1:13" x14ac:dyDescent="0.25">
      <c r="A381" s="1" t="s">
        <v>425</v>
      </c>
      <c r="B381" s="7">
        <v>42265.961747685185</v>
      </c>
      <c r="C381" s="1">
        <v>223</v>
      </c>
      <c r="D381" s="1">
        <v>42</v>
      </c>
      <c r="E381" s="7">
        <v>44993.619375000002</v>
      </c>
      <c r="F381" s="1" t="s">
        <v>24</v>
      </c>
      <c r="G381" s="1">
        <v>609</v>
      </c>
      <c r="H381" s="1">
        <v>604</v>
      </c>
      <c r="I381" s="1">
        <v>7</v>
      </c>
      <c r="J381" s="1">
        <v>91.446842351851799</v>
      </c>
      <c r="K381" s="1">
        <v>0.45928321765775498</v>
      </c>
      <c r="L381" s="1">
        <v>0.62221499999999996</v>
      </c>
      <c r="M381" s="8">
        <f t="shared" si="5"/>
        <v>0.99178981937602628</v>
      </c>
    </row>
    <row r="382" spans="1:13" x14ac:dyDescent="0.25">
      <c r="A382" s="1" t="s">
        <v>426</v>
      </c>
      <c r="B382" s="7">
        <v>42621.529780092591</v>
      </c>
      <c r="C382" s="1">
        <v>1821</v>
      </c>
      <c r="D382" s="1">
        <v>126</v>
      </c>
      <c r="E382" s="7">
        <v>44993.617291666669</v>
      </c>
      <c r="F382" s="1" t="s">
        <v>28</v>
      </c>
      <c r="G382" s="1">
        <v>4704</v>
      </c>
      <c r="H382" s="1">
        <v>4683</v>
      </c>
      <c r="I382" s="1">
        <v>6</v>
      </c>
      <c r="J382" s="1">
        <v>79.159083092592496</v>
      </c>
      <c r="K382" s="1">
        <v>1.59173142332406</v>
      </c>
      <c r="L382" s="1">
        <v>0.67221500000000001</v>
      </c>
      <c r="M382" s="8">
        <f t="shared" si="5"/>
        <v>0.9955357142857143</v>
      </c>
    </row>
    <row r="383" spans="1:13" x14ac:dyDescent="0.25">
      <c r="A383" s="1" t="s">
        <v>427</v>
      </c>
      <c r="B383" s="7">
        <v>43504.122986111113</v>
      </c>
      <c r="C383" s="1">
        <v>9435</v>
      </c>
      <c r="D383" s="1">
        <v>142</v>
      </c>
      <c r="E383" s="7">
        <v>44993.625891203701</v>
      </c>
      <c r="F383" s="1" t="s">
        <v>428</v>
      </c>
      <c r="G383" s="1">
        <v>7017</v>
      </c>
      <c r="H383" s="1">
        <v>6162</v>
      </c>
      <c r="I383" s="1">
        <v>4</v>
      </c>
      <c r="J383" s="1">
        <v>50.051184944444401</v>
      </c>
      <c r="K383" s="1">
        <v>2.8370956683166701</v>
      </c>
      <c r="L383" s="1">
        <v>0.465826111111111</v>
      </c>
      <c r="M383" s="8">
        <f t="shared" si="5"/>
        <v>0.87815305686190681</v>
      </c>
    </row>
    <row r="384" spans="1:13" x14ac:dyDescent="0.25">
      <c r="A384" s="1" t="s">
        <v>429</v>
      </c>
      <c r="B384" s="7">
        <v>41459.226458333331</v>
      </c>
      <c r="C384" s="1">
        <v>663</v>
      </c>
      <c r="D384" s="1">
        <v>22</v>
      </c>
      <c r="E384" s="7">
        <v>44993.504606481481</v>
      </c>
      <c r="F384" s="1" t="s">
        <v>24</v>
      </c>
      <c r="G384" s="1">
        <v>1880</v>
      </c>
      <c r="H384" s="1">
        <v>1856</v>
      </c>
      <c r="I384" s="1">
        <v>9</v>
      </c>
      <c r="J384" s="1">
        <v>118.135073833333</v>
      </c>
      <c r="K384" s="1">
        <v>0.18622750455159401</v>
      </c>
      <c r="L384" s="1">
        <v>3.37665944444444</v>
      </c>
      <c r="M384" s="8">
        <f t="shared" si="5"/>
        <v>0.98723404255319147</v>
      </c>
    </row>
    <row r="385" spans="1:13" x14ac:dyDescent="0.25">
      <c r="A385" s="1" t="s">
        <v>430</v>
      </c>
      <c r="B385" s="7">
        <v>43409.155868055554</v>
      </c>
      <c r="C385" s="1">
        <v>175</v>
      </c>
      <c r="D385" s="1">
        <v>0</v>
      </c>
      <c r="E385" s="7">
        <v>44993.616782407407</v>
      </c>
      <c r="F385" s="1" t="s">
        <v>94</v>
      </c>
      <c r="G385" s="1">
        <v>45</v>
      </c>
      <c r="H385" s="1">
        <v>45</v>
      </c>
      <c r="I385" s="1">
        <v>4</v>
      </c>
      <c r="J385" s="1">
        <v>53.191546055555499</v>
      </c>
      <c r="K385" s="1">
        <v>0</v>
      </c>
      <c r="L385" s="1">
        <v>0.68443722222222203</v>
      </c>
      <c r="M385" s="8">
        <f t="shared" si="5"/>
        <v>1</v>
      </c>
    </row>
    <row r="386" spans="1:13" x14ac:dyDescent="0.25">
      <c r="A386" s="1" t="s">
        <v>431</v>
      </c>
      <c r="B386" s="7">
        <v>42723.3046875</v>
      </c>
      <c r="C386" s="1">
        <v>831</v>
      </c>
      <c r="D386" s="1">
        <v>40</v>
      </c>
      <c r="E386" s="7">
        <v>44993.630150462966</v>
      </c>
      <c r="F386" s="1" t="s">
        <v>266</v>
      </c>
      <c r="G386" s="1">
        <v>3329</v>
      </c>
      <c r="H386" s="1">
        <v>1864</v>
      </c>
      <c r="I386" s="1">
        <v>6</v>
      </c>
      <c r="J386" s="1">
        <v>75.939157166666604</v>
      </c>
      <c r="K386" s="1">
        <v>0.52673747632213497</v>
      </c>
      <c r="L386" s="1">
        <v>0.363603888888888</v>
      </c>
      <c r="M386" s="8">
        <f t="shared" si="5"/>
        <v>0.55992790627816158</v>
      </c>
    </row>
    <row r="387" spans="1:13" x14ac:dyDescent="0.25">
      <c r="A387" s="1" t="s">
        <v>432</v>
      </c>
      <c r="B387" s="7">
        <v>43048.11614583333</v>
      </c>
      <c r="C387" s="1">
        <v>258</v>
      </c>
      <c r="D387" s="1">
        <v>0</v>
      </c>
      <c r="E387" s="7">
        <v>44993.578275462962</v>
      </c>
      <c r="F387" s="1" t="s">
        <v>24</v>
      </c>
      <c r="G387" s="1">
        <v>66</v>
      </c>
      <c r="H387" s="1">
        <v>42</v>
      </c>
      <c r="I387" s="1">
        <v>5</v>
      </c>
      <c r="J387" s="1">
        <v>65.256657166666599</v>
      </c>
      <c r="K387" s="1">
        <v>0</v>
      </c>
      <c r="L387" s="1">
        <v>1.6086038888888801</v>
      </c>
      <c r="M387" s="8">
        <f t="shared" ref="M387:M450" si="6">IF(G387=0,0,H387/G387)</f>
        <v>0.63636363636363635</v>
      </c>
    </row>
    <row r="388" spans="1:13" x14ac:dyDescent="0.25">
      <c r="A388" s="1" t="s">
        <v>433</v>
      </c>
      <c r="B388" s="7">
        <v>42089.832013888888</v>
      </c>
      <c r="C388" s="1">
        <v>1045</v>
      </c>
      <c r="D388" s="1">
        <v>0</v>
      </c>
      <c r="E388" s="7">
        <v>44993.539317129631</v>
      </c>
      <c r="F388" s="1" t="s">
        <v>24</v>
      </c>
      <c r="G388" s="1">
        <v>66</v>
      </c>
      <c r="H388" s="1">
        <v>35</v>
      </c>
      <c r="I388" s="1">
        <v>7</v>
      </c>
      <c r="J388" s="1">
        <v>97.417296055555497</v>
      </c>
      <c r="K388" s="1">
        <v>0</v>
      </c>
      <c r="L388" s="1">
        <v>2.5436038888888799</v>
      </c>
      <c r="M388" s="8">
        <f t="shared" si="6"/>
        <v>0.53030303030303028</v>
      </c>
    </row>
    <row r="389" spans="1:13" x14ac:dyDescent="0.25">
      <c r="A389" s="1" t="s">
        <v>434</v>
      </c>
      <c r="B389" s="7">
        <v>42692.998159722221</v>
      </c>
      <c r="C389" s="1">
        <v>26467</v>
      </c>
      <c r="D389" s="1">
        <v>287</v>
      </c>
      <c r="E389" s="7">
        <v>44993.572199074071</v>
      </c>
      <c r="F389" s="1" t="s">
        <v>55</v>
      </c>
      <c r="G389" s="1">
        <v>17281</v>
      </c>
      <c r="H389" s="1">
        <v>16785</v>
      </c>
      <c r="I389" s="1">
        <v>6</v>
      </c>
      <c r="J389" s="1">
        <v>77.1843793888888</v>
      </c>
      <c r="K389" s="1">
        <v>3.7183689533081199</v>
      </c>
      <c r="L389" s="1">
        <v>1.75443722222222</v>
      </c>
      <c r="M389" s="8">
        <f t="shared" si="6"/>
        <v>0.97129795729413804</v>
      </c>
    </row>
    <row r="390" spans="1:13" x14ac:dyDescent="0.25">
      <c r="A390" s="1" t="s">
        <v>435</v>
      </c>
      <c r="B390" s="7">
        <v>44363.539444444446</v>
      </c>
      <c r="C390" s="1">
        <v>1095</v>
      </c>
      <c r="D390" s="1">
        <v>25</v>
      </c>
      <c r="E390" s="7">
        <v>44993.634629629632</v>
      </c>
      <c r="F390" s="1" t="s">
        <v>38</v>
      </c>
      <c r="G390" s="1">
        <v>767</v>
      </c>
      <c r="H390" s="1">
        <v>385</v>
      </c>
      <c r="I390" s="1">
        <v>1</v>
      </c>
      <c r="J390" s="1">
        <v>21.084684944444401</v>
      </c>
      <c r="K390" s="1">
        <v>1.1856947384261101</v>
      </c>
      <c r="L390" s="1">
        <v>0.25610388888888802</v>
      </c>
      <c r="M390" s="8">
        <f t="shared" si="6"/>
        <v>0.50195567144719688</v>
      </c>
    </row>
    <row r="391" spans="1:13" x14ac:dyDescent="0.25">
      <c r="A391" s="1" t="s">
        <v>436</v>
      </c>
      <c r="B391" s="7">
        <v>41822.25172453704</v>
      </c>
      <c r="C391" s="1">
        <v>712</v>
      </c>
      <c r="D391" s="1">
        <v>66</v>
      </c>
      <c r="E391" s="7">
        <v>44993.141250000001</v>
      </c>
      <c r="F391" s="1" t="s">
        <v>13</v>
      </c>
      <c r="G391" s="1">
        <v>1219</v>
      </c>
      <c r="H391" s="1">
        <v>1119</v>
      </c>
      <c r="I391" s="1">
        <v>8</v>
      </c>
      <c r="J391" s="1">
        <v>106.01486087037</v>
      </c>
      <c r="K391" s="1">
        <v>0.622554229266984</v>
      </c>
      <c r="L391" s="1">
        <v>12.097215</v>
      </c>
      <c r="M391" s="8">
        <f t="shared" si="6"/>
        <v>0.91796554552912224</v>
      </c>
    </row>
    <row r="392" spans="1:13" x14ac:dyDescent="0.25">
      <c r="A392" s="1" t="s">
        <v>437</v>
      </c>
      <c r="B392" s="7">
        <v>43198.397523148145</v>
      </c>
      <c r="C392" s="1">
        <v>3385</v>
      </c>
      <c r="D392" s="1">
        <v>142</v>
      </c>
      <c r="E392" s="7">
        <v>44993.530416666668</v>
      </c>
      <c r="F392" s="1" t="s">
        <v>13</v>
      </c>
      <c r="G392" s="1">
        <v>9478</v>
      </c>
      <c r="H392" s="1">
        <v>8549</v>
      </c>
      <c r="I392" s="1">
        <v>4</v>
      </c>
      <c r="J392" s="1">
        <v>60.031555314814803</v>
      </c>
      <c r="K392" s="1">
        <v>2.3654226390658999</v>
      </c>
      <c r="L392" s="1">
        <v>2.757215</v>
      </c>
      <c r="M392" s="8">
        <f t="shared" si="6"/>
        <v>0.90198354083139898</v>
      </c>
    </row>
    <row r="393" spans="1:13" x14ac:dyDescent="0.25">
      <c r="A393" s="1" t="s">
        <v>438</v>
      </c>
      <c r="B393" s="7">
        <v>42975.84883101852</v>
      </c>
      <c r="C393" s="1">
        <v>122</v>
      </c>
      <c r="D393" s="1">
        <v>2</v>
      </c>
      <c r="E393" s="7">
        <v>44993.634270833332</v>
      </c>
      <c r="F393" s="1" t="s">
        <v>21</v>
      </c>
      <c r="G393" s="1">
        <v>176</v>
      </c>
      <c r="H393" s="1">
        <v>118</v>
      </c>
      <c r="I393" s="1">
        <v>5</v>
      </c>
      <c r="J393" s="1">
        <v>67.870509018518504</v>
      </c>
      <c r="K393" s="1">
        <v>2.9467879774620499E-2</v>
      </c>
      <c r="L393" s="1">
        <v>0.26471499999999998</v>
      </c>
      <c r="M393" s="8">
        <f t="shared" si="6"/>
        <v>0.67045454545454541</v>
      </c>
    </row>
    <row r="394" spans="1:13" x14ac:dyDescent="0.25">
      <c r="A394" s="1" t="s">
        <v>439</v>
      </c>
      <c r="B394" s="7">
        <v>41246.809629629628</v>
      </c>
      <c r="C394" s="1">
        <v>318</v>
      </c>
      <c r="D394" s="1">
        <v>0</v>
      </c>
      <c r="E394" s="7">
        <v>44993.609722222223</v>
      </c>
      <c r="F394" s="1" t="s">
        <v>24</v>
      </c>
      <c r="G394" s="1">
        <v>2378</v>
      </c>
      <c r="H394" s="1">
        <v>2265</v>
      </c>
      <c r="I394" s="1">
        <v>10</v>
      </c>
      <c r="J394" s="1">
        <v>125.535203462962</v>
      </c>
      <c r="K394" s="1">
        <v>0</v>
      </c>
      <c r="L394" s="1">
        <v>0.85388166666666598</v>
      </c>
      <c r="M394" s="8">
        <f t="shared" si="6"/>
        <v>0.95248107653490333</v>
      </c>
    </row>
    <row r="395" spans="1:13" x14ac:dyDescent="0.25">
      <c r="A395" s="1" t="s">
        <v>440</v>
      </c>
      <c r="B395" s="7">
        <v>41357.721273148149</v>
      </c>
      <c r="C395" s="1">
        <v>694</v>
      </c>
      <c r="D395" s="1">
        <v>0</v>
      </c>
      <c r="E395" s="7">
        <v>44993.625138888892</v>
      </c>
      <c r="F395" s="1" t="s">
        <v>55</v>
      </c>
      <c r="G395" s="1">
        <v>0</v>
      </c>
      <c r="H395" s="1">
        <v>0</v>
      </c>
      <c r="I395" s="1">
        <v>9</v>
      </c>
      <c r="J395" s="1">
        <v>121.90588864814799</v>
      </c>
      <c r="K395" s="1">
        <v>0</v>
      </c>
      <c r="L395" s="1">
        <v>0.48388166666666599</v>
      </c>
      <c r="M395" s="8">
        <f t="shared" si="6"/>
        <v>0</v>
      </c>
    </row>
    <row r="396" spans="1:13" x14ac:dyDescent="0.25">
      <c r="A396" s="1" t="s">
        <v>441</v>
      </c>
      <c r="B396" s="7">
        <v>43551.995567129627</v>
      </c>
      <c r="C396" s="1">
        <v>60</v>
      </c>
      <c r="D396" s="1">
        <v>0</v>
      </c>
      <c r="E396" s="7">
        <v>44993.629918981482</v>
      </c>
      <c r="G396" s="1">
        <v>243</v>
      </c>
      <c r="H396" s="1">
        <v>72</v>
      </c>
      <c r="I396" s="1">
        <v>3</v>
      </c>
      <c r="J396" s="1">
        <v>48.553120129629598</v>
      </c>
      <c r="K396" s="1">
        <v>0</v>
      </c>
      <c r="L396" s="1">
        <v>0.36915944444444398</v>
      </c>
      <c r="M396" s="8">
        <f t="shared" si="6"/>
        <v>0.29629629629629628</v>
      </c>
    </row>
    <row r="397" spans="1:13" x14ac:dyDescent="0.25">
      <c r="A397" s="1" t="s">
        <v>442</v>
      </c>
      <c r="B397" s="7">
        <v>42018.917743055557</v>
      </c>
      <c r="C397" s="1">
        <v>1188</v>
      </c>
      <c r="D397" s="1">
        <v>14</v>
      </c>
      <c r="E397" s="7">
        <v>44993.269988425927</v>
      </c>
      <c r="F397" s="1" t="s">
        <v>110</v>
      </c>
      <c r="G397" s="1">
        <v>2176</v>
      </c>
      <c r="H397" s="1">
        <v>1810</v>
      </c>
      <c r="I397" s="1">
        <v>8</v>
      </c>
      <c r="J397" s="1">
        <v>99.715379388888806</v>
      </c>
      <c r="K397" s="1">
        <v>0.14039960621721301</v>
      </c>
      <c r="L397" s="1">
        <v>9.0074927777777702</v>
      </c>
      <c r="M397" s="8">
        <f t="shared" si="6"/>
        <v>0.83180147058823528</v>
      </c>
    </row>
    <row r="398" spans="1:13" x14ac:dyDescent="0.25">
      <c r="A398" s="1" t="s">
        <v>443</v>
      </c>
      <c r="B398" s="7">
        <v>42633.607743055552</v>
      </c>
      <c r="C398" s="1">
        <v>63882</v>
      </c>
      <c r="D398" s="1">
        <v>0</v>
      </c>
      <c r="E398" s="7">
        <v>44993.602013888885</v>
      </c>
      <c r="G398" s="1">
        <v>566</v>
      </c>
      <c r="H398" s="1">
        <v>536</v>
      </c>
      <c r="I398" s="1">
        <v>6</v>
      </c>
      <c r="J398" s="1">
        <v>78.696712722222202</v>
      </c>
      <c r="K398" s="1">
        <v>0</v>
      </c>
      <c r="L398" s="1">
        <v>1.03888166666666</v>
      </c>
      <c r="M398" s="8">
        <f t="shared" si="6"/>
        <v>0.94699646643109536</v>
      </c>
    </row>
    <row r="399" spans="1:13" x14ac:dyDescent="0.25">
      <c r="A399" s="1" t="s">
        <v>444</v>
      </c>
      <c r="B399" s="7">
        <v>43980.241076388891</v>
      </c>
      <c r="C399" s="1">
        <v>30</v>
      </c>
      <c r="D399" s="1">
        <v>0</v>
      </c>
      <c r="E399" s="7">
        <v>44993.587500000001</v>
      </c>
      <c r="F399" s="1" t="s">
        <v>47</v>
      </c>
      <c r="G399" s="1">
        <v>38</v>
      </c>
      <c r="H399" s="1">
        <v>32</v>
      </c>
      <c r="I399" s="1">
        <v>2</v>
      </c>
      <c r="J399" s="1">
        <v>34.090046055555497</v>
      </c>
      <c r="K399" s="1">
        <v>0</v>
      </c>
      <c r="L399" s="1">
        <v>1.3872150000000001</v>
      </c>
      <c r="M399" s="8">
        <f t="shared" si="6"/>
        <v>0.84210526315789469</v>
      </c>
    </row>
    <row r="400" spans="1:13" x14ac:dyDescent="0.25">
      <c r="A400" s="1" t="s">
        <v>445</v>
      </c>
      <c r="B400" s="7">
        <v>41878.887407407405</v>
      </c>
      <c r="C400" s="1">
        <v>353</v>
      </c>
      <c r="D400" s="1">
        <v>21</v>
      </c>
      <c r="E400" s="7">
        <v>44993.595868055556</v>
      </c>
      <c r="F400" s="1" t="s">
        <v>28</v>
      </c>
      <c r="G400" s="1">
        <v>705</v>
      </c>
      <c r="H400" s="1">
        <v>519</v>
      </c>
      <c r="I400" s="1">
        <v>8</v>
      </c>
      <c r="J400" s="1">
        <v>104.406314574074</v>
      </c>
      <c r="K400" s="1">
        <v>0.20113725961566101</v>
      </c>
      <c r="L400" s="1">
        <v>1.18638166666666</v>
      </c>
      <c r="M400" s="8">
        <f t="shared" si="6"/>
        <v>0.7361702127659574</v>
      </c>
    </row>
    <row r="401" spans="1:13" x14ac:dyDescent="0.25">
      <c r="A401" s="1" t="s">
        <v>446</v>
      </c>
      <c r="B401" s="7">
        <v>42900.82707175926</v>
      </c>
      <c r="C401" s="1">
        <v>1226</v>
      </c>
      <c r="D401" s="1">
        <v>170</v>
      </c>
      <c r="E401" s="7">
        <v>44993.581006944441</v>
      </c>
      <c r="F401" s="1" t="s">
        <v>13</v>
      </c>
      <c r="G401" s="1">
        <v>2141</v>
      </c>
      <c r="H401" s="1">
        <v>1499</v>
      </c>
      <c r="I401" s="1">
        <v>5</v>
      </c>
      <c r="J401" s="1">
        <v>70.387916425925894</v>
      </c>
      <c r="K401" s="1">
        <v>2.4151872740671698</v>
      </c>
      <c r="L401" s="1">
        <v>1.54304833333333</v>
      </c>
      <c r="M401" s="8">
        <f t="shared" si="6"/>
        <v>0.70014012143858007</v>
      </c>
    </row>
    <row r="402" spans="1:13" x14ac:dyDescent="0.25">
      <c r="A402" s="1" t="s">
        <v>447</v>
      </c>
      <c r="B402" s="7">
        <v>42312.145289351851</v>
      </c>
      <c r="C402" s="1">
        <v>3891</v>
      </c>
      <c r="D402" s="1">
        <v>0</v>
      </c>
      <c r="E402" s="7">
        <v>44993.631481481483</v>
      </c>
      <c r="G402" s="1">
        <v>5544</v>
      </c>
      <c r="H402" s="1">
        <v>5543</v>
      </c>
      <c r="I402" s="1">
        <v>7</v>
      </c>
      <c r="J402" s="1">
        <v>89.766675685185106</v>
      </c>
      <c r="K402" s="1">
        <v>0</v>
      </c>
      <c r="L402" s="1">
        <v>0.33165944444444401</v>
      </c>
      <c r="M402" s="8">
        <f t="shared" si="6"/>
        <v>0.99981962481962483</v>
      </c>
    </row>
    <row r="403" spans="1:13" x14ac:dyDescent="0.25">
      <c r="A403" s="1" t="s">
        <v>448</v>
      </c>
      <c r="B403" s="7">
        <v>42902.118379629632</v>
      </c>
      <c r="C403" s="1">
        <v>790</v>
      </c>
      <c r="D403" s="1">
        <v>215</v>
      </c>
      <c r="E403" s="7">
        <v>44993.625810185185</v>
      </c>
      <c r="F403" s="1" t="s">
        <v>24</v>
      </c>
      <c r="G403" s="1">
        <v>630</v>
      </c>
      <c r="H403" s="1">
        <v>596</v>
      </c>
      <c r="I403" s="1">
        <v>5</v>
      </c>
      <c r="J403" s="1">
        <v>70.121536796296297</v>
      </c>
      <c r="K403" s="1">
        <v>3.0661050773113598</v>
      </c>
      <c r="L403" s="1">
        <v>0.46777055555555502</v>
      </c>
      <c r="M403" s="8">
        <f t="shared" si="6"/>
        <v>0.946031746031746</v>
      </c>
    </row>
    <row r="404" spans="1:13" x14ac:dyDescent="0.25">
      <c r="A404" s="1" t="s">
        <v>449</v>
      </c>
      <c r="B404" s="7">
        <v>42581.762870370374</v>
      </c>
      <c r="C404" s="1">
        <v>210</v>
      </c>
      <c r="D404" s="1">
        <v>117</v>
      </c>
      <c r="E404" s="7">
        <v>44993.503842592596</v>
      </c>
      <c r="F404" s="1" t="s">
        <v>47</v>
      </c>
      <c r="G404" s="1">
        <v>1511</v>
      </c>
      <c r="H404" s="1">
        <v>1270</v>
      </c>
      <c r="I404" s="1">
        <v>6</v>
      </c>
      <c r="J404" s="1">
        <v>81.072610870370298</v>
      </c>
      <c r="K404" s="1">
        <v>1.4431507600893101</v>
      </c>
      <c r="L404" s="1">
        <v>3.39499277777777</v>
      </c>
      <c r="M404" s="8">
        <f t="shared" si="6"/>
        <v>0.84050297816015884</v>
      </c>
    </row>
    <row r="405" spans="1:13" x14ac:dyDescent="0.25">
      <c r="A405" s="1" t="s">
        <v>450</v>
      </c>
      <c r="B405" s="7">
        <v>43341.719409722224</v>
      </c>
      <c r="C405" s="1">
        <v>700</v>
      </c>
      <c r="D405" s="1">
        <v>47</v>
      </c>
      <c r="E405" s="7">
        <v>44993.481157407405</v>
      </c>
      <c r="F405" s="1" t="s">
        <v>47</v>
      </c>
      <c r="G405" s="1">
        <v>1683</v>
      </c>
      <c r="H405" s="1">
        <v>1448</v>
      </c>
      <c r="I405" s="1">
        <v>4</v>
      </c>
      <c r="J405" s="1">
        <v>55.774046055555502</v>
      </c>
      <c r="K405" s="1">
        <v>0.84268586060950501</v>
      </c>
      <c r="L405" s="1">
        <v>3.93943722222222</v>
      </c>
      <c r="M405" s="8">
        <f t="shared" si="6"/>
        <v>0.86036838978015451</v>
      </c>
    </row>
    <row r="406" spans="1:13" x14ac:dyDescent="0.25">
      <c r="A406" s="1" t="s">
        <v>451</v>
      </c>
      <c r="B406" s="7">
        <v>43125.178391203706</v>
      </c>
      <c r="C406" s="1">
        <v>89</v>
      </c>
      <c r="D406" s="1">
        <v>0</v>
      </c>
      <c r="E406" s="7">
        <v>44993.612337962964</v>
      </c>
      <c r="F406" s="1" t="s">
        <v>21</v>
      </c>
      <c r="G406" s="1">
        <v>56</v>
      </c>
      <c r="H406" s="1">
        <v>49</v>
      </c>
      <c r="I406" s="1">
        <v>5</v>
      </c>
      <c r="J406" s="1">
        <v>62.6401942037037</v>
      </c>
      <c r="K406" s="1">
        <v>0</v>
      </c>
      <c r="L406" s="1">
        <v>0.79110388888888805</v>
      </c>
      <c r="M406" s="8">
        <f t="shared" si="6"/>
        <v>0.875</v>
      </c>
    </row>
    <row r="407" spans="1:13" x14ac:dyDescent="0.25">
      <c r="A407" s="1" t="s">
        <v>452</v>
      </c>
      <c r="B407" s="7">
        <v>42019.399895833332</v>
      </c>
      <c r="C407" s="1">
        <v>481</v>
      </c>
      <c r="D407" s="1">
        <v>359</v>
      </c>
      <c r="E407" s="7">
        <v>44993.561099537037</v>
      </c>
      <c r="F407" s="1" t="s">
        <v>21</v>
      </c>
      <c r="G407" s="1">
        <v>13154</v>
      </c>
      <c r="H407" s="1">
        <v>5307</v>
      </c>
      <c r="I407" s="1">
        <v>8</v>
      </c>
      <c r="J407" s="1">
        <v>99.329657166666607</v>
      </c>
      <c r="K407" s="1">
        <v>3.6142277164777501</v>
      </c>
      <c r="L407" s="1">
        <v>2.0208261111111101</v>
      </c>
      <c r="M407" s="8">
        <f t="shared" si="6"/>
        <v>0.40345142162079978</v>
      </c>
    </row>
    <row r="408" spans="1:13" x14ac:dyDescent="0.25">
      <c r="A408" s="1" t="s">
        <v>453</v>
      </c>
      <c r="B408" s="7">
        <v>41572.355300925927</v>
      </c>
      <c r="C408" s="1">
        <v>1110</v>
      </c>
      <c r="D408" s="1">
        <v>2</v>
      </c>
      <c r="E408" s="7">
        <v>44993.626342592594</v>
      </c>
      <c r="F408" s="1" t="s">
        <v>55</v>
      </c>
      <c r="G408" s="1">
        <v>4970</v>
      </c>
      <c r="H408" s="1">
        <v>4778</v>
      </c>
      <c r="I408" s="1">
        <v>9</v>
      </c>
      <c r="J408" s="1">
        <v>114.265333092592</v>
      </c>
      <c r="K408" s="1">
        <v>1.7503121426857698E-2</v>
      </c>
      <c r="L408" s="1">
        <v>0.45499277777777702</v>
      </c>
      <c r="M408" s="8">
        <f t="shared" si="6"/>
        <v>0.96136820925553323</v>
      </c>
    </row>
    <row r="409" spans="1:13" x14ac:dyDescent="0.25">
      <c r="A409" s="1" t="s">
        <v>454</v>
      </c>
      <c r="B409" s="7">
        <v>42037.809571759259</v>
      </c>
      <c r="C409" s="1">
        <v>16017</v>
      </c>
      <c r="D409" s="1">
        <v>330</v>
      </c>
      <c r="E409" s="7">
        <v>44993.572071759256</v>
      </c>
      <c r="F409" s="1" t="s">
        <v>104</v>
      </c>
      <c r="G409" s="1">
        <v>12987</v>
      </c>
      <c r="H409" s="1">
        <v>10441</v>
      </c>
      <c r="I409" s="1">
        <v>8</v>
      </c>
      <c r="J409" s="1">
        <v>99.168583092592499</v>
      </c>
      <c r="K409" s="1">
        <v>3.3276667842665701</v>
      </c>
      <c r="L409" s="1">
        <v>1.75749277777777</v>
      </c>
      <c r="M409" s="8">
        <f t="shared" si="6"/>
        <v>0.80395780395780392</v>
      </c>
    </row>
    <row r="410" spans="1:13" x14ac:dyDescent="0.25">
      <c r="A410" s="1" t="s">
        <v>455</v>
      </c>
      <c r="B410" s="7">
        <v>43741.642280092594</v>
      </c>
      <c r="C410" s="1">
        <v>2184</v>
      </c>
      <c r="D410" s="1">
        <v>101</v>
      </c>
      <c r="E410" s="7">
        <v>44993.622731481482</v>
      </c>
      <c r="F410" s="1" t="s">
        <v>55</v>
      </c>
      <c r="G410" s="1">
        <v>3326</v>
      </c>
      <c r="H410" s="1">
        <v>2929</v>
      </c>
      <c r="I410" s="1">
        <v>3</v>
      </c>
      <c r="J410" s="1">
        <v>42.502416425925901</v>
      </c>
      <c r="K410" s="1">
        <v>2.37633547673753</v>
      </c>
      <c r="L410" s="1">
        <v>0.54165944444444403</v>
      </c>
      <c r="M410" s="8">
        <f t="shared" si="6"/>
        <v>0.88063740228502707</v>
      </c>
    </row>
    <row r="411" spans="1:13" x14ac:dyDescent="0.25">
      <c r="A411" s="1" t="s">
        <v>456</v>
      </c>
      <c r="B411" s="7">
        <v>41230.13554398148</v>
      </c>
      <c r="C411" s="1">
        <v>334</v>
      </c>
      <c r="D411" s="1">
        <v>28</v>
      </c>
      <c r="E411" s="7">
        <v>44993.62190972222</v>
      </c>
      <c r="F411" s="1" t="s">
        <v>457</v>
      </c>
      <c r="G411" s="1">
        <v>2356</v>
      </c>
      <c r="H411" s="1">
        <v>1511</v>
      </c>
      <c r="I411" s="1">
        <v>10</v>
      </c>
      <c r="J411" s="1">
        <v>125.841138648148</v>
      </c>
      <c r="K411" s="1">
        <v>0.222502754669822</v>
      </c>
      <c r="L411" s="1">
        <v>0.561381666666666</v>
      </c>
      <c r="M411" s="8">
        <f t="shared" si="6"/>
        <v>0.64134125636672323</v>
      </c>
    </row>
    <row r="412" spans="1:13" x14ac:dyDescent="0.25">
      <c r="A412" s="1" t="s">
        <v>458</v>
      </c>
      <c r="B412" s="7">
        <v>43173.829687500001</v>
      </c>
      <c r="C412" s="1">
        <v>1345</v>
      </c>
      <c r="D412" s="1">
        <v>26</v>
      </c>
      <c r="E412" s="7">
        <v>44993.608506944445</v>
      </c>
      <c r="F412" s="1" t="s">
        <v>21</v>
      </c>
      <c r="G412" s="1">
        <v>2216</v>
      </c>
      <c r="H412" s="1">
        <v>1857</v>
      </c>
      <c r="I412" s="1">
        <v>4</v>
      </c>
      <c r="J412" s="1">
        <v>61.285823833333303</v>
      </c>
      <c r="K412" s="1">
        <v>0.42424166591456602</v>
      </c>
      <c r="L412" s="1">
        <v>0.88304833333333299</v>
      </c>
      <c r="M412" s="8">
        <f t="shared" si="6"/>
        <v>0.83799638989169678</v>
      </c>
    </row>
    <row r="413" spans="1:13" x14ac:dyDescent="0.25">
      <c r="A413" s="1" t="s">
        <v>459</v>
      </c>
      <c r="B413" s="7">
        <v>43694.602708333332</v>
      </c>
      <c r="C413" s="1">
        <v>2823</v>
      </c>
      <c r="D413" s="1">
        <v>1000</v>
      </c>
      <c r="E413" s="7">
        <v>44993.565324074072</v>
      </c>
      <c r="F413" s="1" t="s">
        <v>13</v>
      </c>
      <c r="G413" s="1">
        <v>3127</v>
      </c>
      <c r="H413" s="1">
        <v>2992</v>
      </c>
      <c r="I413" s="1">
        <v>3</v>
      </c>
      <c r="J413" s="1">
        <v>43.334073833333299</v>
      </c>
      <c r="K413" s="1">
        <v>23.076528734549299</v>
      </c>
      <c r="L413" s="1">
        <v>1.91943722222222</v>
      </c>
      <c r="M413" s="8">
        <f t="shared" si="6"/>
        <v>0.95682763031659734</v>
      </c>
    </row>
    <row r="414" spans="1:13" x14ac:dyDescent="0.25">
      <c r="A414" s="1" t="s">
        <v>460</v>
      </c>
      <c r="B414" s="7">
        <v>42549.678842592592</v>
      </c>
      <c r="C414" s="1">
        <v>219</v>
      </c>
      <c r="D414" s="1">
        <v>0</v>
      </c>
      <c r="E414" s="7">
        <v>44993.609317129631</v>
      </c>
      <c r="F414" s="1" t="s">
        <v>110</v>
      </c>
      <c r="G414" s="1">
        <v>59</v>
      </c>
      <c r="H414" s="1">
        <v>50</v>
      </c>
      <c r="I414" s="1">
        <v>6</v>
      </c>
      <c r="J414" s="1">
        <v>82.206499759259202</v>
      </c>
      <c r="K414" s="1">
        <v>0</v>
      </c>
      <c r="L414" s="1">
        <v>0.86360388888888895</v>
      </c>
      <c r="M414" s="8">
        <f t="shared" si="6"/>
        <v>0.84745762711864403</v>
      </c>
    </row>
    <row r="415" spans="1:13" x14ac:dyDescent="0.25">
      <c r="A415" s="1" t="s">
        <v>461</v>
      </c>
      <c r="B415" s="7">
        <v>41428.175046296295</v>
      </c>
      <c r="C415" s="1">
        <v>225</v>
      </c>
      <c r="D415" s="1">
        <v>0</v>
      </c>
      <c r="E415" s="7">
        <v>44993.573923611111</v>
      </c>
      <c r="F415" s="1" t="s">
        <v>40</v>
      </c>
      <c r="G415" s="1">
        <v>5256</v>
      </c>
      <c r="H415" s="1">
        <v>2517</v>
      </c>
      <c r="I415" s="1">
        <v>9</v>
      </c>
      <c r="J415" s="1">
        <v>119.20953679629601</v>
      </c>
      <c r="K415" s="1">
        <v>0</v>
      </c>
      <c r="L415" s="1">
        <v>1.71304833333333</v>
      </c>
      <c r="M415" s="8">
        <f t="shared" si="6"/>
        <v>0.47888127853881279</v>
      </c>
    </row>
    <row r="416" spans="1:13" x14ac:dyDescent="0.25">
      <c r="A416" s="1" t="s">
        <v>462</v>
      </c>
      <c r="B416" s="7">
        <v>41644.639062499999</v>
      </c>
      <c r="C416" s="1">
        <v>287</v>
      </c>
      <c r="D416" s="1">
        <v>0</v>
      </c>
      <c r="E416" s="7">
        <v>44993.513159722221</v>
      </c>
      <c r="G416" s="1">
        <v>82</v>
      </c>
      <c r="H416" s="1">
        <v>71</v>
      </c>
      <c r="I416" s="1">
        <v>9</v>
      </c>
      <c r="J416" s="1">
        <v>112.4049905</v>
      </c>
      <c r="K416" s="1">
        <v>0</v>
      </c>
      <c r="L416" s="1">
        <v>3.1713816666666599</v>
      </c>
      <c r="M416" s="8">
        <f t="shared" si="6"/>
        <v>0.86585365853658536</v>
      </c>
    </row>
    <row r="417" spans="1:13" x14ac:dyDescent="0.25">
      <c r="A417" s="1" t="s">
        <v>463</v>
      </c>
      <c r="B417" s="7">
        <v>42531.492361111108</v>
      </c>
      <c r="C417" s="1">
        <v>117</v>
      </c>
      <c r="D417" s="1">
        <v>27</v>
      </c>
      <c r="E417" s="7">
        <v>44993.568460648145</v>
      </c>
      <c r="F417" s="1" t="s">
        <v>266</v>
      </c>
      <c r="G417" s="1">
        <v>1314</v>
      </c>
      <c r="H417" s="1">
        <v>1034</v>
      </c>
      <c r="I417" s="1">
        <v>6</v>
      </c>
      <c r="J417" s="1">
        <v>82.189018277777706</v>
      </c>
      <c r="K417" s="1">
        <v>0.32851104156940902</v>
      </c>
      <c r="L417" s="1">
        <v>1.84415944444444</v>
      </c>
      <c r="M417" s="8">
        <f t="shared" si="6"/>
        <v>0.78691019786910199</v>
      </c>
    </row>
    <row r="418" spans="1:13" x14ac:dyDescent="0.25">
      <c r="A418" s="1" t="s">
        <v>464</v>
      </c>
      <c r="B418" s="7">
        <v>41709.256736111114</v>
      </c>
      <c r="C418" s="1">
        <v>14934</v>
      </c>
      <c r="D418" s="1">
        <v>174</v>
      </c>
      <c r="E418" s="7">
        <v>44993.623761574076</v>
      </c>
      <c r="F418" s="1" t="s">
        <v>75</v>
      </c>
      <c r="G418" s="1">
        <v>28488</v>
      </c>
      <c r="H418" s="1">
        <v>26029</v>
      </c>
      <c r="I418" s="1">
        <v>8</v>
      </c>
      <c r="J418" s="1">
        <v>109.77751827777701</v>
      </c>
      <c r="K418" s="1">
        <v>1.5850239896999201</v>
      </c>
      <c r="L418" s="1">
        <v>0.51693722222222205</v>
      </c>
      <c r="M418" s="8">
        <f t="shared" si="6"/>
        <v>0.91368295422634094</v>
      </c>
    </row>
    <row r="419" spans="1:13" x14ac:dyDescent="0.25">
      <c r="A419" s="1" t="s">
        <v>465</v>
      </c>
      <c r="B419" s="7">
        <v>41918.433587962965</v>
      </c>
      <c r="C419" s="1">
        <v>1525</v>
      </c>
      <c r="D419" s="1">
        <v>105</v>
      </c>
      <c r="E419" s="7">
        <v>44993.626631944448</v>
      </c>
      <c r="F419" s="1" t="s">
        <v>13</v>
      </c>
      <c r="G419" s="1">
        <v>1575</v>
      </c>
      <c r="H419" s="1">
        <v>1172</v>
      </c>
      <c r="I419" s="1">
        <v>8</v>
      </c>
      <c r="J419" s="1">
        <v>102.669370129629</v>
      </c>
      <c r="K419" s="1">
        <v>1.0227003425406</v>
      </c>
      <c r="L419" s="1">
        <v>0.44804833333333299</v>
      </c>
      <c r="M419" s="8">
        <f t="shared" si="6"/>
        <v>0.74412698412698408</v>
      </c>
    </row>
    <row r="420" spans="1:13" x14ac:dyDescent="0.25">
      <c r="A420" s="1" t="s">
        <v>466</v>
      </c>
      <c r="B420" s="7">
        <v>40513.649675925924</v>
      </c>
      <c r="C420" s="1">
        <v>371</v>
      </c>
      <c r="D420" s="1">
        <v>0</v>
      </c>
      <c r="E420" s="7">
        <v>44992.690717592595</v>
      </c>
      <c r="F420" s="1" t="s">
        <v>97</v>
      </c>
      <c r="G420" s="1">
        <v>3308</v>
      </c>
      <c r="H420" s="1">
        <v>3259</v>
      </c>
      <c r="I420" s="1">
        <v>12</v>
      </c>
      <c r="J420" s="1">
        <v>150.09649975925899</v>
      </c>
      <c r="K420" s="1">
        <v>0</v>
      </c>
      <c r="L420" s="1">
        <v>22.909992777777699</v>
      </c>
      <c r="M420" s="8">
        <f t="shared" si="6"/>
        <v>0.98518742442563478</v>
      </c>
    </row>
    <row r="421" spans="1:13" x14ac:dyDescent="0.25">
      <c r="A421" s="1" t="s">
        <v>467</v>
      </c>
      <c r="B421" s="7">
        <v>44035.606377314813</v>
      </c>
      <c r="C421" s="1">
        <v>571</v>
      </c>
      <c r="D421" s="1">
        <v>0</v>
      </c>
      <c r="E421" s="7">
        <v>44993.570509259262</v>
      </c>
      <c r="F421" s="1" t="s">
        <v>13</v>
      </c>
      <c r="G421" s="1">
        <v>24045</v>
      </c>
      <c r="H421" s="1">
        <v>2222</v>
      </c>
      <c r="I421" s="1">
        <v>2</v>
      </c>
      <c r="J421" s="1">
        <v>31.964471981481399</v>
      </c>
      <c r="K421" s="1">
        <v>0</v>
      </c>
      <c r="L421" s="1">
        <v>1.7949927777777701</v>
      </c>
      <c r="M421" s="8">
        <f t="shared" si="6"/>
        <v>9.2410064462466204E-2</v>
      </c>
    </row>
    <row r="422" spans="1:13" x14ac:dyDescent="0.25">
      <c r="A422" s="1" t="s">
        <v>468</v>
      </c>
      <c r="B422" s="7">
        <v>41520.86141203704</v>
      </c>
      <c r="C422" s="1">
        <v>911</v>
      </c>
      <c r="D422" s="1">
        <v>19</v>
      </c>
      <c r="E422" s="7">
        <v>44993.63622685185</v>
      </c>
      <c r="F422" s="1" t="s">
        <v>55</v>
      </c>
      <c r="G422" s="1">
        <v>1004</v>
      </c>
      <c r="H422" s="1">
        <v>886</v>
      </c>
      <c r="I422" s="1">
        <v>9</v>
      </c>
      <c r="J422" s="1">
        <v>116.360444203703</v>
      </c>
      <c r="K422" s="1">
        <v>0.16328572935608601</v>
      </c>
      <c r="L422" s="1">
        <v>0.217770555555555</v>
      </c>
      <c r="M422" s="8">
        <f t="shared" si="6"/>
        <v>0.88247011952191234</v>
      </c>
    </row>
    <row r="423" spans="1:13" x14ac:dyDescent="0.25">
      <c r="A423" s="1" t="s">
        <v>469</v>
      </c>
      <c r="B423" s="7">
        <v>41571.761192129627</v>
      </c>
      <c r="C423" s="1">
        <v>841</v>
      </c>
      <c r="D423" s="1">
        <v>0</v>
      </c>
      <c r="E423" s="7">
        <v>44993.612870370373</v>
      </c>
      <c r="F423" s="1" t="s">
        <v>184</v>
      </c>
      <c r="G423" s="1">
        <v>1071</v>
      </c>
      <c r="H423" s="1">
        <v>944</v>
      </c>
      <c r="I423" s="1">
        <v>9</v>
      </c>
      <c r="J423" s="1">
        <v>114.74062012962899</v>
      </c>
      <c r="K423" s="1">
        <v>0</v>
      </c>
      <c r="L423" s="1">
        <v>0.77832611111111105</v>
      </c>
      <c r="M423" s="8">
        <f t="shared" si="6"/>
        <v>0.88141923436041081</v>
      </c>
    </row>
    <row r="424" spans="1:13" x14ac:dyDescent="0.25">
      <c r="A424" s="1" t="s">
        <v>470</v>
      </c>
      <c r="B424" s="7">
        <v>42872.516435185185</v>
      </c>
      <c r="C424" s="1">
        <v>145</v>
      </c>
      <c r="D424" s="1">
        <v>1</v>
      </c>
      <c r="E424" s="7">
        <v>44993.496527777781</v>
      </c>
      <c r="F424" s="1" t="s">
        <v>21</v>
      </c>
      <c r="G424" s="1">
        <v>682</v>
      </c>
      <c r="H424" s="1">
        <v>466</v>
      </c>
      <c r="I424" s="1">
        <v>5</v>
      </c>
      <c r="J424" s="1">
        <v>70.803092351851802</v>
      </c>
      <c r="K424" s="1">
        <v>1.4123676901434699E-2</v>
      </c>
      <c r="L424" s="1">
        <v>3.5705483333333299</v>
      </c>
      <c r="M424" s="8">
        <f t="shared" si="6"/>
        <v>0.68328445747800581</v>
      </c>
    </row>
    <row r="425" spans="1:13" x14ac:dyDescent="0.25">
      <c r="A425" s="1" t="s">
        <v>471</v>
      </c>
      <c r="B425" s="7">
        <v>41152.290185185186</v>
      </c>
      <c r="C425" s="1">
        <v>935</v>
      </c>
      <c r="D425" s="1">
        <v>70</v>
      </c>
      <c r="E425" s="7">
        <v>44993.580752314818</v>
      </c>
      <c r="F425" s="1" t="s">
        <v>472</v>
      </c>
      <c r="G425" s="1">
        <v>1568</v>
      </c>
      <c r="H425" s="1">
        <v>1545</v>
      </c>
      <c r="I425" s="1">
        <v>10</v>
      </c>
      <c r="J425" s="1">
        <v>128.31742568518499</v>
      </c>
      <c r="K425" s="1">
        <v>0.54552216603642301</v>
      </c>
      <c r="L425" s="1">
        <v>1.5491594444444401</v>
      </c>
      <c r="M425" s="8">
        <f t="shared" si="6"/>
        <v>0.98533163265306123</v>
      </c>
    </row>
    <row r="426" spans="1:13" x14ac:dyDescent="0.25">
      <c r="A426" s="1" t="s">
        <v>473</v>
      </c>
      <c r="B426" s="7">
        <v>42298.351712962962</v>
      </c>
      <c r="C426" s="1">
        <v>3830</v>
      </c>
      <c r="D426" s="1">
        <v>171</v>
      </c>
      <c r="E426" s="7">
        <v>44993.57503472222</v>
      </c>
      <c r="F426" s="1" t="s">
        <v>47</v>
      </c>
      <c r="G426" s="1">
        <v>14168</v>
      </c>
      <c r="H426" s="1">
        <v>12454</v>
      </c>
      <c r="I426" s="1">
        <v>7</v>
      </c>
      <c r="J426" s="1">
        <v>90.068203462962899</v>
      </c>
      <c r="K426" s="1">
        <v>1.89856123943137</v>
      </c>
      <c r="L426" s="1">
        <v>1.68638166666666</v>
      </c>
      <c r="M426" s="8">
        <f t="shared" si="6"/>
        <v>0.87902315076228121</v>
      </c>
    </row>
    <row r="427" spans="1:13" x14ac:dyDescent="0.25">
      <c r="A427" s="1" t="s">
        <v>474</v>
      </c>
      <c r="B427" s="7">
        <v>40491.390520833331</v>
      </c>
      <c r="C427" s="1">
        <v>7052</v>
      </c>
      <c r="D427" s="1">
        <v>0</v>
      </c>
      <c r="E427" s="7">
        <v>44993.571817129632</v>
      </c>
      <c r="F427" s="1" t="s">
        <v>47</v>
      </c>
      <c r="G427" s="1">
        <v>6063</v>
      </c>
      <c r="H427" s="1">
        <v>5548</v>
      </c>
      <c r="I427" s="1">
        <v>12</v>
      </c>
      <c r="J427" s="1">
        <v>150.27049049999999</v>
      </c>
      <c r="K427" s="1">
        <v>0</v>
      </c>
      <c r="L427" s="1">
        <v>1.7636038888888801</v>
      </c>
      <c r="M427" s="8">
        <f t="shared" si="6"/>
        <v>0.91505855187201057</v>
      </c>
    </row>
    <row r="428" spans="1:13" x14ac:dyDescent="0.25">
      <c r="A428" s="1" t="s">
        <v>475</v>
      </c>
      <c r="B428" s="7">
        <v>40828.588506944441</v>
      </c>
      <c r="C428" s="1">
        <v>346</v>
      </c>
      <c r="D428" s="1">
        <v>29</v>
      </c>
      <c r="E428" s="7">
        <v>44993.37263888889</v>
      </c>
      <c r="F428" s="1" t="s">
        <v>47</v>
      </c>
      <c r="G428" s="1">
        <v>1193</v>
      </c>
      <c r="H428" s="1">
        <v>1187</v>
      </c>
      <c r="I428" s="1">
        <v>11</v>
      </c>
      <c r="J428" s="1">
        <v>138.878768277777</v>
      </c>
      <c r="K428" s="1">
        <v>0.20881521603068701</v>
      </c>
      <c r="L428" s="1">
        <v>6.5438816666666604</v>
      </c>
      <c r="M428" s="8">
        <f t="shared" si="6"/>
        <v>0.99497066219614416</v>
      </c>
    </row>
    <row r="429" spans="1:13" x14ac:dyDescent="0.25">
      <c r="A429" s="1" t="s">
        <v>476</v>
      </c>
      <c r="B429" s="7">
        <v>41527.624201388891</v>
      </c>
      <c r="C429" s="1">
        <v>249</v>
      </c>
      <c r="D429" s="1">
        <v>5</v>
      </c>
      <c r="E429" s="7">
        <v>44993.567499999997</v>
      </c>
      <c r="F429" s="1" t="s">
        <v>127</v>
      </c>
      <c r="G429" s="1">
        <v>968</v>
      </c>
      <c r="H429" s="1">
        <v>861</v>
      </c>
      <c r="I429" s="1">
        <v>9</v>
      </c>
      <c r="J429" s="1">
        <v>115.550212722222</v>
      </c>
      <c r="K429" s="1">
        <v>4.3271231460384897E-2</v>
      </c>
      <c r="L429" s="1">
        <v>1.8672150000000001</v>
      </c>
      <c r="M429" s="8">
        <f t="shared" si="6"/>
        <v>0.88946280991735538</v>
      </c>
    </row>
    <row r="430" spans="1:13" x14ac:dyDescent="0.25">
      <c r="A430" s="1" t="s">
        <v>477</v>
      </c>
      <c r="B430" s="7">
        <v>42429.320300925923</v>
      </c>
      <c r="C430" s="1">
        <v>2521</v>
      </c>
      <c r="D430" s="1">
        <v>24</v>
      </c>
      <c r="E430" s="7">
        <v>44993.57607638889</v>
      </c>
      <c r="F430" s="1" t="s">
        <v>13</v>
      </c>
      <c r="G430" s="1">
        <v>7306</v>
      </c>
      <c r="H430" s="1">
        <v>5487</v>
      </c>
      <c r="I430" s="1">
        <v>7</v>
      </c>
      <c r="J430" s="1">
        <v>85.726666425925899</v>
      </c>
      <c r="K430" s="1">
        <v>0.27995956218287898</v>
      </c>
      <c r="L430" s="1">
        <v>1.6613816666666601</v>
      </c>
      <c r="M430" s="8">
        <f t="shared" si="6"/>
        <v>0.75102655351765668</v>
      </c>
    </row>
    <row r="431" spans="1:13" x14ac:dyDescent="0.25">
      <c r="A431" s="1" t="s">
        <v>478</v>
      </c>
      <c r="B431" s="7">
        <v>42364.539270833331</v>
      </c>
      <c r="C431" s="1">
        <v>1867</v>
      </c>
      <c r="D431" s="1">
        <v>39</v>
      </c>
      <c r="E431" s="7">
        <v>44993.618148148147</v>
      </c>
      <c r="F431" s="1" t="s">
        <v>35</v>
      </c>
      <c r="G431" s="1">
        <v>2636</v>
      </c>
      <c r="H431" s="1">
        <v>1826</v>
      </c>
      <c r="I431" s="1">
        <v>7</v>
      </c>
      <c r="J431" s="1">
        <v>87.7181571666666</v>
      </c>
      <c r="K431" s="1">
        <v>0.44460578356541403</v>
      </c>
      <c r="L431" s="1">
        <v>0.65165944444444401</v>
      </c>
      <c r="M431" s="8">
        <f t="shared" si="6"/>
        <v>0.69271623672230653</v>
      </c>
    </row>
    <row r="432" spans="1:13" x14ac:dyDescent="0.25">
      <c r="A432" s="1" t="s">
        <v>479</v>
      </c>
      <c r="B432" s="7">
        <v>44380.043541666666</v>
      </c>
      <c r="C432" s="1">
        <v>905</v>
      </c>
      <c r="D432" s="1">
        <v>78</v>
      </c>
      <c r="E432" s="7">
        <v>44993.634768518517</v>
      </c>
      <c r="F432" s="1" t="s">
        <v>24</v>
      </c>
      <c r="G432" s="1">
        <v>1979</v>
      </c>
      <c r="H432" s="1">
        <v>1207</v>
      </c>
      <c r="I432" s="1">
        <v>1</v>
      </c>
      <c r="J432" s="1">
        <v>20.914740500000001</v>
      </c>
      <c r="K432" s="1">
        <v>3.7294270995138499</v>
      </c>
      <c r="L432" s="1">
        <v>0.252770555555555</v>
      </c>
      <c r="M432" s="8">
        <f t="shared" si="6"/>
        <v>0.60990399191510869</v>
      </c>
    </row>
    <row r="433" spans="1:13" x14ac:dyDescent="0.25">
      <c r="A433" s="1" t="s">
        <v>480</v>
      </c>
      <c r="B433" s="7">
        <v>42930.654305555552</v>
      </c>
      <c r="C433" s="1">
        <v>188</v>
      </c>
      <c r="D433" s="1">
        <v>25</v>
      </c>
      <c r="E433" s="7">
        <v>44993.563472222224</v>
      </c>
      <c r="F433" s="1" t="s">
        <v>24</v>
      </c>
      <c r="G433" s="1">
        <v>105</v>
      </c>
      <c r="H433" s="1">
        <v>96</v>
      </c>
      <c r="I433" s="1">
        <v>5</v>
      </c>
      <c r="J433" s="1">
        <v>69.526129388888805</v>
      </c>
      <c r="K433" s="1">
        <v>0.35957704275704</v>
      </c>
      <c r="L433" s="1">
        <v>1.9638816666666601</v>
      </c>
      <c r="M433" s="8">
        <f t="shared" si="6"/>
        <v>0.91428571428571426</v>
      </c>
    </row>
    <row r="434" spans="1:13" x14ac:dyDescent="0.25">
      <c r="A434" s="1" t="s">
        <v>481</v>
      </c>
      <c r="B434" s="7">
        <v>40225.173761574071</v>
      </c>
      <c r="C434" s="1">
        <v>2531</v>
      </c>
      <c r="D434" s="1">
        <v>48</v>
      </c>
      <c r="E434" s="7">
        <v>44993.498043981483</v>
      </c>
      <c r="F434" s="1" t="s">
        <v>21</v>
      </c>
      <c r="G434" s="1">
        <v>2990</v>
      </c>
      <c r="H434" s="1">
        <v>2749</v>
      </c>
      <c r="I434" s="1">
        <v>13</v>
      </c>
      <c r="J434" s="1">
        <v>159.31056457407399</v>
      </c>
      <c r="K434" s="1">
        <v>0.30129828569957501</v>
      </c>
      <c r="L434" s="1">
        <v>3.5341594444444402</v>
      </c>
      <c r="M434" s="8">
        <f t="shared" si="6"/>
        <v>0.91939799331103678</v>
      </c>
    </row>
    <row r="435" spans="1:13" x14ac:dyDescent="0.25">
      <c r="A435" s="1" t="s">
        <v>482</v>
      </c>
      <c r="B435" s="7">
        <v>41821.665995370371</v>
      </c>
      <c r="C435" s="1">
        <v>752</v>
      </c>
      <c r="D435" s="1">
        <v>0</v>
      </c>
      <c r="E435" s="7">
        <v>44993.598506944443</v>
      </c>
      <c r="G435" s="1">
        <v>82</v>
      </c>
      <c r="H435" s="1">
        <v>80</v>
      </c>
      <c r="I435" s="1">
        <v>8</v>
      </c>
      <c r="J435" s="1">
        <v>106.483444203703</v>
      </c>
      <c r="K435" s="1">
        <v>0</v>
      </c>
      <c r="L435" s="1">
        <v>1.1230483333333301</v>
      </c>
      <c r="M435" s="8">
        <f t="shared" si="6"/>
        <v>0.97560975609756095</v>
      </c>
    </row>
    <row r="436" spans="1:13" x14ac:dyDescent="0.25">
      <c r="A436" s="1" t="s">
        <v>483</v>
      </c>
      <c r="B436" s="7">
        <v>42487.624490740738</v>
      </c>
      <c r="C436" s="1">
        <v>1438</v>
      </c>
      <c r="D436" s="1">
        <v>19</v>
      </c>
      <c r="E436" s="7">
        <v>44993.597222222219</v>
      </c>
      <c r="F436" s="1" t="s">
        <v>21</v>
      </c>
      <c r="G436" s="1">
        <v>1745</v>
      </c>
      <c r="H436" s="1">
        <v>1703</v>
      </c>
      <c r="I436" s="1">
        <v>6</v>
      </c>
      <c r="J436" s="1">
        <v>83.549981240740706</v>
      </c>
      <c r="K436" s="1">
        <v>0.22740878834255401</v>
      </c>
      <c r="L436" s="1">
        <v>1.15388166666666</v>
      </c>
      <c r="M436" s="8">
        <f t="shared" si="6"/>
        <v>0.97593123209169053</v>
      </c>
    </row>
    <row r="437" spans="1:13" x14ac:dyDescent="0.25">
      <c r="A437" s="1" t="s">
        <v>484</v>
      </c>
      <c r="B437" s="7">
        <v>41181.327789351853</v>
      </c>
      <c r="C437" s="1">
        <v>164</v>
      </c>
      <c r="D437" s="1">
        <v>9</v>
      </c>
      <c r="E437" s="7">
        <v>44993.413518518515</v>
      </c>
      <c r="F437" s="1" t="s">
        <v>21</v>
      </c>
      <c r="G437" s="1">
        <v>818</v>
      </c>
      <c r="H437" s="1">
        <v>215</v>
      </c>
      <c r="I437" s="1">
        <v>10</v>
      </c>
      <c r="J437" s="1">
        <v>127.32067568518499</v>
      </c>
      <c r="K437" s="1">
        <v>7.0687655021981793E-2</v>
      </c>
      <c r="L437" s="1">
        <v>5.5627705555555496</v>
      </c>
      <c r="M437" s="8">
        <f t="shared" si="6"/>
        <v>0.26283618581907092</v>
      </c>
    </row>
    <row r="438" spans="1:13" x14ac:dyDescent="0.25">
      <c r="A438" s="1" t="s">
        <v>485</v>
      </c>
      <c r="B438" s="7">
        <v>43386.525081018517</v>
      </c>
      <c r="C438" s="1">
        <v>82</v>
      </c>
      <c r="D438" s="1">
        <v>0</v>
      </c>
      <c r="E438" s="7">
        <v>44993.607627314814</v>
      </c>
      <c r="G438" s="1">
        <v>2854</v>
      </c>
      <c r="H438" s="1">
        <v>559</v>
      </c>
      <c r="I438" s="1">
        <v>4</v>
      </c>
      <c r="J438" s="1">
        <v>53.662842351851801</v>
      </c>
      <c r="K438" s="1">
        <v>0</v>
      </c>
      <c r="L438" s="1">
        <v>0.90415944444444396</v>
      </c>
      <c r="M438" s="8">
        <f t="shared" si="6"/>
        <v>0.1958654519971969</v>
      </c>
    </row>
    <row r="439" spans="1:13" x14ac:dyDescent="0.25">
      <c r="A439" s="1" t="s">
        <v>486</v>
      </c>
      <c r="B439" s="7">
        <v>41828.239108796297</v>
      </c>
      <c r="C439" s="1">
        <v>403</v>
      </c>
      <c r="D439" s="1">
        <v>0</v>
      </c>
      <c r="E439" s="7">
        <v>44993.493958333333</v>
      </c>
      <c r="F439" s="1" t="s">
        <v>184</v>
      </c>
      <c r="G439" s="1">
        <v>62</v>
      </c>
      <c r="H439" s="1">
        <v>51</v>
      </c>
      <c r="I439" s="1">
        <v>8</v>
      </c>
      <c r="J439" s="1">
        <v>105.824953462962</v>
      </c>
      <c r="K439" s="1">
        <v>0</v>
      </c>
      <c r="L439" s="1">
        <v>3.632215</v>
      </c>
      <c r="M439" s="8">
        <f t="shared" si="6"/>
        <v>0.82258064516129037</v>
      </c>
    </row>
    <row r="440" spans="1:13" x14ac:dyDescent="0.25">
      <c r="A440" s="1" t="s">
        <v>487</v>
      </c>
      <c r="B440" s="7">
        <v>43948.906435185185</v>
      </c>
      <c r="C440" s="1">
        <v>1913</v>
      </c>
      <c r="D440" s="1">
        <v>0</v>
      </c>
      <c r="E440" s="7">
        <v>44993.607581018521</v>
      </c>
      <c r="F440" s="1" t="s">
        <v>28</v>
      </c>
      <c r="G440" s="1">
        <v>486</v>
      </c>
      <c r="H440" s="1">
        <v>350</v>
      </c>
      <c r="I440" s="1">
        <v>2</v>
      </c>
      <c r="J440" s="1">
        <v>35.391092351851803</v>
      </c>
      <c r="K440" s="1">
        <v>0</v>
      </c>
      <c r="L440" s="1">
        <v>0.90527055555555502</v>
      </c>
      <c r="M440" s="8">
        <f t="shared" si="6"/>
        <v>0.72016460905349799</v>
      </c>
    </row>
    <row r="441" spans="1:13" x14ac:dyDescent="0.25">
      <c r="A441" s="1" t="s">
        <v>488</v>
      </c>
      <c r="B441" s="7">
        <v>42234.87773148148</v>
      </c>
      <c r="C441" s="1">
        <v>5021</v>
      </c>
      <c r="D441" s="1">
        <v>0</v>
      </c>
      <c r="E441" s="7">
        <v>44993.625081018516</v>
      </c>
      <c r="F441" s="1" t="s">
        <v>127</v>
      </c>
      <c r="G441" s="1">
        <v>7071</v>
      </c>
      <c r="H441" s="1">
        <v>5817</v>
      </c>
      <c r="I441" s="1">
        <v>7</v>
      </c>
      <c r="J441" s="1">
        <v>92.5473886481481</v>
      </c>
      <c r="K441" s="1">
        <v>0</v>
      </c>
      <c r="L441" s="1">
        <v>0.48527055555555498</v>
      </c>
      <c r="M441" s="8">
        <f t="shared" si="6"/>
        <v>0.82265591854051756</v>
      </c>
    </row>
    <row r="442" spans="1:13" x14ac:dyDescent="0.25">
      <c r="A442" s="1" t="s">
        <v>489</v>
      </c>
      <c r="B442" s="7">
        <v>41955.119675925926</v>
      </c>
      <c r="C442" s="1">
        <v>4447</v>
      </c>
      <c r="D442" s="1">
        <v>41</v>
      </c>
      <c r="E442" s="7">
        <v>44993.41909722222</v>
      </c>
      <c r="F442" s="1" t="s">
        <v>21</v>
      </c>
      <c r="G442" s="1">
        <v>5123</v>
      </c>
      <c r="H442" s="1">
        <v>4635</v>
      </c>
      <c r="I442" s="1">
        <v>8</v>
      </c>
      <c r="J442" s="1">
        <v>101.687166425925</v>
      </c>
      <c r="K442" s="1">
        <v>0.40319738902220698</v>
      </c>
      <c r="L442" s="1">
        <v>5.4288816666666602</v>
      </c>
      <c r="M442" s="8">
        <f t="shared" si="6"/>
        <v>0.9047433144641811</v>
      </c>
    </row>
    <row r="443" spans="1:13" x14ac:dyDescent="0.25">
      <c r="A443" s="1" t="s">
        <v>490</v>
      </c>
      <c r="B443" s="7">
        <v>43563.69195601852</v>
      </c>
      <c r="C443" s="1">
        <v>2500</v>
      </c>
      <c r="D443" s="1">
        <v>55</v>
      </c>
      <c r="E443" s="7">
        <v>44993.614004629628</v>
      </c>
      <c r="F443" s="1" t="s">
        <v>13</v>
      </c>
      <c r="G443" s="1">
        <v>2281</v>
      </c>
      <c r="H443" s="1">
        <v>1759</v>
      </c>
      <c r="I443" s="1">
        <v>3</v>
      </c>
      <c r="J443" s="1">
        <v>48.396009018518498</v>
      </c>
      <c r="K443" s="1">
        <v>1.1364573466988599</v>
      </c>
      <c r="L443" s="1">
        <v>0.75110388888888802</v>
      </c>
      <c r="M443" s="8">
        <f t="shared" si="6"/>
        <v>0.7711530030688295</v>
      </c>
    </row>
    <row r="444" spans="1:13" x14ac:dyDescent="0.25">
      <c r="A444" s="1" t="s">
        <v>491</v>
      </c>
      <c r="B444" s="7">
        <v>40785.259259259263</v>
      </c>
      <c r="C444" s="1">
        <v>11936</v>
      </c>
      <c r="D444" s="1">
        <v>0</v>
      </c>
      <c r="E444" s="7">
        <v>44993.572743055556</v>
      </c>
      <c r="F444" s="1" t="s">
        <v>184</v>
      </c>
      <c r="G444" s="1">
        <v>5448</v>
      </c>
      <c r="H444" s="1">
        <v>4949</v>
      </c>
      <c r="I444" s="1">
        <v>11</v>
      </c>
      <c r="J444" s="1">
        <v>140.575499759259</v>
      </c>
      <c r="K444" s="1">
        <v>0</v>
      </c>
      <c r="L444" s="1">
        <v>1.7413816666666599</v>
      </c>
      <c r="M444" s="8">
        <f t="shared" si="6"/>
        <v>0.90840675477239352</v>
      </c>
    </row>
    <row r="445" spans="1:13" x14ac:dyDescent="0.25">
      <c r="A445" s="1" t="s">
        <v>492</v>
      </c>
      <c r="B445" s="7">
        <v>43636.565127314818</v>
      </c>
      <c r="C445" s="1">
        <v>5044</v>
      </c>
      <c r="D445" s="1">
        <v>152</v>
      </c>
      <c r="E445" s="7">
        <v>44993.634652777779</v>
      </c>
      <c r="F445" s="1" t="s">
        <v>13</v>
      </c>
      <c r="G445" s="1">
        <v>8064</v>
      </c>
      <c r="H445" s="1">
        <v>5438</v>
      </c>
      <c r="I445" s="1">
        <v>3</v>
      </c>
      <c r="J445" s="1">
        <v>45.297471981481401</v>
      </c>
      <c r="K445" s="1">
        <v>3.3555956513895602</v>
      </c>
      <c r="L445" s="1">
        <v>0.25554833333333299</v>
      </c>
      <c r="M445" s="8">
        <f t="shared" si="6"/>
        <v>0.67435515873015872</v>
      </c>
    </row>
    <row r="446" spans="1:13" x14ac:dyDescent="0.25">
      <c r="A446" s="1" t="s">
        <v>493</v>
      </c>
      <c r="B446" s="7">
        <v>42179.117962962962</v>
      </c>
      <c r="C446" s="1">
        <v>163</v>
      </c>
      <c r="D446" s="1">
        <v>38</v>
      </c>
      <c r="E446" s="7">
        <v>44993.623726851853</v>
      </c>
      <c r="F446" s="1" t="s">
        <v>24</v>
      </c>
      <c r="G446" s="1">
        <v>548</v>
      </c>
      <c r="H446" s="1">
        <v>526</v>
      </c>
      <c r="I446" s="1">
        <v>7</v>
      </c>
      <c r="J446" s="1">
        <v>94.221870129629593</v>
      </c>
      <c r="K446" s="1">
        <v>0.40330339386938402</v>
      </c>
      <c r="L446" s="1">
        <v>0.51777055555555496</v>
      </c>
      <c r="M446" s="8">
        <f t="shared" si="6"/>
        <v>0.95985401459854014</v>
      </c>
    </row>
    <row r="447" spans="1:13" x14ac:dyDescent="0.25">
      <c r="A447" s="1" t="s">
        <v>494</v>
      </c>
      <c r="B447" s="7">
        <v>42364.966203703705</v>
      </c>
      <c r="C447" s="1">
        <v>1799</v>
      </c>
      <c r="D447" s="1">
        <v>177</v>
      </c>
      <c r="E447" s="7">
        <v>44993.603344907409</v>
      </c>
      <c r="F447" s="1" t="s">
        <v>24</v>
      </c>
      <c r="G447" s="1">
        <v>5421</v>
      </c>
      <c r="H447" s="1">
        <v>4530</v>
      </c>
      <c r="I447" s="1">
        <v>7</v>
      </c>
      <c r="J447" s="1">
        <v>88.143277537036994</v>
      </c>
      <c r="K447" s="1">
        <v>2.0080941501820799</v>
      </c>
      <c r="L447" s="1">
        <v>1.0069372222222199</v>
      </c>
      <c r="M447" s="8">
        <f t="shared" si="6"/>
        <v>0.835639180962922</v>
      </c>
    </row>
    <row r="448" spans="1:13" x14ac:dyDescent="0.25">
      <c r="A448" s="1" t="s">
        <v>495</v>
      </c>
      <c r="B448" s="7">
        <v>42480.837233796294</v>
      </c>
      <c r="C448" s="1">
        <v>148</v>
      </c>
      <c r="D448" s="1">
        <v>0</v>
      </c>
      <c r="E448" s="7">
        <v>44993.592129629629</v>
      </c>
      <c r="G448" s="1">
        <v>91</v>
      </c>
      <c r="H448" s="1">
        <v>73</v>
      </c>
      <c r="I448" s="1">
        <v>6</v>
      </c>
      <c r="J448" s="1">
        <v>84.379786796296301</v>
      </c>
      <c r="K448" s="1">
        <v>0</v>
      </c>
      <c r="L448" s="1">
        <v>1.27610388888888</v>
      </c>
      <c r="M448" s="8">
        <f t="shared" si="6"/>
        <v>0.80219780219780223</v>
      </c>
    </row>
    <row r="449" spans="1:13" x14ac:dyDescent="0.25">
      <c r="A449" s="1" t="s">
        <v>496</v>
      </c>
      <c r="B449" s="7">
        <v>40509.404027777775</v>
      </c>
      <c r="C449" s="1">
        <v>311</v>
      </c>
      <c r="D449" s="1">
        <v>23</v>
      </c>
      <c r="E449" s="7">
        <v>44993.634282407409</v>
      </c>
      <c r="F449" s="1" t="s">
        <v>28</v>
      </c>
      <c r="G449" s="1">
        <v>1712</v>
      </c>
      <c r="H449" s="1">
        <v>766</v>
      </c>
      <c r="I449" s="1">
        <v>12</v>
      </c>
      <c r="J449" s="1">
        <v>149.659684944444</v>
      </c>
      <c r="K449" s="1">
        <v>0.15368200199364199</v>
      </c>
      <c r="L449" s="1">
        <v>0.26443722222222199</v>
      </c>
      <c r="M449" s="8">
        <f t="shared" si="6"/>
        <v>0.44742990654205606</v>
      </c>
    </row>
    <row r="450" spans="1:13" x14ac:dyDescent="0.25">
      <c r="A450" s="1" t="s">
        <v>497</v>
      </c>
      <c r="B450" s="7">
        <v>40968.10564814815</v>
      </c>
      <c r="C450" s="1">
        <v>1902</v>
      </c>
      <c r="D450" s="1">
        <v>20</v>
      </c>
      <c r="E450" s="7">
        <v>44993.630879629629</v>
      </c>
      <c r="F450" s="1" t="s">
        <v>55</v>
      </c>
      <c r="G450" s="1">
        <v>3244</v>
      </c>
      <c r="H450" s="1">
        <v>3235</v>
      </c>
      <c r="I450" s="1">
        <v>11</v>
      </c>
      <c r="J450" s="1">
        <v>134.59838864814799</v>
      </c>
      <c r="K450" s="1">
        <v>0.14859018893815801</v>
      </c>
      <c r="L450" s="1">
        <v>0.34610388888888799</v>
      </c>
      <c r="M450" s="8">
        <f t="shared" si="6"/>
        <v>0.99722564734895192</v>
      </c>
    </row>
    <row r="451" spans="1:13" x14ac:dyDescent="0.25">
      <c r="A451" s="1" t="s">
        <v>498</v>
      </c>
      <c r="B451" s="7">
        <v>42956.150868055556</v>
      </c>
      <c r="C451" s="1">
        <v>947</v>
      </c>
      <c r="D451" s="1">
        <v>68</v>
      </c>
      <c r="E451" s="7">
        <v>44993.625509259262</v>
      </c>
      <c r="F451" s="1" t="s">
        <v>24</v>
      </c>
      <c r="G451" s="1">
        <v>1521</v>
      </c>
      <c r="H451" s="1">
        <v>1025</v>
      </c>
      <c r="I451" s="1">
        <v>5</v>
      </c>
      <c r="J451" s="1">
        <v>68.295546055555505</v>
      </c>
      <c r="K451" s="1">
        <v>0.995672542755348</v>
      </c>
      <c r="L451" s="1">
        <v>0.47499277777777699</v>
      </c>
      <c r="M451" s="8">
        <f t="shared" ref="M451:M514" si="7">IF(G451=0,0,H451/G451)</f>
        <v>0.67389875082182771</v>
      </c>
    </row>
    <row r="452" spans="1:13" x14ac:dyDescent="0.25">
      <c r="A452" s="1" t="s">
        <v>499</v>
      </c>
      <c r="B452" s="7">
        <v>40829.962291666663</v>
      </c>
      <c r="C452" s="1">
        <v>4091</v>
      </c>
      <c r="D452" s="1">
        <v>76</v>
      </c>
      <c r="E452" s="7">
        <v>44993.233784722222</v>
      </c>
      <c r="F452" s="1" t="s">
        <v>110</v>
      </c>
      <c r="G452" s="1">
        <v>8168</v>
      </c>
      <c r="H452" s="1">
        <v>8127</v>
      </c>
      <c r="I452" s="1">
        <v>11</v>
      </c>
      <c r="J452" s="1">
        <v>139.31307383333299</v>
      </c>
      <c r="K452" s="1">
        <v>0.54553386777555601</v>
      </c>
      <c r="L452" s="1">
        <v>9.87638166666666</v>
      </c>
      <c r="M452" s="8">
        <f t="shared" si="7"/>
        <v>0.99498041136141036</v>
      </c>
    </row>
    <row r="453" spans="1:13" x14ac:dyDescent="0.25">
      <c r="A453" s="1" t="s">
        <v>500</v>
      </c>
      <c r="B453" s="7">
        <v>42107.753449074073</v>
      </c>
      <c r="C453" s="1">
        <v>20164</v>
      </c>
      <c r="D453" s="1">
        <v>60</v>
      </c>
      <c r="E453" s="7">
        <v>44993.503807870373</v>
      </c>
      <c r="F453" s="1" t="s">
        <v>21</v>
      </c>
      <c r="G453" s="1">
        <v>6969</v>
      </c>
      <c r="H453" s="1">
        <v>6246</v>
      </c>
      <c r="I453" s="1">
        <v>7</v>
      </c>
      <c r="J453" s="1">
        <v>96.880147907407405</v>
      </c>
      <c r="K453" s="1">
        <v>0.61932192813479803</v>
      </c>
      <c r="L453" s="1">
        <v>3.3958261111111101</v>
      </c>
      <c r="M453" s="8">
        <f t="shared" si="7"/>
        <v>0.89625484287559187</v>
      </c>
    </row>
    <row r="454" spans="1:13" x14ac:dyDescent="0.25">
      <c r="A454" s="1" t="s">
        <v>501</v>
      </c>
      <c r="B454" s="7">
        <v>43269.331666666665</v>
      </c>
      <c r="C454" s="1">
        <v>3289</v>
      </c>
      <c r="D454" s="1">
        <v>182</v>
      </c>
      <c r="E454" s="7">
        <v>44993.41920138889</v>
      </c>
      <c r="F454" s="1" t="s">
        <v>13</v>
      </c>
      <c r="G454" s="1">
        <v>5436</v>
      </c>
      <c r="H454" s="1">
        <v>3523</v>
      </c>
      <c r="I454" s="1">
        <v>4</v>
      </c>
      <c r="J454" s="1">
        <v>57.717573833333297</v>
      </c>
      <c r="K454" s="1">
        <v>3.1532856964075999</v>
      </c>
      <c r="L454" s="1">
        <v>5.4263816666666598</v>
      </c>
      <c r="M454" s="8">
        <f t="shared" si="7"/>
        <v>0.64808682855040467</v>
      </c>
    </row>
    <row r="455" spans="1:13" x14ac:dyDescent="0.25">
      <c r="A455" s="1" t="s">
        <v>502</v>
      </c>
      <c r="B455" s="7">
        <v>43255.741527777776</v>
      </c>
      <c r="C455" s="1">
        <v>49</v>
      </c>
      <c r="D455" s="1">
        <v>0</v>
      </c>
      <c r="E455" s="7">
        <v>44993.611516203702</v>
      </c>
      <c r="G455" s="1">
        <v>9</v>
      </c>
      <c r="H455" s="1">
        <v>4</v>
      </c>
      <c r="I455" s="1">
        <v>4</v>
      </c>
      <c r="J455" s="1">
        <v>58.623018277777703</v>
      </c>
      <c r="K455" s="1">
        <v>0</v>
      </c>
      <c r="L455" s="1">
        <v>0.81082611111111103</v>
      </c>
      <c r="M455" s="8">
        <f t="shared" si="7"/>
        <v>0.44444444444444442</v>
      </c>
    </row>
    <row r="456" spans="1:13" x14ac:dyDescent="0.25">
      <c r="A456" s="1" t="s">
        <v>503</v>
      </c>
      <c r="B456" s="7">
        <v>43865.919363425928</v>
      </c>
      <c r="C456" s="1">
        <v>2767</v>
      </c>
      <c r="D456" s="1">
        <v>0</v>
      </c>
      <c r="E456" s="7">
        <v>44993.30327546296</v>
      </c>
      <c r="G456" s="1">
        <v>3759</v>
      </c>
      <c r="H456" s="1">
        <v>2079</v>
      </c>
      <c r="I456" s="1">
        <v>3</v>
      </c>
      <c r="J456" s="1">
        <v>38.147416425925897</v>
      </c>
      <c r="K456" s="1">
        <v>0</v>
      </c>
      <c r="L456" s="1">
        <v>8.2086038888888897</v>
      </c>
      <c r="M456" s="8">
        <f t="shared" si="7"/>
        <v>0.55307262569832405</v>
      </c>
    </row>
    <row r="457" spans="1:13" x14ac:dyDescent="0.25">
      <c r="A457" s="1" t="s">
        <v>504</v>
      </c>
      <c r="B457" s="7">
        <v>42018.023900462962</v>
      </c>
      <c r="C457" s="1">
        <v>9</v>
      </c>
      <c r="D457" s="1">
        <v>2</v>
      </c>
      <c r="E457" s="7">
        <v>44993.612453703703</v>
      </c>
      <c r="F457" s="1" t="s">
        <v>243</v>
      </c>
      <c r="G457" s="1">
        <v>677</v>
      </c>
      <c r="H457" s="1">
        <v>402</v>
      </c>
      <c r="I457" s="1">
        <v>8</v>
      </c>
      <c r="J457" s="1">
        <v>99.663786796296193</v>
      </c>
      <c r="K457" s="1">
        <v>2.0067469482047798E-2</v>
      </c>
      <c r="L457" s="1">
        <v>0.78832611111111095</v>
      </c>
      <c r="M457" s="8">
        <f t="shared" si="7"/>
        <v>0.59379615952732645</v>
      </c>
    </row>
    <row r="458" spans="1:13" x14ac:dyDescent="0.25">
      <c r="A458" s="1" t="s">
        <v>505</v>
      </c>
      <c r="B458" s="7">
        <v>43986.459456018521</v>
      </c>
      <c r="C458" s="1">
        <v>112</v>
      </c>
      <c r="D458" s="1">
        <v>0</v>
      </c>
      <c r="E458" s="7">
        <v>44993.281990740739</v>
      </c>
      <c r="F458" s="1" t="s">
        <v>35</v>
      </c>
      <c r="G458" s="1">
        <v>480</v>
      </c>
      <c r="H458" s="1">
        <v>234</v>
      </c>
      <c r="I458" s="1">
        <v>2</v>
      </c>
      <c r="J458" s="1">
        <v>33.715342351851803</v>
      </c>
      <c r="K458" s="1">
        <v>0</v>
      </c>
      <c r="L458" s="1">
        <v>8.7194372222222203</v>
      </c>
      <c r="M458" s="8">
        <f t="shared" si="7"/>
        <v>0.48749999999999999</v>
      </c>
    </row>
    <row r="459" spans="1:13" x14ac:dyDescent="0.25">
      <c r="A459" s="1" t="s">
        <v>506</v>
      </c>
      <c r="B459" s="7">
        <v>42934.004328703704</v>
      </c>
      <c r="C459" s="1">
        <v>194</v>
      </c>
      <c r="D459" s="1">
        <v>4</v>
      </c>
      <c r="E459" s="7">
        <v>44993.521365740744</v>
      </c>
      <c r="F459" s="1" t="s">
        <v>55</v>
      </c>
      <c r="G459" s="1">
        <v>71</v>
      </c>
      <c r="H459" s="1">
        <v>57</v>
      </c>
      <c r="I459" s="1">
        <v>5</v>
      </c>
      <c r="J459" s="1">
        <v>69.146110870370293</v>
      </c>
      <c r="K459" s="1">
        <v>5.7848517431426903E-2</v>
      </c>
      <c r="L459" s="1">
        <v>2.9744372222222202</v>
      </c>
      <c r="M459" s="8">
        <f t="shared" si="7"/>
        <v>0.80281690140845074</v>
      </c>
    </row>
    <row r="460" spans="1:13" x14ac:dyDescent="0.25">
      <c r="A460" s="1" t="s">
        <v>507</v>
      </c>
      <c r="B460" s="7">
        <v>40748.552673611113</v>
      </c>
      <c r="C460" s="1">
        <v>1366</v>
      </c>
      <c r="D460" s="1">
        <v>89</v>
      </c>
      <c r="E460" s="7">
        <v>44993.529930555553</v>
      </c>
      <c r="F460" s="1" t="s">
        <v>24</v>
      </c>
      <c r="G460" s="1">
        <v>1307</v>
      </c>
      <c r="H460" s="1">
        <v>1273</v>
      </c>
      <c r="I460" s="1">
        <v>11</v>
      </c>
      <c r="J460" s="1">
        <v>141.57410161111099</v>
      </c>
      <c r="K460" s="1">
        <v>0.62864605169435195</v>
      </c>
      <c r="L460" s="1">
        <v>2.76888166666666</v>
      </c>
      <c r="M460" s="8">
        <f t="shared" si="7"/>
        <v>0.97398622800306045</v>
      </c>
    </row>
    <row r="461" spans="1:13" x14ac:dyDescent="0.25">
      <c r="A461" s="1" t="s">
        <v>508</v>
      </c>
      <c r="B461" s="7">
        <v>40539.346504629626</v>
      </c>
      <c r="C461" s="1">
        <v>1137</v>
      </c>
      <c r="D461" s="1">
        <v>0</v>
      </c>
      <c r="E461" s="7">
        <v>44992.680231481485</v>
      </c>
      <c r="F461" s="1" t="s">
        <v>28</v>
      </c>
      <c r="G461" s="1">
        <v>4748</v>
      </c>
      <c r="H461" s="1">
        <v>4734</v>
      </c>
      <c r="I461" s="1">
        <v>12</v>
      </c>
      <c r="J461" s="1">
        <v>148.70570346296299</v>
      </c>
      <c r="K461" s="1">
        <v>0</v>
      </c>
      <c r="L461" s="1">
        <v>23.1616594444444</v>
      </c>
      <c r="M461" s="8">
        <f t="shared" si="7"/>
        <v>0.99705139005897225</v>
      </c>
    </row>
    <row r="462" spans="1:13" x14ac:dyDescent="0.25">
      <c r="A462" s="1" t="s">
        <v>509</v>
      </c>
      <c r="B462" s="7">
        <v>42213.630474537036</v>
      </c>
      <c r="C462" s="1">
        <v>1868</v>
      </c>
      <c r="D462" s="1">
        <v>6</v>
      </c>
      <c r="E462" s="7">
        <v>44993.600613425922</v>
      </c>
      <c r="F462" s="1" t="s">
        <v>28</v>
      </c>
      <c r="G462" s="1">
        <v>2071</v>
      </c>
      <c r="H462" s="1">
        <v>1839</v>
      </c>
      <c r="I462" s="1">
        <v>7</v>
      </c>
      <c r="J462" s="1">
        <v>92.678527537036999</v>
      </c>
      <c r="K462" s="1">
        <v>6.47399150531629E-2</v>
      </c>
      <c r="L462" s="1">
        <v>1.07249277777777</v>
      </c>
      <c r="M462" s="8">
        <f t="shared" si="7"/>
        <v>0.88797682279092227</v>
      </c>
    </row>
    <row r="463" spans="1:13" x14ac:dyDescent="0.25">
      <c r="A463" s="1" t="s">
        <v>510</v>
      </c>
      <c r="B463" s="7">
        <v>42807.41982638889</v>
      </c>
      <c r="C463" s="1">
        <v>8</v>
      </c>
      <c r="D463" s="1">
        <v>0</v>
      </c>
      <c r="E463" s="7">
        <v>44993.611076388886</v>
      </c>
      <c r="G463" s="1">
        <v>308</v>
      </c>
      <c r="H463" s="1">
        <v>97</v>
      </c>
      <c r="I463" s="1">
        <v>5</v>
      </c>
      <c r="J463" s="1">
        <v>73.047046055555498</v>
      </c>
      <c r="K463" s="1">
        <v>0</v>
      </c>
      <c r="L463" s="1">
        <v>0.82138166666666601</v>
      </c>
      <c r="M463" s="8">
        <f t="shared" si="7"/>
        <v>0.31493506493506496</v>
      </c>
    </row>
    <row r="464" spans="1:13" x14ac:dyDescent="0.25">
      <c r="A464" s="1" t="s">
        <v>511</v>
      </c>
      <c r="B464" s="7">
        <v>41701.770486111112</v>
      </c>
      <c r="C464" s="1">
        <v>76</v>
      </c>
      <c r="D464" s="1">
        <v>0</v>
      </c>
      <c r="E464" s="7">
        <v>44993.245162037034</v>
      </c>
      <c r="G464" s="1">
        <v>57</v>
      </c>
      <c r="H464" s="1">
        <v>36</v>
      </c>
      <c r="I464" s="1">
        <v>9</v>
      </c>
      <c r="J464" s="1">
        <v>110.399851611111</v>
      </c>
      <c r="K464" s="1">
        <v>0</v>
      </c>
      <c r="L464" s="1">
        <v>9.6033261111111106</v>
      </c>
      <c r="M464" s="8">
        <f t="shared" si="7"/>
        <v>0.63157894736842102</v>
      </c>
    </row>
    <row r="465" spans="1:13" x14ac:dyDescent="0.25">
      <c r="A465" s="1" t="s">
        <v>512</v>
      </c>
      <c r="B465" s="7">
        <v>43989.117048611108</v>
      </c>
      <c r="C465" s="1">
        <v>12</v>
      </c>
      <c r="D465" s="1">
        <v>0</v>
      </c>
      <c r="E465" s="7">
        <v>44993.576932870368</v>
      </c>
      <c r="G465" s="1">
        <v>475</v>
      </c>
      <c r="H465" s="1">
        <v>151</v>
      </c>
      <c r="I465" s="1">
        <v>2</v>
      </c>
      <c r="J465" s="1">
        <v>33.889268277777703</v>
      </c>
      <c r="K465" s="1">
        <v>0</v>
      </c>
      <c r="L465" s="1">
        <v>1.64082611111111</v>
      </c>
      <c r="M465" s="8">
        <f t="shared" si="7"/>
        <v>0.31789473684210529</v>
      </c>
    </row>
    <row r="466" spans="1:13" x14ac:dyDescent="0.25">
      <c r="A466" s="1" t="s">
        <v>513</v>
      </c>
      <c r="B466" s="7">
        <v>41284.894074074073</v>
      </c>
      <c r="C466" s="1">
        <v>26691</v>
      </c>
      <c r="D466" s="1">
        <v>607</v>
      </c>
      <c r="E466" s="7">
        <v>44993.582152777781</v>
      </c>
      <c r="F466" s="1" t="s">
        <v>97</v>
      </c>
      <c r="G466" s="1">
        <v>16897</v>
      </c>
      <c r="H466" s="1">
        <v>16883</v>
      </c>
      <c r="I466" s="1">
        <v>10</v>
      </c>
      <c r="J466" s="1">
        <v>124.20098124074001</v>
      </c>
      <c r="K466" s="1">
        <v>4.88723997134485</v>
      </c>
      <c r="L466" s="1">
        <v>1.5155483333333299</v>
      </c>
      <c r="M466" s="8">
        <f t="shared" si="7"/>
        <v>0.99917145055335266</v>
      </c>
    </row>
    <row r="467" spans="1:13" x14ac:dyDescent="0.25">
      <c r="A467" s="1" t="s">
        <v>514</v>
      </c>
      <c r="B467" s="7">
        <v>42053.608703703707</v>
      </c>
      <c r="C467" s="1">
        <v>1189</v>
      </c>
      <c r="D467" s="1">
        <v>16</v>
      </c>
      <c r="E467" s="7">
        <v>44993.615555555552</v>
      </c>
      <c r="F467" s="1" t="s">
        <v>24</v>
      </c>
      <c r="G467" s="1">
        <v>1892</v>
      </c>
      <c r="H467" s="1">
        <v>1822</v>
      </c>
      <c r="I467" s="1">
        <v>8</v>
      </c>
      <c r="J467" s="1">
        <v>98.029277537037004</v>
      </c>
      <c r="K467" s="1">
        <v>0.16321654511791001</v>
      </c>
      <c r="L467" s="1">
        <v>0.71388166666666597</v>
      </c>
      <c r="M467" s="8">
        <f t="shared" si="7"/>
        <v>0.96300211416490489</v>
      </c>
    </row>
    <row r="468" spans="1:13" x14ac:dyDescent="0.25">
      <c r="A468" s="1" t="s">
        <v>515</v>
      </c>
      <c r="B468" s="7">
        <v>43932.38994212963</v>
      </c>
      <c r="C468" s="1">
        <v>78</v>
      </c>
      <c r="D468" s="1">
        <v>0</v>
      </c>
      <c r="E468" s="7">
        <v>44993.574652777781</v>
      </c>
      <c r="F468" s="1" t="s">
        <v>21</v>
      </c>
      <c r="G468" s="1">
        <v>258</v>
      </c>
      <c r="H468" s="1">
        <v>249</v>
      </c>
      <c r="I468" s="1">
        <v>2</v>
      </c>
      <c r="J468" s="1">
        <v>35.570953462962898</v>
      </c>
      <c r="K468" s="1">
        <v>0</v>
      </c>
      <c r="L468" s="1">
        <v>1.6955483333333301</v>
      </c>
      <c r="M468" s="8">
        <f t="shared" si="7"/>
        <v>0.96511627906976749</v>
      </c>
    </row>
    <row r="469" spans="1:13" x14ac:dyDescent="0.25">
      <c r="A469" s="1" t="s">
        <v>516</v>
      </c>
      <c r="B469" s="7">
        <v>41813.509965277779</v>
      </c>
      <c r="C469" s="1">
        <v>341</v>
      </c>
      <c r="D469" s="1">
        <v>60</v>
      </c>
      <c r="E469" s="7">
        <v>44993.607187499998</v>
      </c>
      <c r="F469" s="1" t="s">
        <v>24</v>
      </c>
      <c r="G469" s="1">
        <v>884</v>
      </c>
      <c r="H469" s="1">
        <v>869</v>
      </c>
      <c r="I469" s="1">
        <v>8</v>
      </c>
      <c r="J469" s="1">
        <v>106.108268277777</v>
      </c>
      <c r="K469" s="1">
        <v>0.56546017547782101</v>
      </c>
      <c r="L469" s="1">
        <v>0.91471499999999994</v>
      </c>
      <c r="M469" s="8">
        <f t="shared" si="7"/>
        <v>0.98303167420814475</v>
      </c>
    </row>
    <row r="470" spans="1:13" x14ac:dyDescent="0.25">
      <c r="A470" s="1" t="s">
        <v>517</v>
      </c>
      <c r="B470" s="7">
        <v>43049.269085648149</v>
      </c>
      <c r="C470" s="1">
        <v>76</v>
      </c>
      <c r="D470" s="1">
        <v>0</v>
      </c>
      <c r="E470" s="7">
        <v>44993.599791666667</v>
      </c>
      <c r="F470" s="1" t="s">
        <v>47</v>
      </c>
      <c r="G470" s="1">
        <v>152</v>
      </c>
      <c r="H470" s="1">
        <v>71</v>
      </c>
      <c r="I470" s="1">
        <v>5</v>
      </c>
      <c r="J470" s="1">
        <v>65.100971981481393</v>
      </c>
      <c r="K470" s="1">
        <v>0</v>
      </c>
      <c r="L470" s="1">
        <v>1.0922149999999999</v>
      </c>
      <c r="M470" s="8">
        <f t="shared" si="7"/>
        <v>0.46710526315789475</v>
      </c>
    </row>
    <row r="471" spans="1:13" x14ac:dyDescent="0.25">
      <c r="A471" s="1" t="s">
        <v>518</v>
      </c>
      <c r="B471" s="7">
        <v>42909.261006944442</v>
      </c>
      <c r="C471" s="1">
        <v>130</v>
      </c>
      <c r="D471" s="1">
        <v>0</v>
      </c>
      <c r="E471" s="7">
        <v>44993.397569444445</v>
      </c>
      <c r="F471" s="1" t="s">
        <v>243</v>
      </c>
      <c r="G471" s="1">
        <v>823</v>
      </c>
      <c r="H471" s="1">
        <v>694</v>
      </c>
      <c r="I471" s="1">
        <v>5</v>
      </c>
      <c r="J471" s="1">
        <v>69.774101611111107</v>
      </c>
      <c r="K471" s="1">
        <v>0</v>
      </c>
      <c r="L471" s="1">
        <v>5.9455483333333303</v>
      </c>
      <c r="M471" s="8">
        <f t="shared" si="7"/>
        <v>0.84325637910085049</v>
      </c>
    </row>
    <row r="472" spans="1:13" x14ac:dyDescent="0.25">
      <c r="A472" s="1" t="s">
        <v>519</v>
      </c>
      <c r="B472" s="7">
        <v>40791.755486111113</v>
      </c>
      <c r="C472" s="1">
        <v>602</v>
      </c>
      <c r="D472" s="1">
        <v>0</v>
      </c>
      <c r="E472" s="7">
        <v>44993.428923611114</v>
      </c>
      <c r="F472" s="1" t="s">
        <v>35</v>
      </c>
      <c r="G472" s="1">
        <v>377</v>
      </c>
      <c r="H472" s="1">
        <v>241</v>
      </c>
      <c r="I472" s="1">
        <v>11</v>
      </c>
      <c r="J472" s="1">
        <v>140.74518494444399</v>
      </c>
      <c r="K472" s="1">
        <v>0</v>
      </c>
      <c r="L472" s="1">
        <v>5.1930483333333299</v>
      </c>
      <c r="M472" s="8">
        <f t="shared" si="7"/>
        <v>0.63925729442970824</v>
      </c>
    </row>
    <row r="473" spans="1:13" x14ac:dyDescent="0.25">
      <c r="A473" s="1" t="s">
        <v>520</v>
      </c>
      <c r="B473" s="7">
        <v>41617.48678240741</v>
      </c>
      <c r="C473" s="1">
        <v>3516</v>
      </c>
      <c r="D473" s="1">
        <v>191</v>
      </c>
      <c r="E473" s="7">
        <v>44993.626388888886</v>
      </c>
      <c r="F473" s="1" t="s">
        <v>55</v>
      </c>
      <c r="G473" s="1">
        <v>6704</v>
      </c>
      <c r="H473" s="1">
        <v>6485</v>
      </c>
      <c r="I473" s="1">
        <v>9</v>
      </c>
      <c r="J473" s="1">
        <v>112.66014790740699</v>
      </c>
      <c r="K473" s="1">
        <v>1.69536436395395</v>
      </c>
      <c r="L473" s="1">
        <v>0.45388166666666602</v>
      </c>
      <c r="M473" s="8">
        <f t="shared" si="7"/>
        <v>0.9673329355608592</v>
      </c>
    </row>
    <row r="474" spans="1:13" x14ac:dyDescent="0.25">
      <c r="A474" s="1" t="s">
        <v>521</v>
      </c>
      <c r="B474" s="7">
        <v>43638.391909722224</v>
      </c>
      <c r="C474" s="1">
        <v>4643</v>
      </c>
      <c r="D474" s="1">
        <v>8</v>
      </c>
      <c r="E474" s="7">
        <v>44993.602951388886</v>
      </c>
      <c r="F474" s="1" t="s">
        <v>13</v>
      </c>
      <c r="G474" s="1">
        <v>990</v>
      </c>
      <c r="H474" s="1">
        <v>868</v>
      </c>
      <c r="I474" s="1">
        <v>3</v>
      </c>
      <c r="J474" s="1">
        <v>45.369379388888802</v>
      </c>
      <c r="K474" s="1">
        <v>0.176330382027646</v>
      </c>
      <c r="L474" s="1">
        <v>1.0163816666666601</v>
      </c>
      <c r="M474" s="8">
        <f t="shared" si="7"/>
        <v>0.87676767676767675</v>
      </c>
    </row>
    <row r="475" spans="1:13" x14ac:dyDescent="0.25">
      <c r="A475" s="1" t="s">
        <v>522</v>
      </c>
      <c r="B475" s="7">
        <v>40255.939143518517</v>
      </c>
      <c r="C475" s="1">
        <v>6526</v>
      </c>
      <c r="D475" s="1">
        <v>65</v>
      </c>
      <c r="E475" s="7">
        <v>44993.608900462961</v>
      </c>
      <c r="F475" s="1" t="s">
        <v>40</v>
      </c>
      <c r="G475" s="1">
        <v>3781</v>
      </c>
      <c r="H475" s="1">
        <v>3734</v>
      </c>
      <c r="I475" s="1">
        <v>12</v>
      </c>
      <c r="J475" s="1">
        <v>158.46492568518499</v>
      </c>
      <c r="K475" s="1">
        <v>0.41018540676396997</v>
      </c>
      <c r="L475" s="1">
        <v>0.87360388888888896</v>
      </c>
      <c r="M475" s="8">
        <f t="shared" si="7"/>
        <v>0.98756942607775722</v>
      </c>
    </row>
    <row r="476" spans="1:13" x14ac:dyDescent="0.25">
      <c r="A476" s="1" t="s">
        <v>523</v>
      </c>
      <c r="B476" s="7">
        <v>43959.443240740744</v>
      </c>
      <c r="C476" s="1">
        <v>2509</v>
      </c>
      <c r="D476" s="1">
        <v>6</v>
      </c>
      <c r="E476" s="7">
        <v>44993.575115740743</v>
      </c>
      <c r="F476" s="1" t="s">
        <v>21</v>
      </c>
      <c r="G476" s="1">
        <v>6670</v>
      </c>
      <c r="H476" s="1">
        <v>5428</v>
      </c>
      <c r="I476" s="1">
        <v>2</v>
      </c>
      <c r="J476" s="1">
        <v>34.628314574073997</v>
      </c>
      <c r="K476" s="1">
        <v>0.173268611937935</v>
      </c>
      <c r="L476" s="1">
        <v>1.6844372222222199</v>
      </c>
      <c r="M476" s="8">
        <f t="shared" si="7"/>
        <v>0.81379310344827582</v>
      </c>
    </row>
    <row r="477" spans="1:13" x14ac:dyDescent="0.25">
      <c r="A477" s="1" t="s">
        <v>524</v>
      </c>
      <c r="B477" s="7">
        <v>42679.230937499997</v>
      </c>
      <c r="C477" s="1">
        <v>47</v>
      </c>
      <c r="D477" s="1">
        <v>0</v>
      </c>
      <c r="E477" s="7">
        <v>44993.383125</v>
      </c>
      <c r="F477" s="1" t="s">
        <v>47</v>
      </c>
      <c r="G477" s="1">
        <v>104</v>
      </c>
      <c r="H477" s="1">
        <v>99</v>
      </c>
      <c r="I477" s="1">
        <v>6</v>
      </c>
      <c r="J477" s="1">
        <v>77.464823833333298</v>
      </c>
      <c r="K477" s="1">
        <v>0</v>
      </c>
      <c r="L477" s="1">
        <v>6.2922149999999997</v>
      </c>
      <c r="M477" s="8">
        <f t="shared" si="7"/>
        <v>0.95192307692307687</v>
      </c>
    </row>
    <row r="478" spans="1:13" x14ac:dyDescent="0.25">
      <c r="A478" s="1" t="s">
        <v>525</v>
      </c>
      <c r="B478" s="7">
        <v>41058.680196759262</v>
      </c>
      <c r="C478" s="1">
        <v>231</v>
      </c>
      <c r="D478" s="1">
        <v>0</v>
      </c>
      <c r="E478" s="7">
        <v>44993.542060185187</v>
      </c>
      <c r="F478" s="1" t="s">
        <v>127</v>
      </c>
      <c r="G478" s="1">
        <v>495</v>
      </c>
      <c r="H478" s="1">
        <v>489</v>
      </c>
      <c r="I478" s="1">
        <v>10</v>
      </c>
      <c r="J478" s="1">
        <v>131.90541642592501</v>
      </c>
      <c r="K478" s="1">
        <v>0</v>
      </c>
      <c r="L478" s="1">
        <v>2.47777055555555</v>
      </c>
      <c r="M478" s="8">
        <f t="shared" si="7"/>
        <v>0.98787878787878791</v>
      </c>
    </row>
    <row r="479" spans="1:13" x14ac:dyDescent="0.25">
      <c r="A479" s="1" t="s">
        <v>526</v>
      </c>
      <c r="B479" s="7">
        <v>42916.429108796299</v>
      </c>
      <c r="C479" s="1">
        <v>130</v>
      </c>
      <c r="D479" s="1">
        <v>0</v>
      </c>
      <c r="E479" s="7">
        <v>44993.296342592592</v>
      </c>
      <c r="F479" s="1" t="s">
        <v>24</v>
      </c>
      <c r="G479" s="1">
        <v>38</v>
      </c>
      <c r="H479" s="1">
        <v>28</v>
      </c>
      <c r="I479" s="1">
        <v>5</v>
      </c>
      <c r="J479" s="1">
        <v>69.4062867962963</v>
      </c>
      <c r="K479" s="1">
        <v>0</v>
      </c>
      <c r="L479" s="1">
        <v>8.37499277777777</v>
      </c>
      <c r="M479" s="8">
        <f t="shared" si="7"/>
        <v>0.73684210526315785</v>
      </c>
    </row>
    <row r="480" spans="1:13" x14ac:dyDescent="0.25">
      <c r="A480" s="1" t="s">
        <v>527</v>
      </c>
      <c r="B480" s="7">
        <v>42078.261921296296</v>
      </c>
      <c r="C480" s="1">
        <v>3779</v>
      </c>
      <c r="D480" s="1">
        <v>0</v>
      </c>
      <c r="E480" s="7">
        <v>44993.570567129631</v>
      </c>
      <c r="F480" s="1" t="s">
        <v>13</v>
      </c>
      <c r="G480" s="1">
        <v>3083</v>
      </c>
      <c r="H480" s="1">
        <v>2875</v>
      </c>
      <c r="I480" s="1">
        <v>7</v>
      </c>
      <c r="J480" s="1">
        <v>97.4733701296296</v>
      </c>
      <c r="K480" s="1">
        <v>0</v>
      </c>
      <c r="L480" s="1">
        <v>1.7936038888888799</v>
      </c>
      <c r="M480" s="8">
        <f t="shared" si="7"/>
        <v>0.93253324683749594</v>
      </c>
    </row>
    <row r="481" spans="1:13" x14ac:dyDescent="0.25">
      <c r="A481" s="1" t="s">
        <v>528</v>
      </c>
      <c r="B481" s="7">
        <v>43426.564652777779</v>
      </c>
      <c r="C481" s="1">
        <v>34</v>
      </c>
      <c r="D481" s="1">
        <v>0</v>
      </c>
      <c r="E481" s="7">
        <v>44993.599143518521</v>
      </c>
      <c r="F481" s="1" t="s">
        <v>407</v>
      </c>
      <c r="G481" s="1">
        <v>41</v>
      </c>
      <c r="H481" s="1">
        <v>31</v>
      </c>
      <c r="I481" s="1">
        <v>4</v>
      </c>
      <c r="J481" s="1">
        <v>52.297851611111099</v>
      </c>
      <c r="K481" s="1">
        <v>0</v>
      </c>
      <c r="L481" s="1">
        <v>1.1077705555555499</v>
      </c>
      <c r="M481" s="8">
        <f t="shared" si="7"/>
        <v>0.75609756097560976</v>
      </c>
    </row>
    <row r="482" spans="1:13" x14ac:dyDescent="0.25">
      <c r="A482" s="1" t="s">
        <v>529</v>
      </c>
      <c r="B482" s="7">
        <v>41772.652060185188</v>
      </c>
      <c r="C482" s="1">
        <v>96907</v>
      </c>
      <c r="D482" s="1">
        <v>0</v>
      </c>
      <c r="E482" s="7">
        <v>44993.574317129627</v>
      </c>
      <c r="F482" s="1" t="s">
        <v>24</v>
      </c>
      <c r="G482" s="1">
        <v>16045</v>
      </c>
      <c r="H482" s="1">
        <v>13107</v>
      </c>
      <c r="I482" s="1">
        <v>8</v>
      </c>
      <c r="J482" s="1">
        <v>108.12792568518501</v>
      </c>
      <c r="K482" s="1">
        <v>0</v>
      </c>
      <c r="L482" s="1">
        <v>1.70360388888888</v>
      </c>
      <c r="M482" s="8">
        <f t="shared" si="7"/>
        <v>0.8168899968837644</v>
      </c>
    </row>
    <row r="483" spans="1:13" x14ac:dyDescent="0.25">
      <c r="A483" s="1" t="s">
        <v>530</v>
      </c>
      <c r="B483" s="7">
        <v>41604.134942129633</v>
      </c>
      <c r="C483" s="1">
        <v>1060</v>
      </c>
      <c r="D483" s="1">
        <v>0</v>
      </c>
      <c r="E483" s="7">
        <v>44993.326203703706</v>
      </c>
      <c r="G483" s="1">
        <v>124</v>
      </c>
      <c r="H483" s="1">
        <v>123</v>
      </c>
      <c r="I483" s="1">
        <v>9</v>
      </c>
      <c r="J483" s="1">
        <v>113.374953462962</v>
      </c>
      <c r="K483" s="1">
        <v>0</v>
      </c>
      <c r="L483" s="1">
        <v>7.6583261111111103</v>
      </c>
      <c r="M483" s="8">
        <f t="shared" si="7"/>
        <v>0.99193548387096775</v>
      </c>
    </row>
    <row r="484" spans="1:13" x14ac:dyDescent="0.25">
      <c r="A484" s="1" t="s">
        <v>531</v>
      </c>
      <c r="B484" s="7">
        <v>42123.996018518519</v>
      </c>
      <c r="C484" s="1">
        <v>978</v>
      </c>
      <c r="D484" s="1">
        <v>31</v>
      </c>
      <c r="E484" s="7">
        <v>44993.436701388891</v>
      </c>
      <c r="F484" s="1" t="s">
        <v>243</v>
      </c>
      <c r="G484" s="1">
        <v>1487</v>
      </c>
      <c r="H484" s="1">
        <v>1409</v>
      </c>
      <c r="I484" s="1">
        <v>7</v>
      </c>
      <c r="J484" s="1">
        <v>96.152759018518495</v>
      </c>
      <c r="K484" s="1">
        <v>0.32240364516248099</v>
      </c>
      <c r="L484" s="1">
        <v>5.0063816666666598</v>
      </c>
      <c r="M484" s="8">
        <f t="shared" si="7"/>
        <v>0.94754539340954946</v>
      </c>
    </row>
    <row r="485" spans="1:13" x14ac:dyDescent="0.25">
      <c r="A485" s="1" t="s">
        <v>532</v>
      </c>
      <c r="B485" s="7">
        <v>41921.275185185186</v>
      </c>
      <c r="C485" s="1">
        <v>124</v>
      </c>
      <c r="D485" s="1">
        <v>57</v>
      </c>
      <c r="E485" s="7">
        <v>44993.631631944445</v>
      </c>
      <c r="F485" s="1" t="s">
        <v>21</v>
      </c>
      <c r="G485" s="1">
        <v>1360</v>
      </c>
      <c r="H485" s="1">
        <v>1353</v>
      </c>
      <c r="I485" s="1">
        <v>8</v>
      </c>
      <c r="J485" s="1">
        <v>102.69609235185099</v>
      </c>
      <c r="K485" s="1">
        <v>0.55503572428743997</v>
      </c>
      <c r="L485" s="1">
        <v>0.328048333333333</v>
      </c>
      <c r="M485" s="8">
        <f t="shared" si="7"/>
        <v>0.99485294117647061</v>
      </c>
    </row>
    <row r="486" spans="1:13" x14ac:dyDescent="0.25">
      <c r="A486" s="1" t="s">
        <v>533</v>
      </c>
      <c r="B486" s="7">
        <v>41641.602488425924</v>
      </c>
      <c r="C486" s="1">
        <v>65</v>
      </c>
      <c r="D486" s="1">
        <v>10</v>
      </c>
      <c r="E486" s="7">
        <v>44993.319907407407</v>
      </c>
      <c r="F486" s="1" t="s">
        <v>363</v>
      </c>
      <c r="G486" s="1">
        <v>104</v>
      </c>
      <c r="H486" s="1">
        <v>83</v>
      </c>
      <c r="I486" s="1">
        <v>9</v>
      </c>
      <c r="J486" s="1">
        <v>111.76758309259201</v>
      </c>
      <c r="K486" s="1">
        <v>8.9471380907607298E-2</v>
      </c>
      <c r="L486" s="1">
        <v>7.8094372222222201</v>
      </c>
      <c r="M486" s="8">
        <f t="shared" si="7"/>
        <v>0.79807692307692313</v>
      </c>
    </row>
    <row r="487" spans="1:13" x14ac:dyDescent="0.25">
      <c r="A487" s="1" t="s">
        <v>534</v>
      </c>
      <c r="B487" s="7">
        <v>43863.641250000001</v>
      </c>
      <c r="C487" s="1">
        <v>433</v>
      </c>
      <c r="D487" s="1">
        <v>39</v>
      </c>
      <c r="E487" s="7">
        <v>44993.626828703702</v>
      </c>
      <c r="F487" s="1" t="s">
        <v>21</v>
      </c>
      <c r="G487" s="1">
        <v>419</v>
      </c>
      <c r="H487" s="1">
        <v>178</v>
      </c>
      <c r="I487" s="1">
        <v>3</v>
      </c>
      <c r="J487" s="1">
        <v>38.436573833333298</v>
      </c>
      <c r="K487" s="1">
        <v>1.0146585949390201</v>
      </c>
      <c r="L487" s="1">
        <v>0.44332611111111098</v>
      </c>
      <c r="M487" s="8">
        <f t="shared" si="7"/>
        <v>0.42482100238663484</v>
      </c>
    </row>
    <row r="488" spans="1:13" x14ac:dyDescent="0.25">
      <c r="A488" s="1" t="s">
        <v>535</v>
      </c>
      <c r="B488" s="7">
        <v>43564.382013888891</v>
      </c>
      <c r="C488" s="1">
        <v>546</v>
      </c>
      <c r="D488" s="1">
        <v>67</v>
      </c>
      <c r="E488" s="7">
        <v>44993.610532407409</v>
      </c>
      <c r="F488" s="1" t="s">
        <v>13</v>
      </c>
      <c r="G488" s="1">
        <v>574</v>
      </c>
      <c r="H488" s="1">
        <v>563</v>
      </c>
      <c r="I488" s="1">
        <v>3</v>
      </c>
      <c r="J488" s="1">
        <v>47.843962722222201</v>
      </c>
      <c r="K488" s="1">
        <v>1.4003856743429799</v>
      </c>
      <c r="L488" s="1">
        <v>0.83443722222222205</v>
      </c>
      <c r="M488" s="8">
        <f t="shared" si="7"/>
        <v>0.98083623693379796</v>
      </c>
    </row>
    <row r="489" spans="1:13" x14ac:dyDescent="0.25">
      <c r="A489" s="1" t="s">
        <v>536</v>
      </c>
      <c r="B489" s="7">
        <v>42055.877071759256</v>
      </c>
      <c r="C489" s="1">
        <v>212</v>
      </c>
      <c r="D489" s="1">
        <v>0</v>
      </c>
      <c r="E489" s="7">
        <v>44993.607164351852</v>
      </c>
      <c r="F489" s="1" t="s">
        <v>24</v>
      </c>
      <c r="G489" s="1">
        <v>2716</v>
      </c>
      <c r="H489" s="1">
        <v>2091</v>
      </c>
      <c r="I489" s="1">
        <v>8</v>
      </c>
      <c r="J489" s="1">
        <v>98.514583092592602</v>
      </c>
      <c r="K489" s="1">
        <v>0</v>
      </c>
      <c r="L489" s="1">
        <v>0.91527055555555503</v>
      </c>
      <c r="M489" s="8">
        <f t="shared" si="7"/>
        <v>0.76988217967599415</v>
      </c>
    </row>
    <row r="490" spans="1:13" x14ac:dyDescent="0.25">
      <c r="A490" s="1" t="s">
        <v>537</v>
      </c>
      <c r="B490" s="7">
        <v>42546.256365740737</v>
      </c>
      <c r="C490" s="1">
        <v>42</v>
      </c>
      <c r="D490" s="1">
        <v>0</v>
      </c>
      <c r="E490" s="7">
        <v>44993.604016203702</v>
      </c>
      <c r="F490" s="1" t="s">
        <v>35</v>
      </c>
      <c r="G490" s="1">
        <v>331</v>
      </c>
      <c r="H490" s="1">
        <v>181</v>
      </c>
      <c r="I490" s="1">
        <v>6</v>
      </c>
      <c r="J490" s="1">
        <v>81.877814574073994</v>
      </c>
      <c r="K490" s="1">
        <v>0</v>
      </c>
      <c r="L490" s="1">
        <v>0.99082611111111096</v>
      </c>
      <c r="M490" s="8">
        <f t="shared" si="7"/>
        <v>0.54682779456193353</v>
      </c>
    </row>
    <row r="491" spans="1:13" x14ac:dyDescent="0.25">
      <c r="A491" s="1" t="s">
        <v>538</v>
      </c>
      <c r="B491" s="7">
        <v>40257.857210648152</v>
      </c>
      <c r="C491" s="1">
        <v>1836</v>
      </c>
      <c r="D491" s="1">
        <v>116</v>
      </c>
      <c r="E491" s="7">
        <v>44993.48337962963</v>
      </c>
      <c r="F491" s="1" t="s">
        <v>457</v>
      </c>
      <c r="G491" s="1">
        <v>6717</v>
      </c>
      <c r="H491" s="1">
        <v>5866</v>
      </c>
      <c r="I491" s="1">
        <v>12</v>
      </c>
      <c r="J491" s="1">
        <v>158.46380531481401</v>
      </c>
      <c r="K491" s="1">
        <v>0.73202836300407204</v>
      </c>
      <c r="L491" s="1">
        <v>3.8861038888888801</v>
      </c>
      <c r="M491" s="8">
        <f t="shared" si="7"/>
        <v>0.87330653565579874</v>
      </c>
    </row>
    <row r="492" spans="1:13" x14ac:dyDescent="0.25">
      <c r="A492" s="1" t="s">
        <v>539</v>
      </c>
      <c r="B492" s="7">
        <v>40697.830937500003</v>
      </c>
      <c r="C492" s="1">
        <v>1307</v>
      </c>
      <c r="D492" s="1">
        <v>5</v>
      </c>
      <c r="E492" s="7">
        <v>44993.591249999998</v>
      </c>
      <c r="F492" s="1" t="s">
        <v>24</v>
      </c>
      <c r="G492" s="1">
        <v>765</v>
      </c>
      <c r="H492" s="1">
        <v>629</v>
      </c>
      <c r="I492" s="1">
        <v>11</v>
      </c>
      <c r="J492" s="1">
        <v>143.818157166666</v>
      </c>
      <c r="K492" s="1">
        <v>3.4766124796089801E-2</v>
      </c>
      <c r="L492" s="1">
        <v>1.297215</v>
      </c>
      <c r="M492" s="8">
        <f t="shared" si="7"/>
        <v>0.82222222222222219</v>
      </c>
    </row>
    <row r="493" spans="1:13" x14ac:dyDescent="0.25">
      <c r="A493" s="1" t="s">
        <v>540</v>
      </c>
      <c r="B493" s="7">
        <v>41582.085335648146</v>
      </c>
      <c r="C493" s="1">
        <v>230</v>
      </c>
      <c r="D493" s="1">
        <v>0</v>
      </c>
      <c r="E493" s="7">
        <v>44993.385798611111</v>
      </c>
      <c r="F493" s="1" t="s">
        <v>24</v>
      </c>
      <c r="G493" s="1">
        <v>69</v>
      </c>
      <c r="H493" s="1">
        <v>39</v>
      </c>
      <c r="I493" s="1">
        <v>9</v>
      </c>
      <c r="J493" s="1">
        <v>114.14797198148101</v>
      </c>
      <c r="K493" s="1">
        <v>0</v>
      </c>
      <c r="L493" s="1">
        <v>6.2280483333333301</v>
      </c>
      <c r="M493" s="8">
        <f t="shared" si="7"/>
        <v>0.56521739130434778</v>
      </c>
    </row>
    <row r="494" spans="1:13" x14ac:dyDescent="0.25">
      <c r="A494" s="1" t="s">
        <v>541</v>
      </c>
      <c r="B494" s="7">
        <v>40182.59815972222</v>
      </c>
      <c r="C494" s="1">
        <v>29660</v>
      </c>
      <c r="D494" s="1">
        <v>422</v>
      </c>
      <c r="E494" s="7">
        <v>44993.632453703707</v>
      </c>
      <c r="F494" s="1" t="s">
        <v>97</v>
      </c>
      <c r="G494" s="1">
        <v>18304</v>
      </c>
      <c r="H494" s="1">
        <v>17774</v>
      </c>
      <c r="I494" s="1">
        <v>13</v>
      </c>
      <c r="J494" s="1">
        <v>160.404379388888</v>
      </c>
      <c r="K494" s="1">
        <v>2.63085086334763</v>
      </c>
      <c r="L494" s="1">
        <v>0.30832611111111102</v>
      </c>
      <c r="M494" s="8">
        <f t="shared" si="7"/>
        <v>0.97104458041958042</v>
      </c>
    </row>
    <row r="495" spans="1:13" x14ac:dyDescent="0.25">
      <c r="A495" s="1" t="s">
        <v>542</v>
      </c>
      <c r="B495" s="7">
        <v>44270.722071759257</v>
      </c>
      <c r="C495" s="1">
        <v>3892</v>
      </c>
      <c r="D495" s="1">
        <v>1000</v>
      </c>
      <c r="E495" s="7">
        <v>44993.613888888889</v>
      </c>
      <c r="F495" s="1" t="s">
        <v>13</v>
      </c>
      <c r="G495" s="1">
        <v>2400</v>
      </c>
      <c r="H495" s="1">
        <v>2294</v>
      </c>
      <c r="I495" s="1">
        <v>1</v>
      </c>
      <c r="J495" s="1">
        <v>24.805249759259201</v>
      </c>
      <c r="K495" s="1">
        <v>40.3140468128816</v>
      </c>
      <c r="L495" s="1">
        <v>0.75388166666666601</v>
      </c>
      <c r="M495" s="8">
        <f t="shared" si="7"/>
        <v>0.95583333333333331</v>
      </c>
    </row>
    <row r="496" spans="1:13" x14ac:dyDescent="0.25">
      <c r="A496" s="1" t="s">
        <v>543</v>
      </c>
      <c r="B496" s="7">
        <v>41444.433854166666</v>
      </c>
      <c r="C496" s="1">
        <v>23</v>
      </c>
      <c r="D496" s="1">
        <v>0</v>
      </c>
      <c r="E496" s="7">
        <v>44993.103831018518</v>
      </c>
      <c r="G496" s="1">
        <v>378</v>
      </c>
      <c r="H496" s="1">
        <v>219</v>
      </c>
      <c r="I496" s="1">
        <v>9</v>
      </c>
      <c r="J496" s="1">
        <v>118.46915716666599</v>
      </c>
      <c r="K496" s="1">
        <v>0</v>
      </c>
      <c r="L496" s="1">
        <v>12.9952705555555</v>
      </c>
      <c r="M496" s="8">
        <f t="shared" si="7"/>
        <v>0.57936507936507942</v>
      </c>
    </row>
    <row r="497" spans="1:13" x14ac:dyDescent="0.25">
      <c r="A497" s="1" t="s">
        <v>544</v>
      </c>
      <c r="B497" s="7">
        <v>43660.365104166667</v>
      </c>
      <c r="C497" s="1">
        <v>84</v>
      </c>
      <c r="D497" s="1">
        <v>0</v>
      </c>
      <c r="E497" s="7">
        <v>44993.5780787037</v>
      </c>
      <c r="F497" s="1" t="s">
        <v>28</v>
      </c>
      <c r="G497" s="1">
        <v>183</v>
      </c>
      <c r="H497" s="1">
        <v>181</v>
      </c>
      <c r="I497" s="1">
        <v>3</v>
      </c>
      <c r="J497" s="1">
        <v>44.657490499999902</v>
      </c>
      <c r="K497" s="1">
        <v>0</v>
      </c>
      <c r="L497" s="1">
        <v>1.6133261111111099</v>
      </c>
      <c r="M497" s="8">
        <f t="shared" si="7"/>
        <v>0.98907103825136611</v>
      </c>
    </row>
    <row r="498" spans="1:13" x14ac:dyDescent="0.25">
      <c r="A498" s="1" t="s">
        <v>545</v>
      </c>
      <c r="B498" s="7">
        <v>40451.820462962962</v>
      </c>
      <c r="C498" s="1">
        <v>1849</v>
      </c>
      <c r="D498" s="1">
        <v>0</v>
      </c>
      <c r="E498" s="7">
        <v>44993.306655092594</v>
      </c>
      <c r="F498" s="1" t="s">
        <v>24</v>
      </c>
      <c r="G498" s="1">
        <v>2397</v>
      </c>
      <c r="H498" s="1">
        <v>2352</v>
      </c>
      <c r="I498" s="1">
        <v>12</v>
      </c>
      <c r="J498" s="1">
        <v>152.026536796296</v>
      </c>
      <c r="K498" s="1">
        <v>0</v>
      </c>
      <c r="L498" s="1">
        <v>8.1274927777777695</v>
      </c>
      <c r="M498" s="8">
        <f t="shared" si="7"/>
        <v>0.98122653316645803</v>
      </c>
    </row>
    <row r="499" spans="1:13" x14ac:dyDescent="0.25">
      <c r="A499" s="1" t="s">
        <v>546</v>
      </c>
      <c r="B499" s="7">
        <v>42031.057997685188</v>
      </c>
      <c r="C499" s="1">
        <v>654</v>
      </c>
      <c r="D499" s="1">
        <v>4</v>
      </c>
      <c r="E499" s="7">
        <v>44993.563506944447</v>
      </c>
      <c r="F499" s="1" t="s">
        <v>24</v>
      </c>
      <c r="G499" s="1">
        <v>1196</v>
      </c>
      <c r="H499" s="1">
        <v>1110</v>
      </c>
      <c r="I499" s="1">
        <v>8</v>
      </c>
      <c r="J499" s="1">
        <v>99.203175685185101</v>
      </c>
      <c r="K499" s="1">
        <v>4.0321289841504002E-2</v>
      </c>
      <c r="L499" s="1">
        <v>1.96304833333333</v>
      </c>
      <c r="M499" s="8">
        <f t="shared" si="7"/>
        <v>0.92809364548494988</v>
      </c>
    </row>
    <row r="500" spans="1:13" x14ac:dyDescent="0.25">
      <c r="A500" s="1" t="s">
        <v>547</v>
      </c>
      <c r="B500" s="7">
        <v>42201.181550925925</v>
      </c>
      <c r="C500" s="1">
        <v>956</v>
      </c>
      <c r="D500" s="1">
        <v>51</v>
      </c>
      <c r="E500" s="7">
        <v>44993.552141203705</v>
      </c>
      <c r="F500" s="1" t="s">
        <v>24</v>
      </c>
      <c r="G500" s="1">
        <v>1248</v>
      </c>
      <c r="H500" s="1">
        <v>1164</v>
      </c>
      <c r="I500" s="1">
        <v>7</v>
      </c>
      <c r="J500" s="1">
        <v>93.437666425925897</v>
      </c>
      <c r="K500" s="1">
        <v>0.54581842581044104</v>
      </c>
      <c r="L500" s="1">
        <v>2.23582611111111</v>
      </c>
      <c r="M500" s="8">
        <f t="shared" si="7"/>
        <v>0.93269230769230771</v>
      </c>
    </row>
    <row r="501" spans="1:13" x14ac:dyDescent="0.25">
      <c r="A501" s="1" t="s">
        <v>548</v>
      </c>
      <c r="B501" s="7">
        <v>42158.981192129628</v>
      </c>
      <c r="C501" s="1">
        <v>516</v>
      </c>
      <c r="D501" s="1">
        <v>34</v>
      </c>
      <c r="E501" s="7">
        <v>44993.632604166669</v>
      </c>
      <c r="F501" s="1" t="s">
        <v>40</v>
      </c>
      <c r="G501" s="1">
        <v>2966</v>
      </c>
      <c r="H501" s="1">
        <v>2943</v>
      </c>
      <c r="I501" s="1">
        <v>7</v>
      </c>
      <c r="J501" s="1">
        <v>94.997953462962897</v>
      </c>
      <c r="K501" s="1">
        <v>0.357902446953824</v>
      </c>
      <c r="L501" s="1">
        <v>0.30471500000000001</v>
      </c>
      <c r="M501" s="8">
        <f t="shared" si="7"/>
        <v>0.99224544841537421</v>
      </c>
    </row>
    <row r="502" spans="1:13" x14ac:dyDescent="0.25">
      <c r="A502" s="1" t="s">
        <v>549</v>
      </c>
      <c r="B502" s="7">
        <v>43251.720150462963</v>
      </c>
      <c r="C502" s="1">
        <v>157</v>
      </c>
      <c r="D502" s="1">
        <v>0</v>
      </c>
      <c r="E502" s="7">
        <v>44993.609131944446</v>
      </c>
      <c r="F502" s="1" t="s">
        <v>24</v>
      </c>
      <c r="G502" s="1">
        <v>76</v>
      </c>
      <c r="H502" s="1">
        <v>72</v>
      </c>
      <c r="I502" s="1">
        <v>4</v>
      </c>
      <c r="J502" s="1">
        <v>58.773453462962898</v>
      </c>
      <c r="K502" s="1">
        <v>0</v>
      </c>
      <c r="L502" s="1">
        <v>0.86804833333333298</v>
      </c>
      <c r="M502" s="8">
        <f t="shared" si="7"/>
        <v>0.94736842105263153</v>
      </c>
    </row>
    <row r="503" spans="1:13" x14ac:dyDescent="0.25">
      <c r="A503" s="1" t="s">
        <v>550</v>
      </c>
      <c r="B503" s="7">
        <v>42007.781215277777</v>
      </c>
      <c r="C503" s="1">
        <v>645</v>
      </c>
      <c r="D503" s="1">
        <v>0</v>
      </c>
      <c r="E503" s="7">
        <v>44993.636342592596</v>
      </c>
      <c r="F503" s="1" t="s">
        <v>21</v>
      </c>
      <c r="G503" s="1">
        <v>175</v>
      </c>
      <c r="H503" s="1">
        <v>150</v>
      </c>
      <c r="I503" s="1">
        <v>8</v>
      </c>
      <c r="J503" s="1">
        <v>100.191268277777</v>
      </c>
      <c r="K503" s="1">
        <v>0</v>
      </c>
      <c r="L503" s="1">
        <v>0.21499277777777701</v>
      </c>
      <c r="M503" s="8">
        <f t="shared" si="7"/>
        <v>0.8571428571428571</v>
      </c>
    </row>
    <row r="504" spans="1:13" x14ac:dyDescent="0.25">
      <c r="A504" s="1" t="s">
        <v>551</v>
      </c>
      <c r="B504" s="7">
        <v>41722.09033564815</v>
      </c>
      <c r="C504" s="1">
        <v>685</v>
      </c>
      <c r="D504" s="1">
        <v>48</v>
      </c>
      <c r="E504" s="7">
        <v>44993.353958333333</v>
      </c>
      <c r="F504" s="1" t="s">
        <v>24</v>
      </c>
      <c r="G504" s="1">
        <v>3549</v>
      </c>
      <c r="H504" s="1">
        <v>2381</v>
      </c>
      <c r="I504" s="1">
        <v>8</v>
      </c>
      <c r="J504" s="1">
        <v>109.477305314814</v>
      </c>
      <c r="K504" s="1">
        <v>0.43844703577577399</v>
      </c>
      <c r="L504" s="1">
        <v>6.9922149999999998</v>
      </c>
      <c r="M504" s="8">
        <f t="shared" si="7"/>
        <v>0.67089320935474783</v>
      </c>
    </row>
    <row r="505" spans="1:13" x14ac:dyDescent="0.25">
      <c r="A505" s="1" t="s">
        <v>552</v>
      </c>
      <c r="B505" s="7">
        <v>43140.409583333334</v>
      </c>
      <c r="C505" s="1">
        <v>46</v>
      </c>
      <c r="D505" s="1">
        <v>0</v>
      </c>
      <c r="E505" s="7">
        <v>44993.632048611114</v>
      </c>
      <c r="F505" s="1" t="s">
        <v>28</v>
      </c>
      <c r="G505" s="1">
        <v>52</v>
      </c>
      <c r="H505" s="1">
        <v>40</v>
      </c>
      <c r="I505" s="1">
        <v>5</v>
      </c>
      <c r="J505" s="1">
        <v>61.955240499999903</v>
      </c>
      <c r="K505" s="1">
        <v>0</v>
      </c>
      <c r="L505" s="1">
        <v>0.31804833333333299</v>
      </c>
      <c r="M505" s="8">
        <f t="shared" si="7"/>
        <v>0.76923076923076927</v>
      </c>
    </row>
    <row r="506" spans="1:13" x14ac:dyDescent="0.25">
      <c r="A506" s="1" t="s">
        <v>553</v>
      </c>
      <c r="B506" s="7">
        <v>40330.87604166667</v>
      </c>
      <c r="C506" s="1">
        <v>780</v>
      </c>
      <c r="D506" s="1">
        <v>7</v>
      </c>
      <c r="E506" s="7">
        <v>44993.200590277775</v>
      </c>
      <c r="F506" s="1" t="s">
        <v>24</v>
      </c>
      <c r="G506" s="1">
        <v>1112</v>
      </c>
      <c r="H506" s="1">
        <v>1101</v>
      </c>
      <c r="I506" s="1">
        <v>12</v>
      </c>
      <c r="J506" s="1">
        <v>156.01540716666599</v>
      </c>
      <c r="K506" s="1">
        <v>4.4867363596481802E-2</v>
      </c>
      <c r="L506" s="1">
        <v>10.6730483333333</v>
      </c>
      <c r="M506" s="8">
        <f t="shared" si="7"/>
        <v>0.9901079136690647</v>
      </c>
    </row>
    <row r="507" spans="1:13" x14ac:dyDescent="0.25">
      <c r="A507" s="1" t="s">
        <v>554</v>
      </c>
      <c r="B507" s="7">
        <v>43508.580208333333</v>
      </c>
      <c r="C507" s="1">
        <v>384</v>
      </c>
      <c r="D507" s="1">
        <v>0</v>
      </c>
      <c r="E507" s="7">
        <v>44993.306469907409</v>
      </c>
      <c r="F507" s="1" t="s">
        <v>24</v>
      </c>
      <c r="G507" s="1">
        <v>32</v>
      </c>
      <c r="H507" s="1">
        <v>25</v>
      </c>
      <c r="I507" s="1">
        <v>4</v>
      </c>
      <c r="J507" s="1">
        <v>49.552073833333303</v>
      </c>
      <c r="K507" s="1">
        <v>0</v>
      </c>
      <c r="L507" s="1">
        <v>8.1319372222222199</v>
      </c>
      <c r="M507" s="8">
        <f t="shared" si="7"/>
        <v>0.78125</v>
      </c>
    </row>
    <row r="508" spans="1:13" x14ac:dyDescent="0.25">
      <c r="A508" s="1" t="s">
        <v>555</v>
      </c>
      <c r="B508" s="7">
        <v>40740.045810185184</v>
      </c>
      <c r="C508" s="1">
        <v>468</v>
      </c>
      <c r="D508" s="1">
        <v>45</v>
      </c>
      <c r="E508" s="7">
        <v>44993.124710648146</v>
      </c>
      <c r="F508" s="1" t="s">
        <v>13</v>
      </c>
      <c r="G508" s="1">
        <v>2457</v>
      </c>
      <c r="H508" s="1">
        <v>1636</v>
      </c>
      <c r="I508" s="1">
        <v>11</v>
      </c>
      <c r="J508" s="1">
        <v>142.246259018518</v>
      </c>
      <c r="K508" s="1">
        <v>0.31635278361971902</v>
      </c>
      <c r="L508" s="1">
        <v>12.494159444444399</v>
      </c>
      <c r="M508" s="8">
        <f t="shared" si="7"/>
        <v>0.66585266585266589</v>
      </c>
    </row>
    <row r="509" spans="1:13" x14ac:dyDescent="0.25">
      <c r="A509" s="1" t="s">
        <v>556</v>
      </c>
      <c r="B509" s="7">
        <v>42433.433599537035</v>
      </c>
      <c r="C509" s="1">
        <v>1580</v>
      </c>
      <c r="D509" s="1">
        <v>38</v>
      </c>
      <c r="E509" s="7">
        <v>44993.606562499997</v>
      </c>
      <c r="F509" s="1" t="s">
        <v>47</v>
      </c>
      <c r="G509" s="1">
        <v>2971</v>
      </c>
      <c r="H509" s="1">
        <v>2841</v>
      </c>
      <c r="I509" s="1">
        <v>7</v>
      </c>
      <c r="J509" s="1">
        <v>85.502694203703697</v>
      </c>
      <c r="K509" s="1">
        <v>0.44443043992821801</v>
      </c>
      <c r="L509" s="1">
        <v>0.92971499999999996</v>
      </c>
      <c r="M509" s="8">
        <f t="shared" si="7"/>
        <v>0.9562436889936049</v>
      </c>
    </row>
    <row r="510" spans="1:13" x14ac:dyDescent="0.25">
      <c r="A510" s="1" t="s">
        <v>557</v>
      </c>
      <c r="B510" s="7">
        <v>43560.146793981483</v>
      </c>
      <c r="C510" s="1">
        <v>127</v>
      </c>
      <c r="D510" s="1">
        <v>0</v>
      </c>
      <c r="E510" s="7">
        <v>44993.625416666669</v>
      </c>
      <c r="F510" s="1" t="s">
        <v>110</v>
      </c>
      <c r="G510" s="1">
        <v>27</v>
      </c>
      <c r="H510" s="1">
        <v>26</v>
      </c>
      <c r="I510" s="1">
        <v>3</v>
      </c>
      <c r="J510" s="1">
        <v>48.165471981481403</v>
      </c>
      <c r="K510" s="1">
        <v>0</v>
      </c>
      <c r="L510" s="1">
        <v>0.477215</v>
      </c>
      <c r="M510" s="8">
        <f t="shared" si="7"/>
        <v>0.96296296296296291</v>
      </c>
    </row>
    <row r="511" spans="1:13" x14ac:dyDescent="0.25">
      <c r="A511" s="1" t="s">
        <v>558</v>
      </c>
      <c r="B511" s="7">
        <v>43377.779722222222</v>
      </c>
      <c r="C511" s="1">
        <v>446</v>
      </c>
      <c r="D511" s="1">
        <v>0</v>
      </c>
      <c r="E511" s="7">
        <v>44993.621435185189</v>
      </c>
      <c r="F511" s="1" t="s">
        <v>94</v>
      </c>
      <c r="G511" s="1">
        <v>957</v>
      </c>
      <c r="H511" s="1">
        <v>272</v>
      </c>
      <c r="I511" s="1">
        <v>4</v>
      </c>
      <c r="J511" s="1">
        <v>54.525796055555503</v>
      </c>
      <c r="K511" s="1">
        <v>0</v>
      </c>
      <c r="L511" s="1">
        <v>0.57277055555555501</v>
      </c>
      <c r="M511" s="8">
        <f t="shared" si="7"/>
        <v>0.28422152560083597</v>
      </c>
    </row>
    <row r="512" spans="1:13" x14ac:dyDescent="0.25">
      <c r="A512" s="1" t="s">
        <v>559</v>
      </c>
      <c r="B512" s="7">
        <v>41562.344907407409</v>
      </c>
      <c r="C512" s="1">
        <v>858</v>
      </c>
      <c r="D512" s="1">
        <v>103</v>
      </c>
      <c r="E512" s="7">
        <v>44993.617673611108</v>
      </c>
      <c r="F512" s="1" t="s">
        <v>24</v>
      </c>
      <c r="G512" s="1">
        <v>1557</v>
      </c>
      <c r="H512" s="1">
        <v>1477</v>
      </c>
      <c r="I512" s="1">
        <v>9</v>
      </c>
      <c r="J512" s="1">
        <v>114.60698124074</v>
      </c>
      <c r="K512" s="1">
        <v>0.89872361076888096</v>
      </c>
      <c r="L512" s="1">
        <v>0.66304833333333302</v>
      </c>
      <c r="M512" s="8">
        <f t="shared" si="7"/>
        <v>0.94861913937058451</v>
      </c>
    </row>
    <row r="513" spans="1:13" x14ac:dyDescent="0.25">
      <c r="A513" s="1" t="s">
        <v>560</v>
      </c>
      <c r="B513" s="7">
        <v>40381.299432870372</v>
      </c>
      <c r="C513" s="1">
        <v>5394</v>
      </c>
      <c r="D513" s="1">
        <v>442</v>
      </c>
      <c r="E513" s="7">
        <v>44993.623472222222</v>
      </c>
      <c r="F513" s="1" t="s">
        <v>24</v>
      </c>
      <c r="G513" s="1">
        <v>10007</v>
      </c>
      <c r="H513" s="1">
        <v>9247</v>
      </c>
      <c r="I513" s="1">
        <v>12</v>
      </c>
      <c r="J513" s="1">
        <v>154.01002753703699</v>
      </c>
      <c r="K513" s="1">
        <v>2.8699429970149501</v>
      </c>
      <c r="L513" s="1">
        <v>0.52388166666666602</v>
      </c>
      <c r="M513" s="8">
        <f t="shared" si="7"/>
        <v>0.92405316278604976</v>
      </c>
    </row>
    <row r="514" spans="1:13" x14ac:dyDescent="0.25">
      <c r="A514" s="1" t="s">
        <v>561</v>
      </c>
      <c r="B514" s="7">
        <v>42395.747361111113</v>
      </c>
      <c r="C514" s="1">
        <v>796</v>
      </c>
      <c r="D514" s="1">
        <v>0</v>
      </c>
      <c r="E514" s="7">
        <v>44993.511770833335</v>
      </c>
      <c r="F514" s="1" t="s">
        <v>266</v>
      </c>
      <c r="G514" s="1">
        <v>212</v>
      </c>
      <c r="H514" s="1">
        <v>182</v>
      </c>
      <c r="I514" s="1">
        <v>7</v>
      </c>
      <c r="J514" s="1">
        <v>87.285018277777695</v>
      </c>
      <c r="K514" s="1">
        <v>0</v>
      </c>
      <c r="L514" s="1">
        <v>3.2047150000000002</v>
      </c>
      <c r="M514" s="8">
        <f t="shared" si="7"/>
        <v>0.85849056603773588</v>
      </c>
    </row>
    <row r="515" spans="1:13" x14ac:dyDescent="0.25">
      <c r="A515" s="1" t="s">
        <v>562</v>
      </c>
      <c r="B515" s="7">
        <v>42869.654120370367</v>
      </c>
      <c r="C515" s="1">
        <v>8707</v>
      </c>
      <c r="D515" s="1">
        <v>0</v>
      </c>
      <c r="E515" s="7">
        <v>44993.617511574077</v>
      </c>
      <c r="F515" s="1" t="s">
        <v>24</v>
      </c>
      <c r="G515" s="1">
        <v>8289</v>
      </c>
      <c r="H515" s="1">
        <v>7591</v>
      </c>
      <c r="I515" s="1">
        <v>5</v>
      </c>
      <c r="J515" s="1">
        <v>71.559610870370307</v>
      </c>
      <c r="K515" s="1">
        <v>0</v>
      </c>
      <c r="L515" s="1">
        <v>0.66693722222222196</v>
      </c>
      <c r="M515" s="8">
        <f t="shared" ref="M515:M578" si="8">IF(G515=0,0,H515/G515)</f>
        <v>0.91579201351188322</v>
      </c>
    </row>
    <row r="516" spans="1:13" x14ac:dyDescent="0.25">
      <c r="A516" s="1" t="s">
        <v>563</v>
      </c>
      <c r="B516" s="7">
        <v>40702.370138888888</v>
      </c>
      <c r="C516" s="1">
        <v>3717</v>
      </c>
      <c r="D516" s="1">
        <v>177</v>
      </c>
      <c r="E516" s="7">
        <v>44993.627442129633</v>
      </c>
      <c r="F516" s="1" t="s">
        <v>97</v>
      </c>
      <c r="G516" s="1">
        <v>7325</v>
      </c>
      <c r="H516" s="1">
        <v>7189</v>
      </c>
      <c r="I516" s="1">
        <v>11</v>
      </c>
      <c r="J516" s="1">
        <v>143.253462722222</v>
      </c>
      <c r="K516" s="1">
        <v>1.23557222727114</v>
      </c>
      <c r="L516" s="1">
        <v>0.42860388888888801</v>
      </c>
      <c r="M516" s="8">
        <f t="shared" si="8"/>
        <v>0.98143344709897606</v>
      </c>
    </row>
    <row r="517" spans="1:13" x14ac:dyDescent="0.25">
      <c r="A517" s="1" t="s">
        <v>564</v>
      </c>
      <c r="B517" s="7">
        <v>42523.352986111109</v>
      </c>
      <c r="C517" s="1">
        <v>32220</v>
      </c>
      <c r="D517" s="1">
        <v>439</v>
      </c>
      <c r="E517" s="7">
        <v>44993.595127314817</v>
      </c>
      <c r="F517" s="1" t="s">
        <v>28</v>
      </c>
      <c r="G517" s="1">
        <v>14864</v>
      </c>
      <c r="H517" s="1">
        <v>12209</v>
      </c>
      <c r="I517" s="1">
        <v>6</v>
      </c>
      <c r="J517" s="1">
        <v>82.567184944444406</v>
      </c>
      <c r="K517" s="1">
        <v>5.3168822492299102</v>
      </c>
      <c r="L517" s="1">
        <v>1.2041594444444399</v>
      </c>
      <c r="M517" s="8">
        <f t="shared" si="8"/>
        <v>0.8213805166846071</v>
      </c>
    </row>
    <row r="518" spans="1:13" x14ac:dyDescent="0.25">
      <c r="A518" s="1" t="s">
        <v>565</v>
      </c>
      <c r="B518" s="7">
        <v>41541.963055555556</v>
      </c>
      <c r="C518" s="1">
        <v>865</v>
      </c>
      <c r="D518" s="1">
        <v>233</v>
      </c>
      <c r="E518" s="7">
        <v>44993.617094907408</v>
      </c>
      <c r="F518" s="1" t="s">
        <v>13</v>
      </c>
      <c r="G518" s="1">
        <v>904</v>
      </c>
      <c r="H518" s="1">
        <v>886</v>
      </c>
      <c r="I518" s="1">
        <v>9</v>
      </c>
      <c r="J518" s="1">
        <v>115.57912938888801</v>
      </c>
      <c r="K518" s="1">
        <v>2.0159348944049</v>
      </c>
      <c r="L518" s="1">
        <v>0.67693722222222197</v>
      </c>
      <c r="M518" s="8">
        <f t="shared" si="8"/>
        <v>0.98008849557522126</v>
      </c>
    </row>
    <row r="519" spans="1:13" x14ac:dyDescent="0.25">
      <c r="A519" s="1" t="s">
        <v>566</v>
      </c>
      <c r="B519" s="7">
        <v>40877.377870370372</v>
      </c>
      <c r="C519" s="1">
        <v>1516</v>
      </c>
      <c r="D519" s="1">
        <v>0</v>
      </c>
      <c r="E519" s="7">
        <v>44993.59175925926</v>
      </c>
      <c r="F519" s="1" t="s">
        <v>21</v>
      </c>
      <c r="G519" s="1">
        <v>313</v>
      </c>
      <c r="H519" s="1">
        <v>110</v>
      </c>
      <c r="I519" s="1">
        <v>11</v>
      </c>
      <c r="J519" s="1">
        <v>137.41394420370301</v>
      </c>
      <c r="K519" s="1">
        <v>0</v>
      </c>
      <c r="L519" s="1">
        <v>1.2849927777777701</v>
      </c>
      <c r="M519" s="8">
        <f t="shared" si="8"/>
        <v>0.3514376996805112</v>
      </c>
    </row>
    <row r="520" spans="1:13" x14ac:dyDescent="0.25">
      <c r="A520" s="1" t="s">
        <v>567</v>
      </c>
      <c r="B520" s="7">
        <v>42543.498645833337</v>
      </c>
      <c r="C520" s="1">
        <v>407</v>
      </c>
      <c r="D520" s="1">
        <v>170</v>
      </c>
      <c r="E520" s="7">
        <v>44993.63622685185</v>
      </c>
      <c r="F520" s="1" t="s">
        <v>24</v>
      </c>
      <c r="G520" s="1">
        <v>1238</v>
      </c>
      <c r="H520" s="1">
        <v>1143</v>
      </c>
      <c r="I520" s="1">
        <v>6</v>
      </c>
      <c r="J520" s="1">
        <v>81.783990500000002</v>
      </c>
      <c r="K520" s="1">
        <v>2.0786464314186199</v>
      </c>
      <c r="L520" s="1">
        <v>0.217770555555555</v>
      </c>
      <c r="M520" s="8">
        <f t="shared" si="8"/>
        <v>0.92326332794830368</v>
      </c>
    </row>
    <row r="521" spans="1:13" x14ac:dyDescent="0.25">
      <c r="A521" s="1" t="s">
        <v>568</v>
      </c>
      <c r="B521" s="7">
        <v>42269.817997685182</v>
      </c>
      <c r="C521" s="1">
        <v>181</v>
      </c>
      <c r="D521" s="1">
        <v>0</v>
      </c>
      <c r="E521" s="7">
        <v>44993.619039351855</v>
      </c>
      <c r="G521" s="1">
        <v>0</v>
      </c>
      <c r="H521" s="1">
        <v>0</v>
      </c>
      <c r="I521" s="1">
        <v>7</v>
      </c>
      <c r="J521" s="1">
        <v>91.428509018518497</v>
      </c>
      <c r="K521" s="1">
        <v>0</v>
      </c>
      <c r="L521" s="1">
        <v>0.630270555555555</v>
      </c>
      <c r="M521" s="8">
        <f t="shared" si="8"/>
        <v>0</v>
      </c>
    </row>
    <row r="522" spans="1:13" x14ac:dyDescent="0.25">
      <c r="A522" s="1" t="s">
        <v>569</v>
      </c>
      <c r="B522" s="7">
        <v>39953.818483796298</v>
      </c>
      <c r="C522" s="1">
        <v>33606</v>
      </c>
      <c r="D522" s="1">
        <v>0</v>
      </c>
      <c r="E522" s="7">
        <v>44992.681608796294</v>
      </c>
      <c r="G522" s="1">
        <v>17034</v>
      </c>
      <c r="H522" s="1">
        <v>17034</v>
      </c>
      <c r="I522" s="1">
        <v>13</v>
      </c>
      <c r="J522" s="1">
        <v>168.628120129629</v>
      </c>
      <c r="K522" s="1">
        <v>0</v>
      </c>
      <c r="L522" s="1">
        <v>23.128603888888801</v>
      </c>
      <c r="M522" s="8">
        <f t="shared" si="8"/>
        <v>1</v>
      </c>
    </row>
    <row r="523" spans="1:13" x14ac:dyDescent="0.25">
      <c r="A523" s="1" t="s">
        <v>570</v>
      </c>
      <c r="B523" s="7">
        <v>43043.419537037036</v>
      </c>
      <c r="C523" s="1">
        <v>31</v>
      </c>
      <c r="D523" s="1">
        <v>0</v>
      </c>
      <c r="E523" s="7">
        <v>44993.46733796296</v>
      </c>
      <c r="F523" s="1" t="s">
        <v>110</v>
      </c>
      <c r="G523" s="1">
        <v>64</v>
      </c>
      <c r="H523" s="1">
        <v>15</v>
      </c>
      <c r="I523" s="1">
        <v>5</v>
      </c>
      <c r="J523" s="1">
        <v>65.180610870370302</v>
      </c>
      <c r="K523" s="1">
        <v>0</v>
      </c>
      <c r="L523" s="1">
        <v>4.2711038888888799</v>
      </c>
      <c r="M523" s="8">
        <f t="shared" si="8"/>
        <v>0.234375</v>
      </c>
    </row>
    <row r="524" spans="1:13" x14ac:dyDescent="0.25">
      <c r="A524" s="1" t="s">
        <v>571</v>
      </c>
      <c r="B524" s="7">
        <v>42060.011099537034</v>
      </c>
      <c r="C524" s="1">
        <v>14012</v>
      </c>
      <c r="D524" s="1">
        <v>84</v>
      </c>
      <c r="E524" s="7">
        <v>44993.602766203701</v>
      </c>
      <c r="F524" s="1" t="s">
        <v>55</v>
      </c>
      <c r="G524" s="1">
        <v>5379</v>
      </c>
      <c r="H524" s="1">
        <v>4515</v>
      </c>
      <c r="I524" s="1">
        <v>8</v>
      </c>
      <c r="J524" s="1">
        <v>98.274027537037</v>
      </c>
      <c r="K524" s="1">
        <v>0.85475279791847802</v>
      </c>
      <c r="L524" s="1">
        <v>1.0208261111111101</v>
      </c>
      <c r="M524" s="8">
        <f t="shared" si="8"/>
        <v>0.8393753485778026</v>
      </c>
    </row>
    <row r="525" spans="1:13" x14ac:dyDescent="0.25">
      <c r="A525" s="1" t="s">
        <v>572</v>
      </c>
      <c r="B525" s="7">
        <v>44274.262731481482</v>
      </c>
      <c r="C525" s="1">
        <v>38</v>
      </c>
      <c r="D525" s="1">
        <v>8</v>
      </c>
      <c r="E525" s="7">
        <v>44993.630312499998</v>
      </c>
      <c r="F525" s="1" t="s">
        <v>21</v>
      </c>
      <c r="G525" s="1">
        <v>290</v>
      </c>
      <c r="H525" s="1">
        <v>102</v>
      </c>
      <c r="I525" s="1">
        <v>1</v>
      </c>
      <c r="J525" s="1">
        <v>24.2727219814814</v>
      </c>
      <c r="K525" s="1">
        <v>0.32958808682864099</v>
      </c>
      <c r="L525" s="1">
        <v>0.35971500000000001</v>
      </c>
      <c r="M525" s="8">
        <f t="shared" si="8"/>
        <v>0.35172413793103446</v>
      </c>
    </row>
    <row r="526" spans="1:13" x14ac:dyDescent="0.25">
      <c r="A526" s="1" t="s">
        <v>573</v>
      </c>
      <c r="B526" s="7">
        <v>42122.900451388887</v>
      </c>
      <c r="C526" s="1">
        <v>237</v>
      </c>
      <c r="D526" s="1">
        <v>0</v>
      </c>
      <c r="E526" s="7">
        <v>44993.614027777781</v>
      </c>
      <c r="F526" s="1" t="s">
        <v>21</v>
      </c>
      <c r="G526" s="1">
        <v>64</v>
      </c>
      <c r="H526" s="1">
        <v>31</v>
      </c>
      <c r="I526" s="1">
        <v>7</v>
      </c>
      <c r="J526" s="1">
        <v>96.262546055555504</v>
      </c>
      <c r="K526" s="1">
        <v>0</v>
      </c>
      <c r="L526" s="1">
        <v>0.75054833333333304</v>
      </c>
      <c r="M526" s="8">
        <f t="shared" si="8"/>
        <v>0.484375</v>
      </c>
    </row>
    <row r="527" spans="1:13" x14ac:dyDescent="0.25">
      <c r="A527" s="1" t="s">
        <v>574</v>
      </c>
      <c r="B527" s="7">
        <v>43842.960810185185</v>
      </c>
      <c r="C527" s="1">
        <v>11</v>
      </c>
      <c r="D527" s="1">
        <v>6</v>
      </c>
      <c r="E527" s="7">
        <v>44993.613333333335</v>
      </c>
      <c r="F527" s="1" t="s">
        <v>575</v>
      </c>
      <c r="G527" s="1">
        <v>137</v>
      </c>
      <c r="H527" s="1">
        <v>136</v>
      </c>
      <c r="I527" s="1">
        <v>3</v>
      </c>
      <c r="J527" s="1">
        <v>38.880925685185098</v>
      </c>
      <c r="K527" s="1">
        <v>0.15431731354807099</v>
      </c>
      <c r="L527" s="1">
        <v>0.76721499999999998</v>
      </c>
      <c r="M527" s="8">
        <f t="shared" si="8"/>
        <v>0.99270072992700731</v>
      </c>
    </row>
    <row r="528" spans="1:13" x14ac:dyDescent="0.25">
      <c r="A528" s="1" t="s">
        <v>576</v>
      </c>
      <c r="B528" s="7">
        <v>44820.835347222222</v>
      </c>
      <c r="C528" s="1">
        <v>106</v>
      </c>
      <c r="D528" s="1">
        <v>4</v>
      </c>
      <c r="E528" s="7">
        <v>44993.629062499997</v>
      </c>
      <c r="F528" s="1" t="s">
        <v>94</v>
      </c>
      <c r="G528" s="1">
        <v>0</v>
      </c>
      <c r="H528" s="1">
        <v>0</v>
      </c>
      <c r="I528" s="1">
        <v>0</v>
      </c>
      <c r="J528" s="1">
        <v>6.3812960555555502</v>
      </c>
      <c r="K528" s="1">
        <v>0.62683191081811596</v>
      </c>
      <c r="L528" s="1">
        <v>0.38971499999999998</v>
      </c>
      <c r="M528" s="8">
        <f t="shared" si="8"/>
        <v>0</v>
      </c>
    </row>
    <row r="529" spans="1:13" x14ac:dyDescent="0.25">
      <c r="A529" s="1" t="s">
        <v>577</v>
      </c>
      <c r="B529" s="7">
        <v>42483.162800925929</v>
      </c>
      <c r="C529" s="1">
        <v>2339</v>
      </c>
      <c r="D529" s="1">
        <v>312</v>
      </c>
      <c r="E529" s="7">
        <v>44993.628113425926</v>
      </c>
      <c r="F529" s="1" t="s">
        <v>24</v>
      </c>
      <c r="G529" s="1">
        <v>2898</v>
      </c>
      <c r="H529" s="1">
        <v>2463</v>
      </c>
      <c r="I529" s="1">
        <v>6</v>
      </c>
      <c r="J529" s="1">
        <v>84.052666425925906</v>
      </c>
      <c r="K529" s="1">
        <v>3.7119583859360299</v>
      </c>
      <c r="L529" s="1">
        <v>0.41249277777777699</v>
      </c>
      <c r="M529" s="8">
        <f t="shared" si="8"/>
        <v>0.84989648033126297</v>
      </c>
    </row>
    <row r="530" spans="1:13" x14ac:dyDescent="0.25">
      <c r="A530" s="1" t="s">
        <v>578</v>
      </c>
      <c r="B530" s="7">
        <v>43137.134814814817</v>
      </c>
      <c r="C530" s="1">
        <v>340</v>
      </c>
      <c r="D530" s="1">
        <v>5</v>
      </c>
      <c r="E530" s="7">
        <v>44993.568865740737</v>
      </c>
      <c r="F530" s="1" t="s">
        <v>47</v>
      </c>
      <c r="G530" s="1">
        <v>2662</v>
      </c>
      <c r="H530" s="1">
        <v>2471</v>
      </c>
      <c r="I530" s="1">
        <v>5</v>
      </c>
      <c r="J530" s="1">
        <v>62.2750553148148</v>
      </c>
      <c r="K530" s="1">
        <v>8.0288969230518398E-2</v>
      </c>
      <c r="L530" s="1">
        <v>1.8344372222222201</v>
      </c>
      <c r="M530" s="8">
        <f t="shared" si="8"/>
        <v>0.92824943651389935</v>
      </c>
    </row>
    <row r="531" spans="1:13" x14ac:dyDescent="0.25">
      <c r="A531" s="1" t="s">
        <v>579</v>
      </c>
      <c r="B531" s="7">
        <v>43086.379745370374</v>
      </c>
      <c r="C531" s="1">
        <v>114</v>
      </c>
      <c r="D531" s="1">
        <v>0</v>
      </c>
      <c r="E531" s="7">
        <v>44993.402615740742</v>
      </c>
      <c r="F531" s="1" t="s">
        <v>47</v>
      </c>
      <c r="G531" s="1">
        <v>89</v>
      </c>
      <c r="H531" s="1">
        <v>59</v>
      </c>
      <c r="I531" s="1">
        <v>5</v>
      </c>
      <c r="J531" s="1">
        <v>63.779110870370303</v>
      </c>
      <c r="K531" s="1">
        <v>0</v>
      </c>
      <c r="L531" s="1">
        <v>5.8244372222222198</v>
      </c>
      <c r="M531" s="8">
        <f t="shared" si="8"/>
        <v>0.6629213483146067</v>
      </c>
    </row>
    <row r="532" spans="1:13" x14ac:dyDescent="0.25">
      <c r="A532" s="1" t="s">
        <v>580</v>
      </c>
      <c r="B532" s="7">
        <v>42505.154722222222</v>
      </c>
      <c r="C532" s="1">
        <v>675</v>
      </c>
      <c r="D532" s="1">
        <v>2</v>
      </c>
      <c r="E532" s="7">
        <v>44993.520138888889</v>
      </c>
      <c r="F532" s="1" t="s">
        <v>581</v>
      </c>
      <c r="G532" s="1">
        <v>1532</v>
      </c>
      <c r="H532" s="1">
        <v>1402</v>
      </c>
      <c r="I532" s="1">
        <v>6</v>
      </c>
      <c r="J532" s="1">
        <v>83.3257960555555</v>
      </c>
      <c r="K532" s="1">
        <v>2.4002170932354999E-2</v>
      </c>
      <c r="L532" s="1">
        <v>3.0038816666666599</v>
      </c>
      <c r="M532" s="8">
        <f t="shared" si="8"/>
        <v>0.91514360313315923</v>
      </c>
    </row>
    <row r="533" spans="1:13" x14ac:dyDescent="0.25">
      <c r="A533" s="1" t="s">
        <v>582</v>
      </c>
      <c r="B533" s="7">
        <v>44415.162256944444</v>
      </c>
      <c r="C533" s="1">
        <v>80</v>
      </c>
      <c r="D533" s="1">
        <v>1</v>
      </c>
      <c r="E533" s="7">
        <v>44993.594942129632</v>
      </c>
      <c r="F533" s="1" t="s">
        <v>21</v>
      </c>
      <c r="G533" s="1">
        <v>750</v>
      </c>
      <c r="H533" s="1">
        <v>377</v>
      </c>
      <c r="I533" s="1">
        <v>1</v>
      </c>
      <c r="J533" s="1">
        <v>19.653101611111101</v>
      </c>
      <c r="K533" s="1">
        <v>5.08825537967319E-2</v>
      </c>
      <c r="L533" s="1">
        <v>1.2086038888888799</v>
      </c>
      <c r="M533" s="8">
        <f t="shared" si="8"/>
        <v>0.50266666666666671</v>
      </c>
    </row>
    <row r="534" spans="1:13" x14ac:dyDescent="0.25">
      <c r="A534" s="1" t="s">
        <v>583</v>
      </c>
      <c r="B534" s="7">
        <v>41888.604016203702</v>
      </c>
      <c r="C534" s="1">
        <v>109</v>
      </c>
      <c r="D534" s="1">
        <v>6</v>
      </c>
      <c r="E534" s="7">
        <v>44993.501157407409</v>
      </c>
      <c r="F534" s="1" t="s">
        <v>24</v>
      </c>
      <c r="G534" s="1">
        <v>392</v>
      </c>
      <c r="H534" s="1">
        <v>102</v>
      </c>
      <c r="I534" s="1">
        <v>8</v>
      </c>
      <c r="J534" s="1">
        <v>103.533027537037</v>
      </c>
      <c r="K534" s="1">
        <v>5.7952521458465099E-2</v>
      </c>
      <c r="L534" s="1">
        <v>3.4594372222222201</v>
      </c>
      <c r="M534" s="8">
        <f t="shared" si="8"/>
        <v>0.26020408163265307</v>
      </c>
    </row>
    <row r="535" spans="1:13" x14ac:dyDescent="0.25">
      <c r="A535" s="1" t="s">
        <v>584</v>
      </c>
      <c r="B535" s="7">
        <v>42269.34170138889</v>
      </c>
      <c r="C535" s="1">
        <v>375</v>
      </c>
      <c r="D535" s="1">
        <v>73</v>
      </c>
      <c r="E535" s="7">
        <v>44993.608993055554</v>
      </c>
      <c r="F535" s="1" t="s">
        <v>24</v>
      </c>
      <c r="G535" s="1">
        <v>597</v>
      </c>
      <c r="H535" s="1">
        <v>596</v>
      </c>
      <c r="I535" s="1">
        <v>7</v>
      </c>
      <c r="J535" s="1">
        <v>91.042879388888807</v>
      </c>
      <c r="K535" s="1">
        <v>0.80181998295749302</v>
      </c>
      <c r="L535" s="1">
        <v>0.87138166666666605</v>
      </c>
      <c r="M535" s="8">
        <f t="shared" si="8"/>
        <v>0.99832495812395305</v>
      </c>
    </row>
    <row r="536" spans="1:13" x14ac:dyDescent="0.25">
      <c r="A536" s="1" t="s">
        <v>585</v>
      </c>
      <c r="B536" s="7">
        <v>40111.771597222221</v>
      </c>
      <c r="C536" s="1">
        <v>1550</v>
      </c>
      <c r="D536" s="1">
        <v>0</v>
      </c>
      <c r="E536" s="7">
        <v>44993.420925925922</v>
      </c>
      <c r="F536" s="1" t="s">
        <v>24</v>
      </c>
      <c r="G536" s="1">
        <v>1413</v>
      </c>
      <c r="H536" s="1">
        <v>1383</v>
      </c>
      <c r="I536" s="1">
        <v>13</v>
      </c>
      <c r="J536" s="1">
        <v>163.398962722222</v>
      </c>
      <c r="K536" s="1">
        <v>0</v>
      </c>
      <c r="L536" s="1">
        <v>5.3849927777777697</v>
      </c>
      <c r="M536" s="8">
        <f t="shared" si="8"/>
        <v>0.97876857749469215</v>
      </c>
    </row>
    <row r="537" spans="1:13" x14ac:dyDescent="0.25">
      <c r="A537" s="1" t="s">
        <v>586</v>
      </c>
      <c r="B537" s="7">
        <v>41134.941770833335</v>
      </c>
      <c r="C537" s="1">
        <v>589</v>
      </c>
      <c r="D537" s="1">
        <v>0</v>
      </c>
      <c r="E537" s="7">
        <v>44993.478229166663</v>
      </c>
      <c r="F537" s="1" t="s">
        <v>24</v>
      </c>
      <c r="G537" s="1">
        <v>440</v>
      </c>
      <c r="H537" s="1">
        <v>422</v>
      </c>
      <c r="I537" s="1">
        <v>10</v>
      </c>
      <c r="J537" s="1">
        <v>129.16282383333299</v>
      </c>
      <c r="K537" s="1">
        <v>0</v>
      </c>
      <c r="L537" s="1">
        <v>4.0097149999999999</v>
      </c>
      <c r="M537" s="8">
        <f t="shared" si="8"/>
        <v>0.95909090909090911</v>
      </c>
    </row>
    <row r="538" spans="1:13" x14ac:dyDescent="0.25">
      <c r="A538" s="1" t="s">
        <v>587</v>
      </c>
      <c r="B538" s="7">
        <v>41827.081736111111</v>
      </c>
      <c r="C538" s="1">
        <v>423</v>
      </c>
      <c r="D538" s="1">
        <v>0</v>
      </c>
      <c r="E538" s="7">
        <v>44993.510706018518</v>
      </c>
      <c r="G538" s="1">
        <v>49</v>
      </c>
      <c r="H538" s="1">
        <v>19</v>
      </c>
      <c r="I538" s="1">
        <v>8</v>
      </c>
      <c r="J538" s="1">
        <v>105.984184944444</v>
      </c>
      <c r="K538" s="1">
        <v>0</v>
      </c>
      <c r="L538" s="1">
        <v>3.23027055555555</v>
      </c>
      <c r="M538" s="8">
        <f t="shared" si="8"/>
        <v>0.38775510204081631</v>
      </c>
    </row>
    <row r="539" spans="1:13" x14ac:dyDescent="0.25">
      <c r="A539" s="1" t="s">
        <v>588</v>
      </c>
      <c r="B539" s="7">
        <v>43493.747094907405</v>
      </c>
      <c r="C539" s="1">
        <v>1029</v>
      </c>
      <c r="D539" s="1">
        <v>0</v>
      </c>
      <c r="E539" s="7">
        <v>44993.636689814812</v>
      </c>
      <c r="F539" s="1" t="s">
        <v>28</v>
      </c>
      <c r="G539" s="1">
        <v>925</v>
      </c>
      <c r="H539" s="1">
        <v>645</v>
      </c>
      <c r="I539" s="1">
        <v>4</v>
      </c>
      <c r="J539" s="1">
        <v>50.685231240740698</v>
      </c>
      <c r="K539" s="1">
        <v>0</v>
      </c>
      <c r="L539" s="1">
        <v>0.20665944444444401</v>
      </c>
      <c r="M539" s="8">
        <f t="shared" si="8"/>
        <v>0.69729729729729728</v>
      </c>
    </row>
    <row r="540" spans="1:13" x14ac:dyDescent="0.25">
      <c r="A540" s="1" t="s">
        <v>589</v>
      </c>
      <c r="B540" s="7">
        <v>41676.013043981482</v>
      </c>
      <c r="C540" s="1">
        <v>48409</v>
      </c>
      <c r="D540" s="1">
        <v>0</v>
      </c>
      <c r="E540" s="7">
        <v>44993.629537037035</v>
      </c>
      <c r="F540" s="1" t="s">
        <v>55</v>
      </c>
      <c r="G540" s="1">
        <v>49658</v>
      </c>
      <c r="H540" s="1">
        <v>44201</v>
      </c>
      <c r="I540" s="1">
        <v>9</v>
      </c>
      <c r="J540" s="1">
        <v>111.072471981481</v>
      </c>
      <c r="K540" s="1">
        <v>0</v>
      </c>
      <c r="L540" s="1">
        <v>0.37832611111111097</v>
      </c>
      <c r="M540" s="8">
        <f t="shared" si="8"/>
        <v>0.89010834105280112</v>
      </c>
    </row>
    <row r="541" spans="1:13" x14ac:dyDescent="0.25">
      <c r="A541" s="1" t="s">
        <v>590</v>
      </c>
      <c r="B541" s="7">
        <v>40830.95071759259</v>
      </c>
      <c r="C541" s="1">
        <v>1504</v>
      </c>
      <c r="D541" s="1">
        <v>12</v>
      </c>
      <c r="E541" s="7">
        <v>44993.582384259258</v>
      </c>
      <c r="F541" s="1" t="s">
        <v>97</v>
      </c>
      <c r="G541" s="1">
        <v>570</v>
      </c>
      <c r="H541" s="1">
        <v>494</v>
      </c>
      <c r="I541" s="1">
        <v>11</v>
      </c>
      <c r="J541" s="1">
        <v>139.28899975925901</v>
      </c>
      <c r="K541" s="1">
        <v>8.6151814003548294E-2</v>
      </c>
      <c r="L541" s="1">
        <v>1.50999277777777</v>
      </c>
      <c r="M541" s="8">
        <f t="shared" si="8"/>
        <v>0.8666666666666667</v>
      </c>
    </row>
    <row r="542" spans="1:13" x14ac:dyDescent="0.25">
      <c r="A542" s="1" t="s">
        <v>591</v>
      </c>
      <c r="B542" s="7">
        <v>40964.527233796296</v>
      </c>
      <c r="C542" s="1">
        <v>572</v>
      </c>
      <c r="D542" s="1">
        <v>44</v>
      </c>
      <c r="E542" s="7">
        <v>44993.526018518518</v>
      </c>
      <c r="F542" s="1" t="s">
        <v>21</v>
      </c>
      <c r="G542" s="1">
        <v>806</v>
      </c>
      <c r="H542" s="1">
        <v>677</v>
      </c>
      <c r="I542" s="1">
        <v>11</v>
      </c>
      <c r="J542" s="1">
        <v>134.39445346296199</v>
      </c>
      <c r="K542" s="1">
        <v>0.32739446358272301</v>
      </c>
      <c r="L542" s="1">
        <v>2.8627705555555498</v>
      </c>
      <c r="M542" s="8">
        <f t="shared" si="8"/>
        <v>0.83995037220843671</v>
      </c>
    </row>
    <row r="543" spans="1:13" x14ac:dyDescent="0.25">
      <c r="A543" s="1" t="s">
        <v>592</v>
      </c>
      <c r="B543" s="7">
        <v>41991.173541666663</v>
      </c>
      <c r="C543" s="1">
        <v>268</v>
      </c>
      <c r="D543" s="1">
        <v>39</v>
      </c>
      <c r="E543" s="7">
        <v>44993.339513888888</v>
      </c>
      <c r="F543" s="1" t="s">
        <v>110</v>
      </c>
      <c r="G543" s="1">
        <v>657</v>
      </c>
      <c r="H543" s="1">
        <v>613</v>
      </c>
      <c r="I543" s="1">
        <v>8</v>
      </c>
      <c r="J543" s="1">
        <v>100.44407383333299</v>
      </c>
      <c r="K543" s="1">
        <v>0.38827576890909998</v>
      </c>
      <c r="L543" s="1">
        <v>7.3388816666666603</v>
      </c>
      <c r="M543" s="8">
        <f t="shared" si="8"/>
        <v>0.9330289193302892</v>
      </c>
    </row>
    <row r="544" spans="1:13" x14ac:dyDescent="0.25">
      <c r="A544" s="1" t="s">
        <v>593</v>
      </c>
      <c r="B544" s="7">
        <v>44489.572013888886</v>
      </c>
      <c r="C544" s="1">
        <v>190</v>
      </c>
      <c r="D544" s="1">
        <v>2</v>
      </c>
      <c r="E544" s="7">
        <v>44993.626689814817</v>
      </c>
      <c r="F544" s="1" t="s">
        <v>110</v>
      </c>
      <c r="G544" s="1">
        <v>110</v>
      </c>
      <c r="H544" s="1">
        <v>60</v>
      </c>
      <c r="I544" s="1">
        <v>1</v>
      </c>
      <c r="J544" s="1">
        <v>16.858629388888801</v>
      </c>
      <c r="K544" s="1">
        <v>0.118633606200403</v>
      </c>
      <c r="L544" s="1">
        <v>0.446659444444444</v>
      </c>
      <c r="M544" s="8">
        <f t="shared" si="8"/>
        <v>0.54545454545454541</v>
      </c>
    </row>
    <row r="545" spans="1:13" x14ac:dyDescent="0.25">
      <c r="A545" s="1" t="s">
        <v>594</v>
      </c>
      <c r="B545" s="7">
        <v>43484.450694444444</v>
      </c>
      <c r="C545" s="1">
        <v>23</v>
      </c>
      <c r="D545" s="1">
        <v>0</v>
      </c>
      <c r="E545" s="7">
        <v>44993.581770833334</v>
      </c>
      <c r="F545" s="1" t="s">
        <v>24</v>
      </c>
      <c r="G545" s="1">
        <v>553</v>
      </c>
      <c r="H545" s="1">
        <v>297</v>
      </c>
      <c r="I545" s="1">
        <v>4</v>
      </c>
      <c r="J545" s="1">
        <v>50.4556849444444</v>
      </c>
      <c r="K545" s="1">
        <v>0</v>
      </c>
      <c r="L545" s="1">
        <v>1.524715</v>
      </c>
      <c r="M545" s="8">
        <f t="shared" si="8"/>
        <v>0.53707052441229652</v>
      </c>
    </row>
    <row r="546" spans="1:13" x14ac:dyDescent="0.25">
      <c r="A546" s="1" t="s">
        <v>595</v>
      </c>
      <c r="B546" s="7">
        <v>43085.596550925926</v>
      </c>
      <c r="C546" s="1">
        <v>1789</v>
      </c>
      <c r="D546" s="1">
        <v>33</v>
      </c>
      <c r="E546" s="7">
        <v>44993.629363425927</v>
      </c>
      <c r="F546" s="1" t="s">
        <v>72</v>
      </c>
      <c r="G546" s="1">
        <v>1122</v>
      </c>
      <c r="H546" s="1">
        <v>1028</v>
      </c>
      <c r="I546" s="1">
        <v>5</v>
      </c>
      <c r="J546" s="1">
        <v>63.6389997592592</v>
      </c>
      <c r="K546" s="1">
        <v>0.51854994774958896</v>
      </c>
      <c r="L546" s="1">
        <v>0.38249277777777702</v>
      </c>
      <c r="M546" s="8">
        <f t="shared" si="8"/>
        <v>0.91622103386809273</v>
      </c>
    </row>
    <row r="547" spans="1:13" x14ac:dyDescent="0.25">
      <c r="A547" s="1" t="s">
        <v>596</v>
      </c>
      <c r="B547" s="7">
        <v>42864.893865740742</v>
      </c>
      <c r="C547" s="1">
        <v>534</v>
      </c>
      <c r="D547" s="1">
        <v>35</v>
      </c>
      <c r="E547" s="7">
        <v>44993.614027777781</v>
      </c>
      <c r="F547" s="1" t="s">
        <v>72</v>
      </c>
      <c r="G547" s="1">
        <v>725</v>
      </c>
      <c r="H547" s="1">
        <v>658</v>
      </c>
      <c r="I547" s="1">
        <v>5</v>
      </c>
      <c r="J547" s="1">
        <v>71.534481240740703</v>
      </c>
      <c r="K547" s="1">
        <v>0.48927453436352802</v>
      </c>
      <c r="L547" s="1">
        <v>0.75054833333333304</v>
      </c>
      <c r="M547" s="8">
        <f t="shared" si="8"/>
        <v>0.90758620689655167</v>
      </c>
    </row>
    <row r="548" spans="1:13" x14ac:dyDescent="0.25">
      <c r="A548" s="1" t="s">
        <v>597</v>
      </c>
      <c r="B548" s="7">
        <v>42641.798773148148</v>
      </c>
      <c r="C548" s="1">
        <v>2698</v>
      </c>
      <c r="D548" s="1">
        <v>251</v>
      </c>
      <c r="E548" s="7">
        <v>44993.628541666665</v>
      </c>
      <c r="F548" s="1" t="s">
        <v>24</v>
      </c>
      <c r="G548" s="1">
        <v>1655</v>
      </c>
      <c r="H548" s="1">
        <v>1600</v>
      </c>
      <c r="I548" s="1">
        <v>6</v>
      </c>
      <c r="J548" s="1">
        <v>79.043888648148098</v>
      </c>
      <c r="K548" s="1">
        <v>3.17545106007231</v>
      </c>
      <c r="L548" s="1">
        <v>0.40221499999999999</v>
      </c>
      <c r="M548" s="8">
        <f t="shared" si="8"/>
        <v>0.96676737160120851</v>
      </c>
    </row>
    <row r="549" spans="1:13" x14ac:dyDescent="0.25">
      <c r="A549" s="1" t="s">
        <v>598</v>
      </c>
      <c r="B549" s="7">
        <v>42652.889178240737</v>
      </c>
      <c r="C549" s="1">
        <v>84</v>
      </c>
      <c r="D549" s="1">
        <v>0</v>
      </c>
      <c r="E549" s="7">
        <v>44993.611805555556</v>
      </c>
      <c r="G549" s="1">
        <v>22</v>
      </c>
      <c r="H549" s="1">
        <v>8</v>
      </c>
      <c r="I549" s="1">
        <v>6</v>
      </c>
      <c r="J549" s="1">
        <v>78.604897907407405</v>
      </c>
      <c r="K549" s="1">
        <v>0</v>
      </c>
      <c r="L549" s="1">
        <v>0.80388166666666605</v>
      </c>
      <c r="M549" s="8">
        <f t="shared" si="8"/>
        <v>0.36363636363636365</v>
      </c>
    </row>
    <row r="550" spans="1:13" x14ac:dyDescent="0.25">
      <c r="A550" s="1" t="s">
        <v>599</v>
      </c>
      <c r="B550" s="7">
        <v>40850.217256944445</v>
      </c>
      <c r="C550" s="1">
        <v>1305</v>
      </c>
      <c r="D550" s="1">
        <v>48</v>
      </c>
      <c r="E550" s="7">
        <v>44993.369456018518</v>
      </c>
      <c r="F550" s="1" t="s">
        <v>47</v>
      </c>
      <c r="G550" s="1">
        <v>3822</v>
      </c>
      <c r="H550" s="1">
        <v>1418</v>
      </c>
      <c r="I550" s="1">
        <v>11</v>
      </c>
      <c r="J550" s="1">
        <v>138.44243494444399</v>
      </c>
      <c r="K550" s="1">
        <v>0.346714502813114</v>
      </c>
      <c r="L550" s="1">
        <v>6.6202705555555497</v>
      </c>
      <c r="M550" s="8">
        <f t="shared" si="8"/>
        <v>0.37100994243851387</v>
      </c>
    </row>
    <row r="551" spans="1:13" x14ac:dyDescent="0.25">
      <c r="A551" s="1" t="s">
        <v>600</v>
      </c>
      <c r="B551" s="7">
        <v>44151.61042824074</v>
      </c>
      <c r="C551" s="1">
        <v>132</v>
      </c>
      <c r="D551" s="1">
        <v>0</v>
      </c>
      <c r="E551" s="7">
        <v>44993.615405092591</v>
      </c>
      <c r="F551" s="1" t="s">
        <v>90</v>
      </c>
      <c r="G551" s="1">
        <v>0</v>
      </c>
      <c r="H551" s="1">
        <v>0</v>
      </c>
      <c r="I551" s="1">
        <v>2</v>
      </c>
      <c r="J551" s="1">
        <v>28.094564574073999</v>
      </c>
      <c r="K551" s="1">
        <v>0</v>
      </c>
      <c r="L551" s="1">
        <v>0.71749277777777698</v>
      </c>
      <c r="M551" s="8">
        <f t="shared" si="8"/>
        <v>0</v>
      </c>
    </row>
    <row r="552" spans="1:13" x14ac:dyDescent="0.25">
      <c r="A552" s="1" t="s">
        <v>601</v>
      </c>
      <c r="B552" s="7">
        <v>43155.079375000001</v>
      </c>
      <c r="C552" s="1">
        <v>13</v>
      </c>
      <c r="D552" s="1">
        <v>0</v>
      </c>
      <c r="E552" s="7">
        <v>44993.412453703706</v>
      </c>
      <c r="F552" s="1" t="s">
        <v>90</v>
      </c>
      <c r="G552" s="1">
        <v>0</v>
      </c>
      <c r="H552" s="1">
        <v>0</v>
      </c>
      <c r="I552" s="1">
        <v>5</v>
      </c>
      <c r="J552" s="1">
        <v>61.719407166666599</v>
      </c>
      <c r="K552" s="1">
        <v>0</v>
      </c>
      <c r="L552" s="1">
        <v>5.58832611111111</v>
      </c>
      <c r="M552" s="8">
        <f t="shared" si="8"/>
        <v>0</v>
      </c>
    </row>
    <row r="553" spans="1:13" x14ac:dyDescent="0.25">
      <c r="A553" s="1" t="s">
        <v>602</v>
      </c>
      <c r="B553" s="7">
        <v>42539.078263888892</v>
      </c>
      <c r="C553" s="1">
        <v>2241</v>
      </c>
      <c r="D553" s="1">
        <v>129</v>
      </c>
      <c r="E553" s="7">
        <v>44993.579421296294</v>
      </c>
      <c r="F553" s="1" t="s">
        <v>13</v>
      </c>
      <c r="G553" s="1">
        <v>2973</v>
      </c>
      <c r="H553" s="1">
        <v>2423</v>
      </c>
      <c r="I553" s="1">
        <v>6</v>
      </c>
      <c r="J553" s="1">
        <v>82.253629388888797</v>
      </c>
      <c r="K553" s="1">
        <v>1.56831985358479</v>
      </c>
      <c r="L553" s="1">
        <v>1.58110388888888</v>
      </c>
      <c r="M553" s="8">
        <f t="shared" si="8"/>
        <v>0.81500168180289267</v>
      </c>
    </row>
    <row r="554" spans="1:13" x14ac:dyDescent="0.25">
      <c r="A554" s="1" t="s">
        <v>603</v>
      </c>
      <c r="B554" s="7">
        <v>41677.329675925925</v>
      </c>
      <c r="C554" s="1">
        <v>1417</v>
      </c>
      <c r="D554" s="1">
        <v>25</v>
      </c>
      <c r="E554" s="7">
        <v>44993.42391203704</v>
      </c>
      <c r="F554" s="1" t="s">
        <v>55</v>
      </c>
      <c r="G554" s="1">
        <v>1787</v>
      </c>
      <c r="H554" s="1">
        <v>1733</v>
      </c>
      <c r="I554" s="1">
        <v>9</v>
      </c>
      <c r="J554" s="1">
        <v>110.785833092592</v>
      </c>
      <c r="K554" s="1">
        <v>0.22566062195971801</v>
      </c>
      <c r="L554" s="1">
        <v>5.3133261111111096</v>
      </c>
      <c r="M554" s="8">
        <f t="shared" si="8"/>
        <v>0.96978175713486292</v>
      </c>
    </row>
    <row r="555" spans="1:13" x14ac:dyDescent="0.25">
      <c r="A555" s="1" t="s">
        <v>604</v>
      </c>
      <c r="B555" s="7">
        <v>42324.522604166668</v>
      </c>
      <c r="C555" s="1">
        <v>2359</v>
      </c>
      <c r="D555" s="1">
        <v>52</v>
      </c>
      <c r="E555" s="7">
        <v>44993.374293981484</v>
      </c>
      <c r="F555" s="1" t="s">
        <v>24</v>
      </c>
      <c r="G555" s="1">
        <v>1978</v>
      </c>
      <c r="H555" s="1">
        <v>1876</v>
      </c>
      <c r="I555" s="1">
        <v>7</v>
      </c>
      <c r="J555" s="1">
        <v>89.064823833333307</v>
      </c>
      <c r="K555" s="1">
        <v>0.583844415358721</v>
      </c>
      <c r="L555" s="1">
        <v>6.5041594444444399</v>
      </c>
      <c r="M555" s="8">
        <f t="shared" si="8"/>
        <v>0.94843276036400403</v>
      </c>
    </row>
    <row r="556" spans="1:13" x14ac:dyDescent="0.25">
      <c r="A556" s="1" t="s">
        <v>605</v>
      </c>
      <c r="B556" s="7">
        <v>42083.450833333336</v>
      </c>
      <c r="C556" s="1">
        <v>880</v>
      </c>
      <c r="D556" s="1">
        <v>36</v>
      </c>
      <c r="E556" s="7">
        <v>44993.552418981482</v>
      </c>
      <c r="F556" s="1" t="s">
        <v>266</v>
      </c>
      <c r="G556" s="1">
        <v>4132</v>
      </c>
      <c r="H556" s="1">
        <v>3317</v>
      </c>
      <c r="I556" s="1">
        <v>7</v>
      </c>
      <c r="J556" s="1">
        <v>97.155573833333307</v>
      </c>
      <c r="K556" s="1">
        <v>0.37053972900985199</v>
      </c>
      <c r="L556" s="1">
        <v>2.22915944444444</v>
      </c>
      <c r="M556" s="8">
        <f t="shared" si="8"/>
        <v>0.80275895450145207</v>
      </c>
    </row>
    <row r="557" spans="1:13" x14ac:dyDescent="0.25">
      <c r="A557" s="1" t="s">
        <v>606</v>
      </c>
      <c r="B557" s="7">
        <v>43091.486273148148</v>
      </c>
      <c r="C557" s="1">
        <v>4063</v>
      </c>
      <c r="D557" s="1">
        <v>237</v>
      </c>
      <c r="E557" s="7">
        <v>44993.626006944447</v>
      </c>
      <c r="F557" s="1" t="s">
        <v>72</v>
      </c>
      <c r="G557" s="1">
        <v>2514</v>
      </c>
      <c r="H557" s="1">
        <v>2198</v>
      </c>
      <c r="I557" s="1">
        <v>5</v>
      </c>
      <c r="J557" s="1">
        <v>63.527221981481397</v>
      </c>
      <c r="K557" s="1">
        <v>3.7306841477986601</v>
      </c>
      <c r="L557" s="1">
        <v>0.46304833333333301</v>
      </c>
      <c r="M557" s="8">
        <f t="shared" si="8"/>
        <v>0.87430389817024667</v>
      </c>
    </row>
    <row r="558" spans="1:13" x14ac:dyDescent="0.25">
      <c r="A558" s="1" t="s">
        <v>607</v>
      </c>
      <c r="B558" s="7">
        <v>43469.763356481482</v>
      </c>
      <c r="C558" s="1">
        <v>4011</v>
      </c>
      <c r="D558" s="1">
        <v>83</v>
      </c>
      <c r="E558" s="7">
        <v>44993.588796296295</v>
      </c>
      <c r="F558" s="1" t="s">
        <v>75</v>
      </c>
      <c r="G558" s="1">
        <v>7451</v>
      </c>
      <c r="H558" s="1">
        <v>7058</v>
      </c>
      <c r="I558" s="1">
        <v>4</v>
      </c>
      <c r="J558" s="1">
        <v>51.472221981481397</v>
      </c>
      <c r="K558" s="1">
        <v>1.61252024499469</v>
      </c>
      <c r="L558" s="1">
        <v>1.3561038888888799</v>
      </c>
      <c r="M558" s="8">
        <f t="shared" si="8"/>
        <v>0.94725540195946856</v>
      </c>
    </row>
    <row r="559" spans="1:13" x14ac:dyDescent="0.25">
      <c r="A559" s="1" t="s">
        <v>608</v>
      </c>
      <c r="B559" s="7">
        <v>41902.692685185182</v>
      </c>
      <c r="C559" s="1">
        <v>136</v>
      </c>
      <c r="D559" s="1">
        <v>18</v>
      </c>
      <c r="E559" s="7">
        <v>44993.628796296296</v>
      </c>
      <c r="F559" s="1" t="s">
        <v>55</v>
      </c>
      <c r="G559" s="1">
        <v>722</v>
      </c>
      <c r="H559" s="1">
        <v>649</v>
      </c>
      <c r="I559" s="1">
        <v>8</v>
      </c>
      <c r="J559" s="1">
        <v>103.762092351851</v>
      </c>
      <c r="K559" s="1">
        <v>0.17347375705342299</v>
      </c>
      <c r="L559" s="1">
        <v>0.39610388888888798</v>
      </c>
      <c r="M559" s="8">
        <f t="shared" si="8"/>
        <v>0.89889196675900274</v>
      </c>
    </row>
    <row r="560" spans="1:13" x14ac:dyDescent="0.25">
      <c r="A560" s="1" t="s">
        <v>609</v>
      </c>
      <c r="B560" s="7">
        <v>41627.423761574071</v>
      </c>
      <c r="C560" s="1">
        <v>491</v>
      </c>
      <c r="D560" s="1">
        <v>24</v>
      </c>
      <c r="E560" s="7">
        <v>44993.406180555554</v>
      </c>
      <c r="F560" s="1" t="s">
        <v>24</v>
      </c>
      <c r="G560" s="1">
        <v>1682</v>
      </c>
      <c r="H560" s="1">
        <v>1279</v>
      </c>
      <c r="I560" s="1">
        <v>9</v>
      </c>
      <c r="J560" s="1">
        <v>112.37723124074</v>
      </c>
      <c r="K560" s="1">
        <v>0.213566393610337</v>
      </c>
      <c r="L560" s="1">
        <v>5.7388816666666598</v>
      </c>
      <c r="M560" s="8">
        <f t="shared" si="8"/>
        <v>0.76040428061831156</v>
      </c>
    </row>
    <row r="561" spans="1:13" x14ac:dyDescent="0.25">
      <c r="A561" s="1" t="s">
        <v>610</v>
      </c>
      <c r="B561" s="7">
        <v>43214.691979166666</v>
      </c>
      <c r="C561" s="1">
        <v>346</v>
      </c>
      <c r="D561" s="1">
        <v>32</v>
      </c>
      <c r="E561" s="7">
        <v>44993.635000000002</v>
      </c>
      <c r="F561" s="1" t="s">
        <v>13</v>
      </c>
      <c r="G561" s="1">
        <v>692</v>
      </c>
      <c r="H561" s="1">
        <v>666</v>
      </c>
      <c r="I561" s="1">
        <v>4</v>
      </c>
      <c r="J561" s="1">
        <v>60.029323833333301</v>
      </c>
      <c r="K561" s="1">
        <v>0.53307280436550397</v>
      </c>
      <c r="L561" s="1">
        <v>0.24721499999999999</v>
      </c>
      <c r="M561" s="8">
        <f t="shared" si="8"/>
        <v>0.96242774566473988</v>
      </c>
    </row>
    <row r="562" spans="1:13" x14ac:dyDescent="0.25">
      <c r="A562" s="1" t="s">
        <v>611</v>
      </c>
      <c r="B562" s="7">
        <v>41086.41128472222</v>
      </c>
      <c r="C562" s="1">
        <v>343</v>
      </c>
      <c r="D562" s="1">
        <v>8</v>
      </c>
      <c r="E562" s="7">
        <v>44993.627233796295</v>
      </c>
      <c r="F562" s="1" t="s">
        <v>21</v>
      </c>
      <c r="G562" s="1">
        <v>4886</v>
      </c>
      <c r="H562" s="1">
        <v>4833</v>
      </c>
      <c r="I562" s="1">
        <v>10</v>
      </c>
      <c r="J562" s="1">
        <v>130.42054605555501</v>
      </c>
      <c r="K562" s="1">
        <v>6.1340028407734302E-2</v>
      </c>
      <c r="L562" s="1">
        <v>0.43360388888888801</v>
      </c>
      <c r="M562" s="8">
        <f t="shared" si="8"/>
        <v>0.98915268112975852</v>
      </c>
    </row>
    <row r="563" spans="1:13" x14ac:dyDescent="0.25">
      <c r="A563" s="1" t="s">
        <v>612</v>
      </c>
      <c r="B563" s="7">
        <v>42077.605300925927</v>
      </c>
      <c r="C563" s="1">
        <v>1215</v>
      </c>
      <c r="D563" s="1">
        <v>84</v>
      </c>
      <c r="E563" s="7">
        <v>44993.632743055554</v>
      </c>
      <c r="F563" s="1" t="s">
        <v>13</v>
      </c>
      <c r="G563" s="1">
        <v>1860</v>
      </c>
      <c r="H563" s="1">
        <v>1840</v>
      </c>
      <c r="I563" s="1">
        <v>7</v>
      </c>
      <c r="J563" s="1">
        <v>97.231999759259196</v>
      </c>
      <c r="K563" s="1">
        <v>0.86391311716285801</v>
      </c>
      <c r="L563" s="1">
        <v>0.30138166666666599</v>
      </c>
      <c r="M563" s="8">
        <f t="shared" si="8"/>
        <v>0.989247311827957</v>
      </c>
    </row>
    <row r="564" spans="1:13" x14ac:dyDescent="0.25">
      <c r="A564" s="1" t="s">
        <v>613</v>
      </c>
      <c r="B564" s="7">
        <v>42849.587858796294</v>
      </c>
      <c r="C564" s="1">
        <v>241</v>
      </c>
      <c r="D564" s="1">
        <v>15</v>
      </c>
      <c r="E564" s="7">
        <v>44993.566759259258</v>
      </c>
      <c r="F564" s="1" t="s">
        <v>28</v>
      </c>
      <c r="G564" s="1">
        <v>1847</v>
      </c>
      <c r="H564" s="1">
        <v>1640</v>
      </c>
      <c r="I564" s="1">
        <v>5</v>
      </c>
      <c r="J564" s="1">
        <v>71.512620129629596</v>
      </c>
      <c r="K564" s="1">
        <v>0.20975318723897601</v>
      </c>
      <c r="L564" s="1">
        <v>1.88499277777777</v>
      </c>
      <c r="M564" s="8">
        <f t="shared" si="8"/>
        <v>0.88792636708175421</v>
      </c>
    </row>
    <row r="565" spans="1:13" x14ac:dyDescent="0.25">
      <c r="A565" s="1" t="s">
        <v>614</v>
      </c>
      <c r="B565" s="7">
        <v>43180.539490740739</v>
      </c>
      <c r="C565" s="1">
        <v>1195</v>
      </c>
      <c r="D565" s="1">
        <v>110</v>
      </c>
      <c r="E565" s="7">
        <v>44993.606203703705</v>
      </c>
      <c r="F565" s="1" t="s">
        <v>47</v>
      </c>
      <c r="G565" s="1">
        <v>2170</v>
      </c>
      <c r="H565" s="1">
        <v>1890</v>
      </c>
      <c r="I565" s="1">
        <v>4</v>
      </c>
      <c r="J565" s="1">
        <v>60.517981240740703</v>
      </c>
      <c r="K565" s="1">
        <v>1.8176415958493299</v>
      </c>
      <c r="L565" s="1">
        <v>0.93832611111111097</v>
      </c>
      <c r="M565" s="8">
        <f t="shared" si="8"/>
        <v>0.87096774193548387</v>
      </c>
    </row>
    <row r="566" spans="1:13" x14ac:dyDescent="0.25">
      <c r="A566" s="1" t="s">
        <v>615</v>
      </c>
      <c r="B566" s="7">
        <v>42885.304768518516</v>
      </c>
      <c r="C566" s="1">
        <v>29</v>
      </c>
      <c r="D566" s="1">
        <v>0</v>
      </c>
      <c r="E566" s="7">
        <v>44993.619317129633</v>
      </c>
      <c r="G566" s="1">
        <v>73</v>
      </c>
      <c r="H566" s="1">
        <v>56</v>
      </c>
      <c r="I566" s="1">
        <v>5</v>
      </c>
      <c r="J566" s="1">
        <v>70.539092351851806</v>
      </c>
      <c r="K566" s="1">
        <v>0</v>
      </c>
      <c r="L566" s="1">
        <v>0.62360388888888796</v>
      </c>
      <c r="M566" s="8">
        <f t="shared" si="8"/>
        <v>0.76712328767123283</v>
      </c>
    </row>
    <row r="567" spans="1:13" x14ac:dyDescent="0.25">
      <c r="A567" s="1" t="s">
        <v>616</v>
      </c>
      <c r="B567" s="7">
        <v>44145.602083333331</v>
      </c>
      <c r="C567" s="1">
        <v>290</v>
      </c>
      <c r="D567" s="1">
        <v>54</v>
      </c>
      <c r="E567" s="7">
        <v>44993.615347222221</v>
      </c>
      <c r="F567" s="1" t="s">
        <v>28</v>
      </c>
      <c r="G567" s="1">
        <v>634</v>
      </c>
      <c r="H567" s="1">
        <v>528</v>
      </c>
      <c r="I567" s="1">
        <v>2</v>
      </c>
      <c r="J567" s="1">
        <v>28.301240499999999</v>
      </c>
      <c r="K567" s="1">
        <v>1.9080435714469799</v>
      </c>
      <c r="L567" s="1">
        <v>0.71888166666666597</v>
      </c>
      <c r="M567" s="8">
        <f t="shared" si="8"/>
        <v>0.83280757097791802</v>
      </c>
    </row>
    <row r="568" spans="1:13" x14ac:dyDescent="0.25">
      <c r="A568" s="1" t="s">
        <v>617</v>
      </c>
      <c r="B568" s="7">
        <v>42437.043877314813</v>
      </c>
      <c r="C568" s="1">
        <v>5395</v>
      </c>
      <c r="D568" s="1">
        <v>96</v>
      </c>
      <c r="E568" s="7">
        <v>44993.560034722221</v>
      </c>
      <c r="F568" s="1" t="s">
        <v>24</v>
      </c>
      <c r="G568" s="1">
        <v>8571</v>
      </c>
      <c r="H568" s="1">
        <v>8021</v>
      </c>
      <c r="I568" s="1">
        <v>7</v>
      </c>
      <c r="J568" s="1">
        <v>85.681138648148107</v>
      </c>
      <c r="K568" s="1">
        <v>1.1204332892239699</v>
      </c>
      <c r="L568" s="1">
        <v>2.0463816666666599</v>
      </c>
      <c r="M568" s="8">
        <f t="shared" si="8"/>
        <v>0.93583012483957528</v>
      </c>
    </row>
    <row r="569" spans="1:13" x14ac:dyDescent="0.25">
      <c r="A569" s="1" t="s">
        <v>618</v>
      </c>
      <c r="B569" s="7">
        <v>41582.927395833336</v>
      </c>
      <c r="C569" s="1">
        <v>11376</v>
      </c>
      <c r="D569" s="1">
        <v>131</v>
      </c>
      <c r="E569" s="7">
        <v>44993.588287037041</v>
      </c>
      <c r="F569" s="1" t="s">
        <v>55</v>
      </c>
      <c r="G569" s="1">
        <v>5061</v>
      </c>
      <c r="H569" s="1">
        <v>4030</v>
      </c>
      <c r="I569" s="1">
        <v>9</v>
      </c>
      <c r="J569" s="1">
        <v>114.2409905</v>
      </c>
      <c r="K569" s="1">
        <v>1.1466987412018199</v>
      </c>
      <c r="L569" s="1">
        <v>1.36832611111111</v>
      </c>
      <c r="M569" s="8">
        <f t="shared" si="8"/>
        <v>0.79628531910689582</v>
      </c>
    </row>
    <row r="570" spans="1:13" x14ac:dyDescent="0.25">
      <c r="A570" s="1" t="s">
        <v>619</v>
      </c>
      <c r="B570" s="7">
        <v>40198.968194444446</v>
      </c>
      <c r="C570" s="1">
        <v>218</v>
      </c>
      <c r="D570" s="1">
        <v>0</v>
      </c>
      <c r="E570" s="7">
        <v>44993.628252314818</v>
      </c>
      <c r="F570" s="1" t="s">
        <v>35</v>
      </c>
      <c r="G570" s="1">
        <v>357</v>
      </c>
      <c r="H570" s="1">
        <v>125</v>
      </c>
      <c r="I570" s="1">
        <v>13</v>
      </c>
      <c r="J570" s="1">
        <v>160.34168494444401</v>
      </c>
      <c r="K570" s="1">
        <v>0</v>
      </c>
      <c r="L570" s="1">
        <v>0.40915944444444402</v>
      </c>
      <c r="M570" s="8">
        <f t="shared" si="8"/>
        <v>0.35014005602240894</v>
      </c>
    </row>
    <row r="571" spans="1:13" x14ac:dyDescent="0.25">
      <c r="A571" s="1" t="s">
        <v>620</v>
      </c>
      <c r="B571" s="7">
        <v>40153.62259259259</v>
      </c>
      <c r="C571" s="1">
        <v>1229</v>
      </c>
      <c r="D571" s="1">
        <v>32</v>
      </c>
      <c r="E571" s="7">
        <v>44993.522731481484</v>
      </c>
      <c r="F571" s="1" t="s">
        <v>24</v>
      </c>
      <c r="G571" s="1">
        <v>2330</v>
      </c>
      <c r="H571" s="1">
        <v>2194</v>
      </c>
      <c r="I571" s="1">
        <v>13</v>
      </c>
      <c r="J571" s="1">
        <v>161.35149975925901</v>
      </c>
      <c r="K571" s="1">
        <v>0.198324775708591</v>
      </c>
      <c r="L571" s="1">
        <v>2.9416594444444399</v>
      </c>
      <c r="M571" s="8">
        <f t="shared" si="8"/>
        <v>0.94163090128755367</v>
      </c>
    </row>
    <row r="572" spans="1:13" x14ac:dyDescent="0.25">
      <c r="A572" s="1" t="s">
        <v>621</v>
      </c>
      <c r="B572" s="7">
        <v>40825.182870370372</v>
      </c>
      <c r="C572" s="1">
        <v>1907</v>
      </c>
      <c r="D572" s="1">
        <v>57</v>
      </c>
      <c r="E572" s="7">
        <v>44993.616562499999</v>
      </c>
      <c r="F572" s="1" t="s">
        <v>13</v>
      </c>
      <c r="G572" s="1">
        <v>1115</v>
      </c>
      <c r="H572" s="1">
        <v>1104</v>
      </c>
      <c r="I572" s="1">
        <v>11</v>
      </c>
      <c r="J572" s="1">
        <v>139.30327753703699</v>
      </c>
      <c r="K572" s="1">
        <v>0.40917917372651302</v>
      </c>
      <c r="L572" s="1">
        <v>0.68971499999999997</v>
      </c>
      <c r="M572" s="8">
        <f t="shared" si="8"/>
        <v>0.99013452914798206</v>
      </c>
    </row>
    <row r="573" spans="1:13" x14ac:dyDescent="0.25">
      <c r="A573" s="1" t="s">
        <v>622</v>
      </c>
      <c r="B573" s="7">
        <v>42475.943460648145</v>
      </c>
      <c r="C573" s="1">
        <v>7603</v>
      </c>
      <c r="D573" s="1">
        <v>138</v>
      </c>
      <c r="E573" s="7">
        <v>44993.422974537039</v>
      </c>
      <c r="F573" s="1" t="s">
        <v>55</v>
      </c>
      <c r="G573" s="1">
        <v>8361</v>
      </c>
      <c r="H573" s="1">
        <v>7558</v>
      </c>
      <c r="I573" s="1">
        <v>6</v>
      </c>
      <c r="J573" s="1">
        <v>84.461471981481395</v>
      </c>
      <c r="K573" s="1">
        <v>1.6338810674558999</v>
      </c>
      <c r="L573" s="1">
        <v>5.3358261111111096</v>
      </c>
      <c r="M573" s="8">
        <f t="shared" si="8"/>
        <v>0.90395885659610098</v>
      </c>
    </row>
    <row r="574" spans="1:13" x14ac:dyDescent="0.25">
      <c r="A574" s="1" t="s">
        <v>623</v>
      </c>
      <c r="B574" s="7">
        <v>44208.034884259258</v>
      </c>
      <c r="C574" s="1">
        <v>49</v>
      </c>
      <c r="D574" s="1">
        <v>0</v>
      </c>
      <c r="E574" s="7">
        <v>44993.632037037038</v>
      </c>
      <c r="G574" s="1">
        <v>66</v>
      </c>
      <c r="H574" s="1">
        <v>11</v>
      </c>
      <c r="I574" s="1">
        <v>2</v>
      </c>
      <c r="J574" s="1">
        <v>26.654999759259201</v>
      </c>
      <c r="K574" s="1">
        <v>0</v>
      </c>
      <c r="L574" s="1">
        <v>0.31832611111111098</v>
      </c>
      <c r="M574" s="8">
        <f t="shared" si="8"/>
        <v>0.16666666666666666</v>
      </c>
    </row>
    <row r="575" spans="1:13" x14ac:dyDescent="0.25">
      <c r="A575" s="1" t="s">
        <v>624</v>
      </c>
      <c r="B575" s="7">
        <v>42159.826122685183</v>
      </c>
      <c r="C575" s="1">
        <v>10301</v>
      </c>
      <c r="D575" s="1">
        <v>576</v>
      </c>
      <c r="E575" s="7">
        <v>44993.56527777778</v>
      </c>
      <c r="F575" s="1" t="s">
        <v>13</v>
      </c>
      <c r="G575" s="1">
        <v>14147</v>
      </c>
      <c r="H575" s="1">
        <v>13939</v>
      </c>
      <c r="I575" s="1">
        <v>7</v>
      </c>
      <c r="J575" s="1">
        <v>95.088675685185095</v>
      </c>
      <c r="K575" s="1">
        <v>6.0575036496142998</v>
      </c>
      <c r="L575" s="1">
        <v>1.92054833333333</v>
      </c>
      <c r="M575" s="8">
        <f t="shared" si="8"/>
        <v>0.98529723616314413</v>
      </c>
    </row>
    <row r="576" spans="1:13" x14ac:dyDescent="0.25">
      <c r="A576" s="1" t="s">
        <v>625</v>
      </c>
      <c r="B576" s="7">
        <v>40617.141898148147</v>
      </c>
      <c r="C576" s="1">
        <v>844</v>
      </c>
      <c r="D576" s="1">
        <v>0</v>
      </c>
      <c r="E576" s="7">
        <v>44993.369641203702</v>
      </c>
      <c r="F576" s="1" t="s">
        <v>575</v>
      </c>
      <c r="G576" s="1">
        <v>268</v>
      </c>
      <c r="H576" s="1">
        <v>173</v>
      </c>
      <c r="I576" s="1">
        <v>11</v>
      </c>
      <c r="J576" s="1">
        <v>146.26938864814801</v>
      </c>
      <c r="K576" s="1">
        <v>0</v>
      </c>
      <c r="L576" s="1">
        <v>6.6158261111111099</v>
      </c>
      <c r="M576" s="8">
        <f t="shared" si="8"/>
        <v>0.64552238805970152</v>
      </c>
    </row>
    <row r="577" spans="1:13" x14ac:dyDescent="0.25">
      <c r="A577" s="1" t="s">
        <v>626</v>
      </c>
      <c r="B577" s="7">
        <v>41288.903425925928</v>
      </c>
      <c r="C577" s="1">
        <v>2808</v>
      </c>
      <c r="D577" s="1">
        <v>80</v>
      </c>
      <c r="E577" s="7">
        <v>44993.616863425923</v>
      </c>
      <c r="F577" s="1" t="s">
        <v>47</v>
      </c>
      <c r="G577" s="1">
        <v>8806</v>
      </c>
      <c r="H577" s="1">
        <v>8652</v>
      </c>
      <c r="I577" s="1">
        <v>10</v>
      </c>
      <c r="J577" s="1">
        <v>124.060166425925</v>
      </c>
      <c r="K577" s="1">
        <v>0.64484840142276001</v>
      </c>
      <c r="L577" s="1">
        <v>0.68249277777777695</v>
      </c>
      <c r="M577" s="8">
        <f t="shared" si="8"/>
        <v>0.98251192368839424</v>
      </c>
    </row>
    <row r="578" spans="1:13" x14ac:dyDescent="0.25">
      <c r="A578" s="1" t="s">
        <v>627</v>
      </c>
      <c r="B578" s="7">
        <v>41701.703888888886</v>
      </c>
      <c r="C578" s="1">
        <v>1030</v>
      </c>
      <c r="D578" s="1">
        <v>10</v>
      </c>
      <c r="E578" s="7">
        <v>44993.627789351849</v>
      </c>
      <c r="F578" s="1" t="s">
        <v>24</v>
      </c>
      <c r="G578" s="1">
        <v>1962</v>
      </c>
      <c r="H578" s="1">
        <v>1447</v>
      </c>
      <c r="I578" s="1">
        <v>9</v>
      </c>
      <c r="J578" s="1">
        <v>110.453129388888</v>
      </c>
      <c r="K578" s="1">
        <v>9.0536140128646803E-2</v>
      </c>
      <c r="L578" s="1">
        <v>0.42027055555555498</v>
      </c>
      <c r="M578" s="8">
        <f t="shared" si="8"/>
        <v>0.73751274209989803</v>
      </c>
    </row>
    <row r="579" spans="1:13" x14ac:dyDescent="0.25">
      <c r="A579" s="1" t="s">
        <v>628</v>
      </c>
      <c r="B579" s="7">
        <v>41212.234571759262</v>
      </c>
      <c r="C579" s="1">
        <v>683</v>
      </c>
      <c r="D579" s="1">
        <v>71</v>
      </c>
      <c r="E579" s="7">
        <v>44993.423055555555</v>
      </c>
      <c r="F579" s="1" t="s">
        <v>28</v>
      </c>
      <c r="G579" s="1">
        <v>6363</v>
      </c>
      <c r="H579" s="1">
        <v>5026</v>
      </c>
      <c r="I579" s="1">
        <v>10</v>
      </c>
      <c r="J579" s="1">
        <v>126.361916425925</v>
      </c>
      <c r="K579" s="1">
        <v>0.56187815133066998</v>
      </c>
      <c r="L579" s="1">
        <v>5.3338816666666604</v>
      </c>
      <c r="M579" s="8">
        <f t="shared" ref="M579:M642" si="9">IF(G579=0,0,H579/G579)</f>
        <v>0.78987898789878985</v>
      </c>
    </row>
    <row r="580" spans="1:13" x14ac:dyDescent="0.25">
      <c r="A580" s="1" t="s">
        <v>629</v>
      </c>
      <c r="B580" s="7">
        <v>43766.761122685188</v>
      </c>
      <c r="C580" s="1">
        <v>792</v>
      </c>
      <c r="D580" s="1">
        <v>93</v>
      </c>
      <c r="E580" s="7">
        <v>44993.604803240742</v>
      </c>
      <c r="F580" s="1" t="s">
        <v>13</v>
      </c>
      <c r="G580" s="1">
        <v>731</v>
      </c>
      <c r="H580" s="1">
        <v>660</v>
      </c>
      <c r="I580" s="1">
        <v>3</v>
      </c>
      <c r="J580" s="1">
        <v>41.574009018518503</v>
      </c>
      <c r="K580" s="1">
        <v>2.23697454721228</v>
      </c>
      <c r="L580" s="1">
        <v>0.97193722222222201</v>
      </c>
      <c r="M580" s="8">
        <f t="shared" si="9"/>
        <v>0.9028727770177839</v>
      </c>
    </row>
    <row r="581" spans="1:13" x14ac:dyDescent="0.25">
      <c r="A581" s="1" t="s">
        <v>630</v>
      </c>
      <c r="B581" s="7">
        <v>41890.339039351849</v>
      </c>
      <c r="C581" s="1">
        <v>10</v>
      </c>
      <c r="D581" s="1">
        <v>0</v>
      </c>
      <c r="E581" s="7">
        <v>44993.588449074072</v>
      </c>
      <c r="G581" s="1">
        <v>0</v>
      </c>
      <c r="H581" s="1">
        <v>0</v>
      </c>
      <c r="I581" s="1">
        <v>8</v>
      </c>
      <c r="J581" s="1">
        <v>103.678342351851</v>
      </c>
      <c r="K581" s="1">
        <v>0</v>
      </c>
      <c r="L581" s="1">
        <v>1.3644372222222201</v>
      </c>
      <c r="M581" s="8">
        <f t="shared" si="9"/>
        <v>0</v>
      </c>
    </row>
    <row r="582" spans="1:13" x14ac:dyDescent="0.25">
      <c r="A582" s="1" t="s">
        <v>631</v>
      </c>
      <c r="B582" s="7">
        <v>42311.410300925927</v>
      </c>
      <c r="C582" s="1">
        <v>82</v>
      </c>
      <c r="D582" s="1">
        <v>0</v>
      </c>
      <c r="E582" s="7">
        <v>44993.622743055559</v>
      </c>
      <c r="F582" s="1" t="s">
        <v>50</v>
      </c>
      <c r="G582" s="1">
        <v>27</v>
      </c>
      <c r="H582" s="1">
        <v>17</v>
      </c>
      <c r="I582" s="1">
        <v>7</v>
      </c>
      <c r="J582" s="1">
        <v>89.587999759259205</v>
      </c>
      <c r="K582" s="1">
        <v>0</v>
      </c>
      <c r="L582" s="1">
        <v>0.54138166666666598</v>
      </c>
      <c r="M582" s="8">
        <f t="shared" si="9"/>
        <v>0.62962962962962965</v>
      </c>
    </row>
    <row r="583" spans="1:13" x14ac:dyDescent="0.25">
      <c r="A583" s="1" t="s">
        <v>632</v>
      </c>
      <c r="B583" s="7">
        <v>42946.118946759256</v>
      </c>
      <c r="C583" s="1">
        <v>56</v>
      </c>
      <c r="D583" s="1">
        <v>24</v>
      </c>
      <c r="E583" s="7">
        <v>44993.613587962966</v>
      </c>
      <c r="F583" s="1" t="s">
        <v>28</v>
      </c>
      <c r="G583" s="1">
        <v>1399</v>
      </c>
      <c r="H583" s="1">
        <v>594</v>
      </c>
      <c r="I583" s="1">
        <v>5</v>
      </c>
      <c r="J583" s="1">
        <v>68.654416425925902</v>
      </c>
      <c r="K583" s="1">
        <v>0.34957692817758601</v>
      </c>
      <c r="L583" s="1">
        <v>0.76110388888888802</v>
      </c>
      <c r="M583" s="8">
        <f t="shared" si="9"/>
        <v>0.42458899213724088</v>
      </c>
    </row>
    <row r="584" spans="1:13" x14ac:dyDescent="0.25">
      <c r="A584" s="1" t="s">
        <v>633</v>
      </c>
      <c r="B584" s="7">
        <v>41877.185937499999</v>
      </c>
      <c r="C584" s="1">
        <v>1692</v>
      </c>
      <c r="D584" s="1">
        <v>46</v>
      </c>
      <c r="E584" s="7">
        <v>44993.596250000002</v>
      </c>
      <c r="F584" s="1" t="s">
        <v>13</v>
      </c>
      <c r="G584" s="1">
        <v>3414</v>
      </c>
      <c r="H584" s="1">
        <v>3196</v>
      </c>
      <c r="I584" s="1">
        <v>8</v>
      </c>
      <c r="J584" s="1">
        <v>104.23415716666599</v>
      </c>
      <c r="K584" s="1">
        <v>0.44131406873130502</v>
      </c>
      <c r="L584" s="1">
        <v>1.1772149999999999</v>
      </c>
      <c r="M584" s="8">
        <f t="shared" si="9"/>
        <v>0.93614528412419451</v>
      </c>
    </row>
    <row r="585" spans="1:13" x14ac:dyDescent="0.25">
      <c r="A585" s="1" t="s">
        <v>634</v>
      </c>
      <c r="B585" s="7">
        <v>42804.32068287037</v>
      </c>
      <c r="C585" s="1">
        <v>67</v>
      </c>
      <c r="D585" s="1">
        <v>0</v>
      </c>
      <c r="E585" s="7">
        <v>44993.57744212963</v>
      </c>
      <c r="F585" s="1" t="s">
        <v>21</v>
      </c>
      <c r="G585" s="1">
        <v>176</v>
      </c>
      <c r="H585" s="1">
        <v>112</v>
      </c>
      <c r="I585" s="1">
        <v>5</v>
      </c>
      <c r="J585" s="1">
        <v>73.2263608703703</v>
      </c>
      <c r="K585" s="1">
        <v>0</v>
      </c>
      <c r="L585" s="1">
        <v>1.6286038888888801</v>
      </c>
      <c r="M585" s="8">
        <f t="shared" si="9"/>
        <v>0.63636363636363635</v>
      </c>
    </row>
    <row r="586" spans="1:13" x14ac:dyDescent="0.25">
      <c r="A586" s="1" t="s">
        <v>635</v>
      </c>
      <c r="B586" s="7">
        <v>43603.370717592596</v>
      </c>
      <c r="C586" s="1">
        <v>187</v>
      </c>
      <c r="D586" s="1">
        <v>35</v>
      </c>
      <c r="E586" s="7">
        <v>44993.437118055554</v>
      </c>
      <c r="F586" s="1" t="s">
        <v>55</v>
      </c>
      <c r="G586" s="1">
        <v>249</v>
      </c>
      <c r="H586" s="1">
        <v>161</v>
      </c>
      <c r="I586" s="1">
        <v>3</v>
      </c>
      <c r="J586" s="1">
        <v>46.552999759259201</v>
      </c>
      <c r="K586" s="1">
        <v>0.75183124999455198</v>
      </c>
      <c r="L586" s="1">
        <v>4.9963816666666601</v>
      </c>
      <c r="M586" s="8">
        <f t="shared" si="9"/>
        <v>0.64658634538152615</v>
      </c>
    </row>
    <row r="587" spans="1:13" x14ac:dyDescent="0.25">
      <c r="A587" s="1" t="s">
        <v>636</v>
      </c>
      <c r="B587" s="7">
        <v>42520.381354166668</v>
      </c>
      <c r="C587" s="1">
        <v>288</v>
      </c>
      <c r="D587" s="1">
        <v>1</v>
      </c>
      <c r="E587" s="7">
        <v>44993.517222222225</v>
      </c>
      <c r="F587" s="1" t="s">
        <v>24</v>
      </c>
      <c r="G587" s="1">
        <v>2366</v>
      </c>
      <c r="H587" s="1">
        <v>902</v>
      </c>
      <c r="I587" s="1">
        <v>6</v>
      </c>
      <c r="J587" s="1">
        <v>82.644490500000003</v>
      </c>
      <c r="K587" s="1">
        <v>1.21000201459285E-2</v>
      </c>
      <c r="L587" s="1">
        <v>3.0738816666666602</v>
      </c>
      <c r="M587" s="8">
        <f t="shared" si="9"/>
        <v>0.38123415046491971</v>
      </c>
    </row>
    <row r="588" spans="1:13" x14ac:dyDescent="0.25">
      <c r="A588" s="1" t="s">
        <v>637</v>
      </c>
      <c r="B588" s="7">
        <v>43357.191944444443</v>
      </c>
      <c r="C588" s="1">
        <v>69</v>
      </c>
      <c r="D588" s="1">
        <v>0</v>
      </c>
      <c r="E588" s="7">
        <v>44993.502905092595</v>
      </c>
      <c r="F588" s="1" t="s">
        <v>47</v>
      </c>
      <c r="G588" s="1">
        <v>77</v>
      </c>
      <c r="H588" s="1">
        <v>76</v>
      </c>
      <c r="I588" s="1">
        <v>4</v>
      </c>
      <c r="J588" s="1">
        <v>54.896018277777699</v>
      </c>
      <c r="K588" s="1">
        <v>0</v>
      </c>
      <c r="L588" s="1">
        <v>3.4174927777777699</v>
      </c>
      <c r="M588" s="8">
        <f t="shared" si="9"/>
        <v>0.98701298701298701</v>
      </c>
    </row>
    <row r="589" spans="1:13" x14ac:dyDescent="0.25">
      <c r="A589" s="1" t="s">
        <v>638</v>
      </c>
      <c r="B589" s="7">
        <v>40557.572256944448</v>
      </c>
      <c r="C589" s="1">
        <v>2867</v>
      </c>
      <c r="D589" s="1">
        <v>167</v>
      </c>
      <c r="E589" s="7">
        <v>44993.371354166666</v>
      </c>
      <c r="F589" s="1" t="s">
        <v>24</v>
      </c>
      <c r="G589" s="1">
        <v>4134</v>
      </c>
      <c r="H589" s="1">
        <v>3747</v>
      </c>
      <c r="I589" s="1">
        <v>12</v>
      </c>
      <c r="J589" s="1">
        <v>147.92510161111099</v>
      </c>
      <c r="K589" s="1">
        <v>1.1289497061765399</v>
      </c>
      <c r="L589" s="1">
        <v>6.5747150000000003</v>
      </c>
      <c r="M589" s="8">
        <f t="shared" si="9"/>
        <v>0.90638606676342526</v>
      </c>
    </row>
    <row r="590" spans="1:13" x14ac:dyDescent="0.25">
      <c r="A590" s="1" t="s">
        <v>639</v>
      </c>
      <c r="B590" s="7">
        <v>42141.311979166669</v>
      </c>
      <c r="C590" s="1">
        <v>78</v>
      </c>
      <c r="D590" s="1">
        <v>3</v>
      </c>
      <c r="E590" s="7">
        <v>44993.627256944441</v>
      </c>
      <c r="F590" s="1" t="s">
        <v>385</v>
      </c>
      <c r="G590" s="1">
        <v>348</v>
      </c>
      <c r="H590" s="1">
        <v>204</v>
      </c>
      <c r="I590" s="1">
        <v>7</v>
      </c>
      <c r="J590" s="1">
        <v>95.333323833333296</v>
      </c>
      <c r="K590" s="1">
        <v>3.1468534604381898E-2</v>
      </c>
      <c r="L590" s="1">
        <v>0.43304833333333298</v>
      </c>
      <c r="M590" s="8">
        <f t="shared" si="9"/>
        <v>0.58620689655172409</v>
      </c>
    </row>
    <row r="591" spans="1:13" x14ac:dyDescent="0.25">
      <c r="A591" s="1" t="s">
        <v>640</v>
      </c>
      <c r="B591" s="7">
        <v>44310.059293981481</v>
      </c>
      <c r="C591" s="1">
        <v>254</v>
      </c>
      <c r="D591" s="1">
        <v>221</v>
      </c>
      <c r="E591" s="7">
        <v>44993.509976851848</v>
      </c>
      <c r="F591" s="1" t="s">
        <v>13</v>
      </c>
      <c r="G591" s="1">
        <v>554</v>
      </c>
      <c r="H591" s="1">
        <v>512</v>
      </c>
      <c r="I591" s="1">
        <v>1</v>
      </c>
      <c r="J591" s="1">
        <v>23.2354719814814</v>
      </c>
      <c r="K591" s="1">
        <v>9.5113195968704893</v>
      </c>
      <c r="L591" s="1">
        <v>3.2477705555555501</v>
      </c>
      <c r="M591" s="8">
        <f t="shared" si="9"/>
        <v>0.92418772563176899</v>
      </c>
    </row>
    <row r="592" spans="1:13" x14ac:dyDescent="0.25">
      <c r="A592" s="1" t="s">
        <v>641</v>
      </c>
      <c r="B592" s="7">
        <v>41338.346516203703</v>
      </c>
      <c r="C592" s="1">
        <v>490</v>
      </c>
      <c r="D592" s="1">
        <v>0</v>
      </c>
      <c r="E592" s="7">
        <v>44993.520150462966</v>
      </c>
      <c r="F592" s="1" t="s">
        <v>47</v>
      </c>
      <c r="G592" s="1">
        <v>1177</v>
      </c>
      <c r="H592" s="1">
        <v>1080</v>
      </c>
      <c r="I592" s="1">
        <v>10</v>
      </c>
      <c r="J592" s="1">
        <v>122.07236087037001</v>
      </c>
      <c r="K592" s="1">
        <v>0</v>
      </c>
      <c r="L592" s="1">
        <v>3.0036038888888799</v>
      </c>
      <c r="M592" s="8">
        <f t="shared" si="9"/>
        <v>0.91758708581138493</v>
      </c>
    </row>
    <row r="593" spans="1:13" x14ac:dyDescent="0.25">
      <c r="A593" s="1" t="s">
        <v>642</v>
      </c>
      <c r="B593" s="7">
        <v>43104.373506944445</v>
      </c>
      <c r="C593" s="1">
        <v>76</v>
      </c>
      <c r="D593" s="1">
        <v>0</v>
      </c>
      <c r="E593" s="7">
        <v>44993.387824074074</v>
      </c>
      <c r="F593" s="1" t="s">
        <v>47</v>
      </c>
      <c r="G593" s="1">
        <v>247</v>
      </c>
      <c r="H593" s="1">
        <v>94</v>
      </c>
      <c r="I593" s="1">
        <v>5</v>
      </c>
      <c r="J593" s="1">
        <v>63.184101611111103</v>
      </c>
      <c r="K593" s="1">
        <v>0</v>
      </c>
      <c r="L593" s="1">
        <v>6.1794372222222202</v>
      </c>
      <c r="M593" s="8">
        <f t="shared" si="9"/>
        <v>0.38056680161943318</v>
      </c>
    </row>
    <row r="594" spans="1:13" x14ac:dyDescent="0.25">
      <c r="A594" s="1" t="s">
        <v>643</v>
      </c>
      <c r="B594" s="7">
        <v>41925.018275462964</v>
      </c>
      <c r="C594" s="1">
        <v>301</v>
      </c>
      <c r="D594" s="1">
        <v>38</v>
      </c>
      <c r="E594" s="7">
        <v>44993.332314814812</v>
      </c>
      <c r="F594" s="1" t="s">
        <v>24</v>
      </c>
      <c r="G594" s="1">
        <v>624</v>
      </c>
      <c r="H594" s="1">
        <v>579</v>
      </c>
      <c r="I594" s="1">
        <v>8</v>
      </c>
      <c r="J594" s="1">
        <v>102.768286796296</v>
      </c>
      <c r="K594" s="1">
        <v>0.36976387545821598</v>
      </c>
      <c r="L594" s="1">
        <v>7.5116594444444402</v>
      </c>
      <c r="M594" s="8">
        <f t="shared" si="9"/>
        <v>0.92788461538461542</v>
      </c>
    </row>
    <row r="595" spans="1:13" x14ac:dyDescent="0.25">
      <c r="A595" s="1" t="s">
        <v>644</v>
      </c>
      <c r="B595" s="7">
        <v>43266.28434027778</v>
      </c>
      <c r="C595" s="1">
        <v>3182</v>
      </c>
      <c r="D595" s="1">
        <v>52</v>
      </c>
      <c r="E595" s="7">
        <v>44993.466516203705</v>
      </c>
      <c r="F595" s="1" t="s">
        <v>47</v>
      </c>
      <c r="G595" s="1">
        <v>6740</v>
      </c>
      <c r="H595" s="1">
        <v>6536</v>
      </c>
      <c r="I595" s="1">
        <v>4</v>
      </c>
      <c r="J595" s="1">
        <v>57.855434944444397</v>
      </c>
      <c r="K595" s="1">
        <v>0.89879196396903505</v>
      </c>
      <c r="L595" s="1">
        <v>4.2908261111111097</v>
      </c>
      <c r="M595" s="8">
        <f t="shared" si="9"/>
        <v>0.96973293768545998</v>
      </c>
    </row>
    <row r="596" spans="1:13" x14ac:dyDescent="0.25">
      <c r="A596" s="1" t="s">
        <v>645</v>
      </c>
      <c r="B596" s="7">
        <v>42929.258715277778</v>
      </c>
      <c r="C596" s="1">
        <v>1111</v>
      </c>
      <c r="D596" s="1">
        <v>0</v>
      </c>
      <c r="E596" s="7">
        <v>44993.601793981485</v>
      </c>
      <c r="F596" s="1" t="s">
        <v>24</v>
      </c>
      <c r="G596" s="1">
        <v>172</v>
      </c>
      <c r="H596" s="1">
        <v>168</v>
      </c>
      <c r="I596" s="1">
        <v>5</v>
      </c>
      <c r="J596" s="1">
        <v>69.109268277777701</v>
      </c>
      <c r="K596" s="1">
        <v>0</v>
      </c>
      <c r="L596" s="1">
        <v>1.04415944444444</v>
      </c>
      <c r="M596" s="8">
        <f t="shared" si="9"/>
        <v>0.97674418604651159</v>
      </c>
    </row>
    <row r="597" spans="1:13" x14ac:dyDescent="0.25">
      <c r="A597" s="1" t="s">
        <v>646</v>
      </c>
      <c r="B597" s="7">
        <v>40566.059189814812</v>
      </c>
      <c r="C597" s="1">
        <v>1170</v>
      </c>
      <c r="D597" s="1">
        <v>0</v>
      </c>
      <c r="E597" s="7">
        <v>44993.573333333334</v>
      </c>
      <c r="F597" s="1" t="s">
        <v>24</v>
      </c>
      <c r="G597" s="1">
        <v>2242</v>
      </c>
      <c r="H597" s="1">
        <v>2169</v>
      </c>
      <c r="I597" s="1">
        <v>12</v>
      </c>
      <c r="J597" s="1">
        <v>148.03555531481399</v>
      </c>
      <c r="K597" s="1">
        <v>0</v>
      </c>
      <c r="L597" s="1">
        <v>1.7272149999999999</v>
      </c>
      <c r="M597" s="8">
        <f t="shared" si="9"/>
        <v>0.96743978590544155</v>
      </c>
    </row>
    <row r="598" spans="1:13" x14ac:dyDescent="0.25">
      <c r="A598" s="1" t="s">
        <v>647</v>
      </c>
      <c r="B598" s="7">
        <v>41742.308229166665</v>
      </c>
      <c r="C598" s="1">
        <v>720</v>
      </c>
      <c r="D598" s="1">
        <v>128</v>
      </c>
      <c r="E598" s="7">
        <v>44993.494201388887</v>
      </c>
      <c r="F598" s="1" t="s">
        <v>47</v>
      </c>
      <c r="G598" s="1">
        <v>2199</v>
      </c>
      <c r="H598" s="1">
        <v>2197</v>
      </c>
      <c r="I598" s="1">
        <v>8</v>
      </c>
      <c r="J598" s="1">
        <v>108.63632383333299</v>
      </c>
      <c r="K598" s="1">
        <v>1.1782431095180801</v>
      </c>
      <c r="L598" s="1">
        <v>3.62638166666666</v>
      </c>
      <c r="M598" s="8">
        <f t="shared" si="9"/>
        <v>0.99909049567985453</v>
      </c>
    </row>
    <row r="599" spans="1:13" x14ac:dyDescent="0.25">
      <c r="A599" s="1" t="s">
        <v>648</v>
      </c>
      <c r="B599" s="7">
        <v>43013.730555555558</v>
      </c>
      <c r="C599" s="1">
        <v>99</v>
      </c>
      <c r="D599" s="1">
        <v>0</v>
      </c>
      <c r="E599" s="7">
        <v>44993.36142361111</v>
      </c>
      <c r="F599" s="1" t="s">
        <v>21</v>
      </c>
      <c r="G599" s="1">
        <v>922</v>
      </c>
      <c r="H599" s="1">
        <v>617</v>
      </c>
      <c r="I599" s="1">
        <v>5</v>
      </c>
      <c r="J599" s="1">
        <v>66.698462722222203</v>
      </c>
      <c r="K599" s="1">
        <v>0</v>
      </c>
      <c r="L599" s="1">
        <v>6.81304833333333</v>
      </c>
      <c r="M599" s="8">
        <f t="shared" si="9"/>
        <v>0.66919739696312364</v>
      </c>
    </row>
    <row r="600" spans="1:13" x14ac:dyDescent="0.25">
      <c r="A600" s="1" t="s">
        <v>649</v>
      </c>
      <c r="B600" s="7">
        <v>40972.78</v>
      </c>
      <c r="C600" s="1">
        <v>1489</v>
      </c>
      <c r="D600" s="1">
        <v>29</v>
      </c>
      <c r="E600" s="7">
        <v>44993.296539351853</v>
      </c>
      <c r="F600" s="1" t="s">
        <v>24</v>
      </c>
      <c r="G600" s="1">
        <v>4741</v>
      </c>
      <c r="H600" s="1">
        <v>4670</v>
      </c>
      <c r="I600" s="1">
        <v>11</v>
      </c>
      <c r="J600" s="1">
        <v>134.6922405</v>
      </c>
      <c r="K600" s="1">
        <v>0.215305647098505</v>
      </c>
      <c r="L600" s="1">
        <v>8.3702705555555497</v>
      </c>
      <c r="M600" s="8">
        <f t="shared" si="9"/>
        <v>0.98502425648597347</v>
      </c>
    </row>
    <row r="601" spans="1:13" x14ac:dyDescent="0.25">
      <c r="A601" s="1" t="s">
        <v>650</v>
      </c>
      <c r="B601" s="7">
        <v>41823.635879629626</v>
      </c>
      <c r="C601" s="1">
        <v>3650</v>
      </c>
      <c r="D601" s="1">
        <v>110</v>
      </c>
      <c r="E601" s="7">
        <v>44993.610590277778</v>
      </c>
      <c r="F601" s="1" t="s">
        <v>21</v>
      </c>
      <c r="G601" s="1">
        <v>5361</v>
      </c>
      <c r="H601" s="1">
        <v>5292</v>
      </c>
      <c r="I601" s="1">
        <v>8</v>
      </c>
      <c r="J601" s="1">
        <v>105.674203462962</v>
      </c>
      <c r="K601" s="1">
        <v>1.04093521782308</v>
      </c>
      <c r="L601" s="1">
        <v>0.83304833333333295</v>
      </c>
      <c r="M601" s="8">
        <f t="shared" si="9"/>
        <v>0.987129266927812</v>
      </c>
    </row>
    <row r="602" spans="1:13" x14ac:dyDescent="0.25">
      <c r="A602" s="1" t="s">
        <v>651</v>
      </c>
      <c r="B602" s="7">
        <v>40478.446944444448</v>
      </c>
      <c r="C602" s="1">
        <v>2054</v>
      </c>
      <c r="D602" s="1">
        <v>33</v>
      </c>
      <c r="E602" s="7">
        <v>44993.5781712963</v>
      </c>
      <c r="F602" s="1" t="s">
        <v>24</v>
      </c>
      <c r="G602" s="1">
        <v>2893</v>
      </c>
      <c r="H602" s="1">
        <v>2775</v>
      </c>
      <c r="I602" s="1">
        <v>12</v>
      </c>
      <c r="J602" s="1">
        <v>150.65868494444399</v>
      </c>
      <c r="K602" s="1">
        <v>0.21903815244483699</v>
      </c>
      <c r="L602" s="1">
        <v>1.61110388888888</v>
      </c>
      <c r="M602" s="8">
        <f t="shared" si="9"/>
        <v>0.95921189077082614</v>
      </c>
    </row>
    <row r="603" spans="1:13" x14ac:dyDescent="0.25">
      <c r="A603" s="1" t="s">
        <v>652</v>
      </c>
      <c r="B603" s="7">
        <v>40081.842627314814</v>
      </c>
      <c r="C603" s="1">
        <v>1220</v>
      </c>
      <c r="D603" s="1">
        <v>25</v>
      </c>
      <c r="E603" s="7">
        <v>44993.214884259258</v>
      </c>
      <c r="F603" s="1" t="s">
        <v>24</v>
      </c>
      <c r="G603" s="1">
        <v>1483</v>
      </c>
      <c r="H603" s="1">
        <v>1317</v>
      </c>
      <c r="I603" s="1">
        <v>13</v>
      </c>
      <c r="J603" s="1">
        <v>164.34213864814799</v>
      </c>
      <c r="K603" s="1">
        <v>0.15212166645539499</v>
      </c>
      <c r="L603" s="1">
        <v>10.329992777777701</v>
      </c>
      <c r="M603" s="8">
        <f t="shared" si="9"/>
        <v>0.88806473364801075</v>
      </c>
    </row>
    <row r="604" spans="1:13" x14ac:dyDescent="0.25">
      <c r="A604" s="1" t="s">
        <v>653</v>
      </c>
      <c r="B604" s="7">
        <v>40274.902141203704</v>
      </c>
      <c r="C604" s="1">
        <v>2908</v>
      </c>
      <c r="D604" s="1">
        <v>80</v>
      </c>
      <c r="E604" s="7">
        <v>44993.588263888887</v>
      </c>
      <c r="F604" s="1" t="s">
        <v>24</v>
      </c>
      <c r="G604" s="1">
        <v>10011</v>
      </c>
      <c r="H604" s="1">
        <v>9734</v>
      </c>
      <c r="I604" s="1">
        <v>12</v>
      </c>
      <c r="J604" s="1">
        <v>157.86119420370301</v>
      </c>
      <c r="K604" s="1">
        <v>0.50677432413673595</v>
      </c>
      <c r="L604" s="1">
        <v>1.3688816666666599</v>
      </c>
      <c r="M604" s="8">
        <f t="shared" si="9"/>
        <v>0.9723304365198282</v>
      </c>
    </row>
    <row r="605" spans="1:13" x14ac:dyDescent="0.25">
      <c r="A605" s="1" t="s">
        <v>654</v>
      </c>
      <c r="B605" s="7">
        <v>41573.673344907409</v>
      </c>
      <c r="C605" s="1">
        <v>192</v>
      </c>
      <c r="D605" s="1">
        <v>0</v>
      </c>
      <c r="E605" s="7">
        <v>44993.563530092593</v>
      </c>
      <c r="F605" s="1" t="s">
        <v>35</v>
      </c>
      <c r="G605" s="1">
        <v>533</v>
      </c>
      <c r="H605" s="1">
        <v>425</v>
      </c>
      <c r="I605" s="1">
        <v>9</v>
      </c>
      <c r="J605" s="1">
        <v>114.74423124074001</v>
      </c>
      <c r="K605" s="1">
        <v>0</v>
      </c>
      <c r="L605" s="1">
        <v>1.9624927777777701</v>
      </c>
      <c r="M605" s="8">
        <f t="shared" si="9"/>
        <v>0.79737335834896805</v>
      </c>
    </row>
    <row r="606" spans="1:13" x14ac:dyDescent="0.25">
      <c r="A606" s="1" t="s">
        <v>655</v>
      </c>
      <c r="B606" s="7">
        <v>41288.657268518517</v>
      </c>
      <c r="C606" s="1">
        <v>315</v>
      </c>
      <c r="D606" s="1">
        <v>0</v>
      </c>
      <c r="E606" s="7">
        <v>44993.399826388886</v>
      </c>
      <c r="F606" s="1" t="s">
        <v>94</v>
      </c>
      <c r="G606" s="1">
        <v>240</v>
      </c>
      <c r="H606" s="1">
        <v>88</v>
      </c>
      <c r="I606" s="1">
        <v>10</v>
      </c>
      <c r="J606" s="1">
        <v>124.257092351851</v>
      </c>
      <c r="K606" s="1">
        <v>0</v>
      </c>
      <c r="L606" s="1">
        <v>5.8913816666666596</v>
      </c>
      <c r="M606" s="8">
        <f t="shared" si="9"/>
        <v>0.36666666666666664</v>
      </c>
    </row>
    <row r="607" spans="1:13" x14ac:dyDescent="0.25">
      <c r="A607" s="1" t="s">
        <v>656</v>
      </c>
      <c r="B607" s="7">
        <v>41729.126342592594</v>
      </c>
      <c r="C607" s="1">
        <v>386</v>
      </c>
      <c r="D607" s="1">
        <v>0</v>
      </c>
      <c r="E607" s="7">
        <v>44993.583182870374</v>
      </c>
      <c r="F607" s="1" t="s">
        <v>24</v>
      </c>
      <c r="G607" s="1">
        <v>0</v>
      </c>
      <c r="H607" s="1">
        <v>0</v>
      </c>
      <c r="I607" s="1">
        <v>8</v>
      </c>
      <c r="J607" s="1">
        <v>109.21516642592501</v>
      </c>
      <c r="K607" s="1">
        <v>0</v>
      </c>
      <c r="L607" s="1">
        <v>1.4908261111111101</v>
      </c>
      <c r="M607" s="8">
        <f t="shared" si="9"/>
        <v>0</v>
      </c>
    </row>
    <row r="608" spans="1:13" x14ac:dyDescent="0.25">
      <c r="A608" s="1" t="s">
        <v>657</v>
      </c>
      <c r="B608" s="7">
        <v>44012.171944444446</v>
      </c>
      <c r="C608" s="1">
        <v>8666</v>
      </c>
      <c r="D608" s="1">
        <v>153</v>
      </c>
      <c r="E608" s="7">
        <v>44993.61824074074</v>
      </c>
      <c r="F608" s="1" t="s">
        <v>13</v>
      </c>
      <c r="G608" s="1">
        <v>12464</v>
      </c>
      <c r="H608" s="1">
        <v>9329</v>
      </c>
      <c r="I608" s="1">
        <v>2</v>
      </c>
      <c r="J608" s="1">
        <v>33.078684944444397</v>
      </c>
      <c r="K608" s="1">
        <v>4.6253350233530401</v>
      </c>
      <c r="L608" s="1">
        <v>0.649437222222222</v>
      </c>
      <c r="M608" s="8">
        <f t="shared" si="9"/>
        <v>0.74847560975609762</v>
      </c>
    </row>
    <row r="609" spans="1:13" x14ac:dyDescent="0.25">
      <c r="A609" s="1" t="s">
        <v>658</v>
      </c>
      <c r="B609" s="7">
        <v>44661.237962962965</v>
      </c>
      <c r="C609" s="1">
        <v>212</v>
      </c>
      <c r="D609" s="1">
        <v>0</v>
      </c>
      <c r="E609" s="7">
        <v>44993.62327546296</v>
      </c>
      <c r="G609" s="1">
        <v>220</v>
      </c>
      <c r="H609" s="1">
        <v>203</v>
      </c>
      <c r="I609" s="1">
        <v>0</v>
      </c>
      <c r="J609" s="1">
        <v>11.3925367962962</v>
      </c>
      <c r="K609" s="1">
        <v>0</v>
      </c>
      <c r="L609" s="1">
        <v>0.52860388888888798</v>
      </c>
      <c r="M609" s="8">
        <f t="shared" si="9"/>
        <v>0.92272727272727273</v>
      </c>
    </row>
    <row r="610" spans="1:13" x14ac:dyDescent="0.25">
      <c r="A610" s="1" t="s">
        <v>659</v>
      </c>
      <c r="B610" s="7">
        <v>43105.598078703704</v>
      </c>
      <c r="C610" s="1">
        <v>204</v>
      </c>
      <c r="D610" s="1">
        <v>0</v>
      </c>
      <c r="E610" s="7">
        <v>44993.621122685188</v>
      </c>
      <c r="F610" s="1" t="s">
        <v>24</v>
      </c>
      <c r="G610" s="1">
        <v>210</v>
      </c>
      <c r="H610" s="1">
        <v>170</v>
      </c>
      <c r="I610" s="1">
        <v>5</v>
      </c>
      <c r="J610" s="1">
        <v>62.971110870370303</v>
      </c>
      <c r="K610" s="1">
        <v>0</v>
      </c>
      <c r="L610" s="1">
        <v>0.58027055555555496</v>
      </c>
      <c r="M610" s="8">
        <f t="shared" si="9"/>
        <v>0.80952380952380953</v>
      </c>
    </row>
    <row r="611" spans="1:13" x14ac:dyDescent="0.25">
      <c r="A611" s="1" t="s">
        <v>660</v>
      </c>
      <c r="B611" s="7">
        <v>40850.290879629632</v>
      </c>
      <c r="C611" s="1">
        <v>848</v>
      </c>
      <c r="D611" s="1">
        <v>84</v>
      </c>
      <c r="E611" s="7">
        <v>44993.630659722221</v>
      </c>
      <c r="F611" s="1" t="s">
        <v>47</v>
      </c>
      <c r="G611" s="1">
        <v>3474</v>
      </c>
      <c r="H611" s="1">
        <v>1660</v>
      </c>
      <c r="I611" s="1">
        <v>11</v>
      </c>
      <c r="J611" s="1">
        <v>138.383536796296</v>
      </c>
      <c r="K611" s="1">
        <v>0.60700862215748896</v>
      </c>
      <c r="L611" s="1">
        <v>0.35138166666666598</v>
      </c>
      <c r="M611" s="8">
        <f t="shared" si="9"/>
        <v>0.47783534830166957</v>
      </c>
    </row>
    <row r="612" spans="1:13" x14ac:dyDescent="0.25">
      <c r="A612" s="1" t="s">
        <v>661</v>
      </c>
      <c r="B612" s="7">
        <v>41287.458240740743</v>
      </c>
      <c r="C612" s="1">
        <v>606</v>
      </c>
      <c r="D612" s="1">
        <v>26</v>
      </c>
      <c r="E612" s="7">
        <v>44993.495497685188</v>
      </c>
      <c r="F612" s="1" t="s">
        <v>47</v>
      </c>
      <c r="G612" s="1">
        <v>3988</v>
      </c>
      <c r="H612" s="1">
        <v>3116</v>
      </c>
      <c r="I612" s="1">
        <v>10</v>
      </c>
      <c r="J612" s="1">
        <v>123.68298124074001</v>
      </c>
      <c r="K612" s="1">
        <v>0.210214855262849</v>
      </c>
      <c r="L612" s="1">
        <v>3.5952705555555502</v>
      </c>
      <c r="M612" s="8">
        <f t="shared" si="9"/>
        <v>0.78134403209628889</v>
      </c>
    </row>
    <row r="613" spans="1:13" x14ac:dyDescent="0.25">
      <c r="A613" s="1" t="s">
        <v>662</v>
      </c>
      <c r="B613" s="7">
        <v>43222.117175925923</v>
      </c>
      <c r="C613" s="1">
        <v>22</v>
      </c>
      <c r="D613" s="1">
        <v>0</v>
      </c>
      <c r="E613" s="7">
        <v>44993.55840277778</v>
      </c>
      <c r="F613" s="1" t="s">
        <v>47</v>
      </c>
      <c r="G613" s="1">
        <v>42</v>
      </c>
      <c r="H613" s="1">
        <v>27</v>
      </c>
      <c r="I613" s="1">
        <v>4</v>
      </c>
      <c r="J613" s="1">
        <v>59.455833092592499</v>
      </c>
      <c r="K613" s="1">
        <v>0</v>
      </c>
      <c r="L613" s="1">
        <v>2.08554833333333</v>
      </c>
      <c r="M613" s="8">
        <f t="shared" si="9"/>
        <v>0.6428571428571429</v>
      </c>
    </row>
    <row r="614" spans="1:13" x14ac:dyDescent="0.25">
      <c r="A614" s="1" t="s">
        <v>663</v>
      </c>
      <c r="B614" s="7">
        <v>43166.652453703704</v>
      </c>
      <c r="C614" s="1">
        <v>492</v>
      </c>
      <c r="D614" s="1">
        <v>46</v>
      </c>
      <c r="E614" s="7">
        <v>44993.530486111114</v>
      </c>
      <c r="F614" s="1" t="s">
        <v>13</v>
      </c>
      <c r="G614" s="1">
        <v>1144</v>
      </c>
      <c r="H614" s="1">
        <v>1065</v>
      </c>
      <c r="I614" s="1">
        <v>5</v>
      </c>
      <c r="J614" s="1">
        <v>61.6609442037037</v>
      </c>
      <c r="K614" s="1">
        <v>0.74601517368975001</v>
      </c>
      <c r="L614" s="1">
        <v>2.7555483333333299</v>
      </c>
      <c r="M614" s="8">
        <f t="shared" si="9"/>
        <v>0.93094405594405594</v>
      </c>
    </row>
    <row r="615" spans="1:13" x14ac:dyDescent="0.25">
      <c r="A615" s="1" t="s">
        <v>664</v>
      </c>
      <c r="B615" s="7">
        <v>42064.738206018519</v>
      </c>
      <c r="C615" s="1">
        <v>879</v>
      </c>
      <c r="D615" s="1">
        <v>98</v>
      </c>
      <c r="E615" s="7">
        <v>44993.626458333332</v>
      </c>
      <c r="F615" s="1" t="s">
        <v>55</v>
      </c>
      <c r="G615" s="1">
        <v>1325</v>
      </c>
      <c r="H615" s="1">
        <v>1278</v>
      </c>
      <c r="I615" s="1">
        <v>8</v>
      </c>
      <c r="J615" s="1">
        <v>98.325675685185104</v>
      </c>
      <c r="K615" s="1">
        <v>0.99668778594283003</v>
      </c>
      <c r="L615" s="1">
        <v>0.45221499999999998</v>
      </c>
      <c r="M615" s="8">
        <f t="shared" si="9"/>
        <v>0.96452830188679251</v>
      </c>
    </row>
    <row r="616" spans="1:13" x14ac:dyDescent="0.25">
      <c r="A616" s="1" t="s">
        <v>665</v>
      </c>
      <c r="B616" s="7">
        <v>42984.318784722222</v>
      </c>
      <c r="C616" s="1">
        <v>3061</v>
      </c>
      <c r="D616" s="1">
        <v>4</v>
      </c>
      <c r="E616" s="7">
        <v>44993.567025462966</v>
      </c>
      <c r="F616" s="1" t="s">
        <v>40</v>
      </c>
      <c r="G616" s="1">
        <v>7560</v>
      </c>
      <c r="H616" s="1">
        <v>7047</v>
      </c>
      <c r="I616" s="1">
        <v>5</v>
      </c>
      <c r="J616" s="1">
        <v>67.227879388888894</v>
      </c>
      <c r="K616" s="1">
        <v>5.9499125011239003E-2</v>
      </c>
      <c r="L616" s="1">
        <v>1.8786038888888801</v>
      </c>
      <c r="M616" s="8">
        <f t="shared" si="9"/>
        <v>0.93214285714285716</v>
      </c>
    </row>
    <row r="617" spans="1:13" x14ac:dyDescent="0.25">
      <c r="A617" s="1" t="s">
        <v>666</v>
      </c>
      <c r="B617" s="7">
        <v>41506.581967592596</v>
      </c>
      <c r="C617" s="1">
        <v>95</v>
      </c>
      <c r="D617" s="1">
        <v>7</v>
      </c>
      <c r="E617" s="7">
        <v>44993.634328703702</v>
      </c>
      <c r="F617" s="1" t="s">
        <v>24</v>
      </c>
      <c r="G617" s="1">
        <v>149</v>
      </c>
      <c r="H617" s="1">
        <v>50</v>
      </c>
      <c r="I617" s="1">
        <v>9</v>
      </c>
      <c r="J617" s="1">
        <v>116.283999759259</v>
      </c>
      <c r="K617" s="1">
        <v>6.0197447752846203E-2</v>
      </c>
      <c r="L617" s="1">
        <v>0.26332611111111098</v>
      </c>
      <c r="M617" s="8">
        <f t="shared" si="9"/>
        <v>0.33557046979865773</v>
      </c>
    </row>
    <row r="618" spans="1:13" x14ac:dyDescent="0.25">
      <c r="A618" s="1" t="s">
        <v>667</v>
      </c>
      <c r="B618" s="7">
        <v>43033.421840277777</v>
      </c>
      <c r="C618" s="1">
        <v>35</v>
      </c>
      <c r="D618" s="1">
        <v>49</v>
      </c>
      <c r="E618" s="7">
        <v>44993.554895833331</v>
      </c>
      <c r="F618" s="1" t="s">
        <v>47</v>
      </c>
      <c r="G618" s="1">
        <v>0</v>
      </c>
      <c r="H618" s="1">
        <v>0</v>
      </c>
      <c r="I618" s="1">
        <v>5</v>
      </c>
      <c r="J618" s="1">
        <v>65.512101611111106</v>
      </c>
      <c r="K618" s="1">
        <v>0.74795341310939401</v>
      </c>
      <c r="L618" s="1">
        <v>2.1697150000000001</v>
      </c>
      <c r="M618" s="8">
        <f t="shared" si="9"/>
        <v>0</v>
      </c>
    </row>
    <row r="619" spans="1:13" x14ac:dyDescent="0.25">
      <c r="A619" s="1" t="s">
        <v>668</v>
      </c>
      <c r="B619" s="7">
        <v>40604.718009259261</v>
      </c>
      <c r="C619" s="1">
        <v>4486</v>
      </c>
      <c r="D619" s="1">
        <v>17</v>
      </c>
      <c r="E619" s="7">
        <v>44993.620995370373</v>
      </c>
      <c r="F619" s="1" t="s">
        <v>21</v>
      </c>
      <c r="G619" s="1">
        <v>3807</v>
      </c>
      <c r="H619" s="1">
        <v>3735</v>
      </c>
      <c r="I619" s="1">
        <v>12</v>
      </c>
      <c r="J619" s="1">
        <v>147.008499759259</v>
      </c>
      <c r="K619" s="1">
        <v>0.11563957205086201</v>
      </c>
      <c r="L619" s="1">
        <v>0.58332611111111099</v>
      </c>
      <c r="M619" s="8">
        <f t="shared" si="9"/>
        <v>0.98108747044917255</v>
      </c>
    </row>
    <row r="620" spans="1:13" x14ac:dyDescent="0.25">
      <c r="A620" s="1" t="s">
        <v>669</v>
      </c>
      <c r="B620" s="7">
        <v>42440.180069444446</v>
      </c>
      <c r="C620" s="1">
        <v>58</v>
      </c>
      <c r="D620" s="1">
        <v>0</v>
      </c>
      <c r="E620" s="7">
        <v>44993.620497685188</v>
      </c>
      <c r="F620" s="1" t="s">
        <v>24</v>
      </c>
      <c r="G620" s="1">
        <v>0</v>
      </c>
      <c r="H620" s="1">
        <v>0</v>
      </c>
      <c r="I620" s="1">
        <v>6</v>
      </c>
      <c r="J620" s="1">
        <v>85.472184944444393</v>
      </c>
      <c r="K620" s="1">
        <v>0</v>
      </c>
      <c r="L620" s="1">
        <v>0.59527055555555497</v>
      </c>
      <c r="M620" s="8">
        <f t="shared" si="9"/>
        <v>0</v>
      </c>
    </row>
    <row r="621" spans="1:13" x14ac:dyDescent="0.25">
      <c r="A621" s="1" t="s">
        <v>670</v>
      </c>
      <c r="B621" s="7">
        <v>42304.703738425924</v>
      </c>
      <c r="C621" s="1">
        <v>1992</v>
      </c>
      <c r="D621" s="1">
        <v>252</v>
      </c>
      <c r="E621" s="7">
        <v>44993.587604166663</v>
      </c>
      <c r="F621" s="1" t="s">
        <v>13</v>
      </c>
      <c r="G621" s="1">
        <v>2014</v>
      </c>
      <c r="H621" s="1">
        <v>1607</v>
      </c>
      <c r="I621" s="1">
        <v>7</v>
      </c>
      <c r="J621" s="1">
        <v>90.353249759259199</v>
      </c>
      <c r="K621" s="1">
        <v>2.78905297453537</v>
      </c>
      <c r="L621" s="1">
        <v>1.3847149999999999</v>
      </c>
      <c r="M621" s="8">
        <f t="shared" si="9"/>
        <v>0.79791459781529295</v>
      </c>
    </row>
    <row r="622" spans="1:13" x14ac:dyDescent="0.25">
      <c r="A622" s="1" t="s">
        <v>671</v>
      </c>
      <c r="B622" s="7">
        <v>41543.60497685185</v>
      </c>
      <c r="C622" s="1">
        <v>10969</v>
      </c>
      <c r="D622" s="1">
        <v>76</v>
      </c>
      <c r="E622" s="7">
        <v>44993.563043981485</v>
      </c>
      <c r="F622" s="1" t="s">
        <v>55</v>
      </c>
      <c r="G622" s="1">
        <v>12802</v>
      </c>
      <c r="H622" s="1">
        <v>11141</v>
      </c>
      <c r="I622" s="1">
        <v>9</v>
      </c>
      <c r="J622" s="1">
        <v>115.032259018518</v>
      </c>
      <c r="K622" s="1">
        <v>0.66068423456558401</v>
      </c>
      <c r="L622" s="1">
        <v>1.9741594444444399</v>
      </c>
      <c r="M622" s="8">
        <f t="shared" si="9"/>
        <v>0.87025464771129513</v>
      </c>
    </row>
    <row r="623" spans="1:13" x14ac:dyDescent="0.25">
      <c r="A623" s="1" t="s">
        <v>672</v>
      </c>
      <c r="B623" s="7">
        <v>43846.166203703702</v>
      </c>
      <c r="C623" s="1">
        <v>1276</v>
      </c>
      <c r="D623" s="1">
        <v>103</v>
      </c>
      <c r="E623" s="7">
        <v>44993.632638888892</v>
      </c>
      <c r="F623" s="1" t="s">
        <v>55</v>
      </c>
      <c r="G623" s="1">
        <v>1061</v>
      </c>
      <c r="H623" s="1">
        <v>1032</v>
      </c>
      <c r="I623" s="1">
        <v>3</v>
      </c>
      <c r="J623" s="1">
        <v>38.616610870370302</v>
      </c>
      <c r="K623" s="1">
        <v>2.6672459772752699</v>
      </c>
      <c r="L623" s="1">
        <v>0.30388166666666599</v>
      </c>
      <c r="M623" s="8">
        <f t="shared" si="9"/>
        <v>0.9726672950047125</v>
      </c>
    </row>
    <row r="624" spans="1:13" x14ac:dyDescent="0.25">
      <c r="A624" s="1" t="s">
        <v>673</v>
      </c>
      <c r="B624" s="7">
        <v>40454.535324074073</v>
      </c>
      <c r="C624" s="1">
        <v>507</v>
      </c>
      <c r="D624" s="1">
        <v>87</v>
      </c>
      <c r="E624" s="7">
        <v>44993.621134259258</v>
      </c>
      <c r="F624" s="1" t="s">
        <v>24</v>
      </c>
      <c r="G624" s="1">
        <v>1586</v>
      </c>
      <c r="H624" s="1">
        <v>1578</v>
      </c>
      <c r="I624" s="1">
        <v>12</v>
      </c>
      <c r="J624" s="1">
        <v>151.38798124074</v>
      </c>
      <c r="K624" s="1">
        <v>0.57468234457562695</v>
      </c>
      <c r="L624" s="1">
        <v>0.57999277777777702</v>
      </c>
      <c r="M624" s="8">
        <f t="shared" si="9"/>
        <v>0.99495586380832279</v>
      </c>
    </row>
    <row r="625" spans="1:13" x14ac:dyDescent="0.25">
      <c r="A625" s="1" t="s">
        <v>674</v>
      </c>
      <c r="B625" s="7">
        <v>43127.500173611108</v>
      </c>
      <c r="C625" s="1">
        <v>580</v>
      </c>
      <c r="D625" s="1">
        <v>52</v>
      </c>
      <c r="E625" s="7">
        <v>44993.568136574075</v>
      </c>
      <c r="F625" s="1" t="s">
        <v>55</v>
      </c>
      <c r="G625" s="1">
        <v>1722</v>
      </c>
      <c r="H625" s="1">
        <v>1366</v>
      </c>
      <c r="I625" s="1">
        <v>5</v>
      </c>
      <c r="J625" s="1">
        <v>62.316101611111101</v>
      </c>
      <c r="K625" s="1">
        <v>0.83445527970459998</v>
      </c>
      <c r="L625" s="1">
        <v>1.8519372222222199</v>
      </c>
      <c r="M625" s="8">
        <f t="shared" si="9"/>
        <v>0.79326364692218354</v>
      </c>
    </row>
    <row r="626" spans="1:13" x14ac:dyDescent="0.25">
      <c r="A626" s="1" t="s">
        <v>675</v>
      </c>
      <c r="B626" s="7">
        <v>40199.357256944444</v>
      </c>
      <c r="C626" s="1">
        <v>3731</v>
      </c>
      <c r="D626" s="1">
        <v>5</v>
      </c>
      <c r="E626" s="7">
        <v>44993.079953703702</v>
      </c>
      <c r="F626" s="1" t="s">
        <v>184</v>
      </c>
      <c r="G626" s="1">
        <v>9308</v>
      </c>
      <c r="H626" s="1">
        <v>8672</v>
      </c>
      <c r="I626" s="1">
        <v>13</v>
      </c>
      <c r="J626" s="1">
        <v>160.03043494444401</v>
      </c>
      <c r="K626" s="1">
        <v>3.1244056805418099E-2</v>
      </c>
      <c r="L626" s="1">
        <v>13.5683261111111</v>
      </c>
      <c r="M626" s="8">
        <f t="shared" si="9"/>
        <v>0.93167168027503222</v>
      </c>
    </row>
    <row r="627" spans="1:13" x14ac:dyDescent="0.25">
      <c r="A627" s="1" t="s">
        <v>676</v>
      </c>
      <c r="B627" s="7">
        <v>43716.568518518521</v>
      </c>
      <c r="C627" s="1">
        <v>95</v>
      </c>
      <c r="D627" s="1">
        <v>0</v>
      </c>
      <c r="E627" s="7">
        <v>44993.606481481482</v>
      </c>
      <c r="G627" s="1">
        <v>24</v>
      </c>
      <c r="H627" s="1">
        <v>17</v>
      </c>
      <c r="I627" s="1">
        <v>3</v>
      </c>
      <c r="J627" s="1">
        <v>42.628092351851798</v>
      </c>
      <c r="K627" s="1">
        <v>0</v>
      </c>
      <c r="L627" s="1">
        <v>0.93165944444444404</v>
      </c>
      <c r="M627" s="8">
        <f t="shared" si="9"/>
        <v>0.70833333333333337</v>
      </c>
    </row>
    <row r="628" spans="1:13" x14ac:dyDescent="0.25">
      <c r="A628" s="1" t="s">
        <v>677</v>
      </c>
      <c r="B628" s="7">
        <v>42416.82545138889</v>
      </c>
      <c r="C628" s="1">
        <v>117</v>
      </c>
      <c r="D628" s="1">
        <v>0</v>
      </c>
      <c r="E628" s="7">
        <v>44993.530694444446</v>
      </c>
      <c r="F628" s="1" t="s">
        <v>94</v>
      </c>
      <c r="G628" s="1">
        <v>550</v>
      </c>
      <c r="H628" s="1">
        <v>432</v>
      </c>
      <c r="I628" s="1">
        <v>7</v>
      </c>
      <c r="J628" s="1">
        <v>86.522546055555495</v>
      </c>
      <c r="K628" s="1">
        <v>0</v>
      </c>
      <c r="L628" s="1">
        <v>2.75054833333333</v>
      </c>
      <c r="M628" s="8">
        <f t="shared" si="9"/>
        <v>0.78545454545454541</v>
      </c>
    </row>
    <row r="629" spans="1:13" x14ac:dyDescent="0.25">
      <c r="A629" s="1" t="s">
        <v>678</v>
      </c>
      <c r="B629" s="7">
        <v>42170.284745370373</v>
      </c>
      <c r="C629" s="1">
        <v>15067</v>
      </c>
      <c r="D629" s="1">
        <v>339</v>
      </c>
      <c r="E629" s="7">
        <v>44993.6325</v>
      </c>
      <c r="F629" s="1" t="s">
        <v>55</v>
      </c>
      <c r="G629" s="1">
        <v>7196</v>
      </c>
      <c r="H629" s="1">
        <v>6611</v>
      </c>
      <c r="I629" s="1">
        <v>7</v>
      </c>
      <c r="J629" s="1">
        <v>94.388444203703699</v>
      </c>
      <c r="K629" s="1">
        <v>3.5915413466121899</v>
      </c>
      <c r="L629" s="1">
        <v>0.30721500000000002</v>
      </c>
      <c r="M629" s="8">
        <f t="shared" si="9"/>
        <v>0.91870483602001107</v>
      </c>
    </row>
    <row r="630" spans="1:13" x14ac:dyDescent="0.25">
      <c r="A630" s="1" t="s">
        <v>679</v>
      </c>
      <c r="B630" s="7">
        <v>43070.867534722223</v>
      </c>
      <c r="C630" s="1">
        <v>1156</v>
      </c>
      <c r="D630" s="1">
        <v>32</v>
      </c>
      <c r="E630" s="7">
        <v>44993.590416666666</v>
      </c>
      <c r="F630" s="1" t="s">
        <v>47</v>
      </c>
      <c r="G630" s="1">
        <v>2021</v>
      </c>
      <c r="H630" s="1">
        <v>1626</v>
      </c>
      <c r="I630" s="1">
        <v>5</v>
      </c>
      <c r="J630" s="1">
        <v>64.688879388888793</v>
      </c>
      <c r="K630" s="1">
        <v>0.49467544193533203</v>
      </c>
      <c r="L630" s="1">
        <v>1.317215</v>
      </c>
      <c r="M630" s="8">
        <f t="shared" si="9"/>
        <v>0.80455220188025733</v>
      </c>
    </row>
    <row r="631" spans="1:13" x14ac:dyDescent="0.25">
      <c r="A631" s="1" t="s">
        <v>680</v>
      </c>
      <c r="B631" s="7">
        <v>43691.604953703703</v>
      </c>
      <c r="C631" s="1">
        <v>54</v>
      </c>
      <c r="D631" s="1">
        <v>97</v>
      </c>
      <c r="E631" s="7">
        <v>44993.62195601852</v>
      </c>
      <c r="F631" s="1" t="s">
        <v>13</v>
      </c>
      <c r="G631" s="1">
        <v>1133</v>
      </c>
      <c r="H631" s="1">
        <v>935</v>
      </c>
      <c r="I631" s="1">
        <v>3</v>
      </c>
      <c r="J631" s="1">
        <v>43.432277537037002</v>
      </c>
      <c r="K631" s="1">
        <v>2.2333620408757699</v>
      </c>
      <c r="L631" s="1">
        <v>0.56027055555555505</v>
      </c>
      <c r="M631" s="8">
        <f t="shared" si="9"/>
        <v>0.82524271844660191</v>
      </c>
    </row>
    <row r="632" spans="1:13" x14ac:dyDescent="0.25">
      <c r="A632" s="1" t="s">
        <v>681</v>
      </c>
      <c r="B632" s="7">
        <v>43408.557534722226</v>
      </c>
      <c r="C632" s="1">
        <v>101</v>
      </c>
      <c r="D632" s="1">
        <v>59</v>
      </c>
      <c r="E632" s="7">
        <v>44993.577638888892</v>
      </c>
      <c r="F632" s="1" t="s">
        <v>55</v>
      </c>
      <c r="G632" s="1">
        <v>1066</v>
      </c>
      <c r="H632" s="1">
        <v>671</v>
      </c>
      <c r="I632" s="1">
        <v>4</v>
      </c>
      <c r="J632" s="1">
        <v>52.903546055555502</v>
      </c>
      <c r="K632" s="1">
        <v>1.1152371513630099</v>
      </c>
      <c r="L632" s="1">
        <v>1.62388166666666</v>
      </c>
      <c r="M632" s="8">
        <f t="shared" si="9"/>
        <v>0.62945590994371481</v>
      </c>
    </row>
    <row r="633" spans="1:13" x14ac:dyDescent="0.25">
      <c r="A633" s="1" t="s">
        <v>682</v>
      </c>
      <c r="B633" s="7">
        <v>41061.867407407408</v>
      </c>
      <c r="C633" s="1">
        <v>906</v>
      </c>
      <c r="D633" s="1">
        <v>128</v>
      </c>
      <c r="E633" s="7">
        <v>44993.504155092596</v>
      </c>
      <c r="F633" s="1" t="s">
        <v>28</v>
      </c>
      <c r="G633" s="1">
        <v>1006</v>
      </c>
      <c r="H633" s="1">
        <v>693</v>
      </c>
      <c r="I633" s="1">
        <v>10</v>
      </c>
      <c r="J633" s="1">
        <v>131.655647907407</v>
      </c>
      <c r="K633" s="1">
        <v>0.972233261804473</v>
      </c>
      <c r="L633" s="1">
        <v>3.3874927777777701</v>
      </c>
      <c r="M633" s="8">
        <f t="shared" si="9"/>
        <v>0.68886679920477134</v>
      </c>
    </row>
    <row r="634" spans="1:13" x14ac:dyDescent="0.25">
      <c r="A634" s="1" t="s">
        <v>683</v>
      </c>
      <c r="B634" s="7">
        <v>42006.021921296298</v>
      </c>
      <c r="C634" s="1">
        <v>769</v>
      </c>
      <c r="D634" s="1">
        <v>0</v>
      </c>
      <c r="E634" s="7">
        <v>44993.593935185185</v>
      </c>
      <c r="G634" s="1">
        <v>45</v>
      </c>
      <c r="H634" s="1">
        <v>39</v>
      </c>
      <c r="I634" s="1">
        <v>8</v>
      </c>
      <c r="J634" s="1">
        <v>100.065370129629</v>
      </c>
      <c r="K634" s="1">
        <v>0</v>
      </c>
      <c r="L634" s="1">
        <v>1.2327705555555499</v>
      </c>
      <c r="M634" s="8">
        <f t="shared" si="9"/>
        <v>0.8666666666666667</v>
      </c>
    </row>
    <row r="635" spans="1:13" x14ac:dyDescent="0.25">
      <c r="A635" s="1" t="s">
        <v>684</v>
      </c>
      <c r="B635" s="7">
        <v>42509.844074074077</v>
      </c>
      <c r="C635" s="1">
        <v>3806</v>
      </c>
      <c r="D635" s="1">
        <v>102</v>
      </c>
      <c r="E635" s="7">
        <v>44993.62736111111</v>
      </c>
      <c r="F635" s="1" t="s">
        <v>55</v>
      </c>
      <c r="G635" s="1">
        <v>4808</v>
      </c>
      <c r="H635" s="1">
        <v>3895</v>
      </c>
      <c r="I635" s="1">
        <v>6</v>
      </c>
      <c r="J635" s="1">
        <v>83.407647907407394</v>
      </c>
      <c r="K635" s="1">
        <v>1.2229094400699601</v>
      </c>
      <c r="L635" s="1">
        <v>0.43054833333333298</v>
      </c>
      <c r="M635" s="8">
        <f t="shared" si="9"/>
        <v>0.81010815307820294</v>
      </c>
    </row>
    <row r="636" spans="1:13" x14ac:dyDescent="0.25">
      <c r="A636" s="1" t="s">
        <v>685</v>
      </c>
      <c r="B636" s="7">
        <v>42027.818391203706</v>
      </c>
      <c r="C636" s="1">
        <v>57</v>
      </c>
      <c r="D636" s="1">
        <v>0</v>
      </c>
      <c r="E636" s="7">
        <v>44993.550254629627</v>
      </c>
      <c r="F636" s="1" t="s">
        <v>21</v>
      </c>
      <c r="G636" s="1">
        <v>35</v>
      </c>
      <c r="H636" s="1">
        <v>22</v>
      </c>
      <c r="I636" s="1">
        <v>8</v>
      </c>
      <c r="J636" s="1">
        <v>99.494860870370303</v>
      </c>
      <c r="K636" s="1">
        <v>0</v>
      </c>
      <c r="L636" s="1">
        <v>2.2811038888888802</v>
      </c>
      <c r="M636" s="8">
        <f t="shared" si="9"/>
        <v>0.62857142857142856</v>
      </c>
    </row>
    <row r="637" spans="1:13" x14ac:dyDescent="0.25">
      <c r="A637" s="1" t="s">
        <v>686</v>
      </c>
      <c r="B637" s="7">
        <v>43098.517905092594</v>
      </c>
      <c r="C637" s="1">
        <v>425</v>
      </c>
      <c r="D637" s="1">
        <v>100</v>
      </c>
      <c r="E637" s="7">
        <v>44993.385358796295</v>
      </c>
      <c r="F637" s="1" t="s">
        <v>24</v>
      </c>
      <c r="G637" s="1">
        <v>594</v>
      </c>
      <c r="H637" s="1">
        <v>567</v>
      </c>
      <c r="I637" s="1">
        <v>5</v>
      </c>
      <c r="J637" s="1">
        <v>63.2685830925925</v>
      </c>
      <c r="K637" s="1">
        <v>1.5805632924266899</v>
      </c>
      <c r="L637" s="1">
        <v>6.2386038888888802</v>
      </c>
      <c r="M637" s="8">
        <f t="shared" si="9"/>
        <v>0.95454545454545459</v>
      </c>
    </row>
    <row r="638" spans="1:13" x14ac:dyDescent="0.25">
      <c r="A638" s="1" t="s">
        <v>687</v>
      </c>
      <c r="B638" s="7">
        <v>41928.770277777781</v>
      </c>
      <c r="C638" s="1">
        <v>255</v>
      </c>
      <c r="D638" s="1">
        <v>53</v>
      </c>
      <c r="E638" s="7">
        <v>44993.030428240738</v>
      </c>
      <c r="F638" s="1" t="s">
        <v>24</v>
      </c>
      <c r="G638" s="1">
        <v>3420</v>
      </c>
      <c r="H638" s="1">
        <v>2440</v>
      </c>
      <c r="I638" s="1">
        <v>8</v>
      </c>
      <c r="J638" s="1">
        <v>102.833351611111</v>
      </c>
      <c r="K638" s="1">
        <v>0.515396991050453</v>
      </c>
      <c r="L638" s="1">
        <v>14.7569372222222</v>
      </c>
      <c r="M638" s="8">
        <f t="shared" si="9"/>
        <v>0.71345029239766078</v>
      </c>
    </row>
    <row r="639" spans="1:13" x14ac:dyDescent="0.25">
      <c r="A639" s="1" t="s">
        <v>688</v>
      </c>
      <c r="B639" s="7">
        <v>42311.033414351848</v>
      </c>
      <c r="C639" s="1">
        <v>623</v>
      </c>
      <c r="D639" s="1">
        <v>4</v>
      </c>
      <c r="E639" s="7">
        <v>44993.439791666664</v>
      </c>
      <c r="F639" s="1" t="s">
        <v>24</v>
      </c>
      <c r="G639" s="1">
        <v>1168</v>
      </c>
      <c r="H639" s="1">
        <v>721</v>
      </c>
      <c r="I639" s="1">
        <v>7</v>
      </c>
      <c r="J639" s="1">
        <v>89.889509018518496</v>
      </c>
      <c r="K639" s="1">
        <v>4.4499074960749202E-2</v>
      </c>
      <c r="L639" s="1">
        <v>4.9322150000000002</v>
      </c>
      <c r="M639" s="8">
        <f t="shared" si="9"/>
        <v>0.6172945205479452</v>
      </c>
    </row>
    <row r="640" spans="1:13" x14ac:dyDescent="0.25">
      <c r="A640" s="1" t="s">
        <v>689</v>
      </c>
      <c r="B640" s="7">
        <v>41505.850277777776</v>
      </c>
      <c r="C640" s="1">
        <v>369</v>
      </c>
      <c r="D640" s="1">
        <v>55</v>
      </c>
      <c r="E640" s="7">
        <v>44993.576296296298</v>
      </c>
      <c r="F640" s="1" t="s">
        <v>24</v>
      </c>
      <c r="G640" s="1">
        <v>3209</v>
      </c>
      <c r="H640" s="1">
        <v>3087</v>
      </c>
      <c r="I640" s="1">
        <v>9</v>
      </c>
      <c r="J640" s="1">
        <v>116.869351611111</v>
      </c>
      <c r="K640" s="1">
        <v>0.47061097919851003</v>
      </c>
      <c r="L640" s="1">
        <v>1.6561038888888799</v>
      </c>
      <c r="M640" s="8">
        <f t="shared" si="9"/>
        <v>0.96198192583359299</v>
      </c>
    </row>
    <row r="641" spans="1:13" x14ac:dyDescent="0.25">
      <c r="A641" s="1" t="s">
        <v>690</v>
      </c>
      <c r="B641" s="7">
        <v>42458.708877314813</v>
      </c>
      <c r="C641" s="1">
        <v>925</v>
      </c>
      <c r="D641" s="1">
        <v>297</v>
      </c>
      <c r="E641" s="7">
        <v>44993.633784722224</v>
      </c>
      <c r="F641" s="1" t="s">
        <v>13</v>
      </c>
      <c r="G641" s="1">
        <v>1061</v>
      </c>
      <c r="H641" s="1">
        <v>1049</v>
      </c>
      <c r="I641" s="1">
        <v>6</v>
      </c>
      <c r="J641" s="1">
        <v>85.215805314814801</v>
      </c>
      <c r="K641" s="1">
        <v>3.4852689463273299</v>
      </c>
      <c r="L641" s="1">
        <v>0.27638166666666603</v>
      </c>
      <c r="M641" s="8">
        <f t="shared" si="9"/>
        <v>0.98868991517436378</v>
      </c>
    </row>
    <row r="642" spans="1:13" x14ac:dyDescent="0.25">
      <c r="A642" s="1" t="s">
        <v>691</v>
      </c>
      <c r="B642" s="7">
        <v>40866.826932870368</v>
      </c>
      <c r="C642" s="1">
        <v>688</v>
      </c>
      <c r="D642" s="1">
        <v>0</v>
      </c>
      <c r="E642" s="7">
        <v>44993.15247685185</v>
      </c>
      <c r="F642" s="1" t="s">
        <v>40</v>
      </c>
      <c r="G642" s="1">
        <v>819</v>
      </c>
      <c r="H642" s="1">
        <v>407</v>
      </c>
      <c r="I642" s="1">
        <v>11</v>
      </c>
      <c r="J642" s="1">
        <v>138.18802753703699</v>
      </c>
      <c r="K642" s="1">
        <v>0</v>
      </c>
      <c r="L642" s="1">
        <v>11.827770555555499</v>
      </c>
      <c r="M642" s="8">
        <f t="shared" si="9"/>
        <v>0.49694749694749696</v>
      </c>
    </row>
    <row r="643" spans="1:13" x14ac:dyDescent="0.25">
      <c r="A643" s="1" t="s">
        <v>692</v>
      </c>
      <c r="B643" s="7">
        <v>41243.261319444442</v>
      </c>
      <c r="C643" s="1">
        <v>8255</v>
      </c>
      <c r="D643" s="1">
        <v>170</v>
      </c>
      <c r="E643" s="7">
        <v>44993.603298611109</v>
      </c>
      <c r="F643" s="1" t="s">
        <v>28</v>
      </c>
      <c r="G643" s="1">
        <v>2789</v>
      </c>
      <c r="H643" s="1">
        <v>2264</v>
      </c>
      <c r="I643" s="1">
        <v>10</v>
      </c>
      <c r="J643" s="1">
        <v>125.307184944444</v>
      </c>
      <c r="K643" s="1">
        <v>1.3566660209896999</v>
      </c>
      <c r="L643" s="1">
        <v>1.0080483333333301</v>
      </c>
      <c r="M643" s="8">
        <f t="shared" ref="M643:M706" si="10">IF(G643=0,0,H643/G643)</f>
        <v>0.81176048762997488</v>
      </c>
    </row>
    <row r="644" spans="1:13" x14ac:dyDescent="0.25">
      <c r="A644" s="1" t="s">
        <v>693</v>
      </c>
      <c r="B644" s="7">
        <v>42038.000914351855</v>
      </c>
      <c r="C644" s="1">
        <v>642</v>
      </c>
      <c r="D644" s="1">
        <v>12</v>
      </c>
      <c r="E644" s="7">
        <v>44993.41202546296</v>
      </c>
      <c r="F644" s="1" t="s">
        <v>55</v>
      </c>
      <c r="G644" s="1">
        <v>554</v>
      </c>
      <c r="H644" s="1">
        <v>519</v>
      </c>
      <c r="I644" s="1">
        <v>8</v>
      </c>
      <c r="J644" s="1">
        <v>99.0155090185185</v>
      </c>
      <c r="K644" s="1">
        <v>0.12119313548906401</v>
      </c>
      <c r="L644" s="1">
        <v>5.5986038888888796</v>
      </c>
      <c r="M644" s="8">
        <f t="shared" si="10"/>
        <v>0.93682310469314078</v>
      </c>
    </row>
    <row r="645" spans="1:13" x14ac:dyDescent="0.25">
      <c r="A645" s="1" t="s">
        <v>694</v>
      </c>
      <c r="B645" s="7">
        <v>42245.520173611112</v>
      </c>
      <c r="C645" s="1">
        <v>106</v>
      </c>
      <c r="D645" s="1">
        <v>0</v>
      </c>
      <c r="E645" s="7">
        <v>44993.241284722222</v>
      </c>
      <c r="G645" s="1">
        <v>54</v>
      </c>
      <c r="H645" s="1">
        <v>49</v>
      </c>
      <c r="I645" s="1">
        <v>7</v>
      </c>
      <c r="J645" s="1">
        <v>91.700101611111094</v>
      </c>
      <c r="K645" s="1">
        <v>0</v>
      </c>
      <c r="L645" s="1">
        <v>9.6963816666666602</v>
      </c>
      <c r="M645" s="8">
        <f t="shared" si="10"/>
        <v>0.90740740740740744</v>
      </c>
    </row>
    <row r="646" spans="1:13" x14ac:dyDescent="0.25">
      <c r="A646" s="1" t="s">
        <v>695</v>
      </c>
      <c r="B646" s="7">
        <v>41015.13349537037</v>
      </c>
      <c r="C646" s="1">
        <v>953</v>
      </c>
      <c r="D646" s="1">
        <v>0</v>
      </c>
      <c r="E646" s="7">
        <v>44993.504583333335</v>
      </c>
      <c r="F646" s="1" t="s">
        <v>21</v>
      </c>
      <c r="G646" s="1">
        <v>3175</v>
      </c>
      <c r="H646" s="1">
        <v>3162</v>
      </c>
      <c r="I646" s="1">
        <v>10</v>
      </c>
      <c r="J646" s="1">
        <v>133.009444203703</v>
      </c>
      <c r="K646" s="1">
        <v>0</v>
      </c>
      <c r="L646" s="1">
        <v>3.3772150000000001</v>
      </c>
      <c r="M646" s="8">
        <f t="shared" si="10"/>
        <v>0.9959055118110236</v>
      </c>
    </row>
    <row r="647" spans="1:13" x14ac:dyDescent="0.25">
      <c r="A647" s="1" t="s">
        <v>696</v>
      </c>
      <c r="B647" s="7">
        <v>43125.157337962963</v>
      </c>
      <c r="C647" s="1">
        <v>194</v>
      </c>
      <c r="D647" s="1">
        <v>1</v>
      </c>
      <c r="E647" s="7">
        <v>44993.337256944447</v>
      </c>
      <c r="F647" s="1" t="s">
        <v>35</v>
      </c>
      <c r="G647" s="1">
        <v>200</v>
      </c>
      <c r="H647" s="1">
        <v>69</v>
      </c>
      <c r="I647" s="1">
        <v>5</v>
      </c>
      <c r="J647" s="1">
        <v>62.657036796296197</v>
      </c>
      <c r="K647" s="1">
        <v>1.5959899336623399E-2</v>
      </c>
      <c r="L647" s="1">
        <v>7.3930483333333301</v>
      </c>
      <c r="M647" s="8">
        <f t="shared" si="10"/>
        <v>0.34499999999999997</v>
      </c>
    </row>
    <row r="648" spans="1:13" x14ac:dyDescent="0.25">
      <c r="A648" s="1" t="s">
        <v>697</v>
      </c>
      <c r="B648" s="7">
        <v>41911.360810185186</v>
      </c>
      <c r="C648" s="1">
        <v>99</v>
      </c>
      <c r="D648" s="1">
        <v>0</v>
      </c>
      <c r="E648" s="7">
        <v>44993.50953703704</v>
      </c>
      <c r="F648" s="1" t="s">
        <v>40</v>
      </c>
      <c r="G648" s="1">
        <v>162</v>
      </c>
      <c r="H648" s="1">
        <v>98</v>
      </c>
      <c r="I648" s="1">
        <v>8</v>
      </c>
      <c r="J648" s="1">
        <v>102.960925685185</v>
      </c>
      <c r="K648" s="1">
        <v>0</v>
      </c>
      <c r="L648" s="1">
        <v>3.2583261111111099</v>
      </c>
      <c r="M648" s="8">
        <f t="shared" si="10"/>
        <v>0.60493827160493829</v>
      </c>
    </row>
    <row r="649" spans="1:13" x14ac:dyDescent="0.25">
      <c r="A649" s="1" t="s">
        <v>698</v>
      </c>
      <c r="B649" s="7">
        <v>43473.251342592594</v>
      </c>
      <c r="C649" s="1">
        <v>192</v>
      </c>
      <c r="D649" s="1">
        <v>43</v>
      </c>
      <c r="E649" s="7">
        <v>44993.549467592595</v>
      </c>
      <c r="F649" s="1" t="s">
        <v>24</v>
      </c>
      <c r="G649" s="1">
        <v>812</v>
      </c>
      <c r="H649" s="1">
        <v>656</v>
      </c>
      <c r="I649" s="1">
        <v>4</v>
      </c>
      <c r="J649" s="1">
        <v>50.981833092592503</v>
      </c>
      <c r="K649" s="1">
        <v>0.84343769910948296</v>
      </c>
      <c r="L649" s="1">
        <v>2.2999927777777698</v>
      </c>
      <c r="M649" s="8">
        <f t="shared" si="10"/>
        <v>0.80788177339901479</v>
      </c>
    </row>
    <row r="650" spans="1:13" x14ac:dyDescent="0.25">
      <c r="A650" s="1" t="s">
        <v>699</v>
      </c>
      <c r="B650" s="7">
        <v>41903.709583333337</v>
      </c>
      <c r="C650" s="1">
        <v>932</v>
      </c>
      <c r="D650" s="1">
        <v>1</v>
      </c>
      <c r="E650" s="7">
        <v>44993.622708333336</v>
      </c>
      <c r="G650" s="1">
        <v>115</v>
      </c>
      <c r="H650" s="1">
        <v>115</v>
      </c>
      <c r="I650" s="1">
        <v>8</v>
      </c>
      <c r="J650" s="1">
        <v>103.71524049999999</v>
      </c>
      <c r="K650" s="1">
        <v>9.6417845167123695E-3</v>
      </c>
      <c r="L650" s="1">
        <v>0.542215</v>
      </c>
      <c r="M650" s="8">
        <f t="shared" si="10"/>
        <v>1</v>
      </c>
    </row>
    <row r="651" spans="1:13" x14ac:dyDescent="0.25">
      <c r="A651" s="1" t="s">
        <v>700</v>
      </c>
      <c r="B651" s="7">
        <v>41464.322476851848</v>
      </c>
      <c r="C651" s="1">
        <v>558</v>
      </c>
      <c r="D651" s="1">
        <v>32</v>
      </c>
      <c r="E651" s="7">
        <v>44993.5780787037</v>
      </c>
      <c r="F651" s="1" t="s">
        <v>28</v>
      </c>
      <c r="G651" s="1">
        <v>2203</v>
      </c>
      <c r="H651" s="1">
        <v>2176</v>
      </c>
      <c r="I651" s="1">
        <v>9</v>
      </c>
      <c r="J651" s="1">
        <v>117.891592351851</v>
      </c>
      <c r="K651" s="1">
        <v>0.27143581116874499</v>
      </c>
      <c r="L651" s="1">
        <v>1.6133261111111099</v>
      </c>
      <c r="M651" s="8">
        <f t="shared" si="10"/>
        <v>0.98774398547435316</v>
      </c>
    </row>
    <row r="652" spans="1:13" x14ac:dyDescent="0.25">
      <c r="A652" s="1" t="s">
        <v>701</v>
      </c>
      <c r="B652" s="7">
        <v>40077.735636574071</v>
      </c>
      <c r="C652" s="1">
        <v>1281</v>
      </c>
      <c r="D652" s="1">
        <v>124</v>
      </c>
      <c r="E652" s="7">
        <v>44993.331122685187</v>
      </c>
      <c r="F652" s="1" t="s">
        <v>414</v>
      </c>
      <c r="G652" s="1">
        <v>2186</v>
      </c>
      <c r="H652" s="1">
        <v>2142</v>
      </c>
      <c r="I652" s="1">
        <v>13</v>
      </c>
      <c r="J652" s="1">
        <v>164.56106457407401</v>
      </c>
      <c r="K652" s="1">
        <v>0.75351967563495903</v>
      </c>
      <c r="L652" s="1">
        <v>7.5402705555555496</v>
      </c>
      <c r="M652" s="8">
        <f t="shared" si="10"/>
        <v>0.97987191216834402</v>
      </c>
    </row>
    <row r="653" spans="1:13" x14ac:dyDescent="0.25">
      <c r="A653" s="1" t="s">
        <v>702</v>
      </c>
      <c r="B653" s="7">
        <v>42668.818402777775</v>
      </c>
      <c r="C653" s="1">
        <v>19805</v>
      </c>
      <c r="D653" s="1">
        <v>63</v>
      </c>
      <c r="E653" s="7">
        <v>44993.586678240739</v>
      </c>
      <c r="F653" s="1" t="s">
        <v>21</v>
      </c>
      <c r="G653" s="1">
        <v>13052</v>
      </c>
      <c r="H653" s="1">
        <v>10421</v>
      </c>
      <c r="I653" s="1">
        <v>6</v>
      </c>
      <c r="J653" s="1">
        <v>78.128184944444399</v>
      </c>
      <c r="K653" s="1">
        <v>0.80636712659839904</v>
      </c>
      <c r="L653" s="1">
        <v>1.4069372222222201</v>
      </c>
      <c r="M653" s="8">
        <f t="shared" si="10"/>
        <v>0.79842169782408823</v>
      </c>
    </row>
    <row r="654" spans="1:13" x14ac:dyDescent="0.25">
      <c r="A654" s="1" t="s">
        <v>703</v>
      </c>
      <c r="B654" s="7">
        <v>43398.413124999999</v>
      </c>
      <c r="C654" s="1">
        <v>74</v>
      </c>
      <c r="D654" s="1">
        <v>0</v>
      </c>
      <c r="E654" s="7">
        <v>44993.444687499999</v>
      </c>
      <c r="F654" s="1" t="s">
        <v>47</v>
      </c>
      <c r="G654" s="1">
        <v>122</v>
      </c>
      <c r="H654" s="1">
        <v>70</v>
      </c>
      <c r="I654" s="1">
        <v>4</v>
      </c>
      <c r="J654" s="1">
        <v>53.352407166666602</v>
      </c>
      <c r="K654" s="1">
        <v>0</v>
      </c>
      <c r="L654" s="1">
        <v>4.8147149999999996</v>
      </c>
      <c r="M654" s="8">
        <f t="shared" si="10"/>
        <v>0.57377049180327866</v>
      </c>
    </row>
    <row r="655" spans="1:13" x14ac:dyDescent="0.25">
      <c r="A655" s="1" t="s">
        <v>704</v>
      </c>
      <c r="B655" s="7">
        <v>41108.83153935185</v>
      </c>
      <c r="C655" s="1">
        <v>567</v>
      </c>
      <c r="D655" s="1">
        <v>9</v>
      </c>
      <c r="E655" s="7">
        <v>44993.423379629632</v>
      </c>
      <c r="F655" s="1" t="s">
        <v>40</v>
      </c>
      <c r="G655" s="1">
        <v>1978</v>
      </c>
      <c r="H655" s="1">
        <v>1304</v>
      </c>
      <c r="I655" s="1">
        <v>10</v>
      </c>
      <c r="J655" s="1">
        <v>130.11767568518499</v>
      </c>
      <c r="K655" s="1">
        <v>6.9168158381303704E-2</v>
      </c>
      <c r="L655" s="1">
        <v>5.3261038888888796</v>
      </c>
      <c r="M655" s="8">
        <f t="shared" si="10"/>
        <v>0.65925176946410513</v>
      </c>
    </row>
    <row r="656" spans="1:13" x14ac:dyDescent="0.25">
      <c r="A656" s="1" t="s">
        <v>705</v>
      </c>
      <c r="B656" s="7">
        <v>41262.563773148147</v>
      </c>
      <c r="C656" s="1">
        <v>135</v>
      </c>
      <c r="D656" s="1">
        <v>1</v>
      </c>
      <c r="E656" s="7">
        <v>44993.534131944441</v>
      </c>
      <c r="F656" s="1" t="s">
        <v>35</v>
      </c>
      <c r="G656" s="1">
        <v>244</v>
      </c>
      <c r="H656" s="1">
        <v>94</v>
      </c>
      <c r="I656" s="1">
        <v>10</v>
      </c>
      <c r="J656" s="1">
        <v>124.431888648148</v>
      </c>
      <c r="K656" s="1">
        <v>8.0365251292429194E-3</v>
      </c>
      <c r="L656" s="1">
        <v>2.66804833333333</v>
      </c>
      <c r="M656" s="8">
        <f t="shared" si="10"/>
        <v>0.38524590163934425</v>
      </c>
    </row>
    <row r="657" spans="1:13" x14ac:dyDescent="0.25">
      <c r="A657" s="1" t="s">
        <v>706</v>
      </c>
      <c r="B657" s="7">
        <v>42091.703240740739</v>
      </c>
      <c r="C657" s="1">
        <v>103</v>
      </c>
      <c r="D657" s="1">
        <v>0</v>
      </c>
      <c r="E657" s="7">
        <v>44993.598032407404</v>
      </c>
      <c r="F657" s="1" t="s">
        <v>24</v>
      </c>
      <c r="G657" s="1">
        <v>29</v>
      </c>
      <c r="H657" s="1">
        <v>21</v>
      </c>
      <c r="I657" s="1">
        <v>7</v>
      </c>
      <c r="J657" s="1">
        <v>97.453647907407401</v>
      </c>
      <c r="K657" s="1">
        <v>0</v>
      </c>
      <c r="L657" s="1">
        <v>1.1344372222222201</v>
      </c>
      <c r="M657" s="8">
        <f t="shared" si="10"/>
        <v>0.72413793103448276</v>
      </c>
    </row>
    <row r="658" spans="1:13" x14ac:dyDescent="0.25">
      <c r="A658" s="1" t="s">
        <v>707</v>
      </c>
      <c r="B658" s="7">
        <v>40770.754351851851</v>
      </c>
      <c r="C658" s="1">
        <v>13359</v>
      </c>
      <c r="D658" s="1">
        <v>0</v>
      </c>
      <c r="E658" s="7">
        <v>44993.605300925927</v>
      </c>
      <c r="F658" s="1" t="s">
        <v>47</v>
      </c>
      <c r="G658" s="1">
        <v>0</v>
      </c>
      <c r="H658" s="1">
        <v>0</v>
      </c>
      <c r="I658" s="1">
        <v>11</v>
      </c>
      <c r="J658" s="1">
        <v>141.44609235185101</v>
      </c>
      <c r="K658" s="1">
        <v>0</v>
      </c>
      <c r="L658" s="1">
        <v>0.95999277777777703</v>
      </c>
      <c r="M658" s="8">
        <f t="shared" si="10"/>
        <v>0</v>
      </c>
    </row>
    <row r="659" spans="1:13" x14ac:dyDescent="0.25">
      <c r="A659" s="1" t="s">
        <v>708</v>
      </c>
      <c r="B659" s="7">
        <v>42996.62222222222</v>
      </c>
      <c r="C659" s="1">
        <v>86</v>
      </c>
      <c r="D659" s="1">
        <v>0</v>
      </c>
      <c r="E659" s="7">
        <v>44993.489756944444</v>
      </c>
      <c r="G659" s="1">
        <v>48</v>
      </c>
      <c r="H659" s="1">
        <v>40</v>
      </c>
      <c r="I659" s="1">
        <v>5</v>
      </c>
      <c r="J659" s="1">
        <v>66.585129388888802</v>
      </c>
      <c r="K659" s="1">
        <v>0</v>
      </c>
      <c r="L659" s="1">
        <v>3.73304833333333</v>
      </c>
      <c r="M659" s="8">
        <f t="shared" si="10"/>
        <v>0.83333333333333337</v>
      </c>
    </row>
    <row r="660" spans="1:13" x14ac:dyDescent="0.25">
      <c r="A660" s="1" t="s">
        <v>709</v>
      </c>
      <c r="B660" s="7">
        <v>41433.435381944444</v>
      </c>
      <c r="C660" s="1">
        <v>2980</v>
      </c>
      <c r="D660" s="1">
        <v>237</v>
      </c>
      <c r="E660" s="7">
        <v>44993.582592592589</v>
      </c>
      <c r="F660" s="1" t="s">
        <v>35</v>
      </c>
      <c r="G660" s="1">
        <v>2513</v>
      </c>
      <c r="H660" s="1">
        <v>2475</v>
      </c>
      <c r="I660" s="1">
        <v>9</v>
      </c>
      <c r="J660" s="1">
        <v>118.834601611111</v>
      </c>
      <c r="K660" s="1">
        <v>1.99436861643705</v>
      </c>
      <c r="L660" s="1">
        <v>1.5049927777777701</v>
      </c>
      <c r="M660" s="8">
        <f t="shared" si="10"/>
        <v>0.98487863111818541</v>
      </c>
    </row>
    <row r="661" spans="1:13" x14ac:dyDescent="0.25">
      <c r="A661" s="1" t="s">
        <v>710</v>
      </c>
      <c r="B661" s="7">
        <v>40769.898587962962</v>
      </c>
      <c r="C661" s="1">
        <v>889</v>
      </c>
      <c r="D661" s="1">
        <v>72</v>
      </c>
      <c r="E661" s="7">
        <v>44993.630543981482</v>
      </c>
      <c r="F661" s="1" t="s">
        <v>24</v>
      </c>
      <c r="G661" s="1">
        <v>955</v>
      </c>
      <c r="H661" s="1">
        <v>950</v>
      </c>
      <c r="I661" s="1">
        <v>11</v>
      </c>
      <c r="J661" s="1">
        <v>141.36403679629601</v>
      </c>
      <c r="K661" s="1">
        <v>0.50932331611151505</v>
      </c>
      <c r="L661" s="1">
        <v>0.35415944444444403</v>
      </c>
      <c r="M661" s="8">
        <f t="shared" si="10"/>
        <v>0.99476439790575921</v>
      </c>
    </row>
    <row r="662" spans="1:13" x14ac:dyDescent="0.25">
      <c r="A662" s="1" t="s">
        <v>711</v>
      </c>
      <c r="B662" s="7">
        <v>42524.283680555556</v>
      </c>
      <c r="C662" s="1">
        <v>73</v>
      </c>
      <c r="D662" s="1">
        <v>0</v>
      </c>
      <c r="E662" s="7">
        <v>44993.392870370371</v>
      </c>
      <c r="F662" s="1" t="s">
        <v>407</v>
      </c>
      <c r="G662" s="1">
        <v>26</v>
      </c>
      <c r="H662" s="1">
        <v>11</v>
      </c>
      <c r="I662" s="1">
        <v>6</v>
      </c>
      <c r="J662" s="1">
        <v>82.589296055555494</v>
      </c>
      <c r="K662" s="1">
        <v>0</v>
      </c>
      <c r="L662" s="1">
        <v>6.0583261111111097</v>
      </c>
      <c r="M662" s="8">
        <f t="shared" si="10"/>
        <v>0.42307692307692307</v>
      </c>
    </row>
    <row r="663" spans="1:13" x14ac:dyDescent="0.25">
      <c r="A663" s="1" t="s">
        <v>712</v>
      </c>
      <c r="B663" s="7">
        <v>42515.422951388886</v>
      </c>
      <c r="C663" s="1">
        <v>966</v>
      </c>
      <c r="D663" s="1">
        <v>18</v>
      </c>
      <c r="E663" s="7">
        <v>44993.488738425927</v>
      </c>
      <c r="F663" s="1" t="s">
        <v>13</v>
      </c>
      <c r="G663" s="1">
        <v>1715</v>
      </c>
      <c r="H663" s="1">
        <v>1316</v>
      </c>
      <c r="I663" s="1">
        <v>6</v>
      </c>
      <c r="J663" s="1">
        <v>82.777879388888806</v>
      </c>
      <c r="K663" s="1">
        <v>0.21744939750674599</v>
      </c>
      <c r="L663" s="1">
        <v>3.7574927777777698</v>
      </c>
      <c r="M663" s="8">
        <f t="shared" si="10"/>
        <v>0.76734693877551019</v>
      </c>
    </row>
    <row r="664" spans="1:13" x14ac:dyDescent="0.25">
      <c r="A664" s="1" t="s">
        <v>713</v>
      </c>
      <c r="B664" s="7">
        <v>42567.568541666667</v>
      </c>
      <c r="C664" s="1">
        <v>252</v>
      </c>
      <c r="D664" s="1">
        <v>4</v>
      </c>
      <c r="E664" s="7">
        <v>44993.497094907405</v>
      </c>
      <c r="F664" s="1" t="s">
        <v>110</v>
      </c>
      <c r="G664" s="1">
        <v>1056</v>
      </c>
      <c r="H664" s="1">
        <v>608</v>
      </c>
      <c r="I664" s="1">
        <v>6</v>
      </c>
      <c r="J664" s="1">
        <v>80.928073833333301</v>
      </c>
      <c r="K664" s="1">
        <v>4.94266057565853E-2</v>
      </c>
      <c r="L664" s="1">
        <v>3.5569372222222202</v>
      </c>
      <c r="M664" s="8">
        <f t="shared" si="10"/>
        <v>0.5757575757575758</v>
      </c>
    </row>
    <row r="665" spans="1:13" x14ac:dyDescent="0.25">
      <c r="A665" s="1" t="s">
        <v>714</v>
      </c>
      <c r="B665" s="7">
        <v>43473.159108796295</v>
      </c>
      <c r="C665" s="1">
        <v>125</v>
      </c>
      <c r="D665" s="1">
        <v>0</v>
      </c>
      <c r="E665" s="7">
        <v>44993.609849537039</v>
      </c>
      <c r="F665" s="1" t="s">
        <v>94</v>
      </c>
      <c r="G665" s="1">
        <v>482</v>
      </c>
      <c r="H665" s="1">
        <v>295</v>
      </c>
      <c r="I665" s="1">
        <v>4</v>
      </c>
      <c r="J665" s="1">
        <v>51.055620129629602</v>
      </c>
      <c r="K665" s="1">
        <v>0</v>
      </c>
      <c r="L665" s="1">
        <v>0.85082611111111095</v>
      </c>
      <c r="M665" s="8">
        <f t="shared" si="10"/>
        <v>0.61203319502074693</v>
      </c>
    </row>
    <row r="666" spans="1:13" x14ac:dyDescent="0.25">
      <c r="A666" s="1" t="s">
        <v>715</v>
      </c>
      <c r="B666" s="7">
        <v>41106.705324074072</v>
      </c>
      <c r="C666" s="1">
        <v>127</v>
      </c>
      <c r="D666" s="1">
        <v>7</v>
      </c>
      <c r="E666" s="7">
        <v>44993.275150462963</v>
      </c>
      <c r="F666" s="1" t="s">
        <v>47</v>
      </c>
      <c r="G666" s="1">
        <v>572</v>
      </c>
      <c r="H666" s="1">
        <v>467</v>
      </c>
      <c r="I666" s="1">
        <v>10</v>
      </c>
      <c r="J666" s="1">
        <v>130.28531457407399</v>
      </c>
      <c r="K666" s="1">
        <v>5.3728235011630002E-2</v>
      </c>
      <c r="L666" s="1">
        <v>8.8836038888888798</v>
      </c>
      <c r="M666" s="8">
        <f t="shared" si="10"/>
        <v>0.81643356643356646</v>
      </c>
    </row>
    <row r="667" spans="1:13" x14ac:dyDescent="0.25">
      <c r="A667" s="1" t="s">
        <v>716</v>
      </c>
      <c r="B667" s="7">
        <v>43103.759687500002</v>
      </c>
      <c r="C667" s="1">
        <v>5918</v>
      </c>
      <c r="D667" s="1">
        <v>0</v>
      </c>
      <c r="E667" s="7">
        <v>44993.519571759258</v>
      </c>
      <c r="F667" s="1" t="s">
        <v>28</v>
      </c>
      <c r="G667" s="1">
        <v>3464</v>
      </c>
      <c r="H667" s="1">
        <v>2443</v>
      </c>
      <c r="I667" s="1">
        <v>5</v>
      </c>
      <c r="J667" s="1">
        <v>63.675157166666601</v>
      </c>
      <c r="K667" s="1">
        <v>0</v>
      </c>
      <c r="L667" s="1">
        <v>3.01749277777777</v>
      </c>
      <c r="M667" s="8">
        <f t="shared" si="10"/>
        <v>0.70525404157043881</v>
      </c>
    </row>
    <row r="668" spans="1:13" x14ac:dyDescent="0.25">
      <c r="A668" s="1" t="s">
        <v>717</v>
      </c>
      <c r="B668" s="7">
        <v>40338.93377314815</v>
      </c>
      <c r="C668" s="1">
        <v>2497</v>
      </c>
      <c r="D668" s="1">
        <v>120</v>
      </c>
      <c r="E668" s="7">
        <v>44993.42359953704</v>
      </c>
      <c r="F668" s="1" t="s">
        <v>24</v>
      </c>
      <c r="G668" s="1">
        <v>5629</v>
      </c>
      <c r="H668" s="1">
        <v>5374</v>
      </c>
      <c r="I668" s="1">
        <v>12</v>
      </c>
      <c r="J668" s="1">
        <v>155.70255531481399</v>
      </c>
      <c r="K668" s="1">
        <v>0.77070026087479504</v>
      </c>
      <c r="L668" s="1">
        <v>5.3208261111111099</v>
      </c>
      <c r="M668" s="8">
        <f t="shared" si="10"/>
        <v>0.9546988807958785</v>
      </c>
    </row>
    <row r="669" spans="1:13" x14ac:dyDescent="0.25">
      <c r="A669" s="1" t="s">
        <v>718</v>
      </c>
      <c r="B669" s="7">
        <v>44128.909490740742</v>
      </c>
      <c r="C669" s="1">
        <v>15</v>
      </c>
      <c r="D669" s="1">
        <v>0</v>
      </c>
      <c r="E669" s="7">
        <v>44993.545416666668</v>
      </c>
      <c r="F669" s="1" t="s">
        <v>24</v>
      </c>
      <c r="G669" s="1">
        <v>56</v>
      </c>
      <c r="H669" s="1">
        <v>44</v>
      </c>
      <c r="I669" s="1">
        <v>2</v>
      </c>
      <c r="J669" s="1">
        <v>29.3886479074074</v>
      </c>
      <c r="K669" s="1">
        <v>0</v>
      </c>
      <c r="L669" s="1">
        <v>2.3972150000000001</v>
      </c>
      <c r="M669" s="8">
        <f t="shared" si="10"/>
        <v>0.7857142857142857</v>
      </c>
    </row>
    <row r="670" spans="1:13" x14ac:dyDescent="0.25">
      <c r="A670" s="1" t="s">
        <v>719</v>
      </c>
      <c r="B670" s="7">
        <v>42158.550856481481</v>
      </c>
      <c r="C670" s="1">
        <v>506</v>
      </c>
      <c r="D670" s="1">
        <v>120</v>
      </c>
      <c r="E670" s="7">
        <v>44993.62740740741</v>
      </c>
      <c r="F670" s="1" t="s">
        <v>21</v>
      </c>
      <c r="G670" s="1">
        <v>891</v>
      </c>
      <c r="H670" s="1">
        <v>563</v>
      </c>
      <c r="I670" s="1">
        <v>7</v>
      </c>
      <c r="J670" s="1">
        <v>94.575555314814807</v>
      </c>
      <c r="K670" s="1">
        <v>1.26882680837087</v>
      </c>
      <c r="L670" s="1">
        <v>0.42943722222222203</v>
      </c>
      <c r="M670" s="8">
        <f t="shared" si="10"/>
        <v>0.63187429854096522</v>
      </c>
    </row>
    <row r="671" spans="1:13" x14ac:dyDescent="0.25">
      <c r="A671" s="1" t="s">
        <v>720</v>
      </c>
      <c r="B671" s="7">
        <v>43137.361875000002</v>
      </c>
      <c r="C671" s="1">
        <v>917</v>
      </c>
      <c r="D671" s="1">
        <v>24</v>
      </c>
      <c r="E671" s="7">
        <v>44993.59479166667</v>
      </c>
      <c r="F671" s="1" t="s">
        <v>72</v>
      </c>
      <c r="G671" s="1">
        <v>1243</v>
      </c>
      <c r="H671" s="1">
        <v>712</v>
      </c>
      <c r="I671" s="1">
        <v>5</v>
      </c>
      <c r="J671" s="1">
        <v>62.093407166666601</v>
      </c>
      <c r="K671" s="1">
        <v>0.38651446417782998</v>
      </c>
      <c r="L671" s="1">
        <v>1.212215</v>
      </c>
      <c r="M671" s="8">
        <f t="shared" si="10"/>
        <v>0.57280772325020113</v>
      </c>
    </row>
    <row r="672" spans="1:13" x14ac:dyDescent="0.25">
      <c r="A672" s="1" t="s">
        <v>721</v>
      </c>
      <c r="B672" s="7">
        <v>42888.411689814813</v>
      </c>
      <c r="C672" s="1">
        <v>27</v>
      </c>
      <c r="D672" s="1">
        <v>10</v>
      </c>
      <c r="E672" s="7">
        <v>44993.482453703706</v>
      </c>
      <c r="F672" s="1" t="s">
        <v>47</v>
      </c>
      <c r="G672" s="1">
        <v>1471</v>
      </c>
      <c r="H672" s="1">
        <v>1199</v>
      </c>
      <c r="I672" s="1">
        <v>5</v>
      </c>
      <c r="J672" s="1">
        <v>70.353555314814798</v>
      </c>
      <c r="K672" s="1">
        <v>0.14213922743850599</v>
      </c>
      <c r="L672" s="1">
        <v>3.9083261111111098</v>
      </c>
      <c r="M672" s="8">
        <f t="shared" si="10"/>
        <v>0.81509177430319513</v>
      </c>
    </row>
    <row r="673" spans="1:13" x14ac:dyDescent="0.25">
      <c r="A673" s="1" t="s">
        <v>722</v>
      </c>
      <c r="B673" s="7">
        <v>42787.899386574078</v>
      </c>
      <c r="C673" s="1">
        <v>159</v>
      </c>
      <c r="D673" s="1">
        <v>9</v>
      </c>
      <c r="E673" s="7">
        <v>44993.614699074074</v>
      </c>
      <c r="F673" s="1" t="s">
        <v>21</v>
      </c>
      <c r="G673" s="1">
        <v>276</v>
      </c>
      <c r="H673" s="1">
        <v>169</v>
      </c>
      <c r="I673" s="1">
        <v>6</v>
      </c>
      <c r="J673" s="1">
        <v>74.096731240740695</v>
      </c>
      <c r="K673" s="1">
        <v>0.121462847946138</v>
      </c>
      <c r="L673" s="1">
        <v>0.73443722222222196</v>
      </c>
      <c r="M673" s="8">
        <f t="shared" si="10"/>
        <v>0.6123188405797102</v>
      </c>
    </row>
    <row r="674" spans="1:13" x14ac:dyDescent="0.25">
      <c r="A674" s="1" t="s">
        <v>723</v>
      </c>
      <c r="B674" s="7">
        <v>42290.159317129626</v>
      </c>
      <c r="C674" s="1">
        <v>1449</v>
      </c>
      <c r="D674" s="1">
        <v>0</v>
      </c>
      <c r="E674" s="7">
        <v>44993.622407407405</v>
      </c>
      <c r="F674" s="1" t="s">
        <v>24</v>
      </c>
      <c r="G674" s="1">
        <v>143</v>
      </c>
      <c r="H674" s="1">
        <v>132</v>
      </c>
      <c r="I674" s="1">
        <v>7</v>
      </c>
      <c r="J674" s="1">
        <v>90.488786796296196</v>
      </c>
      <c r="K674" s="1">
        <v>0</v>
      </c>
      <c r="L674" s="1">
        <v>0.54943722222222202</v>
      </c>
      <c r="M674" s="8">
        <f t="shared" si="10"/>
        <v>0.92307692307692313</v>
      </c>
    </row>
    <row r="675" spans="1:13" x14ac:dyDescent="0.25">
      <c r="A675" s="1" t="s">
        <v>724</v>
      </c>
      <c r="B675" s="7">
        <v>43159.641516203701</v>
      </c>
      <c r="C675" s="1">
        <v>2277</v>
      </c>
      <c r="D675" s="1">
        <v>121</v>
      </c>
      <c r="E675" s="7">
        <v>44993.53707175926</v>
      </c>
      <c r="F675" s="1" t="s">
        <v>21</v>
      </c>
      <c r="G675" s="1">
        <v>4791</v>
      </c>
      <c r="H675" s="1">
        <v>4214</v>
      </c>
      <c r="I675" s="1">
        <v>5</v>
      </c>
      <c r="J675" s="1">
        <v>61.903027537036998</v>
      </c>
      <c r="K675" s="1">
        <v>1.9546701480408899</v>
      </c>
      <c r="L675" s="1">
        <v>2.5974927777777701</v>
      </c>
      <c r="M675" s="8">
        <f t="shared" si="10"/>
        <v>0.87956585264036735</v>
      </c>
    </row>
    <row r="676" spans="1:13" x14ac:dyDescent="0.25">
      <c r="A676" s="1" t="s">
        <v>725</v>
      </c>
      <c r="B676" s="7">
        <v>43436.811585648145</v>
      </c>
      <c r="C676" s="1">
        <v>14418</v>
      </c>
      <c r="D676" s="1">
        <v>0</v>
      </c>
      <c r="E676" s="7">
        <v>44993.580833333333</v>
      </c>
      <c r="F676" s="1" t="s">
        <v>28</v>
      </c>
      <c r="G676" s="1">
        <v>3269</v>
      </c>
      <c r="H676" s="1">
        <v>2730</v>
      </c>
      <c r="I676" s="1">
        <v>4</v>
      </c>
      <c r="J676" s="1">
        <v>52.533638648148099</v>
      </c>
      <c r="K676" s="1">
        <v>0</v>
      </c>
      <c r="L676" s="1">
        <v>1.547215</v>
      </c>
      <c r="M676" s="8">
        <f t="shared" si="10"/>
        <v>0.83511777301927193</v>
      </c>
    </row>
    <row r="677" spans="1:13" x14ac:dyDescent="0.25">
      <c r="A677" s="1" t="s">
        <v>726</v>
      </c>
      <c r="B677" s="7">
        <v>42117.492280092592</v>
      </c>
      <c r="C677" s="1">
        <v>653</v>
      </c>
      <c r="D677" s="1">
        <v>0</v>
      </c>
      <c r="E677" s="7">
        <v>44993.604166666664</v>
      </c>
      <c r="G677" s="1">
        <v>41</v>
      </c>
      <c r="H677" s="1">
        <v>41</v>
      </c>
      <c r="I677" s="1">
        <v>7</v>
      </c>
      <c r="J677" s="1">
        <v>95.989083092592494</v>
      </c>
      <c r="K677" s="1">
        <v>0</v>
      </c>
      <c r="L677" s="1">
        <v>0.98721499999999995</v>
      </c>
      <c r="M677" s="8">
        <f t="shared" si="10"/>
        <v>1</v>
      </c>
    </row>
    <row r="678" spans="1:13" x14ac:dyDescent="0.25">
      <c r="A678" s="1" t="s">
        <v>727</v>
      </c>
      <c r="B678" s="7">
        <v>42579.078460648147</v>
      </c>
      <c r="C678" s="1">
        <v>1068</v>
      </c>
      <c r="D678" s="1">
        <v>85</v>
      </c>
      <c r="E678" s="7">
        <v>44993.443171296298</v>
      </c>
      <c r="F678" s="1" t="s">
        <v>84</v>
      </c>
      <c r="G678" s="1">
        <v>5581</v>
      </c>
      <c r="H678" s="1">
        <v>4468</v>
      </c>
      <c r="I678" s="1">
        <v>6</v>
      </c>
      <c r="J678" s="1">
        <v>80.920138648148097</v>
      </c>
      <c r="K678" s="1">
        <v>1.0504183682827199</v>
      </c>
      <c r="L678" s="1">
        <v>4.85110388888888</v>
      </c>
      <c r="M678" s="8">
        <f t="shared" si="10"/>
        <v>0.80057337394732131</v>
      </c>
    </row>
    <row r="679" spans="1:13" x14ac:dyDescent="0.25">
      <c r="A679" s="1" t="s">
        <v>728</v>
      </c>
      <c r="B679" s="7">
        <v>41849.00545138889</v>
      </c>
      <c r="C679" s="1">
        <v>444</v>
      </c>
      <c r="D679" s="1">
        <v>0</v>
      </c>
      <c r="E679" s="7">
        <v>44991.644571759258</v>
      </c>
      <c r="G679" s="1">
        <v>424</v>
      </c>
      <c r="H679" s="1">
        <v>361</v>
      </c>
      <c r="I679" s="1">
        <v>8</v>
      </c>
      <c r="J679" s="1">
        <v>105.311879388888</v>
      </c>
      <c r="K679" s="1">
        <v>0</v>
      </c>
      <c r="L679" s="1">
        <v>25.017492777777701</v>
      </c>
      <c r="M679" s="8">
        <f t="shared" si="10"/>
        <v>0.85141509433962259</v>
      </c>
    </row>
    <row r="680" spans="1:13" x14ac:dyDescent="0.25">
      <c r="A680" s="1" t="s">
        <v>729</v>
      </c>
      <c r="B680" s="7">
        <v>43498.243888888886</v>
      </c>
      <c r="C680" s="1">
        <v>321</v>
      </c>
      <c r="D680" s="1">
        <v>41</v>
      </c>
      <c r="E680" s="7">
        <v>44993.547337962962</v>
      </c>
      <c r="F680" s="1" t="s">
        <v>21</v>
      </c>
      <c r="G680" s="1">
        <v>674</v>
      </c>
      <c r="H680" s="1">
        <v>606</v>
      </c>
      <c r="I680" s="1">
        <v>4</v>
      </c>
      <c r="J680" s="1">
        <v>50.154462722222199</v>
      </c>
      <c r="K680" s="1">
        <v>0.81747461291881995</v>
      </c>
      <c r="L680" s="1">
        <v>2.35110388888888</v>
      </c>
      <c r="M680" s="8">
        <f t="shared" si="10"/>
        <v>0.89910979228486643</v>
      </c>
    </row>
    <row r="681" spans="1:13" x14ac:dyDescent="0.25">
      <c r="A681" s="1" t="s">
        <v>730</v>
      </c>
      <c r="B681" s="7">
        <v>41740.332824074074</v>
      </c>
      <c r="C681" s="1">
        <v>256</v>
      </c>
      <c r="D681" s="1">
        <v>0</v>
      </c>
      <c r="E681" s="7">
        <v>44993.596412037034</v>
      </c>
      <c r="F681" s="1" t="s">
        <v>40</v>
      </c>
      <c r="G681" s="1">
        <v>2329</v>
      </c>
      <c r="H681" s="1">
        <v>543</v>
      </c>
      <c r="I681" s="1">
        <v>8</v>
      </c>
      <c r="J681" s="1">
        <v>108.683314574074</v>
      </c>
      <c r="K681" s="1">
        <v>0</v>
      </c>
      <c r="L681" s="1">
        <v>1.17332611111111</v>
      </c>
      <c r="M681" s="8">
        <f t="shared" si="10"/>
        <v>0.23314727350794331</v>
      </c>
    </row>
    <row r="682" spans="1:13" x14ac:dyDescent="0.25">
      <c r="A682" s="1" t="s">
        <v>731</v>
      </c>
      <c r="B682" s="7">
        <v>42283.046898148146</v>
      </c>
      <c r="C682" s="1">
        <v>4836</v>
      </c>
      <c r="D682" s="1">
        <v>170</v>
      </c>
      <c r="E682" s="7">
        <v>44993.286307870374</v>
      </c>
      <c r="F682" s="1" t="s">
        <v>55</v>
      </c>
      <c r="G682" s="1">
        <v>6979</v>
      </c>
      <c r="H682" s="1">
        <v>6699</v>
      </c>
      <c r="I682" s="1">
        <v>7</v>
      </c>
      <c r="J682" s="1">
        <v>90.812055314814799</v>
      </c>
      <c r="K682" s="1">
        <v>1.8719981549879801</v>
      </c>
      <c r="L682" s="1">
        <v>8.6158261111111099</v>
      </c>
      <c r="M682" s="8">
        <f t="shared" si="10"/>
        <v>0.95987963891675021</v>
      </c>
    </row>
    <row r="683" spans="1:13" x14ac:dyDescent="0.25">
      <c r="A683" s="1" t="s">
        <v>732</v>
      </c>
      <c r="B683" s="7">
        <v>41676.727812500001</v>
      </c>
      <c r="C683" s="1">
        <v>4143</v>
      </c>
      <c r="D683" s="1">
        <v>49</v>
      </c>
      <c r="E683" s="7">
        <v>44993.405659722222</v>
      </c>
      <c r="F683" s="1" t="s">
        <v>28</v>
      </c>
      <c r="G683" s="1">
        <v>4731</v>
      </c>
      <c r="H683" s="1">
        <v>4419</v>
      </c>
      <c r="I683" s="1">
        <v>9</v>
      </c>
      <c r="J683" s="1">
        <v>111.26732383333299</v>
      </c>
      <c r="K683" s="1">
        <v>0.44038086216036598</v>
      </c>
      <c r="L683" s="1">
        <v>5.75138166666666</v>
      </c>
      <c r="M683" s="8">
        <f t="shared" si="10"/>
        <v>0.9340519974635384</v>
      </c>
    </row>
    <row r="684" spans="1:13" x14ac:dyDescent="0.25">
      <c r="A684" s="1" t="s">
        <v>733</v>
      </c>
      <c r="B684" s="7">
        <v>42649.943495370368</v>
      </c>
      <c r="C684" s="1">
        <v>707</v>
      </c>
      <c r="D684" s="1">
        <v>57</v>
      </c>
      <c r="E684" s="7">
        <v>44993.491828703707</v>
      </c>
      <c r="F684" s="1" t="s">
        <v>266</v>
      </c>
      <c r="G684" s="1">
        <v>1192</v>
      </c>
      <c r="H684" s="1">
        <v>1162</v>
      </c>
      <c r="I684" s="1">
        <v>6</v>
      </c>
      <c r="J684" s="1">
        <v>78.661444203703695</v>
      </c>
      <c r="K684" s="1">
        <v>0.72462437699963</v>
      </c>
      <c r="L684" s="1">
        <v>3.6833261111111102</v>
      </c>
      <c r="M684" s="8">
        <f t="shared" si="10"/>
        <v>0.97483221476510062</v>
      </c>
    </row>
    <row r="685" spans="1:13" x14ac:dyDescent="0.25">
      <c r="A685" s="1" t="s">
        <v>734</v>
      </c>
      <c r="B685" s="7">
        <v>43713.896064814813</v>
      </c>
      <c r="C685" s="1">
        <v>578</v>
      </c>
      <c r="D685" s="1">
        <v>10</v>
      </c>
      <c r="E685" s="7">
        <v>44993.633217592593</v>
      </c>
      <c r="F685" s="1" t="s">
        <v>21</v>
      </c>
      <c r="G685" s="1">
        <v>3226</v>
      </c>
      <c r="H685" s="1">
        <v>2954</v>
      </c>
      <c r="I685" s="1">
        <v>3</v>
      </c>
      <c r="J685" s="1">
        <v>43.232721981481397</v>
      </c>
      <c r="K685" s="1">
        <v>0.231306277783838</v>
      </c>
      <c r="L685" s="1">
        <v>0.28999277777777699</v>
      </c>
      <c r="M685" s="8">
        <f t="shared" si="10"/>
        <v>0.91568505889646623</v>
      </c>
    </row>
    <row r="686" spans="1:13" x14ac:dyDescent="0.25">
      <c r="A686" s="1" t="s">
        <v>735</v>
      </c>
      <c r="B686" s="7">
        <v>42336.541365740741</v>
      </c>
      <c r="C686" s="1">
        <v>419</v>
      </c>
      <c r="D686" s="1">
        <v>31</v>
      </c>
      <c r="E686" s="7">
        <v>44993.505486111113</v>
      </c>
      <c r="F686" s="1" t="s">
        <v>47</v>
      </c>
      <c r="G686" s="1">
        <v>2683</v>
      </c>
      <c r="H686" s="1">
        <v>1716</v>
      </c>
      <c r="I686" s="1">
        <v>7</v>
      </c>
      <c r="J686" s="1">
        <v>88.649814574074</v>
      </c>
      <c r="K686" s="1">
        <v>0.34969052274888801</v>
      </c>
      <c r="L686" s="1">
        <v>3.35554833333333</v>
      </c>
      <c r="M686" s="8">
        <f t="shared" si="10"/>
        <v>0.63958255683935894</v>
      </c>
    </row>
    <row r="687" spans="1:13" x14ac:dyDescent="0.25">
      <c r="A687" s="1" t="s">
        <v>736</v>
      </c>
      <c r="B687" s="7">
        <v>44167.465462962966</v>
      </c>
      <c r="C687" s="1">
        <v>134</v>
      </c>
      <c r="D687" s="1">
        <v>0</v>
      </c>
      <c r="E687" s="7">
        <v>44993.600173611114</v>
      </c>
      <c r="G687" s="1">
        <v>72</v>
      </c>
      <c r="H687" s="1">
        <v>62</v>
      </c>
      <c r="I687" s="1">
        <v>2</v>
      </c>
      <c r="J687" s="1">
        <v>27.6772034629629</v>
      </c>
      <c r="K687" s="1">
        <v>0</v>
      </c>
      <c r="L687" s="1">
        <v>1.0830483333333301</v>
      </c>
      <c r="M687" s="8">
        <f t="shared" si="10"/>
        <v>0.86111111111111116</v>
      </c>
    </row>
    <row r="688" spans="1:13" x14ac:dyDescent="0.25">
      <c r="A688" s="1" t="s">
        <v>737</v>
      </c>
      <c r="B688" s="7">
        <v>42755.030578703707</v>
      </c>
      <c r="C688" s="1">
        <v>1657</v>
      </c>
      <c r="D688" s="1">
        <v>65</v>
      </c>
      <c r="E688" s="7">
        <v>44993.065868055557</v>
      </c>
      <c r="F688" s="1" t="s">
        <v>21</v>
      </c>
      <c r="G688" s="1">
        <v>3905</v>
      </c>
      <c r="H688" s="1">
        <v>3725</v>
      </c>
      <c r="I688" s="1">
        <v>6</v>
      </c>
      <c r="J688" s="1">
        <v>75.091777537037004</v>
      </c>
      <c r="K688" s="1">
        <v>0.86560742243637001</v>
      </c>
      <c r="L688" s="1">
        <v>13.906381666666601</v>
      </c>
      <c r="M688" s="8">
        <f t="shared" si="10"/>
        <v>0.95390524967989754</v>
      </c>
    </row>
    <row r="689" spans="1:13" x14ac:dyDescent="0.25">
      <c r="A689" s="1" t="s">
        <v>738</v>
      </c>
      <c r="B689" s="7">
        <v>42399.19222222222</v>
      </c>
      <c r="C689" s="1">
        <v>410</v>
      </c>
      <c r="D689" s="1">
        <v>27</v>
      </c>
      <c r="E689" s="7">
        <v>44993.507245370369</v>
      </c>
      <c r="F689" s="1" t="s">
        <v>55</v>
      </c>
      <c r="G689" s="1">
        <v>906</v>
      </c>
      <c r="H689" s="1">
        <v>828</v>
      </c>
      <c r="I689" s="1">
        <v>7</v>
      </c>
      <c r="J689" s="1">
        <v>86.829129388888802</v>
      </c>
      <c r="K689" s="1">
        <v>0.310955553626166</v>
      </c>
      <c r="L689" s="1">
        <v>3.3133261111111101</v>
      </c>
      <c r="M689" s="8">
        <f t="shared" si="10"/>
        <v>0.91390728476821192</v>
      </c>
    </row>
    <row r="690" spans="1:13" x14ac:dyDescent="0.25">
      <c r="A690" s="1" t="s">
        <v>739</v>
      </c>
      <c r="B690" s="7">
        <v>42168.767557870371</v>
      </c>
      <c r="C690" s="1">
        <v>1012</v>
      </c>
      <c r="D690" s="1">
        <v>0</v>
      </c>
      <c r="E690" s="7">
        <v>44993.636805555558</v>
      </c>
      <c r="F690" s="1" t="s">
        <v>184</v>
      </c>
      <c r="G690" s="1">
        <v>85</v>
      </c>
      <c r="H690" s="1">
        <v>74</v>
      </c>
      <c r="I690" s="1">
        <v>7</v>
      </c>
      <c r="J690" s="1">
        <v>94.835527537036995</v>
      </c>
      <c r="K690" s="1">
        <v>0</v>
      </c>
      <c r="L690" s="1">
        <v>0.20388166666666599</v>
      </c>
      <c r="M690" s="8">
        <f t="shared" si="10"/>
        <v>0.87058823529411766</v>
      </c>
    </row>
    <row r="691" spans="1:13" x14ac:dyDescent="0.25">
      <c r="A691" s="1" t="s">
        <v>740</v>
      </c>
      <c r="B691" s="7">
        <v>43192.613437499997</v>
      </c>
      <c r="C691" s="1">
        <v>7688</v>
      </c>
      <c r="D691" s="1">
        <v>0</v>
      </c>
      <c r="E691" s="7">
        <v>44993.622337962966</v>
      </c>
      <c r="F691" s="1" t="s">
        <v>24</v>
      </c>
      <c r="G691" s="1">
        <v>4254</v>
      </c>
      <c r="H691" s="1">
        <v>3997</v>
      </c>
      <c r="I691" s="1">
        <v>4</v>
      </c>
      <c r="J691" s="1">
        <v>60.0588238333333</v>
      </c>
      <c r="K691" s="1">
        <v>0</v>
      </c>
      <c r="L691" s="1">
        <v>0.55110388888888895</v>
      </c>
      <c r="M691" s="8">
        <f t="shared" si="10"/>
        <v>0.9395862717442407</v>
      </c>
    </row>
    <row r="692" spans="1:13" x14ac:dyDescent="0.25">
      <c r="A692" s="1" t="s">
        <v>741</v>
      </c>
      <c r="B692" s="7">
        <v>44016.790127314816</v>
      </c>
      <c r="C692" s="1">
        <v>221</v>
      </c>
      <c r="D692" s="1">
        <v>0</v>
      </c>
      <c r="E692" s="7">
        <v>44993.556226851855</v>
      </c>
      <c r="G692" s="1">
        <v>17</v>
      </c>
      <c r="H692" s="1">
        <v>14</v>
      </c>
      <c r="I692" s="1">
        <v>2</v>
      </c>
      <c r="J692" s="1">
        <v>33.217471981481403</v>
      </c>
      <c r="K692" s="1">
        <v>0</v>
      </c>
      <c r="L692" s="1">
        <v>2.1377705555555502</v>
      </c>
      <c r="M692" s="8">
        <f t="shared" si="10"/>
        <v>0.82352941176470584</v>
      </c>
    </row>
    <row r="693" spans="1:13" x14ac:dyDescent="0.25">
      <c r="A693" s="1" t="s">
        <v>742</v>
      </c>
      <c r="B693" s="7">
        <v>42567.430381944447</v>
      </c>
      <c r="C693" s="1">
        <v>2169</v>
      </c>
      <c r="D693" s="1">
        <v>0</v>
      </c>
      <c r="E693" s="7">
        <v>44993.49622685185</v>
      </c>
      <c r="F693" s="1" t="s">
        <v>28</v>
      </c>
      <c r="G693" s="1">
        <v>254</v>
      </c>
      <c r="H693" s="1">
        <v>229</v>
      </c>
      <c r="I693" s="1">
        <v>6</v>
      </c>
      <c r="J693" s="1">
        <v>81.038601611111105</v>
      </c>
      <c r="K693" s="1">
        <v>0</v>
      </c>
      <c r="L693" s="1">
        <v>3.5777705555555501</v>
      </c>
      <c r="M693" s="8">
        <f t="shared" si="10"/>
        <v>0.90157480314960625</v>
      </c>
    </row>
    <row r="694" spans="1:13" x14ac:dyDescent="0.25">
      <c r="A694" s="1" t="s">
        <v>743</v>
      </c>
      <c r="B694" s="7">
        <v>40739.956006944441</v>
      </c>
      <c r="C694" s="1">
        <v>3276</v>
      </c>
      <c r="D694" s="1">
        <v>256</v>
      </c>
      <c r="E694" s="7">
        <v>44993.504201388889</v>
      </c>
      <c r="F694" s="1" t="s">
        <v>24</v>
      </c>
      <c r="G694" s="1">
        <v>5028</v>
      </c>
      <c r="H694" s="1">
        <v>4155</v>
      </c>
      <c r="I694" s="1">
        <v>11</v>
      </c>
      <c r="J694" s="1">
        <v>142.31810161111099</v>
      </c>
      <c r="K694" s="1">
        <v>1.79878734399878</v>
      </c>
      <c r="L694" s="1">
        <v>3.3863816666666602</v>
      </c>
      <c r="M694" s="8">
        <f t="shared" si="10"/>
        <v>0.82637231503579955</v>
      </c>
    </row>
    <row r="695" spans="1:13" x14ac:dyDescent="0.25">
      <c r="A695" s="1" t="s">
        <v>744</v>
      </c>
      <c r="B695" s="7">
        <v>42987.738611111112</v>
      </c>
      <c r="C695" s="1">
        <v>2169</v>
      </c>
      <c r="D695" s="1">
        <v>48</v>
      </c>
      <c r="E695" s="7">
        <v>44993.576793981483</v>
      </c>
      <c r="F695" s="1" t="s">
        <v>94</v>
      </c>
      <c r="G695" s="1">
        <v>1700</v>
      </c>
      <c r="H695" s="1">
        <v>1569</v>
      </c>
      <c r="I695" s="1">
        <v>5</v>
      </c>
      <c r="J695" s="1">
        <v>67.558684944444394</v>
      </c>
      <c r="K695" s="1">
        <v>0.71049340346798995</v>
      </c>
      <c r="L695" s="1">
        <v>1.6441594444444401</v>
      </c>
      <c r="M695" s="8">
        <f t="shared" si="10"/>
        <v>0.92294117647058826</v>
      </c>
    </row>
    <row r="696" spans="1:13" x14ac:dyDescent="0.25">
      <c r="A696" s="1" t="s">
        <v>745</v>
      </c>
      <c r="B696" s="7">
        <v>41555.980671296296</v>
      </c>
      <c r="C696" s="1">
        <v>1025</v>
      </c>
      <c r="D696" s="1">
        <v>76</v>
      </c>
      <c r="E696" s="7">
        <v>44993.611747685187</v>
      </c>
      <c r="F696" s="1" t="s">
        <v>75</v>
      </c>
      <c r="G696" s="1">
        <v>5733</v>
      </c>
      <c r="H696" s="1">
        <v>5235</v>
      </c>
      <c r="I696" s="1">
        <v>9</v>
      </c>
      <c r="J696" s="1">
        <v>115.098370129629</v>
      </c>
      <c r="K696" s="1">
        <v>0.66030474553553498</v>
      </c>
      <c r="L696" s="1">
        <v>0.80527055555555505</v>
      </c>
      <c r="M696" s="8">
        <f t="shared" si="10"/>
        <v>0.91313448456305601</v>
      </c>
    </row>
    <row r="697" spans="1:13" x14ac:dyDescent="0.25">
      <c r="A697" s="1" t="s">
        <v>746</v>
      </c>
      <c r="B697" s="7">
        <v>43148.944675925923</v>
      </c>
      <c r="C697" s="1">
        <v>703</v>
      </c>
      <c r="D697" s="1">
        <v>46</v>
      </c>
      <c r="E697" s="7">
        <v>44993.634432870371</v>
      </c>
      <c r="F697" s="1" t="s">
        <v>72</v>
      </c>
      <c r="G697" s="1">
        <v>1528</v>
      </c>
      <c r="H697" s="1">
        <v>1523</v>
      </c>
      <c r="I697" s="1">
        <v>5</v>
      </c>
      <c r="J697" s="1">
        <v>62.027166425925898</v>
      </c>
      <c r="K697" s="1">
        <v>0.74161053374788699</v>
      </c>
      <c r="L697" s="1">
        <v>0.26082611111111098</v>
      </c>
      <c r="M697" s="8">
        <f t="shared" si="10"/>
        <v>0.99672774869109948</v>
      </c>
    </row>
    <row r="698" spans="1:13" x14ac:dyDescent="0.25">
      <c r="A698" s="1" t="s">
        <v>747</v>
      </c>
      <c r="B698" s="7">
        <v>43595.708124999997</v>
      </c>
      <c r="C698" s="1">
        <v>4594</v>
      </c>
      <c r="D698" s="1">
        <v>68</v>
      </c>
      <c r="E698" s="7">
        <v>44993.59480324074</v>
      </c>
      <c r="F698" s="1" t="s">
        <v>72</v>
      </c>
      <c r="G698" s="1">
        <v>3454</v>
      </c>
      <c r="H698" s="1">
        <v>2773</v>
      </c>
      <c r="I698" s="1">
        <v>3</v>
      </c>
      <c r="J698" s="1">
        <v>47.3164071666666</v>
      </c>
      <c r="K698" s="1">
        <v>1.43713363021156</v>
      </c>
      <c r="L698" s="1">
        <v>1.21193722222222</v>
      </c>
      <c r="M698" s="8">
        <f t="shared" si="10"/>
        <v>0.80283729009843663</v>
      </c>
    </row>
    <row r="699" spans="1:13" x14ac:dyDescent="0.25">
      <c r="A699" s="1" t="s">
        <v>748</v>
      </c>
      <c r="B699" s="7">
        <v>40970.540601851855</v>
      </c>
      <c r="C699" s="1">
        <v>250</v>
      </c>
      <c r="D699" s="1">
        <v>0</v>
      </c>
      <c r="E699" s="7">
        <v>44993.386400462965</v>
      </c>
      <c r="F699" s="1" t="s">
        <v>24</v>
      </c>
      <c r="G699" s="1">
        <v>1034</v>
      </c>
      <c r="H699" s="1">
        <v>762</v>
      </c>
      <c r="I699" s="1">
        <v>11</v>
      </c>
      <c r="J699" s="1">
        <v>134.183759018518</v>
      </c>
      <c r="K699" s="1">
        <v>0</v>
      </c>
      <c r="L699" s="1">
        <v>6.2136038888888798</v>
      </c>
      <c r="M699" s="8">
        <f t="shared" si="10"/>
        <v>0.73694390715667313</v>
      </c>
    </row>
    <row r="700" spans="1:13" x14ac:dyDescent="0.25">
      <c r="A700" s="1" t="s">
        <v>749</v>
      </c>
      <c r="B700" s="7">
        <v>40468.970752314817</v>
      </c>
      <c r="C700" s="1">
        <v>241</v>
      </c>
      <c r="D700" s="1">
        <v>0</v>
      </c>
      <c r="E700" s="7">
        <v>44993.625231481485</v>
      </c>
      <c r="F700" s="1" t="s">
        <v>127</v>
      </c>
      <c r="G700" s="1">
        <v>713</v>
      </c>
      <c r="H700" s="1">
        <v>550</v>
      </c>
      <c r="I700" s="1">
        <v>12</v>
      </c>
      <c r="J700" s="1">
        <v>151.339638648148</v>
      </c>
      <c r="K700" s="1">
        <v>0</v>
      </c>
      <c r="L700" s="1">
        <v>0.48165944444444397</v>
      </c>
      <c r="M700" s="8">
        <f t="shared" si="10"/>
        <v>0.77138849929873776</v>
      </c>
    </row>
    <row r="701" spans="1:13" x14ac:dyDescent="0.25">
      <c r="A701" s="1" t="s">
        <v>750</v>
      </c>
      <c r="B701" s="7">
        <v>42470.319571759261</v>
      </c>
      <c r="C701" s="1">
        <v>280</v>
      </c>
      <c r="D701" s="1">
        <v>196</v>
      </c>
      <c r="E701" s="7">
        <v>44993.357789351852</v>
      </c>
      <c r="F701" s="1" t="s">
        <v>47</v>
      </c>
      <c r="G701" s="1">
        <v>3444</v>
      </c>
      <c r="H701" s="1">
        <v>2922</v>
      </c>
      <c r="I701" s="1">
        <v>6</v>
      </c>
      <c r="J701" s="1">
        <v>84.360583092592506</v>
      </c>
      <c r="K701" s="1">
        <v>2.3233599486252201</v>
      </c>
      <c r="L701" s="1">
        <v>6.9002705555555499</v>
      </c>
      <c r="M701" s="8">
        <f t="shared" si="10"/>
        <v>0.84843205574912894</v>
      </c>
    </row>
    <row r="702" spans="1:13" x14ac:dyDescent="0.25">
      <c r="A702" s="1" t="s">
        <v>751</v>
      </c>
      <c r="B702" s="7">
        <v>43462.359282407408</v>
      </c>
      <c r="C702" s="1">
        <v>2288</v>
      </c>
      <c r="D702" s="1">
        <v>35</v>
      </c>
      <c r="E702" s="7">
        <v>44993.534768518519</v>
      </c>
      <c r="F702" s="1" t="s">
        <v>47</v>
      </c>
      <c r="G702" s="1">
        <v>3087</v>
      </c>
      <c r="H702" s="1">
        <v>2457</v>
      </c>
      <c r="I702" s="1">
        <v>4</v>
      </c>
      <c r="J702" s="1">
        <v>51.262147907407403</v>
      </c>
      <c r="K702" s="1">
        <v>0.68276499188482997</v>
      </c>
      <c r="L702" s="1">
        <v>2.6527705555555499</v>
      </c>
      <c r="M702" s="8">
        <f t="shared" si="10"/>
        <v>0.79591836734693877</v>
      </c>
    </row>
    <row r="703" spans="1:13" x14ac:dyDescent="0.25">
      <c r="A703" s="1" t="s">
        <v>752</v>
      </c>
      <c r="B703" s="7">
        <v>40586.224652777775</v>
      </c>
      <c r="C703" s="1">
        <v>10580</v>
      </c>
      <c r="D703" s="1">
        <v>0</v>
      </c>
      <c r="E703" s="7">
        <v>44993.574652777781</v>
      </c>
      <c r="F703" s="1" t="s">
        <v>40</v>
      </c>
      <c r="G703" s="1">
        <v>8060</v>
      </c>
      <c r="H703" s="1">
        <v>6811</v>
      </c>
      <c r="I703" s="1">
        <v>12</v>
      </c>
      <c r="J703" s="1">
        <v>147.23651827777701</v>
      </c>
      <c r="K703" s="1">
        <v>0</v>
      </c>
      <c r="L703" s="1">
        <v>1.6955483333333301</v>
      </c>
      <c r="M703" s="8">
        <f t="shared" si="10"/>
        <v>0.8450372208436725</v>
      </c>
    </row>
    <row r="704" spans="1:13" x14ac:dyDescent="0.25">
      <c r="A704" s="1" t="s">
        <v>753</v>
      </c>
      <c r="B704" s="7">
        <v>41911.161192129628</v>
      </c>
      <c r="C704" s="1">
        <v>409</v>
      </c>
      <c r="D704" s="1">
        <v>84</v>
      </c>
      <c r="E704" s="7">
        <v>44993.171863425923</v>
      </c>
      <c r="F704" s="1" t="s">
        <v>13</v>
      </c>
      <c r="G704" s="1">
        <v>1518</v>
      </c>
      <c r="H704" s="1">
        <v>1098</v>
      </c>
      <c r="I704" s="1">
        <v>8</v>
      </c>
      <c r="J704" s="1">
        <v>103.120620129629</v>
      </c>
      <c r="K704" s="1">
        <v>0.81458005095786101</v>
      </c>
      <c r="L704" s="1">
        <v>11.3624927777777</v>
      </c>
      <c r="M704" s="8">
        <f t="shared" si="10"/>
        <v>0.72332015810276684</v>
      </c>
    </row>
    <row r="705" spans="1:13" x14ac:dyDescent="0.25">
      <c r="A705" s="1" t="s">
        <v>754</v>
      </c>
      <c r="B705" s="7">
        <v>42621.598391203705</v>
      </c>
      <c r="C705" s="1">
        <v>1602</v>
      </c>
      <c r="D705" s="1">
        <v>84</v>
      </c>
      <c r="E705" s="7">
        <v>44993.430902777778</v>
      </c>
      <c r="F705" s="1" t="s">
        <v>13</v>
      </c>
      <c r="G705" s="1">
        <v>2028</v>
      </c>
      <c r="H705" s="1">
        <v>1979</v>
      </c>
      <c r="I705" s="1">
        <v>6</v>
      </c>
      <c r="J705" s="1">
        <v>79.104194203703699</v>
      </c>
      <c r="K705" s="1">
        <v>1.0618905968966501</v>
      </c>
      <c r="L705" s="1">
        <v>5.1455483333333296</v>
      </c>
      <c r="M705" s="8">
        <f t="shared" si="10"/>
        <v>0.9758382642998028</v>
      </c>
    </row>
    <row r="706" spans="1:13" x14ac:dyDescent="0.25">
      <c r="A706" s="1" t="s">
        <v>755</v>
      </c>
      <c r="B706" s="7">
        <v>40892.834166666667</v>
      </c>
      <c r="C706" s="1">
        <v>2663</v>
      </c>
      <c r="D706" s="1">
        <v>0</v>
      </c>
      <c r="E706" s="7">
        <v>44993.570069444446</v>
      </c>
      <c r="F706" s="1" t="s">
        <v>47</v>
      </c>
      <c r="G706" s="1">
        <v>10071</v>
      </c>
      <c r="H706" s="1">
        <v>9829</v>
      </c>
      <c r="I706" s="1">
        <v>11</v>
      </c>
      <c r="J706" s="1">
        <v>137.31557383333299</v>
      </c>
      <c r="K706" s="1">
        <v>0</v>
      </c>
      <c r="L706" s="1">
        <v>1.80554833333333</v>
      </c>
      <c r="M706" s="8">
        <f t="shared" si="10"/>
        <v>0.97597060867838348</v>
      </c>
    </row>
    <row r="707" spans="1:13" x14ac:dyDescent="0.25">
      <c r="A707" s="1" t="s">
        <v>756</v>
      </c>
      <c r="B707" s="7">
        <v>42373.784745370373</v>
      </c>
      <c r="C707" s="1">
        <v>12713</v>
      </c>
      <c r="D707" s="1">
        <v>355</v>
      </c>
      <c r="E707" s="7">
        <v>44993.392847222225</v>
      </c>
      <c r="F707" s="1" t="s">
        <v>13</v>
      </c>
      <c r="G707" s="1">
        <v>13927</v>
      </c>
      <c r="H707" s="1">
        <v>12127</v>
      </c>
      <c r="I707" s="1">
        <v>7</v>
      </c>
      <c r="J707" s="1">
        <v>87.988444203703693</v>
      </c>
      <c r="K707" s="1">
        <v>4.0346207188086298</v>
      </c>
      <c r="L707" s="1">
        <v>6.0588816666666601</v>
      </c>
      <c r="M707" s="8">
        <f t="shared" ref="M707:M770" si="11">IF(G707=0,0,H707/G707)</f>
        <v>0.87075464924247858</v>
      </c>
    </row>
    <row r="708" spans="1:13" x14ac:dyDescent="0.25">
      <c r="A708" s="1" t="s">
        <v>757</v>
      </c>
      <c r="B708" s="7">
        <v>39828.677291666667</v>
      </c>
      <c r="C708" s="1">
        <v>1512</v>
      </c>
      <c r="D708" s="1">
        <v>0</v>
      </c>
      <c r="E708" s="7">
        <v>44993.628321759257</v>
      </c>
      <c r="F708" s="1" t="s">
        <v>28</v>
      </c>
      <c r="G708" s="1">
        <v>0</v>
      </c>
      <c r="H708" s="1">
        <v>0</v>
      </c>
      <c r="I708" s="1">
        <v>14</v>
      </c>
      <c r="J708" s="1">
        <v>172.90774049999999</v>
      </c>
      <c r="K708" s="1">
        <v>0</v>
      </c>
      <c r="L708" s="1">
        <v>0.40749277777777698</v>
      </c>
      <c r="M708" s="8">
        <f t="shared" si="11"/>
        <v>0</v>
      </c>
    </row>
    <row r="709" spans="1:13" x14ac:dyDescent="0.25">
      <c r="A709" s="1" t="s">
        <v>758</v>
      </c>
      <c r="B709" s="7">
        <v>42049.48133101852</v>
      </c>
      <c r="C709" s="1">
        <v>530</v>
      </c>
      <c r="D709" s="1">
        <v>83</v>
      </c>
      <c r="E709" s="7">
        <v>44993.629421296297</v>
      </c>
      <c r="F709" s="1" t="s">
        <v>24</v>
      </c>
      <c r="G709" s="1">
        <v>1962</v>
      </c>
      <c r="H709" s="1">
        <v>1182</v>
      </c>
      <c r="I709" s="1">
        <v>8</v>
      </c>
      <c r="J709" s="1">
        <v>98.264509018518496</v>
      </c>
      <c r="K709" s="1">
        <v>0.84465898042962895</v>
      </c>
      <c r="L709" s="1">
        <v>0.38110388888888802</v>
      </c>
      <c r="M709" s="8">
        <f t="shared" si="11"/>
        <v>0.60244648318042815</v>
      </c>
    </row>
    <row r="710" spans="1:13" x14ac:dyDescent="0.25">
      <c r="A710" s="1" t="s">
        <v>759</v>
      </c>
      <c r="B710" s="7">
        <v>44171.527175925927</v>
      </c>
      <c r="C710" s="1">
        <v>28</v>
      </c>
      <c r="D710" s="1">
        <v>0</v>
      </c>
      <c r="E710" s="7">
        <v>44993.413888888892</v>
      </c>
      <c r="F710" s="1" t="s">
        <v>21</v>
      </c>
      <c r="G710" s="1">
        <v>0</v>
      </c>
      <c r="H710" s="1">
        <v>0</v>
      </c>
      <c r="I710" s="1">
        <v>2</v>
      </c>
      <c r="J710" s="1">
        <v>27.494499759259199</v>
      </c>
      <c r="K710" s="1">
        <v>0</v>
      </c>
      <c r="L710" s="1">
        <v>5.5538816666666602</v>
      </c>
      <c r="M710" s="8">
        <f t="shared" si="11"/>
        <v>0</v>
      </c>
    </row>
    <row r="711" spans="1:13" x14ac:dyDescent="0.25">
      <c r="A711" s="1" t="s">
        <v>760</v>
      </c>
      <c r="B711" s="7">
        <v>41041.609120370369</v>
      </c>
      <c r="C711" s="1">
        <v>805</v>
      </c>
      <c r="D711" s="1">
        <v>30</v>
      </c>
      <c r="E711" s="7">
        <v>44993.420428240737</v>
      </c>
      <c r="F711" s="1" t="s">
        <v>55</v>
      </c>
      <c r="G711" s="1">
        <v>621</v>
      </c>
      <c r="H711" s="1">
        <v>571</v>
      </c>
      <c r="I711" s="1">
        <v>10</v>
      </c>
      <c r="J711" s="1">
        <v>131.76227753703699</v>
      </c>
      <c r="K711" s="1">
        <v>0.227682767486827</v>
      </c>
      <c r="L711" s="1">
        <v>5.3969372222222196</v>
      </c>
      <c r="M711" s="8">
        <f t="shared" si="11"/>
        <v>0.91948470209339772</v>
      </c>
    </row>
    <row r="712" spans="1:13" x14ac:dyDescent="0.25">
      <c r="A712" s="1" t="s">
        <v>761</v>
      </c>
      <c r="B712" s="7">
        <v>43473.377546296295</v>
      </c>
      <c r="C712" s="1">
        <v>189</v>
      </c>
      <c r="D712" s="1">
        <v>4</v>
      </c>
      <c r="E712" s="7">
        <v>44993.515034722222</v>
      </c>
      <c r="F712" s="1" t="s">
        <v>38</v>
      </c>
      <c r="G712" s="1">
        <v>0</v>
      </c>
      <c r="H712" s="1">
        <v>0</v>
      </c>
      <c r="I712" s="1">
        <v>4</v>
      </c>
      <c r="J712" s="1">
        <v>50.880870129629599</v>
      </c>
      <c r="K712" s="1">
        <v>7.8615007758498695E-2</v>
      </c>
      <c r="L712" s="1">
        <v>3.12638166666666</v>
      </c>
      <c r="M712" s="8">
        <f t="shared" si="11"/>
        <v>0</v>
      </c>
    </row>
    <row r="713" spans="1:13" x14ac:dyDescent="0.25">
      <c r="A713" s="1" t="s">
        <v>762</v>
      </c>
      <c r="B713" s="7">
        <v>43659.828425925924</v>
      </c>
      <c r="C713" s="1">
        <v>4684</v>
      </c>
      <c r="D713" s="1">
        <v>1</v>
      </c>
      <c r="E713" s="7">
        <v>44993.607719907406</v>
      </c>
      <c r="F713" s="1" t="s">
        <v>21</v>
      </c>
      <c r="G713" s="1">
        <v>684</v>
      </c>
      <c r="H713" s="1">
        <v>630</v>
      </c>
      <c r="I713" s="1">
        <v>3</v>
      </c>
      <c r="J713" s="1">
        <v>45.086833092592499</v>
      </c>
      <c r="K713" s="1">
        <v>2.2179424266644501E-2</v>
      </c>
      <c r="L713" s="1">
        <v>0.90193722222222195</v>
      </c>
      <c r="M713" s="8">
        <f t="shared" si="11"/>
        <v>0.92105263157894735</v>
      </c>
    </row>
    <row r="714" spans="1:13" x14ac:dyDescent="0.25">
      <c r="A714" s="1" t="s">
        <v>763</v>
      </c>
      <c r="B714" s="7">
        <v>43334.295902777776</v>
      </c>
      <c r="C714" s="1">
        <v>2768</v>
      </c>
      <c r="D714" s="1">
        <v>49</v>
      </c>
      <c r="E714" s="7">
        <v>44993.538773148146</v>
      </c>
      <c r="F714" s="1" t="s">
        <v>21</v>
      </c>
      <c r="G714" s="1">
        <v>6744</v>
      </c>
      <c r="H714" s="1">
        <v>6216</v>
      </c>
      <c r="I714" s="1">
        <v>4</v>
      </c>
      <c r="J714" s="1">
        <v>55.579518277777701</v>
      </c>
      <c r="K714" s="1">
        <v>0.88161973184268405</v>
      </c>
      <c r="L714" s="1">
        <v>2.5566594444444402</v>
      </c>
      <c r="M714" s="8">
        <f t="shared" si="11"/>
        <v>0.92170818505338081</v>
      </c>
    </row>
    <row r="715" spans="1:13" x14ac:dyDescent="0.25">
      <c r="A715" s="1" t="s">
        <v>764</v>
      </c>
      <c r="B715" s="7">
        <v>42711.802442129629</v>
      </c>
      <c r="C715" s="1">
        <v>579</v>
      </c>
      <c r="D715" s="1">
        <v>0</v>
      </c>
      <c r="E715" s="7">
        <v>44993.632418981484</v>
      </c>
      <c r="F715" s="1" t="s">
        <v>110</v>
      </c>
      <c r="G715" s="1">
        <v>0</v>
      </c>
      <c r="H715" s="1">
        <v>0</v>
      </c>
      <c r="I715" s="1">
        <v>6</v>
      </c>
      <c r="J715" s="1">
        <v>76.707620129629603</v>
      </c>
      <c r="K715" s="1">
        <v>0</v>
      </c>
      <c r="L715" s="1">
        <v>0.30915944444444399</v>
      </c>
      <c r="M715" s="8">
        <f t="shared" si="11"/>
        <v>0</v>
      </c>
    </row>
    <row r="716" spans="1:13" x14ac:dyDescent="0.25">
      <c r="A716" s="1" t="s">
        <v>765</v>
      </c>
      <c r="B716" s="7">
        <v>41232.843587962961</v>
      </c>
      <c r="C716" s="1">
        <v>805</v>
      </c>
      <c r="D716" s="1">
        <v>79</v>
      </c>
      <c r="E716" s="7">
        <v>44993.466782407406</v>
      </c>
      <c r="F716" s="1" t="s">
        <v>47</v>
      </c>
      <c r="G716" s="1">
        <v>1023</v>
      </c>
      <c r="H716" s="1">
        <v>681</v>
      </c>
      <c r="I716" s="1">
        <v>10</v>
      </c>
      <c r="J716" s="1">
        <v>125.974703462962</v>
      </c>
      <c r="K716" s="1">
        <v>0.62711002946100403</v>
      </c>
      <c r="L716" s="1">
        <v>4.2844372222222198</v>
      </c>
      <c r="M716" s="8">
        <f t="shared" si="11"/>
        <v>0.66568914956011727</v>
      </c>
    </row>
    <row r="717" spans="1:13" x14ac:dyDescent="0.25">
      <c r="A717" s="1" t="s">
        <v>766</v>
      </c>
      <c r="B717" s="7">
        <v>43264.119027777779</v>
      </c>
      <c r="C717" s="1">
        <v>50</v>
      </c>
      <c r="D717" s="1">
        <v>30</v>
      </c>
      <c r="E717" s="7">
        <v>44993.597372685188</v>
      </c>
      <c r="F717" s="1" t="s">
        <v>266</v>
      </c>
      <c r="G717" s="1">
        <v>0</v>
      </c>
      <c r="H717" s="1">
        <v>0</v>
      </c>
      <c r="I717" s="1">
        <v>4</v>
      </c>
      <c r="J717" s="1">
        <v>58.054351611111102</v>
      </c>
      <c r="K717" s="1">
        <v>0.51675712788872497</v>
      </c>
      <c r="L717" s="1">
        <v>1.1502705555555499</v>
      </c>
      <c r="M717" s="8">
        <f t="shared" si="11"/>
        <v>0</v>
      </c>
    </row>
    <row r="718" spans="1:13" x14ac:dyDescent="0.25">
      <c r="A718" s="1" t="s">
        <v>767</v>
      </c>
      <c r="B718" s="7">
        <v>42388.326249999998</v>
      </c>
      <c r="C718" s="1">
        <v>106</v>
      </c>
      <c r="D718" s="1">
        <v>13</v>
      </c>
      <c r="E718" s="7">
        <v>44993.569155092591</v>
      </c>
      <c r="F718" s="1" t="s">
        <v>21</v>
      </c>
      <c r="G718" s="1">
        <v>859</v>
      </c>
      <c r="H718" s="1">
        <v>611</v>
      </c>
      <c r="I718" s="1">
        <v>7</v>
      </c>
      <c r="J718" s="1">
        <v>87.088573833333299</v>
      </c>
      <c r="K718" s="1">
        <v>0.14927331368267499</v>
      </c>
      <c r="L718" s="1">
        <v>1.8274927777777701</v>
      </c>
      <c r="M718" s="8">
        <f t="shared" si="11"/>
        <v>0.71129220023282891</v>
      </c>
    </row>
    <row r="719" spans="1:13" x14ac:dyDescent="0.25">
      <c r="A719" s="1" t="s">
        <v>768</v>
      </c>
      <c r="B719" s="7">
        <v>43797.577719907407</v>
      </c>
      <c r="C719" s="1">
        <v>721</v>
      </c>
      <c r="D719" s="1">
        <v>113</v>
      </c>
      <c r="E719" s="7">
        <v>44993.602662037039</v>
      </c>
      <c r="F719" s="1" t="s">
        <v>110</v>
      </c>
      <c r="G719" s="1">
        <v>585</v>
      </c>
      <c r="H719" s="1">
        <v>585</v>
      </c>
      <c r="I719" s="1">
        <v>3</v>
      </c>
      <c r="J719" s="1">
        <v>39.9207312407407</v>
      </c>
      <c r="K719" s="1">
        <v>2.8306094725208499</v>
      </c>
      <c r="L719" s="1">
        <v>1.02332611111111</v>
      </c>
      <c r="M719" s="8">
        <f t="shared" si="11"/>
        <v>1</v>
      </c>
    </row>
    <row r="720" spans="1:13" x14ac:dyDescent="0.25">
      <c r="A720" s="1" t="s">
        <v>769</v>
      </c>
      <c r="B720" s="7">
        <v>42686.655856481484</v>
      </c>
      <c r="C720" s="1">
        <v>330</v>
      </c>
      <c r="D720" s="1">
        <v>24</v>
      </c>
      <c r="E720" s="7">
        <v>44993.557268518518</v>
      </c>
      <c r="F720" s="1" t="s">
        <v>53</v>
      </c>
      <c r="G720" s="1">
        <v>145</v>
      </c>
      <c r="H720" s="1">
        <v>89</v>
      </c>
      <c r="I720" s="1">
        <v>6</v>
      </c>
      <c r="J720" s="1">
        <v>77.658221981481404</v>
      </c>
      <c r="K720" s="1">
        <v>0.30904647811435898</v>
      </c>
      <c r="L720" s="1">
        <v>2.1127705555555498</v>
      </c>
      <c r="M720" s="8">
        <f t="shared" si="11"/>
        <v>0.61379310344827587</v>
      </c>
    </row>
    <row r="721" spans="1:13" x14ac:dyDescent="0.25">
      <c r="A721" s="1" t="s">
        <v>770</v>
      </c>
      <c r="B721" s="7">
        <v>42101.892557870371</v>
      </c>
      <c r="C721" s="1">
        <v>1272</v>
      </c>
      <c r="D721" s="1">
        <v>71</v>
      </c>
      <c r="E721" s="7">
        <v>44993.617789351854</v>
      </c>
      <c r="F721" s="1" t="s">
        <v>266</v>
      </c>
      <c r="G721" s="1">
        <v>1200</v>
      </c>
      <c r="H721" s="1">
        <v>1188</v>
      </c>
      <c r="I721" s="1">
        <v>7</v>
      </c>
      <c r="J721" s="1">
        <v>96.968860870370307</v>
      </c>
      <c r="K721" s="1">
        <v>0.73219381317590204</v>
      </c>
      <c r="L721" s="1">
        <v>0.66027055555555503</v>
      </c>
      <c r="M721" s="8">
        <f t="shared" si="11"/>
        <v>0.99</v>
      </c>
    </row>
    <row r="722" spans="1:13" x14ac:dyDescent="0.25">
      <c r="A722" s="1" t="s">
        <v>771</v>
      </c>
      <c r="B722" s="7">
        <v>41787.826331018521</v>
      </c>
      <c r="C722" s="1">
        <v>574</v>
      </c>
      <c r="D722" s="1">
        <v>51</v>
      </c>
      <c r="E722" s="7">
        <v>44993.628263888888</v>
      </c>
      <c r="F722" s="1" t="s">
        <v>24</v>
      </c>
      <c r="G722" s="1">
        <v>607</v>
      </c>
      <c r="H722" s="1">
        <v>231</v>
      </c>
      <c r="I722" s="1">
        <v>8</v>
      </c>
      <c r="J722" s="1">
        <v>107.488509018518</v>
      </c>
      <c r="K722" s="1">
        <v>0.47446932202970199</v>
      </c>
      <c r="L722" s="1">
        <v>0.40888166666666598</v>
      </c>
      <c r="M722" s="8">
        <f t="shared" si="11"/>
        <v>0.38056013179571663</v>
      </c>
    </row>
    <row r="723" spans="1:13" x14ac:dyDescent="0.25">
      <c r="A723" s="1" t="s">
        <v>772</v>
      </c>
      <c r="B723" s="7">
        <v>43143.812615740739</v>
      </c>
      <c r="C723" s="1">
        <v>194</v>
      </c>
      <c r="D723" s="1">
        <v>0</v>
      </c>
      <c r="E723" s="7">
        <v>44993.634652777779</v>
      </c>
      <c r="F723" s="1" t="s">
        <v>94</v>
      </c>
      <c r="G723" s="1">
        <v>300</v>
      </c>
      <c r="H723" s="1">
        <v>203</v>
      </c>
      <c r="I723" s="1">
        <v>5</v>
      </c>
      <c r="J723" s="1">
        <v>62.299481240740697</v>
      </c>
      <c r="K723" s="1">
        <v>0</v>
      </c>
      <c r="L723" s="1">
        <v>0.25554833333333299</v>
      </c>
      <c r="M723" s="8">
        <f t="shared" si="11"/>
        <v>0.67666666666666664</v>
      </c>
    </row>
    <row r="724" spans="1:13" x14ac:dyDescent="0.25">
      <c r="A724" s="1" t="s">
        <v>773</v>
      </c>
      <c r="B724" s="7">
        <v>43572.129143518519</v>
      </c>
      <c r="C724" s="1">
        <v>17</v>
      </c>
      <c r="D724" s="1">
        <v>2</v>
      </c>
      <c r="E724" s="7">
        <v>44993.579525462963</v>
      </c>
      <c r="F724" s="1" t="s">
        <v>24</v>
      </c>
      <c r="G724" s="1">
        <v>5316</v>
      </c>
      <c r="H724" s="1">
        <v>23</v>
      </c>
      <c r="I724" s="1">
        <v>3</v>
      </c>
      <c r="J724" s="1">
        <v>47.779592351851797</v>
      </c>
      <c r="K724" s="1">
        <v>4.1858875338907801E-2</v>
      </c>
      <c r="L724" s="1">
        <v>1.57860388888888</v>
      </c>
      <c r="M724" s="8">
        <f t="shared" si="11"/>
        <v>4.3265613243039878E-3</v>
      </c>
    </row>
    <row r="725" spans="1:13" x14ac:dyDescent="0.25">
      <c r="A725" s="1" t="s">
        <v>774</v>
      </c>
      <c r="B725" s="7">
        <v>40818.684340277781</v>
      </c>
      <c r="C725" s="1">
        <v>3621</v>
      </c>
      <c r="D725" s="1">
        <v>0</v>
      </c>
      <c r="E725" s="7">
        <v>44993.435844907406</v>
      </c>
      <c r="F725" s="1" t="s">
        <v>184</v>
      </c>
      <c r="G725" s="1">
        <v>0</v>
      </c>
      <c r="H725" s="1">
        <v>0</v>
      </c>
      <c r="I725" s="1">
        <v>11</v>
      </c>
      <c r="J725" s="1">
        <v>139.90210161111099</v>
      </c>
      <c r="K725" s="1">
        <v>0</v>
      </c>
      <c r="L725" s="1">
        <v>5.0269372222222204</v>
      </c>
      <c r="M725" s="8">
        <f t="shared" si="11"/>
        <v>0</v>
      </c>
    </row>
    <row r="726" spans="1:13" x14ac:dyDescent="0.25">
      <c r="A726" s="1" t="s">
        <v>775</v>
      </c>
      <c r="B726" s="7">
        <v>43176.183449074073</v>
      </c>
      <c r="C726" s="1">
        <v>485</v>
      </c>
      <c r="D726" s="1">
        <v>127</v>
      </c>
      <c r="E726" s="7">
        <v>44993.412002314813</v>
      </c>
      <c r="F726" s="1" t="s">
        <v>13</v>
      </c>
      <c r="G726" s="1">
        <v>1242</v>
      </c>
      <c r="H726" s="1">
        <v>1136</v>
      </c>
      <c r="I726" s="1">
        <v>4</v>
      </c>
      <c r="J726" s="1">
        <v>60.936147907407403</v>
      </c>
      <c r="K726" s="1">
        <v>2.08414880758423</v>
      </c>
      <c r="L726" s="1">
        <v>5.5991594444444397</v>
      </c>
      <c r="M726" s="8">
        <f t="shared" si="11"/>
        <v>0.91465378421900156</v>
      </c>
    </row>
    <row r="727" spans="1:13" x14ac:dyDescent="0.25">
      <c r="A727" s="1" t="s">
        <v>776</v>
      </c>
      <c r="B727" s="7">
        <v>43701.010324074072</v>
      </c>
      <c r="C727" s="1">
        <v>3070</v>
      </c>
      <c r="D727" s="1">
        <v>54</v>
      </c>
      <c r="E727" s="7">
        <v>44993.632256944446</v>
      </c>
      <c r="F727" s="1" t="s">
        <v>21</v>
      </c>
      <c r="G727" s="1">
        <v>3097</v>
      </c>
      <c r="H727" s="1">
        <v>2506</v>
      </c>
      <c r="I727" s="1">
        <v>3</v>
      </c>
      <c r="J727" s="1">
        <v>43.574647907407403</v>
      </c>
      <c r="K727" s="1">
        <v>1.23925269837511</v>
      </c>
      <c r="L727" s="1">
        <v>0.31304833333333298</v>
      </c>
      <c r="M727" s="8">
        <f t="shared" si="11"/>
        <v>0.80917016467549241</v>
      </c>
    </row>
    <row r="728" spans="1:13" x14ac:dyDescent="0.25">
      <c r="A728" s="1" t="s">
        <v>777</v>
      </c>
      <c r="B728" s="7">
        <v>43455.601886574077</v>
      </c>
      <c r="C728" s="1">
        <v>746</v>
      </c>
      <c r="D728" s="1">
        <v>0</v>
      </c>
      <c r="E728" s="7">
        <v>44993.552002314813</v>
      </c>
      <c r="F728" s="1" t="s">
        <v>21</v>
      </c>
      <c r="G728" s="1">
        <v>325</v>
      </c>
      <c r="H728" s="1">
        <v>300</v>
      </c>
      <c r="I728" s="1">
        <v>4</v>
      </c>
      <c r="J728" s="1">
        <v>51.301397907407399</v>
      </c>
      <c r="K728" s="1">
        <v>0</v>
      </c>
      <c r="L728" s="1">
        <v>2.2391594444444398</v>
      </c>
      <c r="M728" s="8">
        <f t="shared" si="11"/>
        <v>0.92307692307692313</v>
      </c>
    </row>
    <row r="729" spans="1:13" x14ac:dyDescent="0.25">
      <c r="A729" s="1" t="s">
        <v>778</v>
      </c>
      <c r="B729" s="7">
        <v>41869.495833333334</v>
      </c>
      <c r="C729" s="1">
        <v>335</v>
      </c>
      <c r="D729" s="1">
        <v>27</v>
      </c>
      <c r="E729" s="7">
        <v>44993.619629629633</v>
      </c>
      <c r="F729" s="1" t="s">
        <v>363</v>
      </c>
      <c r="G729" s="1">
        <v>1166</v>
      </c>
      <c r="H729" s="1">
        <v>1160</v>
      </c>
      <c r="I729" s="1">
        <v>8</v>
      </c>
      <c r="J729" s="1">
        <v>104.25290716666601</v>
      </c>
      <c r="K729" s="1">
        <v>0.25898558355630003</v>
      </c>
      <c r="L729" s="1">
        <v>0.61610388888888801</v>
      </c>
      <c r="M729" s="8">
        <f t="shared" si="11"/>
        <v>0.99485420240137223</v>
      </c>
    </row>
    <row r="730" spans="1:13" x14ac:dyDescent="0.25">
      <c r="A730" s="1" t="s">
        <v>779</v>
      </c>
      <c r="B730" s="7">
        <v>44050.651354166665</v>
      </c>
      <c r="C730" s="1">
        <v>1761</v>
      </c>
      <c r="D730" s="1">
        <v>83</v>
      </c>
      <c r="E730" s="7">
        <v>44993.633101851854</v>
      </c>
      <c r="F730" s="1" t="s">
        <v>55</v>
      </c>
      <c r="G730" s="1">
        <v>1172</v>
      </c>
      <c r="H730" s="1">
        <v>968</v>
      </c>
      <c r="I730" s="1">
        <v>2</v>
      </c>
      <c r="J730" s="1">
        <v>32.195157166666597</v>
      </c>
      <c r="K730" s="1">
        <v>2.5780274831499801</v>
      </c>
      <c r="L730" s="1">
        <v>0.29277055555555498</v>
      </c>
      <c r="M730" s="8">
        <f t="shared" si="11"/>
        <v>0.82593856655290099</v>
      </c>
    </row>
    <row r="731" spans="1:13" x14ac:dyDescent="0.25">
      <c r="A731" s="1" t="s">
        <v>780</v>
      </c>
      <c r="B731" s="7">
        <v>42138.935046296298</v>
      </c>
      <c r="C731" s="1">
        <v>1891</v>
      </c>
      <c r="D731" s="1">
        <v>379</v>
      </c>
      <c r="E731" s="7">
        <v>44993.570208333331</v>
      </c>
      <c r="F731" s="1" t="s">
        <v>24</v>
      </c>
      <c r="G731" s="1">
        <v>2991</v>
      </c>
      <c r="H731" s="1">
        <v>2564</v>
      </c>
      <c r="I731" s="1">
        <v>7</v>
      </c>
      <c r="J731" s="1">
        <v>95.701536796296296</v>
      </c>
      <c r="K731" s="1">
        <v>3.9602289857341901</v>
      </c>
      <c r="L731" s="1">
        <v>1.8022149999999999</v>
      </c>
      <c r="M731" s="8">
        <f t="shared" si="11"/>
        <v>0.85723838181210299</v>
      </c>
    </row>
    <row r="732" spans="1:13" x14ac:dyDescent="0.25">
      <c r="A732" s="1" t="s">
        <v>781</v>
      </c>
      <c r="B732" s="7">
        <v>41830.586215277777</v>
      </c>
      <c r="C732" s="1">
        <v>1665</v>
      </c>
      <c r="D732" s="1">
        <v>0</v>
      </c>
      <c r="E732" s="7">
        <v>44993.503067129626</v>
      </c>
      <c r="F732" s="1" t="s">
        <v>184</v>
      </c>
      <c r="G732" s="1">
        <v>129</v>
      </c>
      <c r="H732" s="1">
        <v>128</v>
      </c>
      <c r="I732" s="1">
        <v>8</v>
      </c>
      <c r="J732" s="1">
        <v>105.480601611111</v>
      </c>
      <c r="K732" s="1">
        <v>0</v>
      </c>
      <c r="L732" s="1">
        <v>3.41360388888888</v>
      </c>
      <c r="M732" s="8">
        <f t="shared" si="11"/>
        <v>0.99224806201550386</v>
      </c>
    </row>
    <row r="733" spans="1:13" x14ac:dyDescent="0.25">
      <c r="A733" s="1" t="s">
        <v>782</v>
      </c>
      <c r="B733" s="7">
        <v>40072.510555555556</v>
      </c>
      <c r="C733" s="1">
        <v>1396</v>
      </c>
      <c r="D733" s="1">
        <v>17</v>
      </c>
      <c r="E733" s="7">
        <v>44993.432627314818</v>
      </c>
      <c r="F733" s="1" t="s">
        <v>184</v>
      </c>
      <c r="G733" s="1">
        <v>4144</v>
      </c>
      <c r="H733" s="1">
        <v>4015</v>
      </c>
      <c r="I733" s="1">
        <v>13</v>
      </c>
      <c r="J733" s="1">
        <v>164.141129388888</v>
      </c>
      <c r="K733" s="1">
        <v>0.10356941044144399</v>
      </c>
      <c r="L733" s="1">
        <v>5.1041594444444396</v>
      </c>
      <c r="M733" s="8">
        <f t="shared" si="11"/>
        <v>0.96887065637065639</v>
      </c>
    </row>
    <row r="734" spans="1:13" x14ac:dyDescent="0.25">
      <c r="A734" s="1" t="s">
        <v>783</v>
      </c>
      <c r="B734" s="7">
        <v>41478.930520833332</v>
      </c>
      <c r="C734" s="1">
        <v>24</v>
      </c>
      <c r="D734" s="1">
        <v>4</v>
      </c>
      <c r="E734" s="7">
        <v>44993.510821759257</v>
      </c>
      <c r="F734" s="1" t="s">
        <v>75</v>
      </c>
      <c r="G734" s="1">
        <v>641</v>
      </c>
      <c r="H734" s="1">
        <v>407</v>
      </c>
      <c r="I734" s="1">
        <v>9</v>
      </c>
      <c r="J734" s="1">
        <v>117.705157166666</v>
      </c>
      <c r="K734" s="1">
        <v>3.3983217866453599E-2</v>
      </c>
      <c r="L734" s="1">
        <v>3.22749277777777</v>
      </c>
      <c r="M734" s="8">
        <f t="shared" si="11"/>
        <v>0.63494539781591264</v>
      </c>
    </row>
    <row r="735" spans="1:13" x14ac:dyDescent="0.25">
      <c r="A735" s="1" t="s">
        <v>784</v>
      </c>
      <c r="B735" s="7">
        <v>42814.256990740738</v>
      </c>
      <c r="C735" s="1">
        <v>139</v>
      </c>
      <c r="D735" s="1">
        <v>173</v>
      </c>
      <c r="E735" s="7">
        <v>44993.607025462959</v>
      </c>
      <c r="F735" s="1" t="s">
        <v>24</v>
      </c>
      <c r="G735" s="1">
        <v>330</v>
      </c>
      <c r="H735" s="1">
        <v>329</v>
      </c>
      <c r="I735" s="1">
        <v>5</v>
      </c>
      <c r="J735" s="1">
        <v>72.943981240740698</v>
      </c>
      <c r="K735" s="1">
        <v>2.37168299642213</v>
      </c>
      <c r="L735" s="1">
        <v>0.918603888888888</v>
      </c>
      <c r="M735" s="8">
        <f t="shared" si="11"/>
        <v>0.99696969696969695</v>
      </c>
    </row>
    <row r="736" spans="1:13" x14ac:dyDescent="0.25">
      <c r="A736" s="1" t="s">
        <v>785</v>
      </c>
      <c r="B736" s="7">
        <v>42261.627951388888</v>
      </c>
      <c r="C736" s="1">
        <v>1588</v>
      </c>
      <c r="D736" s="1">
        <v>202</v>
      </c>
      <c r="E736" s="7">
        <v>44993.503564814811</v>
      </c>
      <c r="F736" s="1" t="s">
        <v>13</v>
      </c>
      <c r="G736" s="1">
        <v>1158</v>
      </c>
      <c r="H736" s="1">
        <v>1031</v>
      </c>
      <c r="I736" s="1">
        <v>7</v>
      </c>
      <c r="J736" s="1">
        <v>91.080546055555502</v>
      </c>
      <c r="K736" s="1">
        <v>2.2178171821322601</v>
      </c>
      <c r="L736" s="1">
        <v>3.4016594444444399</v>
      </c>
      <c r="M736" s="8">
        <f t="shared" si="11"/>
        <v>0.89032815198618309</v>
      </c>
    </row>
    <row r="737" spans="1:13" x14ac:dyDescent="0.25">
      <c r="A737" s="1" t="s">
        <v>786</v>
      </c>
      <c r="B737" s="7">
        <v>42250.985717592594</v>
      </c>
      <c r="C737" s="1">
        <v>1933</v>
      </c>
      <c r="D737" s="1">
        <v>124</v>
      </c>
      <c r="E737" s="7">
        <v>44993.617731481485</v>
      </c>
      <c r="F737" s="1" t="s">
        <v>47</v>
      </c>
      <c r="G737" s="1">
        <v>7789</v>
      </c>
      <c r="H737" s="1">
        <v>6630</v>
      </c>
      <c r="I737" s="1">
        <v>7</v>
      </c>
      <c r="J737" s="1">
        <v>91.927666425925906</v>
      </c>
      <c r="K737" s="1">
        <v>1.3488866281612499</v>
      </c>
      <c r="L737" s="1">
        <v>0.66165944444444402</v>
      </c>
      <c r="M737" s="8">
        <f t="shared" si="11"/>
        <v>0.85120041083579412</v>
      </c>
    </row>
    <row r="738" spans="1:13" x14ac:dyDescent="0.25">
      <c r="A738" s="1" t="s">
        <v>787</v>
      </c>
      <c r="B738" s="7">
        <v>42282.656666666669</v>
      </c>
      <c r="C738" s="1">
        <v>4358</v>
      </c>
      <c r="D738" s="1">
        <v>749</v>
      </c>
      <c r="E738" s="7">
        <v>44993.50540509259</v>
      </c>
      <c r="F738" s="1" t="s">
        <v>24</v>
      </c>
      <c r="G738" s="1">
        <v>7146</v>
      </c>
      <c r="H738" s="1">
        <v>6779</v>
      </c>
      <c r="I738" s="1">
        <v>7</v>
      </c>
      <c r="J738" s="1">
        <v>91.124240499999999</v>
      </c>
      <c r="K738" s="1">
        <v>8.2195472454994007</v>
      </c>
      <c r="L738" s="1">
        <v>3.3574927777777699</v>
      </c>
      <c r="M738" s="8">
        <f t="shared" si="11"/>
        <v>0.94864259725720679</v>
      </c>
    </row>
    <row r="739" spans="1:13" x14ac:dyDescent="0.25">
      <c r="A739" s="1" t="s">
        <v>788</v>
      </c>
      <c r="B739" s="7">
        <v>41721.9141087963</v>
      </c>
      <c r="C739" s="1">
        <v>649</v>
      </c>
      <c r="D739" s="1">
        <v>0</v>
      </c>
      <c r="E739" s="7">
        <v>44993.617754629631</v>
      </c>
      <c r="F739" s="1" t="s">
        <v>35</v>
      </c>
      <c r="G739" s="1">
        <v>1140</v>
      </c>
      <c r="H739" s="1">
        <v>929</v>
      </c>
      <c r="I739" s="1">
        <v>8</v>
      </c>
      <c r="J739" s="1">
        <v>109.618286796296</v>
      </c>
      <c r="K739" s="1">
        <v>0</v>
      </c>
      <c r="L739" s="1">
        <v>0.66110388888888805</v>
      </c>
      <c r="M739" s="8">
        <f t="shared" si="11"/>
        <v>0.81491228070175437</v>
      </c>
    </row>
    <row r="740" spans="1:13" x14ac:dyDescent="0.25">
      <c r="A740" s="1" t="s">
        <v>789</v>
      </c>
      <c r="B740" s="7">
        <v>42694.330358796295</v>
      </c>
      <c r="C740" s="1">
        <v>763</v>
      </c>
      <c r="D740" s="1">
        <v>13</v>
      </c>
      <c r="E740" s="7">
        <v>44993.383958333332</v>
      </c>
      <c r="F740" s="1" t="s">
        <v>24</v>
      </c>
      <c r="G740" s="1">
        <v>1150</v>
      </c>
      <c r="H740" s="1">
        <v>957</v>
      </c>
      <c r="I740" s="1">
        <v>6</v>
      </c>
      <c r="J740" s="1">
        <v>76.885286796296299</v>
      </c>
      <c r="K740" s="1">
        <v>0.169083065716368</v>
      </c>
      <c r="L740" s="1">
        <v>6.2722150000000001</v>
      </c>
      <c r="M740" s="8">
        <f t="shared" si="11"/>
        <v>0.83217391304347821</v>
      </c>
    </row>
    <row r="741" spans="1:13" x14ac:dyDescent="0.25">
      <c r="A741" s="1" t="s">
        <v>790</v>
      </c>
      <c r="B741" s="7">
        <v>42738.489270833335</v>
      </c>
      <c r="C741" s="1">
        <v>76</v>
      </c>
      <c r="D741" s="1">
        <v>0</v>
      </c>
      <c r="E741" s="7">
        <v>44993.625289351854</v>
      </c>
      <c r="G741" s="1">
        <v>180</v>
      </c>
      <c r="H741" s="1">
        <v>136</v>
      </c>
      <c r="I741" s="1">
        <v>6</v>
      </c>
      <c r="J741" s="1">
        <v>75.291490499999995</v>
      </c>
      <c r="K741" s="1">
        <v>0</v>
      </c>
      <c r="L741" s="1">
        <v>0.48027055555555498</v>
      </c>
      <c r="M741" s="8">
        <f t="shared" si="11"/>
        <v>0.75555555555555554</v>
      </c>
    </row>
    <row r="742" spans="1:13" x14ac:dyDescent="0.25">
      <c r="A742" s="1" t="s">
        <v>791</v>
      </c>
      <c r="B742" s="7">
        <v>42194.742361111108</v>
      </c>
      <c r="C742" s="1">
        <v>136</v>
      </c>
      <c r="D742" s="1">
        <v>0</v>
      </c>
      <c r="E742" s="7">
        <v>44993.618668981479</v>
      </c>
      <c r="F742" s="1" t="s">
        <v>24</v>
      </c>
      <c r="G742" s="1">
        <v>652</v>
      </c>
      <c r="H742" s="1">
        <v>352</v>
      </c>
      <c r="I742" s="1">
        <v>7</v>
      </c>
      <c r="J742" s="1">
        <v>93.989018277777703</v>
      </c>
      <c r="K742" s="1">
        <v>0</v>
      </c>
      <c r="L742" s="1">
        <v>0.63915944444444395</v>
      </c>
      <c r="M742" s="8">
        <f t="shared" si="11"/>
        <v>0.53987730061349692</v>
      </c>
    </row>
    <row r="743" spans="1:13" x14ac:dyDescent="0.25">
      <c r="A743" s="1" t="s">
        <v>792</v>
      </c>
      <c r="B743" s="7">
        <v>42315.213796296295</v>
      </c>
      <c r="C743" s="1">
        <v>43</v>
      </c>
      <c r="D743" s="1">
        <v>0</v>
      </c>
      <c r="E743" s="7">
        <v>44993.439780092594</v>
      </c>
      <c r="F743" s="1" t="s">
        <v>21</v>
      </c>
      <c r="G743" s="1">
        <v>16</v>
      </c>
      <c r="H743" s="1">
        <v>16</v>
      </c>
      <c r="I743" s="1">
        <v>7</v>
      </c>
      <c r="J743" s="1">
        <v>89.611870129629594</v>
      </c>
      <c r="K743" s="1">
        <v>0</v>
      </c>
      <c r="L743" s="1">
        <v>4.9324927777777701</v>
      </c>
      <c r="M743" s="8">
        <f t="shared" si="11"/>
        <v>1</v>
      </c>
    </row>
    <row r="744" spans="1:13" x14ac:dyDescent="0.25">
      <c r="A744" s="1" t="s">
        <v>793</v>
      </c>
      <c r="B744" s="7">
        <v>42590.820821759262</v>
      </c>
      <c r="C744" s="1">
        <v>274</v>
      </c>
      <c r="D744" s="1">
        <v>41</v>
      </c>
      <c r="E744" s="7">
        <v>44993.569537037038</v>
      </c>
      <c r="F744" s="1" t="s">
        <v>24</v>
      </c>
      <c r="G744" s="1">
        <v>1342</v>
      </c>
      <c r="H744" s="1">
        <v>1300</v>
      </c>
      <c r="I744" s="1">
        <v>6</v>
      </c>
      <c r="J744" s="1">
        <v>80.726249759259204</v>
      </c>
      <c r="K744" s="1">
        <v>0.50788931880608401</v>
      </c>
      <c r="L744" s="1">
        <v>1.81832611111111</v>
      </c>
      <c r="M744" s="8">
        <f t="shared" si="11"/>
        <v>0.96870342771982121</v>
      </c>
    </row>
    <row r="745" spans="1:13" x14ac:dyDescent="0.25">
      <c r="A745" s="1" t="s">
        <v>794</v>
      </c>
      <c r="B745" s="7">
        <v>41386.678229166668</v>
      </c>
      <c r="C745" s="1">
        <v>519</v>
      </c>
      <c r="D745" s="1">
        <v>27</v>
      </c>
      <c r="E745" s="7">
        <v>44993.442303240743</v>
      </c>
      <c r="F745" s="1" t="s">
        <v>24</v>
      </c>
      <c r="G745" s="1">
        <v>570</v>
      </c>
      <c r="H745" s="1">
        <v>568</v>
      </c>
      <c r="I745" s="1">
        <v>9</v>
      </c>
      <c r="J745" s="1">
        <v>120.973657166666</v>
      </c>
      <c r="K745" s="1">
        <v>0.22318908622231501</v>
      </c>
      <c r="L745" s="1">
        <v>4.8719372222222201</v>
      </c>
      <c r="M745" s="8">
        <f t="shared" si="11"/>
        <v>0.99649122807017543</v>
      </c>
    </row>
    <row r="746" spans="1:13" x14ac:dyDescent="0.25">
      <c r="A746" s="1" t="s">
        <v>795</v>
      </c>
      <c r="B746" s="7">
        <v>40434.960173611114</v>
      </c>
      <c r="C746" s="1">
        <v>12020</v>
      </c>
      <c r="D746" s="1">
        <v>97</v>
      </c>
      <c r="E746" s="7">
        <v>44993.620393518519</v>
      </c>
      <c r="F746" s="1" t="s">
        <v>21</v>
      </c>
      <c r="G746" s="1">
        <v>11296</v>
      </c>
      <c r="H746" s="1">
        <v>9323</v>
      </c>
      <c r="I746" s="1">
        <v>12</v>
      </c>
      <c r="J746" s="1">
        <v>152.481434944444</v>
      </c>
      <c r="K746" s="1">
        <v>0.63614301659307704</v>
      </c>
      <c r="L746" s="1">
        <v>0.59777055555555503</v>
      </c>
      <c r="M746" s="8">
        <f t="shared" si="11"/>
        <v>0.8253364022662889</v>
      </c>
    </row>
    <row r="747" spans="1:13" x14ac:dyDescent="0.25">
      <c r="A747" s="1" t="s">
        <v>796</v>
      </c>
      <c r="B747" s="7">
        <v>41260.898645833331</v>
      </c>
      <c r="C747" s="1">
        <v>7532</v>
      </c>
      <c r="D747" s="1">
        <v>158</v>
      </c>
      <c r="E747" s="7">
        <v>44993.574895833335</v>
      </c>
      <c r="F747" s="1" t="s">
        <v>797</v>
      </c>
      <c r="G747" s="1">
        <v>8326</v>
      </c>
      <c r="H747" s="1">
        <v>7983</v>
      </c>
      <c r="I747" s="1">
        <v>10</v>
      </c>
      <c r="J747" s="1">
        <v>124.997323833333</v>
      </c>
      <c r="K747" s="1">
        <v>1.26402706197671</v>
      </c>
      <c r="L747" s="1">
        <v>1.6897150000000001</v>
      </c>
      <c r="M747" s="8">
        <f t="shared" si="11"/>
        <v>0.95880374729762186</v>
      </c>
    </row>
    <row r="748" spans="1:13" x14ac:dyDescent="0.25">
      <c r="A748" s="1" t="s">
        <v>798</v>
      </c>
      <c r="B748" s="7">
        <v>42186.670254629629</v>
      </c>
      <c r="C748" s="1">
        <v>83</v>
      </c>
      <c r="D748" s="1">
        <v>1</v>
      </c>
      <c r="E748" s="7">
        <v>44993.594652777778</v>
      </c>
      <c r="F748" s="1" t="s">
        <v>75</v>
      </c>
      <c r="G748" s="1">
        <v>0</v>
      </c>
      <c r="H748" s="1">
        <v>0</v>
      </c>
      <c r="I748" s="1">
        <v>7</v>
      </c>
      <c r="J748" s="1">
        <v>94.313370129629604</v>
      </c>
      <c r="K748" s="1">
        <v>1.0602950553304799E-2</v>
      </c>
      <c r="L748" s="1">
        <v>1.2155483333333299</v>
      </c>
      <c r="M748" s="8">
        <f t="shared" si="11"/>
        <v>0</v>
      </c>
    </row>
    <row r="749" spans="1:13" x14ac:dyDescent="0.25">
      <c r="A749" s="1" t="s">
        <v>799</v>
      </c>
      <c r="B749" s="7">
        <v>41679.943981481483</v>
      </c>
      <c r="C749" s="1">
        <v>488</v>
      </c>
      <c r="D749" s="1">
        <v>0</v>
      </c>
      <c r="E749" s="7">
        <v>44993.613541666666</v>
      </c>
      <c r="G749" s="1">
        <v>98</v>
      </c>
      <c r="H749" s="1">
        <v>26</v>
      </c>
      <c r="I749" s="1">
        <v>9</v>
      </c>
      <c r="J749" s="1">
        <v>110.994388648148</v>
      </c>
      <c r="K749" s="1">
        <v>0</v>
      </c>
      <c r="L749" s="1">
        <v>0.76221499999999998</v>
      </c>
      <c r="M749" s="8">
        <f t="shared" si="11"/>
        <v>0.26530612244897961</v>
      </c>
    </row>
    <row r="750" spans="1:13" x14ac:dyDescent="0.25">
      <c r="A750" s="1" t="s">
        <v>800</v>
      </c>
      <c r="B750" s="7">
        <v>41446.85596064815</v>
      </c>
      <c r="C750" s="1">
        <v>1726</v>
      </c>
      <c r="D750" s="1">
        <v>26</v>
      </c>
      <c r="E750" s="7">
        <v>44993.489432870374</v>
      </c>
      <c r="F750" s="1" t="s">
        <v>24</v>
      </c>
      <c r="G750" s="1">
        <v>1588</v>
      </c>
      <c r="H750" s="1">
        <v>1462</v>
      </c>
      <c r="I750" s="1">
        <v>9</v>
      </c>
      <c r="J750" s="1">
        <v>118.831471981481</v>
      </c>
      <c r="K750" s="1">
        <v>0.218797256033753</v>
      </c>
      <c r="L750" s="1">
        <v>3.7408261111111099</v>
      </c>
      <c r="M750" s="8">
        <f t="shared" si="11"/>
        <v>0.92065491183879089</v>
      </c>
    </row>
    <row r="751" spans="1:13" x14ac:dyDescent="0.25">
      <c r="A751" s="1" t="s">
        <v>801</v>
      </c>
      <c r="B751" s="7">
        <v>40634.167893518519</v>
      </c>
      <c r="C751" s="1">
        <v>305</v>
      </c>
      <c r="D751" s="1">
        <v>0</v>
      </c>
      <c r="E751" s="7">
        <v>44993.534131944441</v>
      </c>
      <c r="F751" s="1" t="s">
        <v>35</v>
      </c>
      <c r="G751" s="1">
        <v>97</v>
      </c>
      <c r="H751" s="1">
        <v>81</v>
      </c>
      <c r="I751" s="1">
        <v>11</v>
      </c>
      <c r="J751" s="1">
        <v>145.68192568518501</v>
      </c>
      <c r="K751" s="1">
        <v>0</v>
      </c>
      <c r="L751" s="1">
        <v>2.66804833333333</v>
      </c>
      <c r="M751" s="8">
        <f t="shared" si="11"/>
        <v>0.83505154639175261</v>
      </c>
    </row>
    <row r="752" spans="1:13" x14ac:dyDescent="0.25">
      <c r="A752" s="1" t="s">
        <v>802</v>
      </c>
      <c r="B752" s="7">
        <v>43027.853171296294</v>
      </c>
      <c r="C752" s="1">
        <v>275</v>
      </c>
      <c r="D752" s="1">
        <v>3</v>
      </c>
      <c r="E752" s="7">
        <v>44993.534375000003</v>
      </c>
      <c r="F752" s="1" t="s">
        <v>21</v>
      </c>
      <c r="G752" s="1">
        <v>2646</v>
      </c>
      <c r="H752" s="1">
        <v>831</v>
      </c>
      <c r="I752" s="1">
        <v>5</v>
      </c>
      <c r="J752" s="1">
        <v>66.133703462962899</v>
      </c>
      <c r="K752" s="1">
        <v>4.5362649343841703E-2</v>
      </c>
      <c r="L752" s="1">
        <v>2.6622150000000002</v>
      </c>
      <c r="M752" s="8">
        <f t="shared" si="11"/>
        <v>0.31405895691609975</v>
      </c>
    </row>
    <row r="753" spans="1:13" x14ac:dyDescent="0.25">
      <c r="A753" s="1" t="s">
        <v>803</v>
      </c>
      <c r="B753" s="7">
        <v>41074.331087962964</v>
      </c>
      <c r="C753" s="1">
        <v>112</v>
      </c>
      <c r="D753" s="1">
        <v>0</v>
      </c>
      <c r="E753" s="7">
        <v>44993.621770833335</v>
      </c>
      <c r="G753" s="1">
        <v>72</v>
      </c>
      <c r="H753" s="1">
        <v>11</v>
      </c>
      <c r="I753" s="1">
        <v>10</v>
      </c>
      <c r="J753" s="1">
        <v>130.88470346296199</v>
      </c>
      <c r="K753" s="1">
        <v>0</v>
      </c>
      <c r="L753" s="1">
        <v>0.56471499999999997</v>
      </c>
      <c r="M753" s="8">
        <f t="shared" si="11"/>
        <v>0.15277777777777779</v>
      </c>
    </row>
    <row r="754" spans="1:13" x14ac:dyDescent="0.25">
      <c r="A754" s="1" t="s">
        <v>804</v>
      </c>
      <c r="B754" s="7">
        <v>41500.356886574074</v>
      </c>
      <c r="C754" s="1">
        <v>139</v>
      </c>
      <c r="D754" s="1">
        <v>0</v>
      </c>
      <c r="E754" s="7">
        <v>44993.621712962966</v>
      </c>
      <c r="G754" s="1">
        <v>51</v>
      </c>
      <c r="H754" s="1">
        <v>23</v>
      </c>
      <c r="I754" s="1">
        <v>9</v>
      </c>
      <c r="J754" s="1">
        <v>116.664064574074</v>
      </c>
      <c r="K754" s="1">
        <v>0</v>
      </c>
      <c r="L754" s="1">
        <v>0.56610388888888796</v>
      </c>
      <c r="M754" s="8">
        <f t="shared" si="11"/>
        <v>0.45098039215686275</v>
      </c>
    </row>
    <row r="755" spans="1:13" x14ac:dyDescent="0.25">
      <c r="A755" s="1" t="s">
        <v>805</v>
      </c>
      <c r="B755" s="7">
        <v>41575.555312500001</v>
      </c>
      <c r="C755" s="1">
        <v>3633</v>
      </c>
      <c r="D755" s="1">
        <v>98</v>
      </c>
      <c r="E755" s="7">
        <v>44993.540717592594</v>
      </c>
      <c r="F755" s="1" t="s">
        <v>21</v>
      </c>
      <c r="G755" s="1">
        <v>2262</v>
      </c>
      <c r="H755" s="1">
        <v>1752</v>
      </c>
      <c r="I755" s="1">
        <v>9</v>
      </c>
      <c r="J755" s="1">
        <v>114.00532383333299</v>
      </c>
      <c r="K755" s="1">
        <v>0.859608978816359</v>
      </c>
      <c r="L755" s="1">
        <v>2.5099927777777702</v>
      </c>
      <c r="M755" s="8">
        <f t="shared" si="11"/>
        <v>0.77453580901856767</v>
      </c>
    </row>
    <row r="756" spans="1:13" x14ac:dyDescent="0.25">
      <c r="A756" s="1" t="s">
        <v>806</v>
      </c>
      <c r="B756" s="7">
        <v>42726.535868055558</v>
      </c>
      <c r="C756" s="1">
        <v>911</v>
      </c>
      <c r="D756" s="1">
        <v>163</v>
      </c>
      <c r="E756" s="7">
        <v>44993.446666666663</v>
      </c>
      <c r="F756" s="1" t="s">
        <v>55</v>
      </c>
      <c r="G756" s="1">
        <v>817</v>
      </c>
      <c r="H756" s="1">
        <v>789</v>
      </c>
      <c r="I756" s="1">
        <v>6</v>
      </c>
      <c r="J756" s="1">
        <v>75.654212722222198</v>
      </c>
      <c r="K756" s="1">
        <v>2.1545396367877498</v>
      </c>
      <c r="L756" s="1">
        <v>4.7672150000000002</v>
      </c>
      <c r="M756" s="8">
        <f t="shared" si="11"/>
        <v>0.96572827417380658</v>
      </c>
    </row>
    <row r="757" spans="1:13" x14ac:dyDescent="0.25">
      <c r="A757" s="1" t="s">
        <v>807</v>
      </c>
      <c r="B757" s="7">
        <v>43881.248298611114</v>
      </c>
      <c r="C757" s="1">
        <v>2829</v>
      </c>
      <c r="D757" s="1">
        <v>75</v>
      </c>
      <c r="E757" s="7">
        <v>44993.630543981482</v>
      </c>
      <c r="F757" s="1" t="s">
        <v>72</v>
      </c>
      <c r="G757" s="1">
        <v>1271</v>
      </c>
      <c r="H757" s="1">
        <v>1144</v>
      </c>
      <c r="I757" s="1">
        <v>3</v>
      </c>
      <c r="J757" s="1">
        <v>37.3842682777777</v>
      </c>
      <c r="K757" s="1">
        <v>2.0061914664939899</v>
      </c>
      <c r="L757" s="1">
        <v>0.35415944444444403</v>
      </c>
      <c r="M757" s="8">
        <f t="shared" si="11"/>
        <v>0.90007867820613685</v>
      </c>
    </row>
    <row r="758" spans="1:13" x14ac:dyDescent="0.25">
      <c r="A758" s="1" t="s">
        <v>808</v>
      </c>
      <c r="B758" s="7">
        <v>41627.659398148149</v>
      </c>
      <c r="C758" s="1">
        <v>466</v>
      </c>
      <c r="D758" s="1">
        <v>38</v>
      </c>
      <c r="E758" s="7">
        <v>44993.621493055558</v>
      </c>
      <c r="F758" s="1" t="s">
        <v>75</v>
      </c>
      <c r="G758" s="1">
        <v>3382</v>
      </c>
      <c r="H758" s="1">
        <v>2413</v>
      </c>
      <c r="I758" s="1">
        <v>9</v>
      </c>
      <c r="J758" s="1">
        <v>112.955388648148</v>
      </c>
      <c r="K758" s="1">
        <v>0.33641599975693498</v>
      </c>
      <c r="L758" s="1">
        <v>0.57138166666666601</v>
      </c>
      <c r="M758" s="8">
        <f t="shared" si="11"/>
        <v>0.7134831460674157</v>
      </c>
    </row>
    <row r="759" spans="1:13" x14ac:dyDescent="0.25">
      <c r="A759" s="1" t="s">
        <v>809</v>
      </c>
      <c r="B759" s="7">
        <v>40947.796817129631</v>
      </c>
      <c r="C759" s="1">
        <v>17635</v>
      </c>
      <c r="D759" s="1">
        <v>0</v>
      </c>
      <c r="E759" s="7">
        <v>44993.606354166666</v>
      </c>
      <c r="G759" s="1">
        <v>11757</v>
      </c>
      <c r="H759" s="1">
        <v>8320</v>
      </c>
      <c r="I759" s="1">
        <v>11</v>
      </c>
      <c r="J759" s="1">
        <v>135.51212012962901</v>
      </c>
      <c r="K759" s="1">
        <v>0</v>
      </c>
      <c r="L759" s="1">
        <v>0.93471499999999996</v>
      </c>
      <c r="M759" s="8">
        <f t="shared" si="11"/>
        <v>0.70766351960534146</v>
      </c>
    </row>
    <row r="760" spans="1:13" x14ac:dyDescent="0.25">
      <c r="A760" s="1" t="s">
        <v>810</v>
      </c>
      <c r="B760" s="7">
        <v>44195.611689814818</v>
      </c>
      <c r="C760" s="1">
        <v>4</v>
      </c>
      <c r="D760" s="1">
        <v>0</v>
      </c>
      <c r="E760" s="7">
        <v>44993.360347222224</v>
      </c>
      <c r="G760" s="1">
        <v>142</v>
      </c>
      <c r="H760" s="1">
        <v>26</v>
      </c>
      <c r="I760" s="1">
        <v>2</v>
      </c>
      <c r="J760" s="1">
        <v>26.6268886481481</v>
      </c>
      <c r="K760" s="1">
        <v>0</v>
      </c>
      <c r="L760" s="1">
        <v>6.8388816666666603</v>
      </c>
      <c r="M760" s="8">
        <f t="shared" si="11"/>
        <v>0.18309859154929578</v>
      </c>
    </row>
    <row r="761" spans="1:13" x14ac:dyDescent="0.25">
      <c r="A761" s="1" t="s">
        <v>811</v>
      </c>
      <c r="B761" s="7">
        <v>42648.941238425927</v>
      </c>
      <c r="C761" s="1">
        <v>792</v>
      </c>
      <c r="D761" s="1">
        <v>11</v>
      </c>
      <c r="E761" s="7">
        <v>44993.550381944442</v>
      </c>
      <c r="F761" s="1" t="s">
        <v>75</v>
      </c>
      <c r="G761" s="1">
        <v>1211</v>
      </c>
      <c r="H761" s="1">
        <v>1192</v>
      </c>
      <c r="I761" s="1">
        <v>6</v>
      </c>
      <c r="J761" s="1">
        <v>78.696583092592505</v>
      </c>
      <c r="K761" s="1">
        <v>0.139777352049169</v>
      </c>
      <c r="L761" s="1">
        <v>2.2780483333333299</v>
      </c>
      <c r="M761" s="8">
        <f t="shared" si="11"/>
        <v>0.98431048720066061</v>
      </c>
    </row>
    <row r="762" spans="1:13" x14ac:dyDescent="0.25">
      <c r="A762" s="1" t="s">
        <v>812</v>
      </c>
      <c r="B762" s="7">
        <v>42196.730567129627</v>
      </c>
      <c r="C762" s="1">
        <v>726</v>
      </c>
      <c r="D762" s="1">
        <v>114</v>
      </c>
      <c r="E762" s="7">
        <v>44993.606192129628</v>
      </c>
      <c r="F762" s="1" t="s">
        <v>13</v>
      </c>
      <c r="G762" s="1">
        <v>1208</v>
      </c>
      <c r="H762" s="1">
        <v>1194</v>
      </c>
      <c r="I762" s="1">
        <v>7</v>
      </c>
      <c r="J762" s="1">
        <v>93.931786796296294</v>
      </c>
      <c r="K762" s="1">
        <v>1.21364666731214</v>
      </c>
      <c r="L762" s="1">
        <v>0.93860388888888802</v>
      </c>
      <c r="M762" s="8">
        <f t="shared" si="11"/>
        <v>0.98841059602649006</v>
      </c>
    </row>
    <row r="763" spans="1:13" x14ac:dyDescent="0.25">
      <c r="A763" s="1" t="s">
        <v>813</v>
      </c>
      <c r="B763" s="7">
        <v>41353.401192129626</v>
      </c>
      <c r="C763" s="1">
        <v>75</v>
      </c>
      <c r="D763" s="1">
        <v>0</v>
      </c>
      <c r="E763" s="7">
        <v>44993.573217592595</v>
      </c>
      <c r="F763" s="1" t="s">
        <v>55</v>
      </c>
      <c r="G763" s="1">
        <v>818</v>
      </c>
      <c r="H763" s="1">
        <v>610</v>
      </c>
      <c r="I763" s="1">
        <v>9</v>
      </c>
      <c r="J763" s="1">
        <v>121.528620129629</v>
      </c>
      <c r="K763" s="1">
        <v>0</v>
      </c>
      <c r="L763" s="1">
        <v>1.7299927777777699</v>
      </c>
      <c r="M763" s="8">
        <f t="shared" si="11"/>
        <v>0.74572127139364308</v>
      </c>
    </row>
    <row r="764" spans="1:13" x14ac:dyDescent="0.25">
      <c r="A764" s="1" t="s">
        <v>814</v>
      </c>
      <c r="B764" s="7">
        <v>40640.240613425929</v>
      </c>
      <c r="C764" s="1">
        <v>220</v>
      </c>
      <c r="D764" s="1">
        <v>16</v>
      </c>
      <c r="E764" s="7">
        <v>44993.475266203706</v>
      </c>
      <c r="F764" s="1" t="s">
        <v>24</v>
      </c>
      <c r="G764" s="1">
        <v>1762</v>
      </c>
      <c r="H764" s="1">
        <v>1170</v>
      </c>
      <c r="I764" s="1">
        <v>11</v>
      </c>
      <c r="J764" s="1">
        <v>145.42374975925901</v>
      </c>
      <c r="K764" s="1">
        <v>0.110023294176412</v>
      </c>
      <c r="L764" s="1">
        <v>4.0808261111111097</v>
      </c>
      <c r="M764" s="8">
        <f t="shared" si="11"/>
        <v>0.66401816118047674</v>
      </c>
    </row>
    <row r="765" spans="1:13" x14ac:dyDescent="0.25">
      <c r="A765" s="1" t="s">
        <v>815</v>
      </c>
      <c r="B765" s="7">
        <v>42864.881412037037</v>
      </c>
      <c r="C765" s="1">
        <v>368</v>
      </c>
      <c r="D765" s="1">
        <v>0</v>
      </c>
      <c r="E765" s="7">
        <v>44993.626307870371</v>
      </c>
      <c r="F765" s="1" t="s">
        <v>243</v>
      </c>
      <c r="G765" s="1">
        <v>682</v>
      </c>
      <c r="H765" s="1">
        <v>536</v>
      </c>
      <c r="I765" s="1">
        <v>5</v>
      </c>
      <c r="J765" s="1">
        <v>71.544444203703705</v>
      </c>
      <c r="K765" s="1">
        <v>0</v>
      </c>
      <c r="L765" s="1">
        <v>0.45582611111111099</v>
      </c>
      <c r="M765" s="8">
        <f t="shared" si="11"/>
        <v>0.78592375366568912</v>
      </c>
    </row>
    <row r="766" spans="1:13" x14ac:dyDescent="0.25">
      <c r="A766" s="1" t="s">
        <v>816</v>
      </c>
      <c r="B766" s="7">
        <v>42387.942962962959</v>
      </c>
      <c r="C766" s="1">
        <v>1364</v>
      </c>
      <c r="D766" s="1">
        <v>476</v>
      </c>
      <c r="E766" s="7">
        <v>44993.630150462966</v>
      </c>
      <c r="F766" s="1" t="s">
        <v>266</v>
      </c>
      <c r="G766" s="1">
        <v>1548</v>
      </c>
      <c r="H766" s="1">
        <v>1453</v>
      </c>
      <c r="I766" s="1">
        <v>7</v>
      </c>
      <c r="J766" s="1">
        <v>87.395203462962897</v>
      </c>
      <c r="K766" s="1">
        <v>5.44652316304433</v>
      </c>
      <c r="L766" s="1">
        <v>0.363603888888888</v>
      </c>
      <c r="M766" s="8">
        <f t="shared" si="11"/>
        <v>0.93863049095607232</v>
      </c>
    </row>
    <row r="767" spans="1:13" x14ac:dyDescent="0.25">
      <c r="A767" s="1" t="s">
        <v>817</v>
      </c>
      <c r="B767" s="7">
        <v>44130.831574074073</v>
      </c>
      <c r="C767" s="1">
        <v>2652</v>
      </c>
      <c r="D767" s="1">
        <v>106</v>
      </c>
      <c r="E767" s="7">
        <v>44993.602002314816</v>
      </c>
      <c r="F767" s="1" t="s">
        <v>13</v>
      </c>
      <c r="G767" s="1">
        <v>1415</v>
      </c>
      <c r="H767" s="1">
        <v>1184</v>
      </c>
      <c r="I767" s="1">
        <v>2</v>
      </c>
      <c r="J767" s="1">
        <v>29.384314574074001</v>
      </c>
      <c r="K767" s="1">
        <v>3.6073667715742501</v>
      </c>
      <c r="L767" s="1">
        <v>1.0391594444444401</v>
      </c>
      <c r="M767" s="8">
        <f t="shared" si="11"/>
        <v>0.83674911660777385</v>
      </c>
    </row>
    <row r="768" spans="1:13" x14ac:dyDescent="0.25">
      <c r="A768" s="1" t="s">
        <v>818</v>
      </c>
      <c r="B768" s="7">
        <v>44030.053599537037</v>
      </c>
      <c r="C768" s="1">
        <v>2790</v>
      </c>
      <c r="D768" s="1">
        <v>140</v>
      </c>
      <c r="E768" s="7">
        <v>44993.603472222225</v>
      </c>
      <c r="F768" s="1" t="s">
        <v>13</v>
      </c>
      <c r="G768" s="1">
        <v>663</v>
      </c>
      <c r="H768" s="1">
        <v>594</v>
      </c>
      <c r="I768" s="1">
        <v>2</v>
      </c>
      <c r="J768" s="1">
        <v>32.573360870370301</v>
      </c>
      <c r="K768" s="1">
        <v>4.2979906358802404</v>
      </c>
      <c r="L768" s="1">
        <v>1.0038816666666599</v>
      </c>
      <c r="M768" s="8">
        <f t="shared" si="11"/>
        <v>0.89592760180995479</v>
      </c>
    </row>
    <row r="769" spans="1:13" x14ac:dyDescent="0.25">
      <c r="A769" s="1" t="s">
        <v>819</v>
      </c>
      <c r="B769" s="7">
        <v>41011.849189814813</v>
      </c>
      <c r="C769" s="1">
        <v>587</v>
      </c>
      <c r="D769" s="1">
        <v>515</v>
      </c>
      <c r="E769" s="7">
        <v>44993.450046296297</v>
      </c>
      <c r="F769" s="1" t="s">
        <v>21</v>
      </c>
      <c r="G769" s="1">
        <v>1593</v>
      </c>
      <c r="H769" s="1">
        <v>1555</v>
      </c>
      <c r="I769" s="1">
        <v>10</v>
      </c>
      <c r="J769" s="1">
        <v>133.336888648148</v>
      </c>
      <c r="K769" s="1">
        <v>3.8623970097201799</v>
      </c>
      <c r="L769" s="1">
        <v>4.68610388888888</v>
      </c>
      <c r="M769" s="8">
        <f t="shared" si="11"/>
        <v>0.97614563716258629</v>
      </c>
    </row>
    <row r="770" spans="1:13" x14ac:dyDescent="0.25">
      <c r="A770" s="1" t="s">
        <v>820</v>
      </c>
      <c r="B770" s="7">
        <v>43251.067893518521</v>
      </c>
      <c r="C770" s="1">
        <v>2645</v>
      </c>
      <c r="D770" s="1">
        <v>508</v>
      </c>
      <c r="E770" s="7">
        <v>44993.608344907407</v>
      </c>
      <c r="F770" s="1" t="s">
        <v>55</v>
      </c>
      <c r="G770" s="1">
        <v>3944</v>
      </c>
      <c r="H770" s="1">
        <v>3762</v>
      </c>
      <c r="I770" s="1">
        <v>4</v>
      </c>
      <c r="J770" s="1">
        <v>58.528592351851799</v>
      </c>
      <c r="K770" s="1">
        <v>8.6795184983451392</v>
      </c>
      <c r="L770" s="1">
        <v>0.88693722222222204</v>
      </c>
      <c r="M770" s="8">
        <f t="shared" si="11"/>
        <v>0.95385395537525353</v>
      </c>
    </row>
    <row r="771" spans="1:13" x14ac:dyDescent="0.25">
      <c r="A771" s="1" t="s">
        <v>821</v>
      </c>
      <c r="B771" s="7">
        <v>42130.072395833333</v>
      </c>
      <c r="C771" s="1">
        <v>367</v>
      </c>
      <c r="D771" s="1">
        <v>1</v>
      </c>
      <c r="E771" s="7">
        <v>44993.565567129626</v>
      </c>
      <c r="F771" s="1" t="s">
        <v>24</v>
      </c>
      <c r="G771" s="1">
        <v>273</v>
      </c>
      <c r="H771" s="1">
        <v>203</v>
      </c>
      <c r="I771" s="1">
        <v>7</v>
      </c>
      <c r="J771" s="1">
        <v>95.891657166666604</v>
      </c>
      <c r="K771" s="1">
        <v>1.04284358988804E-2</v>
      </c>
      <c r="L771" s="1">
        <v>1.91360388888888</v>
      </c>
      <c r="M771" s="8">
        <f t="shared" ref="M771:M834" si="12">IF(G771=0,0,H771/G771)</f>
        <v>0.74358974358974361</v>
      </c>
    </row>
    <row r="772" spans="1:13" x14ac:dyDescent="0.25">
      <c r="A772" s="1" t="s">
        <v>822</v>
      </c>
      <c r="B772" s="7">
        <v>40688.985879629632</v>
      </c>
      <c r="C772" s="1">
        <v>10085</v>
      </c>
      <c r="D772" s="1">
        <v>480</v>
      </c>
      <c r="E772" s="7">
        <v>44993.306759259256</v>
      </c>
      <c r="F772" s="1" t="s">
        <v>24</v>
      </c>
      <c r="G772" s="1">
        <v>6644</v>
      </c>
      <c r="H772" s="1">
        <v>6272</v>
      </c>
      <c r="I772" s="1">
        <v>11</v>
      </c>
      <c r="J772" s="1">
        <v>143.99420346296299</v>
      </c>
      <c r="K772" s="1">
        <v>3.3334675178328301</v>
      </c>
      <c r="L772" s="1">
        <v>8.12499277777777</v>
      </c>
      <c r="M772" s="8">
        <f t="shared" si="12"/>
        <v>0.94400963275135463</v>
      </c>
    </row>
    <row r="773" spans="1:13" x14ac:dyDescent="0.25">
      <c r="A773" s="1" t="s">
        <v>823</v>
      </c>
      <c r="B773" s="7">
        <v>42337.707083333335</v>
      </c>
      <c r="C773" s="1">
        <v>869</v>
      </c>
      <c r="D773" s="1">
        <v>68</v>
      </c>
      <c r="E773" s="7">
        <v>44993.289675925924</v>
      </c>
      <c r="F773" s="1" t="s">
        <v>24</v>
      </c>
      <c r="G773" s="1">
        <v>1468</v>
      </c>
      <c r="H773" s="1">
        <v>1452</v>
      </c>
      <c r="I773" s="1">
        <v>7</v>
      </c>
      <c r="J773" s="1">
        <v>89.250573833333306</v>
      </c>
      <c r="K773" s="1">
        <v>0.76189986326567805</v>
      </c>
      <c r="L773" s="1">
        <v>8.5349927777777701</v>
      </c>
      <c r="M773" s="8">
        <f t="shared" si="12"/>
        <v>0.98910081743869205</v>
      </c>
    </row>
    <row r="774" spans="1:13" x14ac:dyDescent="0.25">
      <c r="A774" s="1" t="s">
        <v>824</v>
      </c>
      <c r="B774" s="7">
        <v>43221.943773148145</v>
      </c>
      <c r="C774" s="1">
        <v>1118</v>
      </c>
      <c r="D774" s="1">
        <v>82</v>
      </c>
      <c r="E774" s="7">
        <v>44993.630324074074</v>
      </c>
      <c r="F774" s="1" t="s">
        <v>13</v>
      </c>
      <c r="G774" s="1">
        <v>3086</v>
      </c>
      <c r="H774" s="1">
        <v>3061</v>
      </c>
      <c r="I774" s="1">
        <v>4</v>
      </c>
      <c r="J774" s="1">
        <v>59.594555314814798</v>
      </c>
      <c r="K774" s="1">
        <v>1.3759646257418301</v>
      </c>
      <c r="L774" s="1">
        <v>0.35943722222222202</v>
      </c>
      <c r="M774" s="8">
        <f t="shared" si="12"/>
        <v>0.99189889825016198</v>
      </c>
    </row>
    <row r="775" spans="1:13" x14ac:dyDescent="0.25">
      <c r="A775" s="1" t="s">
        <v>825</v>
      </c>
      <c r="B775" s="7">
        <v>40602.113946759258</v>
      </c>
      <c r="C775" s="1">
        <v>1308</v>
      </c>
      <c r="D775" s="1">
        <v>53</v>
      </c>
      <c r="E775" s="7">
        <v>44993.326354166667</v>
      </c>
      <c r="F775" s="1" t="s">
        <v>97</v>
      </c>
      <c r="G775" s="1">
        <v>1791</v>
      </c>
      <c r="H775" s="1">
        <v>1775</v>
      </c>
      <c r="I775" s="1">
        <v>12</v>
      </c>
      <c r="J775" s="1">
        <v>146.79174975925901</v>
      </c>
      <c r="K775" s="1">
        <v>0.36105571387302599</v>
      </c>
      <c r="L775" s="1">
        <v>7.6547150000000004</v>
      </c>
      <c r="M775" s="8">
        <f t="shared" si="12"/>
        <v>0.99106644332774985</v>
      </c>
    </row>
    <row r="776" spans="1:13" x14ac:dyDescent="0.25">
      <c r="A776" s="1" t="s">
        <v>826</v>
      </c>
      <c r="B776" s="7">
        <v>42698.416724537034</v>
      </c>
      <c r="C776" s="1">
        <v>5123</v>
      </c>
      <c r="D776" s="1">
        <v>111</v>
      </c>
      <c r="E776" s="7">
        <v>44993.487650462965</v>
      </c>
      <c r="F776" s="1" t="s">
        <v>28</v>
      </c>
      <c r="G776" s="1">
        <v>2320</v>
      </c>
      <c r="H776" s="1">
        <v>1650</v>
      </c>
      <c r="I776" s="1">
        <v>6</v>
      </c>
      <c r="J776" s="1">
        <v>76.682860870370305</v>
      </c>
      <c r="K776" s="1">
        <v>1.4475203290555501</v>
      </c>
      <c r="L776" s="1">
        <v>3.7836038888888801</v>
      </c>
      <c r="M776" s="8">
        <f t="shared" si="12"/>
        <v>0.71120689655172409</v>
      </c>
    </row>
    <row r="777" spans="1:13" x14ac:dyDescent="0.25">
      <c r="A777" s="1" t="s">
        <v>827</v>
      </c>
      <c r="B777" s="7">
        <v>40986.823784722219</v>
      </c>
      <c r="C777" s="1">
        <v>925</v>
      </c>
      <c r="D777" s="1">
        <v>40</v>
      </c>
      <c r="E777" s="7">
        <v>44993.327430555553</v>
      </c>
      <c r="F777" s="1" t="s">
        <v>24</v>
      </c>
      <c r="G777" s="1">
        <v>6336</v>
      </c>
      <c r="H777" s="1">
        <v>5849</v>
      </c>
      <c r="I777" s="1">
        <v>10</v>
      </c>
      <c r="J777" s="1">
        <v>134.19054605555499</v>
      </c>
      <c r="K777" s="1">
        <v>0.29808359214396302</v>
      </c>
      <c r="L777" s="1">
        <v>7.6288816666666603</v>
      </c>
      <c r="M777" s="8">
        <f t="shared" si="12"/>
        <v>0.9231376262626263</v>
      </c>
    </row>
    <row r="778" spans="1:13" x14ac:dyDescent="0.25">
      <c r="A778" s="1" t="s">
        <v>828</v>
      </c>
      <c r="B778" s="7">
        <v>40881.367534722223</v>
      </c>
      <c r="C778" s="1">
        <v>592</v>
      </c>
      <c r="D778" s="1">
        <v>31</v>
      </c>
      <c r="E778" s="7">
        <v>44993.449456018519</v>
      </c>
      <c r="F778" s="1" t="s">
        <v>21</v>
      </c>
      <c r="G778" s="1">
        <v>1612</v>
      </c>
      <c r="H778" s="1">
        <v>1374</v>
      </c>
      <c r="I778" s="1">
        <v>11</v>
      </c>
      <c r="J778" s="1">
        <v>137.28887938888801</v>
      </c>
      <c r="K778" s="1">
        <v>0.225801245796379</v>
      </c>
      <c r="L778" s="1">
        <v>4.7002705555555497</v>
      </c>
      <c r="M778" s="8">
        <f t="shared" si="12"/>
        <v>0.85235732009925558</v>
      </c>
    </row>
    <row r="779" spans="1:13" x14ac:dyDescent="0.25">
      <c r="A779" s="1" t="s">
        <v>829</v>
      </c>
      <c r="B779" s="7">
        <v>42920.794108796297</v>
      </c>
      <c r="C779" s="1">
        <v>10912</v>
      </c>
      <c r="D779" s="1">
        <v>11</v>
      </c>
      <c r="E779" s="7">
        <v>44993.49077546296</v>
      </c>
      <c r="F779" s="1" t="s">
        <v>28</v>
      </c>
      <c r="G779" s="1">
        <v>3870</v>
      </c>
      <c r="H779" s="1">
        <v>3425</v>
      </c>
      <c r="I779" s="1">
        <v>5</v>
      </c>
      <c r="J779" s="1">
        <v>69.747620129629595</v>
      </c>
      <c r="K779" s="1">
        <v>0.157711474306304</v>
      </c>
      <c r="L779" s="1">
        <v>3.7086038888888799</v>
      </c>
      <c r="M779" s="8">
        <f t="shared" si="12"/>
        <v>0.88501291989664088</v>
      </c>
    </row>
    <row r="780" spans="1:13" x14ac:dyDescent="0.25">
      <c r="A780" s="1" t="s">
        <v>830</v>
      </c>
      <c r="B780" s="7">
        <v>41768.760648148149</v>
      </c>
      <c r="C780" s="1">
        <v>385</v>
      </c>
      <c r="D780" s="1">
        <v>0</v>
      </c>
      <c r="E780" s="7">
        <v>44993.622824074075</v>
      </c>
      <c r="F780" s="1" t="s">
        <v>24</v>
      </c>
      <c r="G780" s="1">
        <v>752</v>
      </c>
      <c r="H780" s="1">
        <v>712</v>
      </c>
      <c r="I780" s="1">
        <v>8</v>
      </c>
      <c r="J780" s="1">
        <v>108.174388648148</v>
      </c>
      <c r="K780" s="1">
        <v>0</v>
      </c>
      <c r="L780" s="1">
        <v>0.53943722222222201</v>
      </c>
      <c r="M780" s="8">
        <f t="shared" si="12"/>
        <v>0.94680851063829785</v>
      </c>
    </row>
    <row r="781" spans="1:13" x14ac:dyDescent="0.25">
      <c r="A781" s="1" t="s">
        <v>831</v>
      </c>
      <c r="B781" s="7">
        <v>42397.31994212963</v>
      </c>
      <c r="C781" s="1">
        <v>2396</v>
      </c>
      <c r="D781" s="1">
        <v>825</v>
      </c>
      <c r="E781" s="7">
        <v>44993.595381944448</v>
      </c>
      <c r="F781" s="1" t="s">
        <v>13</v>
      </c>
      <c r="G781" s="1">
        <v>3112</v>
      </c>
      <c r="H781" s="1">
        <v>2096</v>
      </c>
      <c r="I781" s="1">
        <v>7</v>
      </c>
      <c r="J781" s="1">
        <v>86.793620129629602</v>
      </c>
      <c r="K781" s="1">
        <v>9.50530694269729</v>
      </c>
      <c r="L781" s="1">
        <v>1.1980483333333301</v>
      </c>
      <c r="M781" s="8">
        <f t="shared" si="12"/>
        <v>0.67352185089974292</v>
      </c>
    </row>
    <row r="782" spans="1:13" x14ac:dyDescent="0.25">
      <c r="A782" s="1" t="s">
        <v>832</v>
      </c>
      <c r="B782" s="7">
        <v>43848.884664351855</v>
      </c>
      <c r="C782" s="1">
        <v>4332</v>
      </c>
      <c r="D782" s="1">
        <v>13</v>
      </c>
      <c r="E782" s="7">
        <v>44993.635671296295</v>
      </c>
      <c r="F782" s="1" t="s">
        <v>72</v>
      </c>
      <c r="G782" s="1">
        <v>2831</v>
      </c>
      <c r="H782" s="1">
        <v>1866</v>
      </c>
      <c r="I782" s="1">
        <v>3</v>
      </c>
      <c r="J782" s="1">
        <v>38.741842351851801</v>
      </c>
      <c r="K782" s="1">
        <v>0.33555451188754798</v>
      </c>
      <c r="L782" s="1">
        <v>0.231103888888888</v>
      </c>
      <c r="M782" s="8">
        <f t="shared" si="12"/>
        <v>0.65913104909925824</v>
      </c>
    </row>
    <row r="783" spans="1:13" x14ac:dyDescent="0.25">
      <c r="A783" s="1" t="s">
        <v>833</v>
      </c>
      <c r="B783" s="7">
        <v>42419.846134259256</v>
      </c>
      <c r="C783" s="1">
        <v>1363</v>
      </c>
      <c r="D783" s="1">
        <v>26</v>
      </c>
      <c r="E783" s="7">
        <v>44993.224872685183</v>
      </c>
      <c r="F783" s="1" t="s">
        <v>24</v>
      </c>
      <c r="G783" s="1">
        <v>1775</v>
      </c>
      <c r="H783" s="1">
        <v>978</v>
      </c>
      <c r="I783" s="1">
        <v>7</v>
      </c>
      <c r="J783" s="1">
        <v>86.405999759259203</v>
      </c>
      <c r="K783" s="1">
        <v>0.30090503058167301</v>
      </c>
      <c r="L783" s="1">
        <v>10.090270555555501</v>
      </c>
      <c r="M783" s="8">
        <f t="shared" si="12"/>
        <v>0.55098591549295772</v>
      </c>
    </row>
    <row r="784" spans="1:13" x14ac:dyDescent="0.25">
      <c r="A784" s="1" t="s">
        <v>834</v>
      </c>
      <c r="B784" s="7">
        <v>40152.927372685182</v>
      </c>
      <c r="C784" s="1">
        <v>818</v>
      </c>
      <c r="D784" s="1">
        <v>60</v>
      </c>
      <c r="E784" s="7">
        <v>44993.22797453704</v>
      </c>
      <c r="F784" s="1" t="s">
        <v>55</v>
      </c>
      <c r="G784" s="1">
        <v>2009</v>
      </c>
      <c r="H784" s="1">
        <v>1771</v>
      </c>
      <c r="I784" s="1">
        <v>13</v>
      </c>
      <c r="J784" s="1">
        <v>161.90767568518501</v>
      </c>
      <c r="K784" s="1">
        <v>0.37058156598248299</v>
      </c>
      <c r="L784" s="1">
        <v>10.0158261111111</v>
      </c>
      <c r="M784" s="8">
        <f t="shared" si="12"/>
        <v>0.88153310104529614</v>
      </c>
    </row>
    <row r="785" spans="1:13" x14ac:dyDescent="0.25">
      <c r="A785" s="1" t="s">
        <v>835</v>
      </c>
      <c r="B785" s="7">
        <v>41454.999861111108</v>
      </c>
      <c r="C785" s="1">
        <v>6629</v>
      </c>
      <c r="D785" s="1">
        <v>287</v>
      </c>
      <c r="E785" s="7">
        <v>44993.594756944447</v>
      </c>
      <c r="F785" s="1" t="s">
        <v>24</v>
      </c>
      <c r="G785" s="1">
        <v>9533</v>
      </c>
      <c r="H785" s="1">
        <v>9416</v>
      </c>
      <c r="I785" s="1">
        <v>9</v>
      </c>
      <c r="J785" s="1">
        <v>118.449684944444</v>
      </c>
      <c r="K785" s="1">
        <v>2.4229697203045202</v>
      </c>
      <c r="L785" s="1">
        <v>1.21304833333333</v>
      </c>
      <c r="M785" s="8">
        <f t="shared" si="12"/>
        <v>0.98772684359592988</v>
      </c>
    </row>
    <row r="786" spans="1:13" x14ac:dyDescent="0.25">
      <c r="A786" s="1" t="s">
        <v>836</v>
      </c>
      <c r="B786" s="7">
        <v>41754.406041666669</v>
      </c>
      <c r="C786" s="1">
        <v>6</v>
      </c>
      <c r="D786" s="1">
        <v>0</v>
      </c>
      <c r="E786" s="7">
        <v>44993.559976851851</v>
      </c>
      <c r="G786" s="1">
        <v>15</v>
      </c>
      <c r="H786" s="1">
        <v>5</v>
      </c>
      <c r="I786" s="1">
        <v>8</v>
      </c>
      <c r="J786" s="1">
        <v>108.15807383333301</v>
      </c>
      <c r="K786" s="1">
        <v>0</v>
      </c>
      <c r="L786" s="1">
        <v>2.0477705555555499</v>
      </c>
      <c r="M786" s="8">
        <f t="shared" si="12"/>
        <v>0.33333333333333331</v>
      </c>
    </row>
    <row r="787" spans="1:13" x14ac:dyDescent="0.25">
      <c r="A787" s="1" t="s">
        <v>837</v>
      </c>
      <c r="B787" s="7">
        <v>42064.407731481479</v>
      </c>
      <c r="C787" s="1">
        <v>3472</v>
      </c>
      <c r="D787" s="1">
        <v>133</v>
      </c>
      <c r="E787" s="7">
        <v>44993.51189814815</v>
      </c>
      <c r="F787" s="1" t="s">
        <v>13</v>
      </c>
      <c r="G787" s="1">
        <v>6540</v>
      </c>
      <c r="H787" s="1">
        <v>5621</v>
      </c>
      <c r="I787" s="1">
        <v>8</v>
      </c>
      <c r="J787" s="1">
        <v>97.823388648148097</v>
      </c>
      <c r="K787" s="1">
        <v>1.3595930568135901</v>
      </c>
      <c r="L787" s="1">
        <v>3.2016594444444402</v>
      </c>
      <c r="M787" s="8">
        <f t="shared" si="12"/>
        <v>0.85948012232415905</v>
      </c>
    </row>
    <row r="788" spans="1:13" x14ac:dyDescent="0.25">
      <c r="A788" s="1" t="s">
        <v>838</v>
      </c>
      <c r="B788" s="7">
        <v>41563.797858796293</v>
      </c>
      <c r="C788" s="1">
        <v>716</v>
      </c>
      <c r="D788" s="1">
        <v>14</v>
      </c>
      <c r="E788" s="7">
        <v>44993.593842592592</v>
      </c>
      <c r="F788" s="1" t="s">
        <v>55</v>
      </c>
      <c r="G788" s="1">
        <v>656</v>
      </c>
      <c r="H788" s="1">
        <v>652</v>
      </c>
      <c r="I788" s="1">
        <v>9</v>
      </c>
      <c r="J788" s="1">
        <v>114.97795346296201</v>
      </c>
      <c r="K788" s="1">
        <v>0.12176247339895201</v>
      </c>
      <c r="L788" s="1">
        <v>1.2349927777777701</v>
      </c>
      <c r="M788" s="8">
        <f t="shared" si="12"/>
        <v>0.99390243902439024</v>
      </c>
    </row>
    <row r="789" spans="1:13" x14ac:dyDescent="0.25">
      <c r="A789" s="1" t="s">
        <v>839</v>
      </c>
      <c r="B789" s="7">
        <v>44113.419687499998</v>
      </c>
      <c r="C789" s="1">
        <v>356</v>
      </c>
      <c r="D789" s="1">
        <v>26</v>
      </c>
      <c r="E789" s="7">
        <v>44993.576990740738</v>
      </c>
      <c r="F789" s="1" t="s">
        <v>84</v>
      </c>
      <c r="G789" s="1">
        <v>1500</v>
      </c>
      <c r="H789" s="1">
        <v>1094</v>
      </c>
      <c r="I789" s="1">
        <v>2</v>
      </c>
      <c r="J789" s="1">
        <v>29.513823833333301</v>
      </c>
      <c r="K789" s="1">
        <v>0.88094311827650096</v>
      </c>
      <c r="L789" s="1">
        <v>1.63943722222222</v>
      </c>
      <c r="M789" s="8">
        <f t="shared" si="12"/>
        <v>0.72933333333333328</v>
      </c>
    </row>
    <row r="790" spans="1:13" x14ac:dyDescent="0.25">
      <c r="A790" s="1" t="s">
        <v>840</v>
      </c>
      <c r="B790" s="7">
        <v>41731.606631944444</v>
      </c>
      <c r="C790" s="1">
        <v>632</v>
      </c>
      <c r="D790" s="1">
        <v>22</v>
      </c>
      <c r="E790" s="7">
        <v>44993.634988425925</v>
      </c>
      <c r="F790" s="1" t="s">
        <v>55</v>
      </c>
      <c r="G790" s="1">
        <v>779</v>
      </c>
      <c r="H790" s="1">
        <v>420</v>
      </c>
      <c r="I790" s="1">
        <v>8</v>
      </c>
      <c r="J790" s="1">
        <v>108.76426827777701</v>
      </c>
      <c r="K790" s="1">
        <v>0.20227231193072701</v>
      </c>
      <c r="L790" s="1">
        <v>0.24749277777777701</v>
      </c>
      <c r="M790" s="8">
        <f t="shared" si="12"/>
        <v>0.53915275994865208</v>
      </c>
    </row>
    <row r="791" spans="1:13" x14ac:dyDescent="0.25">
      <c r="A791" s="1" t="s">
        <v>841</v>
      </c>
      <c r="B791" s="7">
        <v>42691.938981481479</v>
      </c>
      <c r="C791" s="1">
        <v>740</v>
      </c>
      <c r="D791" s="1">
        <v>1</v>
      </c>
      <c r="E791" s="7">
        <v>44993.358773148146</v>
      </c>
      <c r="F791" s="1" t="s">
        <v>21</v>
      </c>
      <c r="G791" s="1">
        <v>156</v>
      </c>
      <c r="H791" s="1">
        <v>100</v>
      </c>
      <c r="I791" s="1">
        <v>6</v>
      </c>
      <c r="J791" s="1">
        <v>77.265055314814802</v>
      </c>
      <c r="K791" s="1">
        <v>1.2942461452017599E-2</v>
      </c>
      <c r="L791" s="1">
        <v>6.8766594444444404</v>
      </c>
      <c r="M791" s="8">
        <f t="shared" si="12"/>
        <v>0.64102564102564108</v>
      </c>
    </row>
    <row r="792" spans="1:13" x14ac:dyDescent="0.25">
      <c r="A792" s="1" t="s">
        <v>842</v>
      </c>
      <c r="B792" s="7">
        <v>42761.827546296299</v>
      </c>
      <c r="C792" s="1">
        <v>1660</v>
      </c>
      <c r="D792" s="1">
        <v>1000</v>
      </c>
      <c r="E792" s="7">
        <v>44993.321284722224</v>
      </c>
      <c r="F792" s="1" t="s">
        <v>13</v>
      </c>
      <c r="G792" s="1">
        <v>8985</v>
      </c>
      <c r="H792" s="1">
        <v>8386</v>
      </c>
      <c r="I792" s="1">
        <v>6</v>
      </c>
      <c r="J792" s="1">
        <v>75.0208701296296</v>
      </c>
      <c r="K792" s="1">
        <v>13.329624120222601</v>
      </c>
      <c r="L792" s="1">
        <v>7.7763816666666603</v>
      </c>
      <c r="M792" s="8">
        <f t="shared" si="12"/>
        <v>0.93333333333333335</v>
      </c>
    </row>
    <row r="793" spans="1:13" x14ac:dyDescent="0.25">
      <c r="A793" s="1" t="s">
        <v>843</v>
      </c>
      <c r="B793" s="7">
        <v>41912.467222222222</v>
      </c>
      <c r="C793" s="1">
        <v>287</v>
      </c>
      <c r="D793" s="1">
        <v>13</v>
      </c>
      <c r="E793" s="7">
        <v>44993.189895833333</v>
      </c>
      <c r="F793" s="1" t="s">
        <v>13</v>
      </c>
      <c r="G793" s="1">
        <v>708</v>
      </c>
      <c r="H793" s="1">
        <v>548</v>
      </c>
      <c r="I793" s="1">
        <v>8</v>
      </c>
      <c r="J793" s="1">
        <v>102.842462722222</v>
      </c>
      <c r="K793" s="1">
        <v>0.12640693013267301</v>
      </c>
      <c r="L793" s="1">
        <v>10.929715</v>
      </c>
      <c r="M793" s="8">
        <f t="shared" si="12"/>
        <v>0.77401129943502822</v>
      </c>
    </row>
    <row r="794" spans="1:13" x14ac:dyDescent="0.25">
      <c r="A794" s="1" t="s">
        <v>844</v>
      </c>
      <c r="B794" s="7">
        <v>43398.892384259256</v>
      </c>
      <c r="C794" s="1">
        <v>9112</v>
      </c>
      <c r="D794" s="1">
        <v>62</v>
      </c>
      <c r="E794" s="7">
        <v>44993.628900462965</v>
      </c>
      <c r="F794" s="1" t="s">
        <v>21</v>
      </c>
      <c r="G794" s="1">
        <v>3943</v>
      </c>
      <c r="H794" s="1">
        <v>2893</v>
      </c>
      <c r="I794" s="1">
        <v>4</v>
      </c>
      <c r="J794" s="1">
        <v>53.735666425925899</v>
      </c>
      <c r="K794" s="1">
        <v>1.1537960562090801</v>
      </c>
      <c r="L794" s="1">
        <v>0.39360388888888798</v>
      </c>
      <c r="M794" s="8">
        <f t="shared" si="12"/>
        <v>0.73370530053258942</v>
      </c>
    </row>
    <row r="795" spans="1:13" x14ac:dyDescent="0.25">
      <c r="A795" s="1" t="s">
        <v>845</v>
      </c>
      <c r="B795" s="7">
        <v>42391.090601851851</v>
      </c>
      <c r="C795" s="1">
        <v>102</v>
      </c>
      <c r="D795" s="1">
        <v>0</v>
      </c>
      <c r="E795" s="7">
        <v>44993.606249999997</v>
      </c>
      <c r="G795" s="1">
        <v>38</v>
      </c>
      <c r="H795" s="1">
        <v>22</v>
      </c>
      <c r="I795" s="1">
        <v>7</v>
      </c>
      <c r="J795" s="1">
        <v>87.177092351851798</v>
      </c>
      <c r="K795" s="1">
        <v>0</v>
      </c>
      <c r="L795" s="1">
        <v>0.93721500000000002</v>
      </c>
      <c r="M795" s="8">
        <f t="shared" si="12"/>
        <v>0.57894736842105265</v>
      </c>
    </row>
    <row r="796" spans="1:13" x14ac:dyDescent="0.25">
      <c r="A796" s="1" t="s">
        <v>846</v>
      </c>
      <c r="B796" s="7">
        <v>43656.951620370368</v>
      </c>
      <c r="C796" s="1">
        <v>94</v>
      </c>
      <c r="D796" s="1">
        <v>17</v>
      </c>
      <c r="E796" s="7">
        <v>44993.365081018521</v>
      </c>
      <c r="F796" s="1" t="s">
        <v>21</v>
      </c>
      <c r="G796" s="1">
        <v>567</v>
      </c>
      <c r="H796" s="1">
        <v>456</v>
      </c>
      <c r="I796" s="1">
        <v>3</v>
      </c>
      <c r="J796" s="1">
        <v>45.088277537037001</v>
      </c>
      <c r="K796" s="1">
        <v>0.37703813338257602</v>
      </c>
      <c r="L796" s="1">
        <v>6.7252705555555501</v>
      </c>
      <c r="M796" s="8">
        <f t="shared" si="12"/>
        <v>0.80423280423280419</v>
      </c>
    </row>
    <row r="797" spans="1:13" x14ac:dyDescent="0.25">
      <c r="A797" s="1" t="s">
        <v>847</v>
      </c>
      <c r="B797" s="7">
        <v>44591.642569444448</v>
      </c>
      <c r="C797" s="1">
        <v>101</v>
      </c>
      <c r="D797" s="1">
        <v>16</v>
      </c>
      <c r="E797" s="7">
        <v>44993.632939814815</v>
      </c>
      <c r="F797" s="1" t="s">
        <v>13</v>
      </c>
      <c r="G797" s="1">
        <v>171</v>
      </c>
      <c r="H797" s="1">
        <v>133</v>
      </c>
      <c r="I797" s="1">
        <v>1</v>
      </c>
      <c r="J797" s="1">
        <v>14.1688516111111</v>
      </c>
      <c r="K797" s="1">
        <v>1.1292376008407701</v>
      </c>
      <c r="L797" s="1">
        <v>0.29665944444444398</v>
      </c>
      <c r="M797" s="8">
        <f t="shared" si="12"/>
        <v>0.77777777777777779</v>
      </c>
    </row>
    <row r="798" spans="1:13" x14ac:dyDescent="0.25">
      <c r="A798" s="1" t="s">
        <v>848</v>
      </c>
      <c r="B798" s="7">
        <v>44188.736446759256</v>
      </c>
      <c r="C798" s="1">
        <v>312</v>
      </c>
      <c r="D798" s="1">
        <v>82</v>
      </c>
      <c r="E798" s="7">
        <v>44993.635011574072</v>
      </c>
      <c r="F798" s="1" t="s">
        <v>55</v>
      </c>
      <c r="G798" s="1">
        <v>1760</v>
      </c>
      <c r="H798" s="1">
        <v>1682</v>
      </c>
      <c r="I798" s="1">
        <v>2</v>
      </c>
      <c r="J798" s="1">
        <v>27.527083092592498</v>
      </c>
      <c r="K798" s="1">
        <v>2.9788844580509002</v>
      </c>
      <c r="L798" s="1">
        <v>0.246937222222222</v>
      </c>
      <c r="M798" s="8">
        <f t="shared" si="12"/>
        <v>0.95568181818181819</v>
      </c>
    </row>
    <row r="799" spans="1:13" x14ac:dyDescent="0.25">
      <c r="A799" s="1" t="s">
        <v>849</v>
      </c>
      <c r="B799" s="7">
        <v>42688.338148148148</v>
      </c>
      <c r="C799" s="1">
        <v>692</v>
      </c>
      <c r="D799" s="1">
        <v>8</v>
      </c>
      <c r="E799" s="7">
        <v>44993.512430555558</v>
      </c>
      <c r="F799" s="1" t="s">
        <v>24</v>
      </c>
      <c r="G799" s="1">
        <v>2143</v>
      </c>
      <c r="H799" s="1">
        <v>1790</v>
      </c>
      <c r="I799" s="1">
        <v>6</v>
      </c>
      <c r="J799" s="1">
        <v>77.079055314814795</v>
      </c>
      <c r="K799" s="1">
        <v>0.1037895439601</v>
      </c>
      <c r="L799" s="1">
        <v>3.18888166666666</v>
      </c>
      <c r="M799" s="8">
        <f t="shared" si="12"/>
        <v>0.83527764815678951</v>
      </c>
    </row>
    <row r="800" spans="1:13" x14ac:dyDescent="0.25">
      <c r="A800" s="1" t="s">
        <v>850</v>
      </c>
      <c r="B800" s="7">
        <v>42407.960243055553</v>
      </c>
      <c r="C800" s="1">
        <v>323</v>
      </c>
      <c r="D800" s="1">
        <v>0</v>
      </c>
      <c r="E800" s="7">
        <v>44993.33935185185</v>
      </c>
      <c r="F800" s="1" t="s">
        <v>24</v>
      </c>
      <c r="G800" s="1">
        <v>44</v>
      </c>
      <c r="H800" s="1">
        <v>25</v>
      </c>
      <c r="I800" s="1">
        <v>7</v>
      </c>
      <c r="J800" s="1">
        <v>86.714712722222203</v>
      </c>
      <c r="K800" s="1">
        <v>0</v>
      </c>
      <c r="L800" s="1">
        <v>7.3427705555555498</v>
      </c>
      <c r="M800" s="8">
        <f t="shared" si="12"/>
        <v>0.56818181818181823</v>
      </c>
    </row>
    <row r="801" spans="1:13" x14ac:dyDescent="0.25">
      <c r="A801" s="1" t="s">
        <v>851</v>
      </c>
      <c r="B801" s="7">
        <v>40688.742349537039</v>
      </c>
      <c r="C801" s="1">
        <v>175</v>
      </c>
      <c r="D801" s="1">
        <v>0</v>
      </c>
      <c r="E801" s="7">
        <v>44993.578182870369</v>
      </c>
      <c r="G801" s="1">
        <v>80</v>
      </c>
      <c r="H801" s="1">
        <v>48</v>
      </c>
      <c r="I801" s="1">
        <v>11</v>
      </c>
      <c r="J801" s="1">
        <v>144.18902753703699</v>
      </c>
      <c r="K801" s="1">
        <v>0</v>
      </c>
      <c r="L801" s="1">
        <v>1.61082611111111</v>
      </c>
      <c r="M801" s="8">
        <f t="shared" si="12"/>
        <v>0.6</v>
      </c>
    </row>
    <row r="802" spans="1:13" x14ac:dyDescent="0.25">
      <c r="A802" s="1" t="s">
        <v>852</v>
      </c>
      <c r="B802" s="7">
        <v>40651.630335648151</v>
      </c>
      <c r="C802" s="1">
        <v>763</v>
      </c>
      <c r="D802" s="1">
        <v>34</v>
      </c>
      <c r="E802" s="7">
        <v>44991.917314814818</v>
      </c>
      <c r="F802" s="1" t="s">
        <v>110</v>
      </c>
      <c r="G802" s="1">
        <v>2370</v>
      </c>
      <c r="H802" s="1">
        <v>2121</v>
      </c>
      <c r="I802" s="1">
        <v>11</v>
      </c>
      <c r="J802" s="1">
        <v>144.745305314814</v>
      </c>
      <c r="K802" s="1">
        <v>0.234895355853175</v>
      </c>
      <c r="L802" s="1">
        <v>18.471659444444398</v>
      </c>
      <c r="M802" s="8">
        <f t="shared" si="12"/>
        <v>0.89493670886075949</v>
      </c>
    </row>
    <row r="803" spans="1:13" x14ac:dyDescent="0.25">
      <c r="A803" s="1" t="s">
        <v>853</v>
      </c>
      <c r="B803" s="7">
        <v>42502.357303240744</v>
      </c>
      <c r="C803" s="1">
        <v>71</v>
      </c>
      <c r="D803" s="1">
        <v>15</v>
      </c>
      <c r="E803" s="7">
        <v>44993.150497685187</v>
      </c>
      <c r="F803" s="1" t="s">
        <v>24</v>
      </c>
      <c r="G803" s="1">
        <v>701</v>
      </c>
      <c r="H803" s="1">
        <v>299</v>
      </c>
      <c r="I803" s="1">
        <v>6</v>
      </c>
      <c r="J803" s="1">
        <v>83.263731240740697</v>
      </c>
      <c r="K803" s="1">
        <v>0.18015046619314201</v>
      </c>
      <c r="L803" s="1">
        <v>11.875270555555501</v>
      </c>
      <c r="M803" s="8">
        <f t="shared" si="12"/>
        <v>0.42653352353780316</v>
      </c>
    </row>
    <row r="804" spans="1:13" x14ac:dyDescent="0.25">
      <c r="A804" s="1" t="s">
        <v>854</v>
      </c>
      <c r="B804" s="7">
        <v>41887.171284722222</v>
      </c>
      <c r="C804" s="1">
        <v>312</v>
      </c>
      <c r="D804" s="1">
        <v>15</v>
      </c>
      <c r="E804" s="7">
        <v>44993.503067129626</v>
      </c>
      <c r="F804" s="1" t="s">
        <v>55</v>
      </c>
      <c r="G804" s="1">
        <v>203</v>
      </c>
      <c r="H804" s="1">
        <v>200</v>
      </c>
      <c r="I804" s="1">
        <v>8</v>
      </c>
      <c r="J804" s="1">
        <v>103.912546055555</v>
      </c>
      <c r="K804" s="1">
        <v>0.14435215543636501</v>
      </c>
      <c r="L804" s="1">
        <v>3.41360388888888</v>
      </c>
      <c r="M804" s="8">
        <f t="shared" si="12"/>
        <v>0.98522167487684731</v>
      </c>
    </row>
    <row r="805" spans="1:13" x14ac:dyDescent="0.25">
      <c r="A805" s="1" t="s">
        <v>855</v>
      </c>
      <c r="B805" s="7">
        <v>42771.507905092592</v>
      </c>
      <c r="C805" s="1">
        <v>35</v>
      </c>
      <c r="D805" s="1">
        <v>0</v>
      </c>
      <c r="E805" s="7">
        <v>44993.394467592596</v>
      </c>
      <c r="F805" s="1" t="s">
        <v>21</v>
      </c>
      <c r="G805" s="1">
        <v>67</v>
      </c>
      <c r="H805" s="1">
        <v>36</v>
      </c>
      <c r="I805" s="1">
        <v>6</v>
      </c>
      <c r="J805" s="1">
        <v>74.176583092592494</v>
      </c>
      <c r="K805" s="1">
        <v>0</v>
      </c>
      <c r="L805" s="1">
        <v>6.0199927777777704</v>
      </c>
      <c r="M805" s="8">
        <f t="shared" si="12"/>
        <v>0.53731343283582089</v>
      </c>
    </row>
    <row r="806" spans="1:13" x14ac:dyDescent="0.25">
      <c r="A806" s="1" t="s">
        <v>856</v>
      </c>
      <c r="B806" s="7">
        <v>43025.639097222222</v>
      </c>
      <c r="C806" s="1">
        <v>173</v>
      </c>
      <c r="D806" s="1">
        <v>138</v>
      </c>
      <c r="E806" s="7">
        <v>44993.634965277779</v>
      </c>
      <c r="F806" s="1" t="s">
        <v>55</v>
      </c>
      <c r="G806" s="1">
        <v>360</v>
      </c>
      <c r="H806" s="1">
        <v>266</v>
      </c>
      <c r="I806" s="1">
        <v>5</v>
      </c>
      <c r="J806" s="1">
        <v>66.371629388888806</v>
      </c>
      <c r="K806" s="1">
        <v>2.0792016298322502</v>
      </c>
      <c r="L806" s="1">
        <v>0.24804833333333301</v>
      </c>
      <c r="M806" s="8">
        <f t="shared" si="12"/>
        <v>0.73888888888888893</v>
      </c>
    </row>
    <row r="807" spans="1:13" x14ac:dyDescent="0.25">
      <c r="A807" s="1" t="s">
        <v>857</v>
      </c>
      <c r="B807" s="7">
        <v>40866.800057870372</v>
      </c>
      <c r="C807" s="1">
        <v>188</v>
      </c>
      <c r="D807" s="1">
        <v>73</v>
      </c>
      <c r="E807" s="7">
        <v>44993.581099537034</v>
      </c>
      <c r="F807" s="1" t="s">
        <v>40</v>
      </c>
      <c r="G807" s="1">
        <v>1988</v>
      </c>
      <c r="H807" s="1">
        <v>1973</v>
      </c>
      <c r="I807" s="1">
        <v>11</v>
      </c>
      <c r="J807" s="1">
        <v>138.20952753703699</v>
      </c>
      <c r="K807" s="1">
        <v>0.52818355797097705</v>
      </c>
      <c r="L807" s="1">
        <v>1.5408261111111099</v>
      </c>
      <c r="M807" s="8">
        <f t="shared" si="12"/>
        <v>0.99245472837022131</v>
      </c>
    </row>
    <row r="808" spans="1:13" x14ac:dyDescent="0.25">
      <c r="A808" s="1" t="s">
        <v>858</v>
      </c>
      <c r="B808" s="7">
        <v>41940.720659722225</v>
      </c>
      <c r="C808" s="1">
        <v>2275</v>
      </c>
      <c r="D808" s="1">
        <v>285</v>
      </c>
      <c r="E808" s="7">
        <v>44993.611157407409</v>
      </c>
      <c r="F808" s="1" t="s">
        <v>859</v>
      </c>
      <c r="G808" s="1">
        <v>6619</v>
      </c>
      <c r="H808" s="1">
        <v>4901</v>
      </c>
      <c r="I808" s="1">
        <v>8</v>
      </c>
      <c r="J808" s="1">
        <v>102.473046055555</v>
      </c>
      <c r="K808" s="1">
        <v>2.7812191690436099</v>
      </c>
      <c r="L808" s="1">
        <v>0.81943722222222204</v>
      </c>
      <c r="M808" s="8">
        <f t="shared" si="12"/>
        <v>0.74044417585738032</v>
      </c>
    </row>
    <row r="809" spans="1:13" x14ac:dyDescent="0.25">
      <c r="A809" s="1" t="s">
        <v>860</v>
      </c>
      <c r="B809" s="7">
        <v>42226.566967592589</v>
      </c>
      <c r="C809" s="1">
        <v>4892</v>
      </c>
      <c r="D809" s="1">
        <v>144</v>
      </c>
      <c r="E809" s="7">
        <v>44993.634583333333</v>
      </c>
      <c r="F809" s="1" t="s">
        <v>24</v>
      </c>
      <c r="G809" s="1">
        <v>3595</v>
      </c>
      <c r="H809" s="1">
        <v>3508</v>
      </c>
      <c r="I809" s="1">
        <v>7</v>
      </c>
      <c r="J809" s="1">
        <v>92.295999759259203</v>
      </c>
      <c r="K809" s="1">
        <v>1.5601976291020501</v>
      </c>
      <c r="L809" s="1">
        <v>0.25721500000000003</v>
      </c>
      <c r="M809" s="8">
        <f t="shared" si="12"/>
        <v>0.97579972183588315</v>
      </c>
    </row>
    <row r="810" spans="1:13" x14ac:dyDescent="0.25">
      <c r="A810" s="1" t="s">
        <v>861</v>
      </c>
      <c r="B810" s="7">
        <v>41144.872569444444</v>
      </c>
      <c r="C810" s="1">
        <v>1438</v>
      </c>
      <c r="D810" s="1">
        <v>115</v>
      </c>
      <c r="E810" s="7">
        <v>44993.265659722223</v>
      </c>
      <c r="F810" s="1" t="s">
        <v>110</v>
      </c>
      <c r="G810" s="1">
        <v>3909</v>
      </c>
      <c r="H810" s="1">
        <v>3865</v>
      </c>
      <c r="I810" s="1">
        <v>10</v>
      </c>
      <c r="J810" s="1">
        <v>128.884851611111</v>
      </c>
      <c r="K810" s="1">
        <v>0.89226932849326301</v>
      </c>
      <c r="L810" s="1">
        <v>9.1113816666666594</v>
      </c>
      <c r="M810" s="8">
        <f t="shared" si="12"/>
        <v>0.98874392427730873</v>
      </c>
    </row>
    <row r="811" spans="1:13" x14ac:dyDescent="0.25">
      <c r="A811" s="1" t="s">
        <v>862</v>
      </c>
      <c r="B811" s="7">
        <v>40609.780844907407</v>
      </c>
      <c r="C811" s="1">
        <v>2040</v>
      </c>
      <c r="D811" s="1">
        <v>76</v>
      </c>
      <c r="E811" s="7">
        <v>44993.472013888888</v>
      </c>
      <c r="F811" s="1" t="s">
        <v>24</v>
      </c>
      <c r="G811" s="1">
        <v>2868</v>
      </c>
      <c r="H811" s="1">
        <v>2617</v>
      </c>
      <c r="I811" s="1">
        <v>12</v>
      </c>
      <c r="J811" s="1">
        <v>146.79156457407399</v>
      </c>
      <c r="K811" s="1">
        <v>0.517740922106248</v>
      </c>
      <c r="L811" s="1">
        <v>4.1588816666666597</v>
      </c>
      <c r="M811" s="8">
        <f t="shared" si="12"/>
        <v>0.91248256624825663</v>
      </c>
    </row>
    <row r="812" spans="1:13" x14ac:dyDescent="0.25">
      <c r="A812" s="1" t="s">
        <v>863</v>
      </c>
      <c r="B812" s="7">
        <v>41343.63385416667</v>
      </c>
      <c r="C812" s="1">
        <v>1082</v>
      </c>
      <c r="D812" s="1">
        <v>32</v>
      </c>
      <c r="E812" s="7">
        <v>44993.57104166667</v>
      </c>
      <c r="F812" s="1" t="s">
        <v>24</v>
      </c>
      <c r="G812" s="1">
        <v>766</v>
      </c>
      <c r="H812" s="1">
        <v>715</v>
      </c>
      <c r="I812" s="1">
        <v>9</v>
      </c>
      <c r="J812" s="1">
        <v>121.675823833333</v>
      </c>
      <c r="K812" s="1">
        <v>0.26299390455603</v>
      </c>
      <c r="L812" s="1">
        <v>1.7822150000000001</v>
      </c>
      <c r="M812" s="8">
        <f t="shared" si="12"/>
        <v>0.93342036553524799</v>
      </c>
    </row>
    <row r="813" spans="1:13" x14ac:dyDescent="0.25">
      <c r="A813" s="1" t="s">
        <v>864</v>
      </c>
      <c r="B813" s="7">
        <v>43382.923564814817</v>
      </c>
      <c r="C813" s="1">
        <v>386</v>
      </c>
      <c r="D813" s="1">
        <v>0</v>
      </c>
      <c r="E813" s="7">
        <v>44993.61440972222</v>
      </c>
      <c r="F813" s="1" t="s">
        <v>110</v>
      </c>
      <c r="G813" s="1">
        <v>299</v>
      </c>
      <c r="H813" s="1">
        <v>138</v>
      </c>
      <c r="I813" s="1">
        <v>4</v>
      </c>
      <c r="J813" s="1">
        <v>54.244055314814801</v>
      </c>
      <c r="K813" s="1">
        <v>0</v>
      </c>
      <c r="L813" s="1">
        <v>0.74138166666666605</v>
      </c>
      <c r="M813" s="8">
        <f t="shared" si="12"/>
        <v>0.46153846153846156</v>
      </c>
    </row>
    <row r="814" spans="1:13" x14ac:dyDescent="0.25">
      <c r="A814" s="1" t="s">
        <v>865</v>
      </c>
      <c r="B814" s="7">
        <v>41578.007013888891</v>
      </c>
      <c r="C814" s="1">
        <v>372</v>
      </c>
      <c r="D814" s="1">
        <v>26</v>
      </c>
      <c r="E814" s="7">
        <v>44993.562824074077</v>
      </c>
      <c r="F814" s="1" t="s">
        <v>24</v>
      </c>
      <c r="G814" s="1">
        <v>694</v>
      </c>
      <c r="H814" s="1">
        <v>495</v>
      </c>
      <c r="I814" s="1">
        <v>9</v>
      </c>
      <c r="J814" s="1">
        <v>114.343962722222</v>
      </c>
      <c r="K814" s="1">
        <v>0.227384108273055</v>
      </c>
      <c r="L814" s="1">
        <v>1.9794372222222201</v>
      </c>
      <c r="M814" s="8">
        <f t="shared" si="12"/>
        <v>0.71325648414985587</v>
      </c>
    </row>
    <row r="815" spans="1:13" x14ac:dyDescent="0.25">
      <c r="A815" s="1" t="s">
        <v>866</v>
      </c>
      <c r="B815" s="7">
        <v>42082.764814814815</v>
      </c>
      <c r="C815" s="1">
        <v>761</v>
      </c>
      <c r="D815" s="1">
        <v>6</v>
      </c>
      <c r="E815" s="7">
        <v>44993.496388888889</v>
      </c>
      <c r="F815" s="1" t="s">
        <v>47</v>
      </c>
      <c r="G815" s="1">
        <v>1513</v>
      </c>
      <c r="H815" s="1">
        <v>1224</v>
      </c>
      <c r="I815" s="1">
        <v>7</v>
      </c>
      <c r="J815" s="1">
        <v>97.704388648148097</v>
      </c>
      <c r="K815" s="1">
        <v>6.14097287032533E-2</v>
      </c>
      <c r="L815" s="1">
        <v>3.5738816666666602</v>
      </c>
      <c r="M815" s="8">
        <f t="shared" si="12"/>
        <v>0.8089887640449438</v>
      </c>
    </row>
    <row r="816" spans="1:13" x14ac:dyDescent="0.25">
      <c r="A816" s="1" t="s">
        <v>867</v>
      </c>
      <c r="B816" s="7">
        <v>44667.177291666667</v>
      </c>
      <c r="C816" s="1">
        <v>22</v>
      </c>
      <c r="D816" s="1">
        <v>0</v>
      </c>
      <c r="E816" s="7">
        <v>44993.532905092594</v>
      </c>
      <c r="G816" s="1">
        <v>113</v>
      </c>
      <c r="H816" s="1">
        <v>35</v>
      </c>
      <c r="I816" s="1">
        <v>0</v>
      </c>
      <c r="J816" s="1">
        <v>11.241073833333299</v>
      </c>
      <c r="K816" s="1">
        <v>0</v>
      </c>
      <c r="L816" s="1">
        <v>2.6974927777777702</v>
      </c>
      <c r="M816" s="8">
        <f t="shared" si="12"/>
        <v>0.30973451327433627</v>
      </c>
    </row>
    <row r="817" spans="1:13" x14ac:dyDescent="0.25">
      <c r="A817" s="1" t="s">
        <v>868</v>
      </c>
      <c r="B817" s="7">
        <v>41681.311388888891</v>
      </c>
      <c r="C817" s="1">
        <v>154</v>
      </c>
      <c r="D817" s="1">
        <v>0</v>
      </c>
      <c r="E817" s="7">
        <v>44993.498368055552</v>
      </c>
      <c r="G817" s="1">
        <v>216</v>
      </c>
      <c r="H817" s="1">
        <v>210</v>
      </c>
      <c r="I817" s="1">
        <v>9</v>
      </c>
      <c r="J817" s="1">
        <v>110.667129388888</v>
      </c>
      <c r="K817" s="1">
        <v>0</v>
      </c>
      <c r="L817" s="1">
        <v>3.5263816666666599</v>
      </c>
      <c r="M817" s="8">
        <f t="shared" si="12"/>
        <v>0.97222222222222221</v>
      </c>
    </row>
    <row r="818" spans="1:13" x14ac:dyDescent="0.25">
      <c r="A818" s="1" t="s">
        <v>869</v>
      </c>
      <c r="B818" s="7">
        <v>43874.36923611111</v>
      </c>
      <c r="C818" s="1">
        <v>255</v>
      </c>
      <c r="D818" s="1">
        <v>0</v>
      </c>
      <c r="E818" s="7">
        <v>44993.621388888889</v>
      </c>
      <c r="F818" s="1" t="s">
        <v>110</v>
      </c>
      <c r="G818" s="1">
        <v>77</v>
      </c>
      <c r="H818" s="1">
        <v>30</v>
      </c>
      <c r="I818" s="1">
        <v>3</v>
      </c>
      <c r="J818" s="1">
        <v>37.520851611111098</v>
      </c>
      <c r="K818" s="1">
        <v>0</v>
      </c>
      <c r="L818" s="1">
        <v>0.57388166666666596</v>
      </c>
      <c r="M818" s="8">
        <f t="shared" si="12"/>
        <v>0.38961038961038963</v>
      </c>
    </row>
    <row r="819" spans="1:13" x14ac:dyDescent="0.25">
      <c r="A819" s="1" t="s">
        <v>870</v>
      </c>
      <c r="B819" s="7">
        <v>43555.031909722224</v>
      </c>
      <c r="C819" s="1">
        <v>8545</v>
      </c>
      <c r="D819" s="1">
        <v>128</v>
      </c>
      <c r="E819" s="7">
        <v>44993.614108796297</v>
      </c>
      <c r="F819" s="1" t="s">
        <v>21</v>
      </c>
      <c r="G819" s="1">
        <v>5890</v>
      </c>
      <c r="H819" s="1">
        <v>5295</v>
      </c>
      <c r="I819" s="1">
        <v>3</v>
      </c>
      <c r="J819" s="1">
        <v>48.4240460555555</v>
      </c>
      <c r="K819" s="1">
        <v>2.64331484926206</v>
      </c>
      <c r="L819" s="1">
        <v>0.74860388888888896</v>
      </c>
      <c r="M819" s="8">
        <f t="shared" si="12"/>
        <v>0.89898132427843802</v>
      </c>
    </row>
    <row r="820" spans="1:13" x14ac:dyDescent="0.25">
      <c r="A820" s="1" t="s">
        <v>871</v>
      </c>
      <c r="B820" s="7">
        <v>42336.872627314813</v>
      </c>
      <c r="C820" s="1">
        <v>929</v>
      </c>
      <c r="D820" s="1">
        <v>43</v>
      </c>
      <c r="E820" s="7">
        <v>44993.500636574077</v>
      </c>
      <c r="F820" s="1" t="s">
        <v>13</v>
      </c>
      <c r="G820" s="1">
        <v>1209</v>
      </c>
      <c r="H820" s="1">
        <v>788</v>
      </c>
      <c r="I820" s="1">
        <v>7</v>
      </c>
      <c r="J820" s="1">
        <v>89.151471981481393</v>
      </c>
      <c r="K820" s="1">
        <v>0.48232518257165602</v>
      </c>
      <c r="L820" s="1">
        <v>3.4719372222222198</v>
      </c>
      <c r="M820" s="8">
        <f t="shared" si="12"/>
        <v>0.65177832919768408</v>
      </c>
    </row>
    <row r="821" spans="1:13" x14ac:dyDescent="0.25">
      <c r="A821" s="1" t="s">
        <v>872</v>
      </c>
      <c r="B821" s="7">
        <v>43788.725185185183</v>
      </c>
      <c r="C821" s="1">
        <v>242</v>
      </c>
      <c r="D821" s="1">
        <v>0</v>
      </c>
      <c r="E821" s="7">
        <v>44993.625127314815</v>
      </c>
      <c r="F821" s="1" t="s">
        <v>21</v>
      </c>
      <c r="G821" s="1">
        <v>96</v>
      </c>
      <c r="H821" s="1">
        <v>32</v>
      </c>
      <c r="I821" s="1">
        <v>3</v>
      </c>
      <c r="J821" s="1">
        <v>40.869425685185099</v>
      </c>
      <c r="K821" s="1">
        <v>0</v>
      </c>
      <c r="L821" s="1">
        <v>0.48415944444444398</v>
      </c>
      <c r="M821" s="8">
        <f t="shared" si="12"/>
        <v>0.33333333333333331</v>
      </c>
    </row>
    <row r="822" spans="1:13" x14ac:dyDescent="0.25">
      <c r="A822" s="1" t="s">
        <v>873</v>
      </c>
      <c r="B822" s="7">
        <v>43734.653310185182</v>
      </c>
      <c r="C822" s="1">
        <v>110</v>
      </c>
      <c r="D822" s="1">
        <v>2</v>
      </c>
      <c r="E822" s="7">
        <v>44993.492835648147</v>
      </c>
      <c r="F822" s="1" t="s">
        <v>21</v>
      </c>
      <c r="G822" s="1">
        <v>717</v>
      </c>
      <c r="H822" s="1">
        <v>549</v>
      </c>
      <c r="I822" s="1">
        <v>3</v>
      </c>
      <c r="J822" s="1">
        <v>42.726925685185101</v>
      </c>
      <c r="K822" s="1">
        <v>4.6808890832355503E-2</v>
      </c>
      <c r="L822" s="1">
        <v>3.6591594444444402</v>
      </c>
      <c r="M822" s="8">
        <f t="shared" si="12"/>
        <v>0.76569037656903771</v>
      </c>
    </row>
    <row r="823" spans="1:13" x14ac:dyDescent="0.25">
      <c r="A823" s="1" t="s">
        <v>874</v>
      </c>
      <c r="B823" s="7">
        <v>41808.611979166664</v>
      </c>
      <c r="C823" s="1">
        <v>415</v>
      </c>
      <c r="D823" s="1">
        <v>21</v>
      </c>
      <c r="E823" s="7">
        <v>44993.51190972222</v>
      </c>
      <c r="F823" s="1" t="s">
        <v>266</v>
      </c>
      <c r="G823" s="1">
        <v>690</v>
      </c>
      <c r="H823" s="1">
        <v>583</v>
      </c>
      <c r="I823" s="1">
        <v>8</v>
      </c>
      <c r="J823" s="1">
        <v>106.193323833333</v>
      </c>
      <c r="K823" s="1">
        <v>0.19775254452868199</v>
      </c>
      <c r="L823" s="1">
        <v>3.2013816666666601</v>
      </c>
      <c r="M823" s="8">
        <f t="shared" si="12"/>
        <v>0.8449275362318841</v>
      </c>
    </row>
    <row r="824" spans="1:13" x14ac:dyDescent="0.25">
      <c r="A824" s="1" t="s">
        <v>875</v>
      </c>
      <c r="B824" s="7">
        <v>42520.727488425924</v>
      </c>
      <c r="C824" s="1">
        <v>360</v>
      </c>
      <c r="D824" s="1">
        <v>0</v>
      </c>
      <c r="E824" s="7">
        <v>44993.606678240743</v>
      </c>
      <c r="G824" s="1">
        <v>119</v>
      </c>
      <c r="H824" s="1">
        <v>77</v>
      </c>
      <c r="I824" s="1">
        <v>6</v>
      </c>
      <c r="J824" s="1">
        <v>83.134249759259205</v>
      </c>
      <c r="K824" s="1">
        <v>0</v>
      </c>
      <c r="L824" s="1">
        <v>0.92693722222222197</v>
      </c>
      <c r="M824" s="8">
        <f t="shared" si="12"/>
        <v>0.6470588235294118</v>
      </c>
    </row>
    <row r="825" spans="1:13" x14ac:dyDescent="0.25">
      <c r="A825" s="1" t="s">
        <v>876</v>
      </c>
      <c r="B825" s="7">
        <v>41745.547430555554</v>
      </c>
      <c r="C825" s="1">
        <v>838</v>
      </c>
      <c r="D825" s="1">
        <v>5</v>
      </c>
      <c r="E825" s="7">
        <v>44993.127905092595</v>
      </c>
      <c r="F825" s="1" t="s">
        <v>13</v>
      </c>
      <c r="G825" s="1">
        <v>1184</v>
      </c>
      <c r="H825" s="1">
        <v>1182</v>
      </c>
      <c r="I825" s="1">
        <v>8</v>
      </c>
      <c r="J825" s="1">
        <v>108.34496272222199</v>
      </c>
      <c r="K825" s="1">
        <v>4.6148892153104797E-2</v>
      </c>
      <c r="L825" s="1">
        <v>12.417492777777699</v>
      </c>
      <c r="M825" s="8">
        <f t="shared" si="12"/>
        <v>0.99831081081081086</v>
      </c>
    </row>
    <row r="826" spans="1:13" x14ac:dyDescent="0.25">
      <c r="A826" s="1" t="s">
        <v>877</v>
      </c>
      <c r="B826" s="7">
        <v>43632.413483796299</v>
      </c>
      <c r="C826" s="1">
        <v>284</v>
      </c>
      <c r="D826" s="1">
        <v>35</v>
      </c>
      <c r="E826" s="7">
        <v>44993.578113425923</v>
      </c>
      <c r="F826" s="1" t="s">
        <v>13</v>
      </c>
      <c r="G826" s="1">
        <v>198</v>
      </c>
      <c r="H826" s="1">
        <v>144</v>
      </c>
      <c r="I826" s="1">
        <v>3</v>
      </c>
      <c r="J826" s="1">
        <v>45.5521201296296</v>
      </c>
      <c r="K826" s="1">
        <v>0.76835062562179302</v>
      </c>
      <c r="L826" s="1">
        <v>1.61249277777777</v>
      </c>
      <c r="M826" s="8">
        <f t="shared" si="12"/>
        <v>0.72727272727272729</v>
      </c>
    </row>
    <row r="827" spans="1:13" x14ac:dyDescent="0.25">
      <c r="A827" s="1" t="s">
        <v>878</v>
      </c>
      <c r="B827" s="7">
        <v>43367.231782407405</v>
      </c>
      <c r="C827" s="1">
        <v>409</v>
      </c>
      <c r="D827" s="1">
        <v>0</v>
      </c>
      <c r="E827" s="7">
        <v>44993.568506944444</v>
      </c>
      <c r="F827" s="1" t="s">
        <v>21</v>
      </c>
      <c r="G827" s="1">
        <v>123</v>
      </c>
      <c r="H827" s="1">
        <v>22</v>
      </c>
      <c r="I827" s="1">
        <v>4</v>
      </c>
      <c r="J827" s="1">
        <v>54.530814574074</v>
      </c>
      <c r="K827" s="1">
        <v>0</v>
      </c>
      <c r="L827" s="1">
        <v>1.8430483333333301</v>
      </c>
      <c r="M827" s="8">
        <f t="shared" si="12"/>
        <v>0.17886178861788618</v>
      </c>
    </row>
    <row r="828" spans="1:13" x14ac:dyDescent="0.25">
      <c r="A828" s="1" t="s">
        <v>879</v>
      </c>
      <c r="B828" s="7">
        <v>44556.580069444448</v>
      </c>
      <c r="C828" s="1">
        <v>253</v>
      </c>
      <c r="D828" s="1">
        <v>2</v>
      </c>
      <c r="E828" s="7">
        <v>44993.516689814816</v>
      </c>
      <c r="F828" s="1" t="s">
        <v>35</v>
      </c>
      <c r="G828" s="1">
        <v>63</v>
      </c>
      <c r="H828" s="1">
        <v>59</v>
      </c>
      <c r="I828" s="1">
        <v>1</v>
      </c>
      <c r="J828" s="1">
        <v>14.618851611111101</v>
      </c>
      <c r="K828" s="1">
        <v>0.13680965189357899</v>
      </c>
      <c r="L828" s="1">
        <v>3.08665944444444</v>
      </c>
      <c r="M828" s="8">
        <f t="shared" si="12"/>
        <v>0.93650793650793651</v>
      </c>
    </row>
    <row r="829" spans="1:13" x14ac:dyDescent="0.25">
      <c r="A829" s="1" t="s">
        <v>880</v>
      </c>
      <c r="B829" s="7">
        <v>41472.689201388886</v>
      </c>
      <c r="C829" s="1">
        <v>312</v>
      </c>
      <c r="D829" s="1">
        <v>220</v>
      </c>
      <c r="E829" s="7">
        <v>44993.622800925928</v>
      </c>
      <c r="F829" s="1" t="s">
        <v>24</v>
      </c>
      <c r="G829" s="1">
        <v>865</v>
      </c>
      <c r="H829" s="1">
        <v>839</v>
      </c>
      <c r="I829" s="1">
        <v>9</v>
      </c>
      <c r="J829" s="1">
        <v>118.098212722222</v>
      </c>
      <c r="K829" s="1">
        <v>1.8628563034858101</v>
      </c>
      <c r="L829" s="1">
        <v>0.53999277777777699</v>
      </c>
      <c r="M829" s="8">
        <f t="shared" si="12"/>
        <v>0.96994219653179192</v>
      </c>
    </row>
    <row r="830" spans="1:13" x14ac:dyDescent="0.25">
      <c r="A830" s="1" t="s">
        <v>881</v>
      </c>
      <c r="B830" s="7">
        <v>41730.944907407407</v>
      </c>
      <c r="C830" s="1">
        <v>170</v>
      </c>
      <c r="D830" s="1">
        <v>2</v>
      </c>
      <c r="E830" s="7">
        <v>44993.339143518519</v>
      </c>
      <c r="F830" s="1" t="s">
        <v>243</v>
      </c>
      <c r="G830" s="1">
        <v>242</v>
      </c>
      <c r="H830" s="1">
        <v>187</v>
      </c>
      <c r="I830" s="1">
        <v>8</v>
      </c>
      <c r="J830" s="1">
        <v>109.29364790740701</v>
      </c>
      <c r="K830" s="1">
        <v>1.8299325151031401E-2</v>
      </c>
      <c r="L830" s="1">
        <v>7.3477705555555497</v>
      </c>
      <c r="M830" s="8">
        <f t="shared" si="12"/>
        <v>0.77272727272727271</v>
      </c>
    </row>
    <row r="831" spans="1:13" x14ac:dyDescent="0.25">
      <c r="A831" s="1" t="s">
        <v>882</v>
      </c>
      <c r="B831" s="7">
        <v>43335.211550925924</v>
      </c>
      <c r="C831" s="1">
        <v>61</v>
      </c>
      <c r="D831" s="1">
        <v>14</v>
      </c>
      <c r="E831" s="7">
        <v>44993.428449074076</v>
      </c>
      <c r="F831" s="1" t="s">
        <v>13</v>
      </c>
      <c r="G831" s="1">
        <v>230</v>
      </c>
      <c r="H831" s="1">
        <v>106</v>
      </c>
      <c r="I831" s="1">
        <v>4</v>
      </c>
      <c r="J831" s="1">
        <v>55.613666425925899</v>
      </c>
      <c r="K831" s="1">
        <v>0.25173668451885201</v>
      </c>
      <c r="L831" s="1">
        <v>5.2044372222222197</v>
      </c>
      <c r="M831" s="8">
        <f t="shared" si="12"/>
        <v>0.46086956521739131</v>
      </c>
    </row>
    <row r="832" spans="1:13" x14ac:dyDescent="0.25">
      <c r="A832" s="1" t="s">
        <v>883</v>
      </c>
      <c r="B832" s="7">
        <v>42523.322384259256</v>
      </c>
      <c r="C832" s="1">
        <v>20500</v>
      </c>
      <c r="D832" s="1">
        <v>102</v>
      </c>
      <c r="E832" s="7">
        <v>44993.60833333333</v>
      </c>
      <c r="F832" s="1" t="s">
        <v>97</v>
      </c>
      <c r="G832" s="1">
        <v>15594</v>
      </c>
      <c r="H832" s="1">
        <v>13666</v>
      </c>
      <c r="I832" s="1">
        <v>6</v>
      </c>
      <c r="J832" s="1">
        <v>82.591666425925894</v>
      </c>
      <c r="K832" s="1">
        <v>1.2349914272704601</v>
      </c>
      <c r="L832" s="1">
        <v>0.88721499999999998</v>
      </c>
      <c r="M832" s="8">
        <f t="shared" si="12"/>
        <v>0.87636270360395019</v>
      </c>
    </row>
    <row r="833" spans="1:13" x14ac:dyDescent="0.25">
      <c r="A833" s="1" t="s">
        <v>884</v>
      </c>
      <c r="B833" s="7">
        <v>43521.605451388888</v>
      </c>
      <c r="C833" s="1">
        <v>585</v>
      </c>
      <c r="D833" s="1">
        <v>55</v>
      </c>
      <c r="E833" s="7">
        <v>44993.598854166667</v>
      </c>
      <c r="F833" s="1" t="s">
        <v>13</v>
      </c>
      <c r="G833" s="1">
        <v>819</v>
      </c>
      <c r="H833" s="1">
        <v>786</v>
      </c>
      <c r="I833" s="1">
        <v>4</v>
      </c>
      <c r="J833" s="1">
        <v>49.098546055555502</v>
      </c>
      <c r="K833" s="1">
        <v>1.12019610392875</v>
      </c>
      <c r="L833" s="1">
        <v>1.1147149999999999</v>
      </c>
      <c r="M833" s="8">
        <f t="shared" si="12"/>
        <v>0.95970695970695974</v>
      </c>
    </row>
    <row r="834" spans="1:13" x14ac:dyDescent="0.25">
      <c r="A834" s="1" t="s">
        <v>885</v>
      </c>
      <c r="B834" s="7">
        <v>41195.339398148149</v>
      </c>
      <c r="C834" s="1">
        <v>3095</v>
      </c>
      <c r="D834" s="1">
        <v>82</v>
      </c>
      <c r="E834" s="7">
        <v>44993.609826388885</v>
      </c>
      <c r="F834" s="1" t="s">
        <v>40</v>
      </c>
      <c r="G834" s="1">
        <v>8248</v>
      </c>
      <c r="H834" s="1">
        <v>7418</v>
      </c>
      <c r="I834" s="1">
        <v>10</v>
      </c>
      <c r="J834" s="1">
        <v>126.844721981481</v>
      </c>
      <c r="K834" s="1">
        <v>0.64645969275703397</v>
      </c>
      <c r="L834" s="1">
        <v>0.85138166666666604</v>
      </c>
      <c r="M834" s="8">
        <f t="shared" si="12"/>
        <v>0.89936954413191073</v>
      </c>
    </row>
    <row r="835" spans="1:13" x14ac:dyDescent="0.25">
      <c r="A835" s="1" t="s">
        <v>886</v>
      </c>
      <c r="B835" s="7">
        <v>41572.589004629626</v>
      </c>
      <c r="C835" s="1">
        <v>587</v>
      </c>
      <c r="D835" s="1">
        <v>79</v>
      </c>
      <c r="E835" s="7">
        <v>44993.374374999999</v>
      </c>
      <c r="F835" s="1" t="s">
        <v>47</v>
      </c>
      <c r="G835" s="1">
        <v>0</v>
      </c>
      <c r="H835" s="1">
        <v>0</v>
      </c>
      <c r="I835" s="1">
        <v>9</v>
      </c>
      <c r="J835" s="1">
        <v>114.07837012962899</v>
      </c>
      <c r="K835" s="1">
        <v>0.69250638758452299</v>
      </c>
      <c r="L835" s="1">
        <v>6.5022149999999996</v>
      </c>
      <c r="M835" s="8">
        <f t="shared" ref="M835:M898" si="13">IF(G835=0,0,H835/G835)</f>
        <v>0</v>
      </c>
    </row>
    <row r="836" spans="1:13" x14ac:dyDescent="0.25">
      <c r="A836" s="1" t="s">
        <v>887</v>
      </c>
      <c r="B836" s="7">
        <v>41974.692812499998</v>
      </c>
      <c r="C836" s="1">
        <v>373</v>
      </c>
      <c r="D836" s="1">
        <v>33</v>
      </c>
      <c r="E836" s="7">
        <v>44993.529004629629</v>
      </c>
      <c r="F836" s="1" t="s">
        <v>13</v>
      </c>
      <c r="G836" s="1">
        <v>2905</v>
      </c>
      <c r="H836" s="1">
        <v>2885</v>
      </c>
      <c r="I836" s="1">
        <v>8</v>
      </c>
      <c r="J836" s="1">
        <v>101.361990499999</v>
      </c>
      <c r="K836" s="1">
        <v>0.32556582440041898</v>
      </c>
      <c r="L836" s="1">
        <v>2.7911038888888799</v>
      </c>
      <c r="M836" s="8">
        <f t="shared" si="13"/>
        <v>0.99311531841652323</v>
      </c>
    </row>
    <row r="837" spans="1:13" x14ac:dyDescent="0.25">
      <c r="A837" s="1" t="s">
        <v>888</v>
      </c>
      <c r="B837" s="7">
        <v>42564.332569444443</v>
      </c>
      <c r="C837" s="1">
        <v>4640</v>
      </c>
      <c r="D837" s="1">
        <v>277</v>
      </c>
      <c r="E837" s="7">
        <v>44993.393726851849</v>
      </c>
      <c r="F837" s="1" t="s">
        <v>13</v>
      </c>
      <c r="G837" s="1">
        <v>4073</v>
      </c>
      <c r="H837" s="1">
        <v>3981</v>
      </c>
      <c r="I837" s="1">
        <v>6</v>
      </c>
      <c r="J837" s="1">
        <v>81.216851611111096</v>
      </c>
      <c r="K837" s="1">
        <v>3.4106222354734101</v>
      </c>
      <c r="L837" s="1">
        <v>6.0377705555555501</v>
      </c>
      <c r="M837" s="8">
        <f t="shared" si="13"/>
        <v>0.97741222685980844</v>
      </c>
    </row>
    <row r="838" spans="1:13" x14ac:dyDescent="0.25">
      <c r="A838" s="1" t="s">
        <v>889</v>
      </c>
      <c r="B838" s="7">
        <v>42583.871458333335</v>
      </c>
      <c r="C838" s="1">
        <v>2409</v>
      </c>
      <c r="D838" s="1">
        <v>72</v>
      </c>
      <c r="E838" s="7">
        <v>44993.616296296299</v>
      </c>
      <c r="F838" s="1" t="s">
        <v>24</v>
      </c>
      <c r="G838" s="1">
        <v>1590</v>
      </c>
      <c r="H838" s="1">
        <v>1460</v>
      </c>
      <c r="I838" s="1">
        <v>6</v>
      </c>
      <c r="J838" s="1">
        <v>80.9190738333333</v>
      </c>
      <c r="K838" s="1">
        <v>0.88977785569192602</v>
      </c>
      <c r="L838" s="1">
        <v>0.69610388888888897</v>
      </c>
      <c r="M838" s="8">
        <f t="shared" si="13"/>
        <v>0.91823899371069184</v>
      </c>
    </row>
    <row r="839" spans="1:13" x14ac:dyDescent="0.25">
      <c r="A839" s="1" t="s">
        <v>890</v>
      </c>
      <c r="B839" s="7">
        <v>44103.097986111112</v>
      </c>
      <c r="C839" s="1">
        <v>1376</v>
      </c>
      <c r="D839" s="1">
        <v>1000</v>
      </c>
      <c r="E839" s="7">
        <v>44993.618414351855</v>
      </c>
      <c r="F839" s="1" t="s">
        <v>13</v>
      </c>
      <c r="G839" s="1">
        <v>461</v>
      </c>
      <c r="H839" s="1">
        <v>346</v>
      </c>
      <c r="I839" s="1">
        <v>2</v>
      </c>
      <c r="J839" s="1">
        <v>30.1045182777777</v>
      </c>
      <c r="K839" s="1">
        <v>33.217605104087198</v>
      </c>
      <c r="L839" s="1">
        <v>0.64527055555555501</v>
      </c>
      <c r="M839" s="8">
        <f t="shared" si="13"/>
        <v>0.75054229934924077</v>
      </c>
    </row>
    <row r="840" spans="1:13" x14ac:dyDescent="0.25">
      <c r="A840" s="1" t="s">
        <v>891</v>
      </c>
      <c r="B840" s="7">
        <v>44747.25440972222</v>
      </c>
      <c r="C840" s="1">
        <v>116</v>
      </c>
      <c r="D840" s="1">
        <v>60</v>
      </c>
      <c r="E840" s="7">
        <v>44993.615034722221</v>
      </c>
      <c r="F840" s="1" t="s">
        <v>55</v>
      </c>
      <c r="G840" s="1">
        <v>566</v>
      </c>
      <c r="H840" s="1">
        <v>529</v>
      </c>
      <c r="I840" s="1">
        <v>0</v>
      </c>
      <c r="J840" s="1">
        <v>8.5127127222222203</v>
      </c>
      <c r="K840" s="1">
        <v>7.0482820174785701</v>
      </c>
      <c r="L840" s="1">
        <v>0.72638166666666604</v>
      </c>
      <c r="M840" s="8">
        <f t="shared" si="13"/>
        <v>0.93462897526501765</v>
      </c>
    </row>
    <row r="841" spans="1:13" x14ac:dyDescent="0.25">
      <c r="A841" s="1" t="s">
        <v>892</v>
      </c>
      <c r="B841" s="7">
        <v>42590.63013888889</v>
      </c>
      <c r="C841" s="1">
        <v>17107</v>
      </c>
      <c r="D841" s="1">
        <v>106</v>
      </c>
      <c r="E841" s="7">
        <v>44993.591620370367</v>
      </c>
      <c r="F841" s="1" t="s">
        <v>28</v>
      </c>
      <c r="G841" s="1">
        <v>8852</v>
      </c>
      <c r="H841" s="1">
        <v>7535</v>
      </c>
      <c r="I841" s="1">
        <v>6</v>
      </c>
      <c r="J841" s="1">
        <v>80.112129388888803</v>
      </c>
      <c r="K841" s="1">
        <v>1.3231454563570899</v>
      </c>
      <c r="L841" s="1">
        <v>1.28832611111111</v>
      </c>
      <c r="M841" s="8">
        <f t="shared" si="13"/>
        <v>0.85122006326253952</v>
      </c>
    </row>
    <row r="842" spans="1:13" x14ac:dyDescent="0.25">
      <c r="A842" s="1" t="s">
        <v>893</v>
      </c>
      <c r="B842" s="7">
        <v>42352.920208333337</v>
      </c>
      <c r="C842" s="1">
        <v>90</v>
      </c>
      <c r="D842" s="1">
        <v>0</v>
      </c>
      <c r="E842" s="7">
        <v>44993.621041666665</v>
      </c>
      <c r="F842" s="1" t="s">
        <v>55</v>
      </c>
      <c r="G842" s="1">
        <v>28</v>
      </c>
      <c r="H842" s="1">
        <v>13</v>
      </c>
      <c r="I842" s="1">
        <v>7</v>
      </c>
      <c r="J842" s="1">
        <v>88.580073833333302</v>
      </c>
      <c r="K842" s="1">
        <v>0</v>
      </c>
      <c r="L842" s="1">
        <v>0.58221500000000004</v>
      </c>
      <c r="M842" s="8">
        <f t="shared" si="13"/>
        <v>0.4642857142857143</v>
      </c>
    </row>
    <row r="843" spans="1:13" x14ac:dyDescent="0.25">
      <c r="A843" s="1" t="s">
        <v>894</v>
      </c>
      <c r="B843" s="7">
        <v>41491.327175925922</v>
      </c>
      <c r="C843" s="1">
        <v>562</v>
      </c>
      <c r="D843" s="1">
        <v>87</v>
      </c>
      <c r="E843" s="7">
        <v>44993.601921296293</v>
      </c>
      <c r="F843" s="1" t="s">
        <v>28</v>
      </c>
      <c r="G843" s="1">
        <v>4536</v>
      </c>
      <c r="H843" s="1">
        <v>4493</v>
      </c>
      <c r="I843" s="1">
        <v>9</v>
      </c>
      <c r="J843" s="1">
        <v>116.987833092592</v>
      </c>
      <c r="K843" s="1">
        <v>0.74366707802119802</v>
      </c>
      <c r="L843" s="1">
        <v>1.0411038888888799</v>
      </c>
      <c r="M843" s="8">
        <f t="shared" si="13"/>
        <v>0.99052028218694887</v>
      </c>
    </row>
    <row r="844" spans="1:13" x14ac:dyDescent="0.25">
      <c r="A844" s="1" t="s">
        <v>895</v>
      </c>
      <c r="B844" s="7">
        <v>41635.795914351853</v>
      </c>
      <c r="C844" s="1">
        <v>3152</v>
      </c>
      <c r="D844" s="1">
        <v>49</v>
      </c>
      <c r="E844" s="7">
        <v>44993.499594907407</v>
      </c>
      <c r="F844" s="1" t="s">
        <v>13</v>
      </c>
      <c r="G844" s="1">
        <v>3391</v>
      </c>
      <c r="H844" s="1">
        <v>3250</v>
      </c>
      <c r="I844" s="1">
        <v>9</v>
      </c>
      <c r="J844" s="1">
        <v>112.579509018518</v>
      </c>
      <c r="K844" s="1">
        <v>0.43524794544928902</v>
      </c>
      <c r="L844" s="1">
        <v>3.4969372222222201</v>
      </c>
      <c r="M844" s="8">
        <f t="shared" si="13"/>
        <v>0.95841934532586259</v>
      </c>
    </row>
    <row r="845" spans="1:13" x14ac:dyDescent="0.25">
      <c r="A845" s="1" t="s">
        <v>896</v>
      </c>
      <c r="B845" s="7">
        <v>40538.537303240744</v>
      </c>
      <c r="C845" s="1">
        <v>145</v>
      </c>
      <c r="D845" s="1">
        <v>2</v>
      </c>
      <c r="E845" s="7">
        <v>44993.543587962966</v>
      </c>
      <c r="F845" s="1" t="s">
        <v>24</v>
      </c>
      <c r="G845" s="1">
        <v>909</v>
      </c>
      <c r="H845" s="1">
        <v>887</v>
      </c>
      <c r="I845" s="1">
        <v>12</v>
      </c>
      <c r="J845" s="1">
        <v>148.58639790740699</v>
      </c>
      <c r="K845" s="1">
        <v>1.3460182278907599E-2</v>
      </c>
      <c r="L845" s="1">
        <v>2.4411038888888799</v>
      </c>
      <c r="M845" s="8">
        <f t="shared" si="13"/>
        <v>0.97579757975797576</v>
      </c>
    </row>
    <row r="846" spans="1:13" x14ac:dyDescent="0.25">
      <c r="A846" s="1" t="s">
        <v>897</v>
      </c>
      <c r="B846" s="7">
        <v>42999.464155092595</v>
      </c>
      <c r="C846" s="1">
        <v>167</v>
      </c>
      <c r="D846" s="1">
        <v>0</v>
      </c>
      <c r="E846" s="7">
        <v>44993.622245370374</v>
      </c>
      <c r="G846" s="1">
        <v>72</v>
      </c>
      <c r="H846" s="1">
        <v>70</v>
      </c>
      <c r="I846" s="1">
        <v>5</v>
      </c>
      <c r="J846" s="1">
        <v>66.611583092592596</v>
      </c>
      <c r="K846" s="1">
        <v>0</v>
      </c>
      <c r="L846" s="1">
        <v>0.55332611111111096</v>
      </c>
      <c r="M846" s="8">
        <f t="shared" si="13"/>
        <v>0.97222222222222221</v>
      </c>
    </row>
    <row r="847" spans="1:13" x14ac:dyDescent="0.25">
      <c r="A847" s="1" t="s">
        <v>898</v>
      </c>
      <c r="B847" s="7">
        <v>42107.899745370371</v>
      </c>
      <c r="C847" s="1">
        <v>189</v>
      </c>
      <c r="D847" s="1">
        <v>0</v>
      </c>
      <c r="E847" s="7">
        <v>44993.571273148147</v>
      </c>
      <c r="F847" s="1" t="s">
        <v>24</v>
      </c>
      <c r="G847" s="1">
        <v>513</v>
      </c>
      <c r="H847" s="1">
        <v>407</v>
      </c>
      <c r="I847" s="1">
        <v>7</v>
      </c>
      <c r="J847" s="1">
        <v>96.763110870370298</v>
      </c>
      <c r="K847" s="1">
        <v>0</v>
      </c>
      <c r="L847" s="1">
        <v>1.7766594444444399</v>
      </c>
      <c r="M847" s="8">
        <f t="shared" si="13"/>
        <v>0.79337231968810917</v>
      </c>
    </row>
    <row r="848" spans="1:13" x14ac:dyDescent="0.25">
      <c r="A848" s="1" t="s">
        <v>899</v>
      </c>
      <c r="B848" s="7">
        <v>42284.410555555558</v>
      </c>
      <c r="C848" s="1">
        <v>2105</v>
      </c>
      <c r="D848" s="1">
        <v>74</v>
      </c>
      <c r="E848" s="7">
        <v>44993.628425925926</v>
      </c>
      <c r="F848" s="1" t="s">
        <v>243</v>
      </c>
      <c r="G848" s="1">
        <v>6937</v>
      </c>
      <c r="H848" s="1">
        <v>6522</v>
      </c>
      <c r="I848" s="1">
        <v>7</v>
      </c>
      <c r="J848" s="1">
        <v>90.487796055555506</v>
      </c>
      <c r="K848" s="1">
        <v>0.81778983714629505</v>
      </c>
      <c r="L848" s="1">
        <v>0.40499277777777698</v>
      </c>
      <c r="M848" s="8">
        <f t="shared" si="13"/>
        <v>0.94017586853106527</v>
      </c>
    </row>
    <row r="849" spans="1:13" x14ac:dyDescent="0.25">
      <c r="A849" s="1" t="s">
        <v>900</v>
      </c>
      <c r="B849" s="7">
        <v>44492.671574074076</v>
      </c>
      <c r="C849" s="1">
        <v>39</v>
      </c>
      <c r="D849" s="1">
        <v>0</v>
      </c>
      <c r="E849" s="7">
        <v>44993.596585648149</v>
      </c>
      <c r="G849" s="1">
        <v>0</v>
      </c>
      <c r="H849" s="1">
        <v>0</v>
      </c>
      <c r="I849" s="1">
        <v>1</v>
      </c>
      <c r="J849" s="1">
        <v>17.445647907407398</v>
      </c>
      <c r="K849" s="1">
        <v>0</v>
      </c>
      <c r="L849" s="1">
        <v>1.16915944444444</v>
      </c>
      <c r="M849" s="8">
        <f t="shared" si="13"/>
        <v>0</v>
      </c>
    </row>
    <row r="850" spans="1:13" x14ac:dyDescent="0.25">
      <c r="A850" s="1" t="s">
        <v>901</v>
      </c>
      <c r="B850" s="7">
        <v>41856.836342592593</v>
      </c>
      <c r="C850" s="1">
        <v>168</v>
      </c>
      <c r="D850" s="1">
        <v>0</v>
      </c>
      <c r="E850" s="7">
        <v>44992.859386574077</v>
      </c>
      <c r="G850" s="1">
        <v>27</v>
      </c>
      <c r="H850" s="1">
        <v>22</v>
      </c>
      <c r="I850" s="1">
        <v>8</v>
      </c>
      <c r="J850" s="1">
        <v>105.18049975925901</v>
      </c>
      <c r="K850" s="1">
        <v>0</v>
      </c>
      <c r="L850" s="1">
        <v>18.861937222222199</v>
      </c>
      <c r="M850" s="8">
        <f t="shared" si="13"/>
        <v>0.81481481481481477</v>
      </c>
    </row>
    <row r="851" spans="1:13" x14ac:dyDescent="0.25">
      <c r="A851" s="1" t="s">
        <v>902</v>
      </c>
      <c r="B851" s="7">
        <v>43359.585451388892</v>
      </c>
      <c r="C851" s="1">
        <v>870</v>
      </c>
      <c r="D851" s="1">
        <v>19</v>
      </c>
      <c r="E851" s="7">
        <v>44993.404236111113</v>
      </c>
      <c r="F851" s="1" t="s">
        <v>47</v>
      </c>
      <c r="G851" s="1">
        <v>30</v>
      </c>
      <c r="H851" s="1">
        <v>30</v>
      </c>
      <c r="I851" s="1">
        <v>4</v>
      </c>
      <c r="J851" s="1">
        <v>54.514546055555499</v>
      </c>
      <c r="K851" s="1">
        <v>0.34853083029687398</v>
      </c>
      <c r="L851" s="1">
        <v>5.7855483333333302</v>
      </c>
      <c r="M851" s="8">
        <f t="shared" si="13"/>
        <v>1</v>
      </c>
    </row>
    <row r="852" spans="1:13" x14ac:dyDescent="0.25">
      <c r="A852" s="1" t="s">
        <v>903</v>
      </c>
      <c r="B852" s="7">
        <v>42166.31832175926</v>
      </c>
      <c r="C852" s="1">
        <v>228</v>
      </c>
      <c r="D852" s="1">
        <v>4</v>
      </c>
      <c r="E852" s="7">
        <v>44993.288900462961</v>
      </c>
      <c r="F852" s="1" t="s">
        <v>24</v>
      </c>
      <c r="G852" s="1">
        <v>398</v>
      </c>
      <c r="H852" s="1">
        <v>249</v>
      </c>
      <c r="I852" s="1">
        <v>7</v>
      </c>
      <c r="J852" s="1">
        <v>94.494916425925894</v>
      </c>
      <c r="K852" s="1">
        <v>4.2330319463646203E-2</v>
      </c>
      <c r="L852" s="1">
        <v>8.5536038888888797</v>
      </c>
      <c r="M852" s="8">
        <f t="shared" si="13"/>
        <v>0.62562814070351758</v>
      </c>
    </row>
    <row r="853" spans="1:13" x14ac:dyDescent="0.25">
      <c r="A853" s="1" t="s">
        <v>904</v>
      </c>
      <c r="B853" s="7">
        <v>41302.699444444443</v>
      </c>
      <c r="C853" s="1">
        <v>263</v>
      </c>
      <c r="D853" s="1">
        <v>24</v>
      </c>
      <c r="E853" s="7">
        <v>44993.47855324074</v>
      </c>
      <c r="F853" s="1" t="s">
        <v>24</v>
      </c>
      <c r="G853" s="1">
        <v>1336</v>
      </c>
      <c r="H853" s="1">
        <v>1042</v>
      </c>
      <c r="I853" s="1">
        <v>10</v>
      </c>
      <c r="J853" s="1">
        <v>123.756684944444</v>
      </c>
      <c r="K853" s="1">
        <v>0.19392891794712999</v>
      </c>
      <c r="L853" s="1">
        <v>4.00193722222222</v>
      </c>
      <c r="M853" s="8">
        <f t="shared" si="13"/>
        <v>0.77994011976047906</v>
      </c>
    </row>
    <row r="854" spans="1:13" x14ac:dyDescent="0.25">
      <c r="A854" s="1" t="s">
        <v>905</v>
      </c>
      <c r="B854" s="7">
        <v>43273.73883101852</v>
      </c>
      <c r="C854" s="1">
        <v>533</v>
      </c>
      <c r="D854" s="1">
        <v>3</v>
      </c>
      <c r="E854" s="7">
        <v>44993.561724537038</v>
      </c>
      <c r="F854" s="1" t="s">
        <v>21</v>
      </c>
      <c r="G854" s="1">
        <v>98</v>
      </c>
      <c r="H854" s="1">
        <v>65</v>
      </c>
      <c r="I854" s="1">
        <v>4</v>
      </c>
      <c r="J854" s="1">
        <v>58.025175685185097</v>
      </c>
      <c r="K854" s="1">
        <v>5.1701696109917102E-2</v>
      </c>
      <c r="L854" s="1">
        <v>2.00582611111111</v>
      </c>
      <c r="M854" s="8">
        <f t="shared" si="13"/>
        <v>0.66326530612244894</v>
      </c>
    </row>
    <row r="855" spans="1:13" x14ac:dyDescent="0.25">
      <c r="A855" s="1" t="s">
        <v>906</v>
      </c>
      <c r="B855" s="7">
        <v>41655.734259259261</v>
      </c>
      <c r="C855" s="1">
        <v>53</v>
      </c>
      <c r="D855" s="1">
        <v>0</v>
      </c>
      <c r="E855" s="7">
        <v>44993.56355324074</v>
      </c>
      <c r="F855" s="1" t="s">
        <v>24</v>
      </c>
      <c r="G855" s="1">
        <v>475</v>
      </c>
      <c r="H855" s="1">
        <v>451</v>
      </c>
      <c r="I855" s="1">
        <v>9</v>
      </c>
      <c r="J855" s="1">
        <v>111.96216642592501</v>
      </c>
      <c r="K855" s="1">
        <v>0</v>
      </c>
      <c r="L855" s="1">
        <v>1.96193722222222</v>
      </c>
      <c r="M855" s="8">
        <f t="shared" si="13"/>
        <v>0.94947368421052636</v>
      </c>
    </row>
    <row r="856" spans="1:13" x14ac:dyDescent="0.25">
      <c r="A856" s="1" t="s">
        <v>907</v>
      </c>
      <c r="B856" s="7">
        <v>42315.146249999998</v>
      </c>
      <c r="C856" s="1">
        <v>4612</v>
      </c>
      <c r="D856" s="1">
        <v>54</v>
      </c>
      <c r="E856" s="7">
        <v>44993.478784722225</v>
      </c>
      <c r="F856" s="1" t="s">
        <v>47</v>
      </c>
      <c r="G856" s="1">
        <v>4687</v>
      </c>
      <c r="H856" s="1">
        <v>4623</v>
      </c>
      <c r="I856" s="1">
        <v>7</v>
      </c>
      <c r="J856" s="1">
        <v>89.665907166666599</v>
      </c>
      <c r="K856" s="1">
        <v>0.60223558436349001</v>
      </c>
      <c r="L856" s="1">
        <v>3.9963816666666601</v>
      </c>
      <c r="M856" s="8">
        <f t="shared" si="13"/>
        <v>0.98634521015574994</v>
      </c>
    </row>
    <row r="857" spans="1:13" x14ac:dyDescent="0.25">
      <c r="A857" s="1" t="s">
        <v>908</v>
      </c>
      <c r="B857" s="7">
        <v>40552.363854166666</v>
      </c>
      <c r="C857" s="1">
        <v>7523</v>
      </c>
      <c r="D857" s="1">
        <v>127</v>
      </c>
      <c r="E857" s="7">
        <v>44993.629386574074</v>
      </c>
      <c r="F857" s="1" t="s">
        <v>909</v>
      </c>
      <c r="G857" s="1">
        <v>4910</v>
      </c>
      <c r="H857" s="1">
        <v>4897</v>
      </c>
      <c r="I857" s="1">
        <v>12</v>
      </c>
      <c r="J857" s="1">
        <v>148.25849049999999</v>
      </c>
      <c r="K857" s="1">
        <v>0.85661198607711397</v>
      </c>
      <c r="L857" s="1">
        <v>0.38193722222222198</v>
      </c>
      <c r="M857" s="8">
        <f t="shared" si="13"/>
        <v>0.99735234215885948</v>
      </c>
    </row>
    <row r="858" spans="1:13" x14ac:dyDescent="0.25">
      <c r="A858" s="1" t="s">
        <v>910</v>
      </c>
      <c r="B858" s="7">
        <v>42698.784456018519</v>
      </c>
      <c r="C858" s="1">
        <v>149</v>
      </c>
      <c r="D858" s="1">
        <v>38</v>
      </c>
      <c r="E858" s="7">
        <v>44993.529502314814</v>
      </c>
      <c r="F858" s="1" t="s">
        <v>266</v>
      </c>
      <c r="G858" s="1">
        <v>597</v>
      </c>
      <c r="H858" s="1">
        <v>564</v>
      </c>
      <c r="I858" s="1">
        <v>6</v>
      </c>
      <c r="J858" s="1">
        <v>77.1553423518518</v>
      </c>
      <c r="K858" s="1">
        <v>0.492512881696622</v>
      </c>
      <c r="L858" s="1">
        <v>2.7791594444444399</v>
      </c>
      <c r="M858" s="8">
        <f t="shared" si="13"/>
        <v>0.94472361809045224</v>
      </c>
    </row>
    <row r="859" spans="1:13" x14ac:dyDescent="0.25">
      <c r="A859" s="1" t="s">
        <v>911</v>
      </c>
      <c r="B859" s="7">
        <v>43195.707384259258</v>
      </c>
      <c r="C859" s="1">
        <v>1216</v>
      </c>
      <c r="D859" s="1">
        <v>21</v>
      </c>
      <c r="E859" s="7">
        <v>44993.563078703701</v>
      </c>
      <c r="F859" s="1" t="s">
        <v>24</v>
      </c>
      <c r="G859" s="1">
        <v>1903</v>
      </c>
      <c r="H859" s="1">
        <v>1416</v>
      </c>
      <c r="I859" s="1">
        <v>4</v>
      </c>
      <c r="J859" s="1">
        <v>60.650333092592497</v>
      </c>
      <c r="K859" s="1">
        <v>0.346247067892275</v>
      </c>
      <c r="L859" s="1">
        <v>1.97332611111111</v>
      </c>
      <c r="M859" s="8">
        <f t="shared" si="13"/>
        <v>0.74408828166053598</v>
      </c>
    </row>
    <row r="860" spans="1:13" x14ac:dyDescent="0.25">
      <c r="A860" s="1" t="s">
        <v>912</v>
      </c>
      <c r="B860" s="7">
        <v>43784.009710648148</v>
      </c>
      <c r="C860" s="1">
        <v>66</v>
      </c>
      <c r="D860" s="1">
        <v>90</v>
      </c>
      <c r="E860" s="7">
        <v>44993.630011574074</v>
      </c>
      <c r="F860" s="1" t="s">
        <v>243</v>
      </c>
      <c r="G860" s="1">
        <v>1001</v>
      </c>
      <c r="H860" s="1">
        <v>886</v>
      </c>
      <c r="I860" s="1">
        <v>3</v>
      </c>
      <c r="J860" s="1">
        <v>40.808471981481397</v>
      </c>
      <c r="K860" s="1">
        <v>2.2054244040512199</v>
      </c>
      <c r="L860" s="1">
        <v>0.36693722222222203</v>
      </c>
      <c r="M860" s="8">
        <f t="shared" si="13"/>
        <v>0.88511488511488512</v>
      </c>
    </row>
    <row r="861" spans="1:13" x14ac:dyDescent="0.25">
      <c r="A861" s="1" t="s">
        <v>913</v>
      </c>
      <c r="B861" s="7">
        <v>41761.525358796294</v>
      </c>
      <c r="C861" s="1">
        <v>1577</v>
      </c>
      <c r="D861" s="1">
        <v>614</v>
      </c>
      <c r="E861" s="7">
        <v>44993.507916666669</v>
      </c>
      <c r="F861" s="1" t="s">
        <v>28</v>
      </c>
      <c r="G861" s="1">
        <v>12294</v>
      </c>
      <c r="H861" s="1">
        <v>11525</v>
      </c>
      <c r="I861" s="1">
        <v>8</v>
      </c>
      <c r="J861" s="1">
        <v>107.829286796296</v>
      </c>
      <c r="K861" s="1">
        <v>5.6941858584294103</v>
      </c>
      <c r="L861" s="1">
        <v>3.297215</v>
      </c>
      <c r="M861" s="8">
        <f t="shared" si="13"/>
        <v>0.93744916219293961</v>
      </c>
    </row>
    <row r="862" spans="1:13" x14ac:dyDescent="0.25">
      <c r="A862" s="1" t="s">
        <v>914</v>
      </c>
      <c r="B862" s="7">
        <v>42523.628391203703</v>
      </c>
      <c r="C862" s="1">
        <v>1664</v>
      </c>
      <c r="D862" s="1">
        <v>105</v>
      </c>
      <c r="E862" s="7">
        <v>44993.433182870373</v>
      </c>
      <c r="F862" s="1" t="s">
        <v>28</v>
      </c>
      <c r="G862" s="1">
        <v>2083</v>
      </c>
      <c r="H862" s="1">
        <v>1974</v>
      </c>
      <c r="I862" s="1">
        <v>6</v>
      </c>
      <c r="J862" s="1">
        <v>82.346860870370307</v>
      </c>
      <c r="K862" s="1">
        <v>1.2750941431184599</v>
      </c>
      <c r="L862" s="1">
        <v>5.0908261111111104</v>
      </c>
      <c r="M862" s="8">
        <f t="shared" si="13"/>
        <v>0.94767162746039368</v>
      </c>
    </row>
    <row r="863" spans="1:13" x14ac:dyDescent="0.25">
      <c r="A863" s="1" t="s">
        <v>915</v>
      </c>
      <c r="B863" s="7">
        <v>41784.702349537038</v>
      </c>
      <c r="C863" s="1">
        <v>638</v>
      </c>
      <c r="D863" s="1">
        <v>0</v>
      </c>
      <c r="E863" s="7">
        <v>44993.631550925929</v>
      </c>
      <c r="F863" s="1" t="s">
        <v>40</v>
      </c>
      <c r="G863" s="1">
        <v>726</v>
      </c>
      <c r="H863" s="1">
        <v>638</v>
      </c>
      <c r="I863" s="1">
        <v>8</v>
      </c>
      <c r="J863" s="1">
        <v>107.687694203703</v>
      </c>
      <c r="K863" s="1">
        <v>0</v>
      </c>
      <c r="L863" s="1">
        <v>0.32999277777777702</v>
      </c>
      <c r="M863" s="8">
        <f t="shared" si="13"/>
        <v>0.87878787878787878</v>
      </c>
    </row>
    <row r="864" spans="1:13" x14ac:dyDescent="0.25">
      <c r="A864" s="1" t="s">
        <v>916</v>
      </c>
      <c r="B864" s="7">
        <v>42192.646284722221</v>
      </c>
      <c r="C864" s="1">
        <v>1446</v>
      </c>
      <c r="D864" s="1">
        <v>102</v>
      </c>
      <c r="E864" s="7">
        <v>44993.485405092593</v>
      </c>
      <c r="F864" s="1" t="s">
        <v>21</v>
      </c>
      <c r="G864" s="1">
        <v>1837</v>
      </c>
      <c r="H864" s="1">
        <v>1820</v>
      </c>
      <c r="I864" s="1">
        <v>7</v>
      </c>
      <c r="J864" s="1">
        <v>94.132546055555494</v>
      </c>
      <c r="K864" s="1">
        <v>1.0835784675344999</v>
      </c>
      <c r="L864" s="1">
        <v>3.8374927777777699</v>
      </c>
      <c r="M864" s="8">
        <f t="shared" si="13"/>
        <v>0.99074578116494283</v>
      </c>
    </row>
    <row r="865" spans="1:13" x14ac:dyDescent="0.25">
      <c r="A865" s="1" t="s">
        <v>917</v>
      </c>
      <c r="B865" s="7">
        <v>43456.581469907411</v>
      </c>
      <c r="C865" s="1">
        <v>74</v>
      </c>
      <c r="D865" s="1">
        <v>20</v>
      </c>
      <c r="E865" s="7">
        <v>44993.443101851852</v>
      </c>
      <c r="G865" s="1">
        <v>1566</v>
      </c>
      <c r="H865" s="1">
        <v>901</v>
      </c>
      <c r="I865" s="1">
        <v>4</v>
      </c>
      <c r="J865" s="1">
        <v>51.284397907407403</v>
      </c>
      <c r="K865" s="1">
        <v>0.38998215473075099</v>
      </c>
      <c r="L865" s="1">
        <v>4.8527705555555496</v>
      </c>
      <c r="M865" s="8">
        <f t="shared" si="13"/>
        <v>0.57535121328224781</v>
      </c>
    </row>
    <row r="866" spans="1:13" x14ac:dyDescent="0.25">
      <c r="A866" s="1" t="s">
        <v>918</v>
      </c>
      <c r="B866" s="7">
        <v>40824.943425925929</v>
      </c>
      <c r="C866" s="1">
        <v>148</v>
      </c>
      <c r="D866" s="1">
        <v>0</v>
      </c>
      <c r="E866" s="7">
        <v>44993.451574074075</v>
      </c>
      <c r="F866" s="1" t="s">
        <v>24</v>
      </c>
      <c r="G866" s="1">
        <v>741</v>
      </c>
      <c r="H866" s="1">
        <v>415</v>
      </c>
      <c r="I866" s="1">
        <v>11</v>
      </c>
      <c r="J866" s="1">
        <v>139.49483309259199</v>
      </c>
      <c r="K866" s="1">
        <v>0</v>
      </c>
      <c r="L866" s="1">
        <v>4.64943722222222</v>
      </c>
      <c r="M866" s="8">
        <f t="shared" si="13"/>
        <v>0.56005398110661264</v>
      </c>
    </row>
    <row r="867" spans="1:13" x14ac:dyDescent="0.25">
      <c r="A867" s="1" t="s">
        <v>919</v>
      </c>
      <c r="B867" s="7">
        <v>41497.97115740741</v>
      </c>
      <c r="C867" s="1">
        <v>671</v>
      </c>
      <c r="D867" s="1">
        <v>3</v>
      </c>
      <c r="E867" s="7">
        <v>44993.434953703705</v>
      </c>
      <c r="F867" s="1" t="s">
        <v>920</v>
      </c>
      <c r="G867" s="1">
        <v>365</v>
      </c>
      <c r="H867" s="1">
        <v>297</v>
      </c>
      <c r="I867" s="1">
        <v>9</v>
      </c>
      <c r="J867" s="1">
        <v>117.039314574074</v>
      </c>
      <c r="K867" s="1">
        <v>2.5632412586467201E-2</v>
      </c>
      <c r="L867" s="1">
        <v>5.04832611111111</v>
      </c>
      <c r="M867" s="8">
        <f t="shared" si="13"/>
        <v>0.81369863013698629</v>
      </c>
    </row>
    <row r="868" spans="1:13" x14ac:dyDescent="0.25">
      <c r="A868" s="1" t="s">
        <v>921</v>
      </c>
      <c r="B868" s="7">
        <v>41131.815717592595</v>
      </c>
      <c r="C868" s="1">
        <v>3475</v>
      </c>
      <c r="D868" s="1">
        <v>9</v>
      </c>
      <c r="E868" s="7">
        <v>44993.507060185184</v>
      </c>
      <c r="F868" s="1" t="s">
        <v>47</v>
      </c>
      <c r="G868" s="1">
        <v>3589</v>
      </c>
      <c r="H868" s="1">
        <v>3384</v>
      </c>
      <c r="I868" s="1">
        <v>10</v>
      </c>
      <c r="J868" s="1">
        <v>129.363666425925</v>
      </c>
      <c r="K868" s="1">
        <v>6.95713120125072E-2</v>
      </c>
      <c r="L868" s="1">
        <v>3.3177705555555499</v>
      </c>
      <c r="M868" s="8">
        <f t="shared" si="13"/>
        <v>0.9428810253552522</v>
      </c>
    </row>
    <row r="869" spans="1:13" x14ac:dyDescent="0.25">
      <c r="A869" s="1" t="s">
        <v>922</v>
      </c>
      <c r="B869" s="7">
        <v>42440.087824074071</v>
      </c>
      <c r="C869" s="1">
        <v>780</v>
      </c>
      <c r="D869" s="1">
        <v>33</v>
      </c>
      <c r="E869" s="7">
        <v>44993.626504629632</v>
      </c>
      <c r="F869" s="1" t="s">
        <v>55</v>
      </c>
      <c r="G869" s="1">
        <v>1920</v>
      </c>
      <c r="H869" s="1">
        <v>1247</v>
      </c>
      <c r="I869" s="1">
        <v>6</v>
      </c>
      <c r="J869" s="1">
        <v>85.545981240740701</v>
      </c>
      <c r="K869" s="1">
        <v>0.38575745489589303</v>
      </c>
      <c r="L869" s="1">
        <v>0.45110388888888803</v>
      </c>
      <c r="M869" s="8">
        <f t="shared" si="13"/>
        <v>0.64947916666666672</v>
      </c>
    </row>
    <row r="870" spans="1:13" x14ac:dyDescent="0.25">
      <c r="A870" s="1" t="s">
        <v>923</v>
      </c>
      <c r="B870" s="7">
        <v>42376.69736111111</v>
      </c>
      <c r="C870" s="1">
        <v>93</v>
      </c>
      <c r="D870" s="1">
        <v>0</v>
      </c>
      <c r="E870" s="7">
        <v>44993.471261574072</v>
      </c>
      <c r="F870" s="1" t="s">
        <v>35</v>
      </c>
      <c r="G870" s="1">
        <v>1213</v>
      </c>
      <c r="H870" s="1">
        <v>1213</v>
      </c>
      <c r="I870" s="1">
        <v>7</v>
      </c>
      <c r="J870" s="1">
        <v>87.958351611111098</v>
      </c>
      <c r="K870" s="1">
        <v>0</v>
      </c>
      <c r="L870" s="1">
        <v>4.1769372222222199</v>
      </c>
      <c r="M870" s="8">
        <f t="shared" si="13"/>
        <v>1</v>
      </c>
    </row>
    <row r="871" spans="1:13" x14ac:dyDescent="0.25">
      <c r="A871" s="1" t="s">
        <v>924</v>
      </c>
      <c r="B871" s="7">
        <v>40777.225358796299</v>
      </c>
      <c r="C871" s="1">
        <v>370</v>
      </c>
      <c r="D871" s="1">
        <v>0</v>
      </c>
      <c r="E871" s="7">
        <v>44993.578680555554</v>
      </c>
      <c r="F871" s="1" t="s">
        <v>97</v>
      </c>
      <c r="G871" s="1">
        <v>112</v>
      </c>
      <c r="H871" s="1">
        <v>111</v>
      </c>
      <c r="I871" s="1">
        <v>11</v>
      </c>
      <c r="J871" s="1">
        <v>140.869286796296</v>
      </c>
      <c r="K871" s="1">
        <v>0</v>
      </c>
      <c r="L871" s="1">
        <v>1.5988816666666601</v>
      </c>
      <c r="M871" s="8">
        <f t="shared" si="13"/>
        <v>0.9910714285714286</v>
      </c>
    </row>
    <row r="872" spans="1:13" x14ac:dyDescent="0.25">
      <c r="A872" s="1" t="s">
        <v>925</v>
      </c>
      <c r="B872" s="7">
        <v>40352.045624999999</v>
      </c>
      <c r="C872" s="1">
        <v>851</v>
      </c>
      <c r="D872" s="1">
        <v>22</v>
      </c>
      <c r="E872" s="7">
        <v>44993.443229166667</v>
      </c>
      <c r="F872" s="1" t="s">
        <v>24</v>
      </c>
      <c r="G872" s="1">
        <v>2543</v>
      </c>
      <c r="H872" s="1">
        <v>2265</v>
      </c>
      <c r="I872" s="1">
        <v>12</v>
      </c>
      <c r="J872" s="1">
        <v>155.17974050000001</v>
      </c>
      <c r="K872" s="1">
        <v>0.14177108383552101</v>
      </c>
      <c r="L872" s="1">
        <v>4.8497149999999998</v>
      </c>
      <c r="M872" s="8">
        <f t="shared" si="13"/>
        <v>0.89068029885961464</v>
      </c>
    </row>
    <row r="873" spans="1:13" x14ac:dyDescent="0.25">
      <c r="A873" s="1" t="s">
        <v>926</v>
      </c>
      <c r="B873" s="7">
        <v>43456.212083333332</v>
      </c>
      <c r="C873" s="1">
        <v>59</v>
      </c>
      <c r="D873" s="1">
        <v>7</v>
      </c>
      <c r="E873" s="7">
        <v>44993.508460648147</v>
      </c>
      <c r="G873" s="1">
        <v>67</v>
      </c>
      <c r="H873" s="1">
        <v>51</v>
      </c>
      <c r="I873" s="1">
        <v>4</v>
      </c>
      <c r="J873" s="1">
        <v>51.579907166666601</v>
      </c>
      <c r="K873" s="1">
        <v>0.13571176034461099</v>
      </c>
      <c r="L873" s="1">
        <v>3.2841594444444402</v>
      </c>
      <c r="M873" s="8">
        <f t="shared" si="13"/>
        <v>0.76119402985074625</v>
      </c>
    </row>
    <row r="874" spans="1:13" x14ac:dyDescent="0.25">
      <c r="A874" s="1" t="s">
        <v>927</v>
      </c>
      <c r="B874" s="7">
        <v>40544.991215277776</v>
      </c>
      <c r="C874" s="1">
        <v>1776</v>
      </c>
      <c r="D874" s="1">
        <v>35</v>
      </c>
      <c r="E874" s="7">
        <v>44993.351886574077</v>
      </c>
      <c r="F874" s="1" t="s">
        <v>24</v>
      </c>
      <c r="G874" s="1">
        <v>1930</v>
      </c>
      <c r="H874" s="1">
        <v>1853</v>
      </c>
      <c r="I874" s="1">
        <v>12</v>
      </c>
      <c r="J874" s="1">
        <v>148.78993494444401</v>
      </c>
      <c r="K874" s="1">
        <v>0.23523096513933101</v>
      </c>
      <c r="L874" s="1">
        <v>7.0419372222222201</v>
      </c>
      <c r="M874" s="8">
        <f t="shared" si="13"/>
        <v>0.96010362694300522</v>
      </c>
    </row>
    <row r="875" spans="1:13" x14ac:dyDescent="0.25">
      <c r="A875" s="1" t="s">
        <v>928</v>
      </c>
      <c r="B875" s="7">
        <v>43570.420763888891</v>
      </c>
      <c r="C875" s="1">
        <v>894</v>
      </c>
      <c r="D875" s="1">
        <v>65</v>
      </c>
      <c r="E875" s="7">
        <v>44993.585393518515</v>
      </c>
      <c r="F875" s="1" t="s">
        <v>55</v>
      </c>
      <c r="G875" s="1">
        <v>724</v>
      </c>
      <c r="H875" s="1">
        <v>666</v>
      </c>
      <c r="I875" s="1">
        <v>3</v>
      </c>
      <c r="J875" s="1">
        <v>47.6129627222222</v>
      </c>
      <c r="K875" s="1">
        <v>1.3651744458586801</v>
      </c>
      <c r="L875" s="1">
        <v>1.43777055555555</v>
      </c>
      <c r="M875" s="8">
        <f t="shared" si="13"/>
        <v>0.91988950276243098</v>
      </c>
    </row>
    <row r="876" spans="1:13" x14ac:dyDescent="0.25">
      <c r="A876" s="1" t="s">
        <v>929</v>
      </c>
      <c r="B876" s="7">
        <v>42976.684861111113</v>
      </c>
      <c r="C876" s="1">
        <v>1243</v>
      </c>
      <c r="D876" s="1">
        <v>16</v>
      </c>
      <c r="E876" s="7">
        <v>44993.535486111112</v>
      </c>
      <c r="F876" s="1" t="s">
        <v>21</v>
      </c>
      <c r="G876" s="1">
        <v>3767</v>
      </c>
      <c r="H876" s="1">
        <v>2949</v>
      </c>
      <c r="I876" s="1">
        <v>5</v>
      </c>
      <c r="J876" s="1">
        <v>67.968351611111103</v>
      </c>
      <c r="K876" s="1">
        <v>0.23540367863481301</v>
      </c>
      <c r="L876" s="1">
        <v>2.6355483333333298</v>
      </c>
      <c r="M876" s="8">
        <f t="shared" si="13"/>
        <v>0.78285107512609509</v>
      </c>
    </row>
    <row r="877" spans="1:13" x14ac:dyDescent="0.25">
      <c r="A877" s="1" t="s">
        <v>930</v>
      </c>
      <c r="B877" s="7">
        <v>41039.125636574077</v>
      </c>
      <c r="C877" s="1">
        <v>2883</v>
      </c>
      <c r="D877" s="1">
        <v>38</v>
      </c>
      <c r="E877" s="7">
        <v>44993.563668981478</v>
      </c>
      <c r="F877" s="1" t="s">
        <v>28</v>
      </c>
      <c r="G877" s="1">
        <v>6644</v>
      </c>
      <c r="H877" s="1">
        <v>6193</v>
      </c>
      <c r="I877" s="1">
        <v>10</v>
      </c>
      <c r="J877" s="1">
        <v>132.21573124074001</v>
      </c>
      <c r="K877" s="1">
        <v>0.28740906731294202</v>
      </c>
      <c r="L877" s="1">
        <v>1.95915944444444</v>
      </c>
      <c r="M877" s="8">
        <f t="shared" si="13"/>
        <v>0.93211920529801329</v>
      </c>
    </row>
    <row r="878" spans="1:13" x14ac:dyDescent="0.25">
      <c r="A878" s="1" t="s">
        <v>931</v>
      </c>
      <c r="B878" s="7">
        <v>41289.940833333334</v>
      </c>
      <c r="C878" s="1">
        <v>12200</v>
      </c>
      <c r="D878" s="1">
        <v>5</v>
      </c>
      <c r="E878" s="7">
        <v>44993.610798611109</v>
      </c>
      <c r="F878" s="1" t="s">
        <v>40</v>
      </c>
      <c r="G878" s="1">
        <v>8138</v>
      </c>
      <c r="H878" s="1">
        <v>6379</v>
      </c>
      <c r="I878" s="1">
        <v>10</v>
      </c>
      <c r="J878" s="1">
        <v>123.99690716666601</v>
      </c>
      <c r="K878" s="1">
        <v>4.0323586404291498E-2</v>
      </c>
      <c r="L878" s="1">
        <v>0.82804833333333305</v>
      </c>
      <c r="M878" s="8">
        <f t="shared" si="13"/>
        <v>0.78385352666502828</v>
      </c>
    </row>
    <row r="879" spans="1:13" x14ac:dyDescent="0.25">
      <c r="A879" s="1" t="s">
        <v>932</v>
      </c>
      <c r="B879" s="7">
        <v>43854.94431712963</v>
      </c>
      <c r="C879" s="1">
        <v>12254</v>
      </c>
      <c r="D879" s="1">
        <v>223</v>
      </c>
      <c r="E879" s="7">
        <v>44993.61314814815</v>
      </c>
      <c r="F879" s="1" t="s">
        <v>13</v>
      </c>
      <c r="G879" s="1">
        <v>3868</v>
      </c>
      <c r="H879" s="1">
        <v>3509</v>
      </c>
      <c r="I879" s="1">
        <v>3</v>
      </c>
      <c r="J879" s="1">
        <v>38.4941201296296</v>
      </c>
      <c r="K879" s="1">
        <v>5.7930925359260996</v>
      </c>
      <c r="L879" s="1">
        <v>0.77165944444444401</v>
      </c>
      <c r="M879" s="8">
        <f t="shared" si="13"/>
        <v>0.90718717683557393</v>
      </c>
    </row>
    <row r="880" spans="1:13" x14ac:dyDescent="0.25">
      <c r="A880" s="1" t="s">
        <v>933</v>
      </c>
      <c r="B880" s="7">
        <v>39927.480138888888</v>
      </c>
      <c r="C880" s="1">
        <v>2866</v>
      </c>
      <c r="D880" s="1">
        <v>38</v>
      </c>
      <c r="E880" s="7">
        <v>44993.607847222222</v>
      </c>
      <c r="F880" s="1" t="s">
        <v>21</v>
      </c>
      <c r="G880" s="1">
        <v>4816</v>
      </c>
      <c r="H880" s="1">
        <v>4279</v>
      </c>
      <c r="I880" s="1">
        <v>13</v>
      </c>
      <c r="J880" s="1">
        <v>168.998796055555</v>
      </c>
      <c r="K880" s="1">
        <v>0.22485367284810701</v>
      </c>
      <c r="L880" s="1">
        <v>0.89888166666666602</v>
      </c>
      <c r="M880" s="8">
        <f t="shared" si="13"/>
        <v>0.88849667774086383</v>
      </c>
    </row>
    <row r="881" spans="1:13" x14ac:dyDescent="0.25">
      <c r="A881" s="1" t="s">
        <v>934</v>
      </c>
      <c r="B881" s="7">
        <v>42994.88449074074</v>
      </c>
      <c r="C881" s="1">
        <v>231</v>
      </c>
      <c r="D881" s="1">
        <v>23</v>
      </c>
      <c r="E881" s="7">
        <v>44993.593668981484</v>
      </c>
      <c r="F881" s="1" t="s">
        <v>266</v>
      </c>
      <c r="G881" s="1">
        <v>757</v>
      </c>
      <c r="H881" s="1">
        <v>692</v>
      </c>
      <c r="I881" s="1">
        <v>5</v>
      </c>
      <c r="J881" s="1">
        <v>67.208647907407396</v>
      </c>
      <c r="K881" s="1">
        <v>0.34221786505342</v>
      </c>
      <c r="L881" s="1">
        <v>1.23915944444444</v>
      </c>
      <c r="M881" s="8">
        <f t="shared" si="13"/>
        <v>0.91413474240422721</v>
      </c>
    </row>
    <row r="882" spans="1:13" x14ac:dyDescent="0.25">
      <c r="A882" s="1" t="s">
        <v>935</v>
      </c>
      <c r="B882" s="7">
        <v>42100.601631944446</v>
      </c>
      <c r="C882" s="1">
        <v>698</v>
      </c>
      <c r="D882" s="1">
        <v>173</v>
      </c>
      <c r="E882" s="7">
        <v>44993.512048611112</v>
      </c>
      <c r="F882" s="1" t="s">
        <v>266</v>
      </c>
      <c r="G882" s="1">
        <v>1259</v>
      </c>
      <c r="H882" s="1">
        <v>1180</v>
      </c>
      <c r="I882" s="1">
        <v>7</v>
      </c>
      <c r="J882" s="1">
        <v>96.468268277777696</v>
      </c>
      <c r="K882" s="1">
        <v>1.7933358096762999</v>
      </c>
      <c r="L882" s="1">
        <v>3.1980483333333298</v>
      </c>
      <c r="M882" s="8">
        <f t="shared" si="13"/>
        <v>0.93725178713264501</v>
      </c>
    </row>
    <row r="883" spans="1:13" x14ac:dyDescent="0.25">
      <c r="A883" s="1" t="s">
        <v>936</v>
      </c>
      <c r="B883" s="7">
        <v>42367.922997685186</v>
      </c>
      <c r="C883" s="1">
        <v>1827</v>
      </c>
      <c r="D883" s="1">
        <v>29</v>
      </c>
      <c r="E883" s="7">
        <v>44993.611527777779</v>
      </c>
      <c r="F883" s="1" t="s">
        <v>104</v>
      </c>
      <c r="G883" s="1">
        <v>989</v>
      </c>
      <c r="H883" s="1">
        <v>736</v>
      </c>
      <c r="I883" s="1">
        <v>7</v>
      </c>
      <c r="J883" s="1">
        <v>88.0778423518518</v>
      </c>
      <c r="K883" s="1">
        <v>0.32925420543513401</v>
      </c>
      <c r="L883" s="1">
        <v>0.81054833333333298</v>
      </c>
      <c r="M883" s="8">
        <f t="shared" si="13"/>
        <v>0.7441860465116279</v>
      </c>
    </row>
    <row r="884" spans="1:13" x14ac:dyDescent="0.25">
      <c r="A884" s="1" t="s">
        <v>937</v>
      </c>
      <c r="B884" s="7">
        <v>40065.205046296294</v>
      </c>
      <c r="C884" s="1">
        <v>1470</v>
      </c>
      <c r="D884" s="1">
        <v>0</v>
      </c>
      <c r="E884" s="7">
        <v>44992.657951388886</v>
      </c>
      <c r="F884" s="1" t="s">
        <v>21</v>
      </c>
      <c r="G884" s="1">
        <v>1759</v>
      </c>
      <c r="H884" s="1">
        <v>1565</v>
      </c>
      <c r="I884" s="1">
        <v>13</v>
      </c>
      <c r="J884" s="1">
        <v>164.61887012962899</v>
      </c>
      <c r="K884" s="1">
        <v>0</v>
      </c>
      <c r="L884" s="1">
        <v>23.6963816666666</v>
      </c>
      <c r="M884" s="8">
        <f t="shared" si="13"/>
        <v>0.88971006253553153</v>
      </c>
    </row>
    <row r="885" spans="1:13" x14ac:dyDescent="0.25">
      <c r="A885" s="1" t="s">
        <v>938</v>
      </c>
      <c r="B885" s="7">
        <v>41608.020787037036</v>
      </c>
      <c r="C885" s="1">
        <v>2156</v>
      </c>
      <c r="D885" s="1">
        <v>5</v>
      </c>
      <c r="E885" s="7">
        <v>44993.461631944447</v>
      </c>
      <c r="F885" s="1" t="s">
        <v>40</v>
      </c>
      <c r="G885" s="1">
        <v>1534</v>
      </c>
      <c r="H885" s="1">
        <v>1429</v>
      </c>
      <c r="I885" s="1">
        <v>9</v>
      </c>
      <c r="J885" s="1">
        <v>113.33294420370299</v>
      </c>
      <c r="K885" s="1">
        <v>4.4117798537140603E-2</v>
      </c>
      <c r="L885" s="1">
        <v>4.4080483333333298</v>
      </c>
      <c r="M885" s="8">
        <f t="shared" si="13"/>
        <v>0.93155149934810955</v>
      </c>
    </row>
    <row r="886" spans="1:13" x14ac:dyDescent="0.25">
      <c r="A886" s="1" t="s">
        <v>939</v>
      </c>
      <c r="B886" s="7">
        <v>43405.190497685187</v>
      </c>
      <c r="C886" s="1">
        <v>20</v>
      </c>
      <c r="D886" s="1">
        <v>0</v>
      </c>
      <c r="E886" s="7">
        <v>44993.428240740737</v>
      </c>
      <c r="F886" s="1" t="s">
        <v>94</v>
      </c>
      <c r="G886" s="1">
        <v>25</v>
      </c>
      <c r="H886" s="1">
        <v>14</v>
      </c>
      <c r="I886" s="1">
        <v>4</v>
      </c>
      <c r="J886" s="1">
        <v>53.297175685185103</v>
      </c>
      <c r="K886" s="1">
        <v>0</v>
      </c>
      <c r="L886" s="1">
        <v>5.2094372222222196</v>
      </c>
      <c r="M886" s="8">
        <f t="shared" si="13"/>
        <v>0.56000000000000005</v>
      </c>
    </row>
    <row r="887" spans="1:13" x14ac:dyDescent="0.25">
      <c r="A887" s="1" t="s">
        <v>940</v>
      </c>
      <c r="B887" s="7">
        <v>41781.531435185185</v>
      </c>
      <c r="C887" s="1">
        <v>334</v>
      </c>
      <c r="D887" s="1">
        <v>12</v>
      </c>
      <c r="E887" s="7">
        <v>44993.538182870368</v>
      </c>
      <c r="F887" s="1" t="s">
        <v>72</v>
      </c>
      <c r="G887" s="1">
        <v>830</v>
      </c>
      <c r="H887" s="1">
        <v>582</v>
      </c>
      <c r="I887" s="1">
        <v>8</v>
      </c>
      <c r="J887" s="1">
        <v>107.15775901851799</v>
      </c>
      <c r="K887" s="1">
        <v>0.111984424738914</v>
      </c>
      <c r="L887" s="1">
        <v>2.5708261111111099</v>
      </c>
      <c r="M887" s="8">
        <f t="shared" si="13"/>
        <v>0.70120481927710843</v>
      </c>
    </row>
    <row r="888" spans="1:13" x14ac:dyDescent="0.25">
      <c r="A888" s="1" t="s">
        <v>941</v>
      </c>
      <c r="B888" s="7">
        <v>43390.745659722219</v>
      </c>
      <c r="C888" s="1">
        <v>586</v>
      </c>
      <c r="D888" s="1">
        <v>0</v>
      </c>
      <c r="E888" s="7">
        <v>44993.525150462963</v>
      </c>
      <c r="G888" s="1">
        <v>39</v>
      </c>
      <c r="H888" s="1">
        <v>25</v>
      </c>
      <c r="I888" s="1">
        <v>4</v>
      </c>
      <c r="J888" s="1">
        <v>54.119712722222197</v>
      </c>
      <c r="K888" s="1">
        <v>0</v>
      </c>
      <c r="L888" s="1">
        <v>2.8836038888888802</v>
      </c>
      <c r="M888" s="8">
        <f t="shared" si="13"/>
        <v>0.64102564102564108</v>
      </c>
    </row>
    <row r="889" spans="1:13" x14ac:dyDescent="0.25">
      <c r="A889" s="1" t="s">
        <v>942</v>
      </c>
      <c r="B889" s="7">
        <v>43650.46402777778</v>
      </c>
      <c r="C889" s="1">
        <v>186</v>
      </c>
      <c r="D889" s="1">
        <v>0</v>
      </c>
      <c r="E889" s="7">
        <v>44993.617581018516</v>
      </c>
      <c r="F889" s="1" t="s">
        <v>24</v>
      </c>
      <c r="G889" s="1">
        <v>58</v>
      </c>
      <c r="H889" s="1">
        <v>14</v>
      </c>
      <c r="I889" s="1">
        <v>3</v>
      </c>
      <c r="J889" s="1">
        <v>44.911684944444403</v>
      </c>
      <c r="K889" s="1">
        <v>0</v>
      </c>
      <c r="L889" s="1">
        <v>0.66527055555555503</v>
      </c>
      <c r="M889" s="8">
        <f t="shared" si="13"/>
        <v>0.2413793103448276</v>
      </c>
    </row>
    <row r="890" spans="1:13" x14ac:dyDescent="0.25">
      <c r="A890" s="1" t="s">
        <v>943</v>
      </c>
      <c r="B890" s="7">
        <v>42844.33021990741</v>
      </c>
      <c r="C890" s="1">
        <v>4765</v>
      </c>
      <c r="D890" s="1">
        <v>221</v>
      </c>
      <c r="E890" s="7">
        <v>44993.421018518522</v>
      </c>
      <c r="F890" s="1" t="s">
        <v>13</v>
      </c>
      <c r="G890" s="1">
        <v>6626</v>
      </c>
      <c r="H890" s="1">
        <v>6593</v>
      </c>
      <c r="I890" s="1">
        <v>5</v>
      </c>
      <c r="J890" s="1">
        <v>71.885397907407395</v>
      </c>
      <c r="K890" s="1">
        <v>3.0743378548820202</v>
      </c>
      <c r="L890" s="1">
        <v>5.3827705555555498</v>
      </c>
      <c r="M890" s="8">
        <f t="shared" si="13"/>
        <v>0.99501961968004826</v>
      </c>
    </row>
    <row r="891" spans="1:13" x14ac:dyDescent="0.25">
      <c r="A891" s="1" t="s">
        <v>944</v>
      </c>
      <c r="B891" s="7">
        <v>43027.263043981482</v>
      </c>
      <c r="C891" s="1">
        <v>2167</v>
      </c>
      <c r="D891" s="1">
        <v>61</v>
      </c>
      <c r="E891" s="7">
        <v>44993.447106481479</v>
      </c>
      <c r="F891" s="1" t="s">
        <v>72</v>
      </c>
      <c r="G891" s="1">
        <v>1311</v>
      </c>
      <c r="H891" s="1">
        <v>1190</v>
      </c>
      <c r="I891" s="1">
        <v>5</v>
      </c>
      <c r="J891" s="1">
        <v>65.839138648148094</v>
      </c>
      <c r="K891" s="1">
        <v>0.92650057780966599</v>
      </c>
      <c r="L891" s="1">
        <v>4.7566594444444403</v>
      </c>
      <c r="M891" s="8">
        <f t="shared" si="13"/>
        <v>0.90770404271548433</v>
      </c>
    </row>
    <row r="892" spans="1:13" x14ac:dyDescent="0.25">
      <c r="A892" s="1" t="s">
        <v>945</v>
      </c>
      <c r="B892" s="7">
        <v>41871.362245370372</v>
      </c>
      <c r="C892" s="1">
        <v>193</v>
      </c>
      <c r="D892" s="1">
        <v>26</v>
      </c>
      <c r="E892" s="7">
        <v>44993.500810185185</v>
      </c>
      <c r="F892" s="1" t="s">
        <v>24</v>
      </c>
      <c r="G892" s="1">
        <v>0</v>
      </c>
      <c r="H892" s="1">
        <v>0</v>
      </c>
      <c r="I892" s="1">
        <v>8</v>
      </c>
      <c r="J892" s="1">
        <v>104.29311087037</v>
      </c>
      <c r="K892" s="1">
        <v>0.24929738678824401</v>
      </c>
      <c r="L892" s="1">
        <v>3.4677705555555498</v>
      </c>
      <c r="M892" s="8">
        <f t="shared" si="13"/>
        <v>0</v>
      </c>
    </row>
    <row r="893" spans="1:13" x14ac:dyDescent="0.25">
      <c r="A893" s="1" t="s">
        <v>946</v>
      </c>
      <c r="B893" s="7">
        <v>42364.877581018518</v>
      </c>
      <c r="C893" s="1">
        <v>288</v>
      </c>
      <c r="D893" s="1">
        <v>0</v>
      </c>
      <c r="E893" s="7">
        <v>44993.525543981479</v>
      </c>
      <c r="F893" s="1" t="s">
        <v>21</v>
      </c>
      <c r="G893" s="1">
        <v>547</v>
      </c>
      <c r="H893" s="1">
        <v>314</v>
      </c>
      <c r="I893" s="1">
        <v>7</v>
      </c>
      <c r="J893" s="1">
        <v>88.214175685185097</v>
      </c>
      <c r="K893" s="1">
        <v>0</v>
      </c>
      <c r="L893" s="1">
        <v>2.87415944444444</v>
      </c>
      <c r="M893" s="8">
        <f t="shared" si="13"/>
        <v>0.57404021937842775</v>
      </c>
    </row>
    <row r="894" spans="1:13" x14ac:dyDescent="0.25">
      <c r="A894" s="1" t="s">
        <v>947</v>
      </c>
      <c r="B894" s="7">
        <v>42952.673981481479</v>
      </c>
      <c r="C894" s="1">
        <v>88</v>
      </c>
      <c r="D894" s="1">
        <v>0</v>
      </c>
      <c r="E894" s="7">
        <v>44993.270127314812</v>
      </c>
      <c r="G894" s="1">
        <v>416</v>
      </c>
      <c r="H894" s="1">
        <v>351</v>
      </c>
      <c r="I894" s="1">
        <v>5</v>
      </c>
      <c r="J894" s="1">
        <v>68.777055314814803</v>
      </c>
      <c r="K894" s="1">
        <v>0</v>
      </c>
      <c r="L894" s="1">
        <v>9.0041594444444399</v>
      </c>
      <c r="M894" s="8">
        <f t="shared" si="13"/>
        <v>0.84375</v>
      </c>
    </row>
    <row r="895" spans="1:13" x14ac:dyDescent="0.25">
      <c r="A895" s="1" t="s">
        <v>948</v>
      </c>
      <c r="B895" s="7">
        <v>42142.413159722222</v>
      </c>
      <c r="C895" s="1">
        <v>1567</v>
      </c>
      <c r="D895" s="1">
        <v>58</v>
      </c>
      <c r="E895" s="7">
        <v>44993.630185185182</v>
      </c>
      <c r="F895" s="1" t="s">
        <v>13</v>
      </c>
      <c r="G895" s="1">
        <v>1798</v>
      </c>
      <c r="H895" s="1">
        <v>1758</v>
      </c>
      <c r="I895" s="1">
        <v>7</v>
      </c>
      <c r="J895" s="1">
        <v>95.219046055555495</v>
      </c>
      <c r="K895" s="1">
        <v>0.60912183436662304</v>
      </c>
      <c r="L895" s="1">
        <v>0.36277055555555499</v>
      </c>
      <c r="M895" s="8">
        <f t="shared" si="13"/>
        <v>0.97775305895439379</v>
      </c>
    </row>
    <row r="896" spans="1:13" x14ac:dyDescent="0.25">
      <c r="A896" s="1" t="s">
        <v>949</v>
      </c>
      <c r="B896" s="7">
        <v>40457.290833333333</v>
      </c>
      <c r="C896" s="1">
        <v>1207</v>
      </c>
      <c r="D896" s="1">
        <v>10</v>
      </c>
      <c r="E896" s="7">
        <v>44993.612812500003</v>
      </c>
      <c r="F896" s="1" t="s">
        <v>24</v>
      </c>
      <c r="G896" s="1">
        <v>981</v>
      </c>
      <c r="H896" s="1">
        <v>849</v>
      </c>
      <c r="I896" s="1">
        <v>12</v>
      </c>
      <c r="J896" s="1">
        <v>151.483573833333</v>
      </c>
      <c r="K896" s="1">
        <v>6.6013758105563897E-2</v>
      </c>
      <c r="L896" s="1">
        <v>0.77971500000000005</v>
      </c>
      <c r="M896" s="8">
        <f t="shared" si="13"/>
        <v>0.86544342507645255</v>
      </c>
    </row>
    <row r="897" spans="1:13" x14ac:dyDescent="0.25">
      <c r="A897" s="1" t="s">
        <v>950</v>
      </c>
      <c r="B897" s="7">
        <v>42872.992280092592</v>
      </c>
      <c r="C897" s="1">
        <v>4611</v>
      </c>
      <c r="D897" s="1">
        <v>68</v>
      </c>
      <c r="E897" s="7">
        <v>44993.617604166669</v>
      </c>
      <c r="F897" s="1" t="s">
        <v>21</v>
      </c>
      <c r="G897" s="1">
        <v>3645</v>
      </c>
      <c r="H897" s="1">
        <v>3599</v>
      </c>
      <c r="I897" s="1">
        <v>5</v>
      </c>
      <c r="J897" s="1">
        <v>71.189083092592597</v>
      </c>
      <c r="K897" s="1">
        <v>0.95520263846572195</v>
      </c>
      <c r="L897" s="1">
        <v>0.66471499999999994</v>
      </c>
      <c r="M897" s="8">
        <f t="shared" si="13"/>
        <v>0.98737997256515775</v>
      </c>
    </row>
    <row r="898" spans="1:13" x14ac:dyDescent="0.25">
      <c r="A898" s="1" t="s">
        <v>951</v>
      </c>
      <c r="B898" s="7">
        <v>42123.291342592594</v>
      </c>
      <c r="C898" s="1">
        <v>581</v>
      </c>
      <c r="D898" s="1">
        <v>40</v>
      </c>
      <c r="E898" s="7">
        <v>44993.582986111112</v>
      </c>
      <c r="F898" s="1" t="s">
        <v>28</v>
      </c>
      <c r="G898" s="1">
        <v>1179</v>
      </c>
      <c r="H898" s="1">
        <v>1018</v>
      </c>
      <c r="I898" s="1">
        <v>7</v>
      </c>
      <c r="J898" s="1">
        <v>95.949833092592598</v>
      </c>
      <c r="K898" s="1">
        <v>0.41688451882349298</v>
      </c>
      <c r="L898" s="1">
        <v>1.4955483333333299</v>
      </c>
      <c r="M898" s="8">
        <f t="shared" si="13"/>
        <v>0.86344359626802369</v>
      </c>
    </row>
    <row r="899" spans="1:13" x14ac:dyDescent="0.25">
      <c r="A899" s="1" t="s">
        <v>952</v>
      </c>
      <c r="B899" s="7">
        <v>41499.48982638889</v>
      </c>
      <c r="C899" s="1">
        <v>222</v>
      </c>
      <c r="D899" s="1">
        <v>63</v>
      </c>
      <c r="E899" s="7">
        <v>44993.637430555558</v>
      </c>
      <c r="F899" s="1" t="s">
        <v>55</v>
      </c>
      <c r="G899" s="1">
        <v>388</v>
      </c>
      <c r="H899" s="1">
        <v>304</v>
      </c>
      <c r="I899" s="1">
        <v>9</v>
      </c>
      <c r="J899" s="1">
        <v>116.591046055555</v>
      </c>
      <c r="K899" s="1">
        <v>0.54035024241896301</v>
      </c>
      <c r="L899" s="1">
        <v>0.188881666666666</v>
      </c>
      <c r="M899" s="8">
        <f t="shared" ref="M899:M962" si="14">IF(G899=0,0,H899/G899)</f>
        <v>0.78350515463917525</v>
      </c>
    </row>
    <row r="900" spans="1:13" x14ac:dyDescent="0.25">
      <c r="A900" s="1" t="s">
        <v>953</v>
      </c>
      <c r="B900" s="7">
        <v>43443.275520833333</v>
      </c>
      <c r="C900" s="1">
        <v>3998</v>
      </c>
      <c r="D900" s="1">
        <v>62</v>
      </c>
      <c r="E900" s="7">
        <v>44993.635381944441</v>
      </c>
      <c r="F900" s="1" t="s">
        <v>75</v>
      </c>
      <c r="G900" s="1">
        <v>4743</v>
      </c>
      <c r="H900" s="1">
        <v>3859</v>
      </c>
      <c r="I900" s="1">
        <v>4</v>
      </c>
      <c r="J900" s="1">
        <v>51.962490499999902</v>
      </c>
      <c r="K900" s="1">
        <v>1.1931683682482399</v>
      </c>
      <c r="L900" s="1">
        <v>0.238048333333333</v>
      </c>
      <c r="M900" s="8">
        <f t="shared" si="14"/>
        <v>0.81362007168458783</v>
      </c>
    </row>
    <row r="901" spans="1:13" x14ac:dyDescent="0.25">
      <c r="A901" s="1" t="s">
        <v>954</v>
      </c>
      <c r="B901" s="7">
        <v>43657.356805555559</v>
      </c>
      <c r="C901" s="1">
        <v>16541</v>
      </c>
      <c r="D901" s="1">
        <v>89</v>
      </c>
      <c r="E901" s="7">
        <v>44993.544803240744</v>
      </c>
      <c r="F901" s="1" t="s">
        <v>40</v>
      </c>
      <c r="G901" s="1">
        <v>3686</v>
      </c>
      <c r="H901" s="1">
        <v>2859</v>
      </c>
      <c r="I901" s="1">
        <v>3</v>
      </c>
      <c r="J901" s="1">
        <v>44.764129388888797</v>
      </c>
      <c r="K901" s="1">
        <v>1.9881990606097</v>
      </c>
      <c r="L901" s="1">
        <v>2.4119372222222202</v>
      </c>
      <c r="M901" s="8">
        <f t="shared" si="14"/>
        <v>0.7756375474769398</v>
      </c>
    </row>
    <row r="902" spans="1:13" x14ac:dyDescent="0.25">
      <c r="A902" s="1" t="s">
        <v>955</v>
      </c>
      <c r="B902" s="7">
        <v>43974.004236111112</v>
      </c>
      <c r="C902" s="1">
        <v>2446</v>
      </c>
      <c r="D902" s="1">
        <v>117</v>
      </c>
      <c r="E902" s="7">
        <v>44993.603333333333</v>
      </c>
      <c r="F902" s="1" t="s">
        <v>104</v>
      </c>
      <c r="G902" s="1">
        <v>5877</v>
      </c>
      <c r="H902" s="1">
        <v>4513</v>
      </c>
      <c r="I902" s="1">
        <v>2</v>
      </c>
      <c r="J902" s="1">
        <v>34.4795182777777</v>
      </c>
      <c r="K902" s="1">
        <v>3.39331886998569</v>
      </c>
      <c r="L902" s="1">
        <v>1.007215</v>
      </c>
      <c r="M902" s="8">
        <f t="shared" si="14"/>
        <v>0.76790879700527481</v>
      </c>
    </row>
    <row r="903" spans="1:13" x14ac:dyDescent="0.25">
      <c r="A903" s="1" t="s">
        <v>956</v>
      </c>
      <c r="B903" s="7">
        <v>41825.297025462962</v>
      </c>
      <c r="C903" s="1">
        <v>327</v>
      </c>
      <c r="D903" s="1">
        <v>3</v>
      </c>
      <c r="E903" s="7">
        <v>44993.381932870368</v>
      </c>
      <c r="G903" s="1">
        <v>48</v>
      </c>
      <c r="H903" s="1">
        <v>48</v>
      </c>
      <c r="I903" s="1">
        <v>8</v>
      </c>
      <c r="J903" s="1">
        <v>105.878620129629</v>
      </c>
      <c r="K903" s="1">
        <v>2.8334332241268599E-2</v>
      </c>
      <c r="L903" s="1">
        <v>6.3208261111111099</v>
      </c>
      <c r="M903" s="8">
        <f t="shared" si="14"/>
        <v>1</v>
      </c>
    </row>
    <row r="904" spans="1:13" x14ac:dyDescent="0.25">
      <c r="A904" s="1" t="s">
        <v>957</v>
      </c>
      <c r="B904" s="7">
        <v>41347.211701388886</v>
      </c>
      <c r="C904" s="1">
        <v>332</v>
      </c>
      <c r="D904" s="1">
        <v>192</v>
      </c>
      <c r="E904" s="7">
        <v>44993.597627314812</v>
      </c>
      <c r="F904" s="1" t="s">
        <v>24</v>
      </c>
      <c r="G904" s="1">
        <v>1132</v>
      </c>
      <c r="H904" s="1">
        <v>1098</v>
      </c>
      <c r="I904" s="1">
        <v>9</v>
      </c>
      <c r="J904" s="1">
        <v>121.880212722222</v>
      </c>
      <c r="K904" s="1">
        <v>1.57531723740578</v>
      </c>
      <c r="L904" s="1">
        <v>1.1441594444444401</v>
      </c>
      <c r="M904" s="8">
        <f t="shared" si="14"/>
        <v>0.96996466431095407</v>
      </c>
    </row>
    <row r="905" spans="1:13" x14ac:dyDescent="0.25">
      <c r="A905" s="1" t="s">
        <v>958</v>
      </c>
      <c r="B905" s="7">
        <v>41906.642013888886</v>
      </c>
      <c r="C905" s="1">
        <v>66</v>
      </c>
      <c r="D905" s="1">
        <v>0</v>
      </c>
      <c r="E905" s="7">
        <v>44993.587604166663</v>
      </c>
      <c r="F905" s="1" t="s">
        <v>28</v>
      </c>
      <c r="G905" s="1">
        <v>0</v>
      </c>
      <c r="H905" s="1">
        <v>0</v>
      </c>
      <c r="I905" s="1">
        <v>8</v>
      </c>
      <c r="J905" s="1">
        <v>103.66929605555499</v>
      </c>
      <c r="K905" s="1">
        <v>0</v>
      </c>
      <c r="L905" s="1">
        <v>1.3847149999999999</v>
      </c>
      <c r="M905" s="8">
        <f t="shared" si="14"/>
        <v>0</v>
      </c>
    </row>
    <row r="906" spans="1:13" x14ac:dyDescent="0.25">
      <c r="A906" s="1" t="s">
        <v>959</v>
      </c>
      <c r="B906" s="7">
        <v>42663.725787037038</v>
      </c>
      <c r="C906" s="1">
        <v>918</v>
      </c>
      <c r="D906" s="1">
        <v>188</v>
      </c>
      <c r="E906" s="7">
        <v>44993.625879629632</v>
      </c>
      <c r="F906" s="1" t="s">
        <v>13</v>
      </c>
      <c r="G906" s="1">
        <v>2205</v>
      </c>
      <c r="H906" s="1">
        <v>2134</v>
      </c>
      <c r="I906" s="1">
        <v>6</v>
      </c>
      <c r="J906" s="1">
        <v>78.368944203703705</v>
      </c>
      <c r="K906" s="1">
        <v>2.3989094393224599</v>
      </c>
      <c r="L906" s="1">
        <v>0.46610388888888798</v>
      </c>
      <c r="M906" s="8">
        <f t="shared" si="14"/>
        <v>0.9678004535147392</v>
      </c>
    </row>
    <row r="907" spans="1:13" x14ac:dyDescent="0.25">
      <c r="A907" s="1" t="s">
        <v>960</v>
      </c>
      <c r="B907" s="7">
        <v>42563.834305555552</v>
      </c>
      <c r="C907" s="1">
        <v>222</v>
      </c>
      <c r="D907" s="1">
        <v>0</v>
      </c>
      <c r="E907" s="7">
        <v>44993.626157407409</v>
      </c>
      <c r="G907" s="1">
        <v>185</v>
      </c>
      <c r="H907" s="1">
        <v>93</v>
      </c>
      <c r="I907" s="1">
        <v>6</v>
      </c>
      <c r="J907" s="1">
        <v>81.615462722222205</v>
      </c>
      <c r="K907" s="1">
        <v>0</v>
      </c>
      <c r="L907" s="1">
        <v>0.459437222222222</v>
      </c>
      <c r="M907" s="8">
        <f t="shared" si="14"/>
        <v>0.50270270270270268</v>
      </c>
    </row>
    <row r="908" spans="1:13" x14ac:dyDescent="0.25">
      <c r="A908" s="1" t="s">
        <v>961</v>
      </c>
      <c r="B908" s="7">
        <v>40591.463923611111</v>
      </c>
      <c r="C908" s="1">
        <v>888</v>
      </c>
      <c r="D908" s="1">
        <v>91</v>
      </c>
      <c r="E908" s="7">
        <v>44993.3827662037</v>
      </c>
      <c r="F908" s="1" t="s">
        <v>21</v>
      </c>
      <c r="G908" s="1">
        <v>1420</v>
      </c>
      <c r="H908" s="1">
        <v>1410</v>
      </c>
      <c r="I908" s="1">
        <v>12</v>
      </c>
      <c r="J908" s="1">
        <v>146.878434944444</v>
      </c>
      <c r="K908" s="1">
        <v>0.61955997852523403</v>
      </c>
      <c r="L908" s="1">
        <v>6.3008261111111104</v>
      </c>
      <c r="M908" s="8">
        <f t="shared" si="14"/>
        <v>0.99295774647887325</v>
      </c>
    </row>
    <row r="909" spans="1:13" x14ac:dyDescent="0.25">
      <c r="A909" s="1" t="s">
        <v>962</v>
      </c>
      <c r="B909" s="7">
        <v>42076.558981481481</v>
      </c>
      <c r="C909" s="1">
        <v>27</v>
      </c>
      <c r="D909" s="1">
        <v>0</v>
      </c>
      <c r="E909" s="7">
        <v>44993.582696759258</v>
      </c>
      <c r="G909" s="1">
        <v>2331</v>
      </c>
      <c r="H909" s="1">
        <v>1916</v>
      </c>
      <c r="I909" s="1">
        <v>7</v>
      </c>
      <c r="J909" s="1">
        <v>97.302388648148096</v>
      </c>
      <c r="K909" s="1">
        <v>0</v>
      </c>
      <c r="L909" s="1">
        <v>1.5024927777777699</v>
      </c>
      <c r="M909" s="8">
        <f t="shared" si="14"/>
        <v>0.82196482196482201</v>
      </c>
    </row>
    <row r="910" spans="1:13" x14ac:dyDescent="0.25">
      <c r="A910" s="1" t="s">
        <v>963</v>
      </c>
      <c r="B910" s="7">
        <v>41797.29178240741</v>
      </c>
      <c r="C910" s="1">
        <v>22121</v>
      </c>
      <c r="D910" s="1">
        <v>0</v>
      </c>
      <c r="E910" s="7">
        <v>44993.55232638889</v>
      </c>
      <c r="F910" s="1" t="s">
        <v>47</v>
      </c>
      <c r="G910" s="1">
        <v>0</v>
      </c>
      <c r="H910" s="1">
        <v>0</v>
      </c>
      <c r="I910" s="1">
        <v>8</v>
      </c>
      <c r="J910" s="1">
        <v>106.816147907407</v>
      </c>
      <c r="K910" s="1">
        <v>0</v>
      </c>
      <c r="L910" s="1">
        <v>2.2313816666666599</v>
      </c>
      <c r="M910" s="8">
        <f t="shared" si="14"/>
        <v>0</v>
      </c>
    </row>
    <row r="911" spans="1:13" x14ac:dyDescent="0.25">
      <c r="A911" s="1" t="s">
        <v>964</v>
      </c>
      <c r="B911" s="7">
        <v>43629.803252314814</v>
      </c>
      <c r="C911" s="1">
        <v>259</v>
      </c>
      <c r="D911" s="1">
        <v>41</v>
      </c>
      <c r="E911" s="7">
        <v>44993.618113425924</v>
      </c>
      <c r="F911" s="1" t="s">
        <v>28</v>
      </c>
      <c r="G911" s="1">
        <v>3890</v>
      </c>
      <c r="H911" s="1">
        <v>3464</v>
      </c>
      <c r="I911" s="1">
        <v>3</v>
      </c>
      <c r="J911" s="1">
        <v>46.106971981481401</v>
      </c>
      <c r="K911" s="1">
        <v>0.88923644815511504</v>
      </c>
      <c r="L911" s="1">
        <v>0.65249277777777703</v>
      </c>
      <c r="M911" s="8">
        <f t="shared" si="14"/>
        <v>0.89048843187660665</v>
      </c>
    </row>
    <row r="912" spans="1:13" x14ac:dyDescent="0.25">
      <c r="A912" s="1" t="s">
        <v>965</v>
      </c>
      <c r="B912" s="7">
        <v>42643.495335648149</v>
      </c>
      <c r="C912" s="1">
        <v>32</v>
      </c>
      <c r="D912" s="1">
        <v>1</v>
      </c>
      <c r="E912" s="7">
        <v>44993.604155092595</v>
      </c>
      <c r="F912" s="1" t="s">
        <v>75</v>
      </c>
      <c r="G912" s="1">
        <v>47</v>
      </c>
      <c r="H912" s="1">
        <v>46</v>
      </c>
      <c r="I912" s="1">
        <v>6</v>
      </c>
      <c r="J912" s="1">
        <v>78.453305314814799</v>
      </c>
      <c r="K912" s="1">
        <v>1.27464355515326E-2</v>
      </c>
      <c r="L912" s="1">
        <v>0.987492777777777</v>
      </c>
      <c r="M912" s="8">
        <f t="shared" si="14"/>
        <v>0.97872340425531912</v>
      </c>
    </row>
    <row r="913" spans="1:13" x14ac:dyDescent="0.25">
      <c r="A913" s="1" t="s">
        <v>966</v>
      </c>
      <c r="B913" s="7">
        <v>43416.270092592589</v>
      </c>
      <c r="C913" s="1">
        <v>4163</v>
      </c>
      <c r="D913" s="1">
        <v>257</v>
      </c>
      <c r="E913" s="7">
        <v>44993.505590277775</v>
      </c>
      <c r="F913" s="1" t="s">
        <v>13</v>
      </c>
      <c r="G913" s="1">
        <v>3117</v>
      </c>
      <c r="H913" s="1">
        <v>2260</v>
      </c>
      <c r="I913" s="1">
        <v>4</v>
      </c>
      <c r="J913" s="1">
        <v>52.866833092592501</v>
      </c>
      <c r="K913" s="1">
        <v>4.8612709512953396</v>
      </c>
      <c r="L913" s="1">
        <v>3.3530483333333301</v>
      </c>
      <c r="M913" s="8">
        <f t="shared" si="14"/>
        <v>0.72505614372794358</v>
      </c>
    </row>
    <row r="914" spans="1:13" x14ac:dyDescent="0.25">
      <c r="A914" s="1" t="s">
        <v>967</v>
      </c>
      <c r="B914" s="7">
        <v>41622.41673611111</v>
      </c>
      <c r="C914" s="1">
        <v>343</v>
      </c>
      <c r="D914" s="1">
        <v>0</v>
      </c>
      <c r="E914" s="7">
        <v>44993.520821759259</v>
      </c>
      <c r="F914" s="1" t="s">
        <v>40</v>
      </c>
      <c r="G914" s="1">
        <v>130</v>
      </c>
      <c r="H914" s="1">
        <v>83</v>
      </c>
      <c r="I914" s="1">
        <v>9</v>
      </c>
      <c r="J914" s="1">
        <v>112.549518277777</v>
      </c>
      <c r="K914" s="1">
        <v>0</v>
      </c>
      <c r="L914" s="1">
        <v>2.9874927777777698</v>
      </c>
      <c r="M914" s="8">
        <f t="shared" si="14"/>
        <v>0.63846153846153841</v>
      </c>
    </row>
    <row r="915" spans="1:13" x14ac:dyDescent="0.25">
      <c r="A915" s="1" t="s">
        <v>968</v>
      </c>
      <c r="B915" s="7">
        <v>41650.587789351855</v>
      </c>
      <c r="C915" s="1">
        <v>543</v>
      </c>
      <c r="D915" s="1">
        <v>120</v>
      </c>
      <c r="E915" s="7">
        <v>44993.388842592591</v>
      </c>
      <c r="F915" s="1" t="s">
        <v>47</v>
      </c>
      <c r="G915" s="1">
        <v>4333</v>
      </c>
      <c r="H915" s="1">
        <v>4001</v>
      </c>
      <c r="I915" s="1">
        <v>9</v>
      </c>
      <c r="J915" s="1">
        <v>111.479342351851</v>
      </c>
      <c r="K915" s="1">
        <v>1.0764326149436201</v>
      </c>
      <c r="L915" s="1">
        <v>6.1549927777777702</v>
      </c>
      <c r="M915" s="8">
        <f t="shared" si="14"/>
        <v>0.92337872144011079</v>
      </c>
    </row>
    <row r="916" spans="1:13" x14ac:dyDescent="0.25">
      <c r="A916" s="1" t="s">
        <v>969</v>
      </c>
      <c r="B916" s="7">
        <v>41793.197326388887</v>
      </c>
      <c r="C916" s="1">
        <v>800</v>
      </c>
      <c r="D916" s="1">
        <v>1</v>
      </c>
      <c r="E916" s="7">
        <v>44993.103217592594</v>
      </c>
      <c r="F916" s="1" t="s">
        <v>90</v>
      </c>
      <c r="G916" s="1">
        <v>407</v>
      </c>
      <c r="H916" s="1">
        <v>397</v>
      </c>
      <c r="I916" s="1">
        <v>8</v>
      </c>
      <c r="J916" s="1">
        <v>107.02504605555499</v>
      </c>
      <c r="K916" s="1">
        <v>9.3436072849799098E-3</v>
      </c>
      <c r="L916" s="1">
        <v>13.0099927777777</v>
      </c>
      <c r="M916" s="8">
        <f t="shared" si="14"/>
        <v>0.97542997542997545</v>
      </c>
    </row>
    <row r="917" spans="1:13" x14ac:dyDescent="0.25">
      <c r="A917" s="1" t="s">
        <v>970</v>
      </c>
      <c r="B917" s="7">
        <v>41950.867719907408</v>
      </c>
      <c r="C917" s="1">
        <v>9452</v>
      </c>
      <c r="D917" s="1">
        <v>939</v>
      </c>
      <c r="E917" s="7">
        <v>44993.582152777781</v>
      </c>
      <c r="F917" s="1" t="s">
        <v>55</v>
      </c>
      <c r="G917" s="1">
        <v>30776</v>
      </c>
      <c r="H917" s="1">
        <v>28508</v>
      </c>
      <c r="I917" s="1">
        <v>8</v>
      </c>
      <c r="J917" s="1">
        <v>102.02206457407399</v>
      </c>
      <c r="K917" s="1">
        <v>9.2038913731081209</v>
      </c>
      <c r="L917" s="1">
        <v>1.5155483333333299</v>
      </c>
      <c r="M917" s="8">
        <f t="shared" si="14"/>
        <v>0.92630621263322066</v>
      </c>
    </row>
    <row r="918" spans="1:13" x14ac:dyDescent="0.25">
      <c r="A918" s="1" t="s">
        <v>971</v>
      </c>
      <c r="B918" s="7">
        <v>42139.289895833332</v>
      </c>
      <c r="C918" s="1">
        <v>259</v>
      </c>
      <c r="D918" s="1">
        <v>7</v>
      </c>
      <c r="E918" s="7">
        <v>44993.273541666669</v>
      </c>
      <c r="F918" s="1" t="s">
        <v>110</v>
      </c>
      <c r="G918" s="1">
        <v>643</v>
      </c>
      <c r="H918" s="1">
        <v>609</v>
      </c>
      <c r="I918" s="1">
        <v>7</v>
      </c>
      <c r="J918" s="1">
        <v>95.417657166666601</v>
      </c>
      <c r="K918" s="1">
        <v>7.3361683862904398E-2</v>
      </c>
      <c r="L918" s="1">
        <v>8.9222149999999996</v>
      </c>
      <c r="M918" s="8">
        <f t="shared" si="14"/>
        <v>0.9471228615863142</v>
      </c>
    </row>
    <row r="919" spans="1:13" x14ac:dyDescent="0.25">
      <c r="A919" s="1" t="s">
        <v>972</v>
      </c>
      <c r="B919" s="7">
        <v>41483.233020833337</v>
      </c>
      <c r="C919" s="1">
        <v>197</v>
      </c>
      <c r="D919" s="1">
        <v>11</v>
      </c>
      <c r="E919" s="7">
        <v>44993.550069444442</v>
      </c>
      <c r="F919" s="1" t="s">
        <v>40</v>
      </c>
      <c r="G919" s="1">
        <v>503</v>
      </c>
      <c r="H919" s="1">
        <v>165</v>
      </c>
      <c r="I919" s="1">
        <v>9</v>
      </c>
      <c r="J919" s="1">
        <v>117.32982383333299</v>
      </c>
      <c r="K919" s="1">
        <v>9.3752804194315198E-2</v>
      </c>
      <c r="L919" s="1">
        <v>2.2855483333333302</v>
      </c>
      <c r="M919" s="8">
        <f t="shared" si="14"/>
        <v>0.32803180914512925</v>
      </c>
    </row>
    <row r="920" spans="1:13" x14ac:dyDescent="0.25">
      <c r="A920" s="1" t="s">
        <v>973</v>
      </c>
      <c r="B920" s="7">
        <v>40913.825636574074</v>
      </c>
      <c r="C920" s="1">
        <v>395</v>
      </c>
      <c r="D920" s="1">
        <v>0</v>
      </c>
      <c r="E920" s="7">
        <v>44992.900370370371</v>
      </c>
      <c r="G920" s="1">
        <v>253</v>
      </c>
      <c r="H920" s="1">
        <v>84</v>
      </c>
      <c r="I920" s="1">
        <v>11</v>
      </c>
      <c r="J920" s="1">
        <v>136.62239790740699</v>
      </c>
      <c r="K920" s="1">
        <v>0</v>
      </c>
      <c r="L920" s="1">
        <v>17.8783261111111</v>
      </c>
      <c r="M920" s="8">
        <f t="shared" si="14"/>
        <v>0.33201581027667987</v>
      </c>
    </row>
    <row r="921" spans="1:13" x14ac:dyDescent="0.25">
      <c r="A921" s="1" t="s">
        <v>974</v>
      </c>
      <c r="B921" s="7">
        <v>43635.034097222226</v>
      </c>
      <c r="C921" s="1">
        <v>3127</v>
      </c>
      <c r="D921" s="1">
        <v>153</v>
      </c>
      <c r="E921" s="7">
        <v>44993.57984953704</v>
      </c>
      <c r="F921" s="1" t="s">
        <v>55</v>
      </c>
      <c r="G921" s="1">
        <v>2736</v>
      </c>
      <c r="H921" s="1">
        <v>2383</v>
      </c>
      <c r="I921" s="1">
        <v>3</v>
      </c>
      <c r="J921" s="1">
        <v>45.755629388888799</v>
      </c>
      <c r="K921" s="1">
        <v>3.34385084509741</v>
      </c>
      <c r="L921" s="1">
        <v>1.5708261111111099</v>
      </c>
      <c r="M921" s="8">
        <f t="shared" si="14"/>
        <v>0.87097953216374269</v>
      </c>
    </row>
    <row r="922" spans="1:13" x14ac:dyDescent="0.25">
      <c r="A922" s="1" t="s">
        <v>975</v>
      </c>
      <c r="B922" s="7">
        <v>41574.527106481481</v>
      </c>
      <c r="C922" s="1">
        <v>121</v>
      </c>
      <c r="D922" s="1">
        <v>24</v>
      </c>
      <c r="E922" s="7">
        <v>44993.546319444446</v>
      </c>
      <c r="G922" s="1">
        <v>599</v>
      </c>
      <c r="H922" s="1">
        <v>592</v>
      </c>
      <c r="I922" s="1">
        <v>9</v>
      </c>
      <c r="J922" s="1">
        <v>114.061221981481</v>
      </c>
      <c r="K922" s="1">
        <v>0.21041331648977499</v>
      </c>
      <c r="L922" s="1">
        <v>2.37554833333333</v>
      </c>
      <c r="M922" s="8">
        <f t="shared" si="14"/>
        <v>0.98831385642737901</v>
      </c>
    </row>
    <row r="923" spans="1:13" x14ac:dyDescent="0.25">
      <c r="A923" s="1" t="s">
        <v>976</v>
      </c>
      <c r="B923" s="7">
        <v>43194.276076388887</v>
      </c>
      <c r="C923" s="1">
        <v>955</v>
      </c>
      <c r="D923" s="1">
        <v>23</v>
      </c>
      <c r="E923" s="7">
        <v>44993.35224537037</v>
      </c>
      <c r="F923" s="1" t="s">
        <v>47</v>
      </c>
      <c r="G923" s="1">
        <v>2008</v>
      </c>
      <c r="H923" s="1">
        <v>1502</v>
      </c>
      <c r="I923" s="1">
        <v>4</v>
      </c>
      <c r="J923" s="1">
        <v>60.262046055555501</v>
      </c>
      <c r="K923" s="1">
        <v>0.38166643029007502</v>
      </c>
      <c r="L923" s="1">
        <v>7.0333261111111103</v>
      </c>
      <c r="M923" s="8">
        <f t="shared" si="14"/>
        <v>0.74800796812749004</v>
      </c>
    </row>
    <row r="924" spans="1:13" x14ac:dyDescent="0.25">
      <c r="A924" s="1" t="s">
        <v>977</v>
      </c>
      <c r="B924" s="7">
        <v>42200.308888888889</v>
      </c>
      <c r="C924" s="1">
        <v>170</v>
      </c>
      <c r="D924" s="1">
        <v>0</v>
      </c>
      <c r="E924" s="7">
        <v>44992.854745370372</v>
      </c>
      <c r="F924" s="1" t="s">
        <v>24</v>
      </c>
      <c r="G924" s="1">
        <v>34</v>
      </c>
      <c r="H924" s="1">
        <v>17</v>
      </c>
      <c r="I924" s="1">
        <v>7</v>
      </c>
      <c r="J924" s="1">
        <v>93.369129388888794</v>
      </c>
      <c r="K924" s="1">
        <v>0</v>
      </c>
      <c r="L924" s="1">
        <v>18.973326111111099</v>
      </c>
      <c r="M924" s="8">
        <f t="shared" si="14"/>
        <v>0.5</v>
      </c>
    </row>
    <row r="925" spans="1:13" x14ac:dyDescent="0.25">
      <c r="A925" s="1" t="s">
        <v>978</v>
      </c>
      <c r="B925" s="7">
        <v>42529.664178240739</v>
      </c>
      <c r="C925" s="1">
        <v>42</v>
      </c>
      <c r="D925" s="1">
        <v>0</v>
      </c>
      <c r="E925" s="7">
        <v>44993.037453703706</v>
      </c>
      <c r="G925" s="1">
        <v>12</v>
      </c>
      <c r="H925" s="1">
        <v>4</v>
      </c>
      <c r="I925" s="1">
        <v>6</v>
      </c>
      <c r="J925" s="1">
        <v>82.884897907407293</v>
      </c>
      <c r="K925" s="1">
        <v>0</v>
      </c>
      <c r="L925" s="1">
        <v>14.588326111111099</v>
      </c>
      <c r="M925" s="8">
        <f t="shared" si="14"/>
        <v>0.33333333333333331</v>
      </c>
    </row>
    <row r="926" spans="1:13" x14ac:dyDescent="0.25">
      <c r="A926" s="1" t="s">
        <v>979</v>
      </c>
      <c r="B926" s="7">
        <v>42233.642962962964</v>
      </c>
      <c r="C926" s="1">
        <v>74</v>
      </c>
      <c r="D926" s="1">
        <v>0</v>
      </c>
      <c r="E926" s="7">
        <v>44993.583958333336</v>
      </c>
      <c r="G926" s="1">
        <v>77</v>
      </c>
      <c r="H926" s="1">
        <v>76</v>
      </c>
      <c r="I926" s="1">
        <v>7</v>
      </c>
      <c r="J926" s="1">
        <v>92.768536796296203</v>
      </c>
      <c r="K926" s="1">
        <v>0</v>
      </c>
      <c r="L926" s="1">
        <v>1.4722150000000001</v>
      </c>
      <c r="M926" s="8">
        <f t="shared" si="14"/>
        <v>0.98701298701298701</v>
      </c>
    </row>
    <row r="927" spans="1:13" x14ac:dyDescent="0.25">
      <c r="A927" s="1" t="s">
        <v>980</v>
      </c>
      <c r="B927" s="7">
        <v>42164.809467592589</v>
      </c>
      <c r="C927" s="1">
        <v>689</v>
      </c>
      <c r="D927" s="1">
        <v>20</v>
      </c>
      <c r="E927" s="7">
        <v>44992.966307870367</v>
      </c>
      <c r="F927" s="1" t="s">
        <v>24</v>
      </c>
      <c r="G927" s="1">
        <v>1678</v>
      </c>
      <c r="H927" s="1">
        <v>1578</v>
      </c>
      <c r="I927" s="1">
        <v>7</v>
      </c>
      <c r="J927" s="1">
        <v>94.935333092592501</v>
      </c>
      <c r="K927" s="1">
        <v>0.210669719571042</v>
      </c>
      <c r="L927" s="1">
        <v>16.295826111111101</v>
      </c>
      <c r="M927" s="8">
        <f t="shared" si="14"/>
        <v>0.94040524433849826</v>
      </c>
    </row>
    <row r="928" spans="1:13" x14ac:dyDescent="0.25">
      <c r="A928" s="1" t="s">
        <v>981</v>
      </c>
      <c r="B928" s="7">
        <v>42924.834467592591</v>
      </c>
      <c r="C928" s="1">
        <v>133</v>
      </c>
      <c r="D928" s="1">
        <v>0</v>
      </c>
      <c r="E928" s="7">
        <v>44993.595891203702</v>
      </c>
      <c r="G928" s="1">
        <v>39</v>
      </c>
      <c r="H928" s="1">
        <v>28</v>
      </c>
      <c r="I928" s="1">
        <v>5</v>
      </c>
      <c r="J928" s="1">
        <v>69.581999759259205</v>
      </c>
      <c r="K928" s="1">
        <v>0</v>
      </c>
      <c r="L928" s="1">
        <v>1.1858261111111099</v>
      </c>
      <c r="M928" s="8">
        <f t="shared" si="14"/>
        <v>0.71794871794871795</v>
      </c>
    </row>
    <row r="929" spans="1:13" x14ac:dyDescent="0.25">
      <c r="A929" s="1" t="s">
        <v>982</v>
      </c>
      <c r="B929" s="7">
        <v>41870.98946759259</v>
      </c>
      <c r="C929" s="1">
        <v>450</v>
      </c>
      <c r="D929" s="1">
        <v>86</v>
      </c>
      <c r="E929" s="7">
        <v>44993.626516203702</v>
      </c>
      <c r="F929" s="1" t="s">
        <v>28</v>
      </c>
      <c r="G929" s="1">
        <v>3221</v>
      </c>
      <c r="H929" s="1">
        <v>1903</v>
      </c>
      <c r="I929" s="1">
        <v>8</v>
      </c>
      <c r="J929" s="1">
        <v>104.591333092592</v>
      </c>
      <c r="K929" s="1">
        <v>0.82224786181724896</v>
      </c>
      <c r="L929" s="1">
        <v>0.45082611111111098</v>
      </c>
      <c r="M929" s="8">
        <f t="shared" si="14"/>
        <v>0.59081030735796336</v>
      </c>
    </row>
    <row r="930" spans="1:13" x14ac:dyDescent="0.25">
      <c r="A930" s="1" t="s">
        <v>983</v>
      </c>
      <c r="B930" s="7">
        <v>41255.066388888888</v>
      </c>
      <c r="C930" s="1">
        <v>5802</v>
      </c>
      <c r="D930" s="1">
        <v>251</v>
      </c>
      <c r="E930" s="7">
        <v>44993.574444444443</v>
      </c>
      <c r="F930" s="1" t="s">
        <v>13</v>
      </c>
      <c r="G930" s="1">
        <v>6030</v>
      </c>
      <c r="H930" s="1">
        <v>5832</v>
      </c>
      <c r="I930" s="1">
        <v>10</v>
      </c>
      <c r="J930" s="1">
        <v>125.063129388888</v>
      </c>
      <c r="K930" s="1">
        <v>2.0069864013997698</v>
      </c>
      <c r="L930" s="1">
        <v>1.70054833333333</v>
      </c>
      <c r="M930" s="8">
        <f t="shared" si="14"/>
        <v>0.96716417910447761</v>
      </c>
    </row>
    <row r="931" spans="1:13" x14ac:dyDescent="0.25">
      <c r="A931" s="1" t="s">
        <v>984</v>
      </c>
      <c r="B931" s="7">
        <v>41749.546157407407</v>
      </c>
      <c r="C931" s="1">
        <v>602</v>
      </c>
      <c r="D931" s="1">
        <v>0</v>
      </c>
      <c r="E931" s="7">
        <v>44993.429780092592</v>
      </c>
      <c r="F931" s="1" t="s">
        <v>24</v>
      </c>
      <c r="G931" s="1">
        <v>548</v>
      </c>
      <c r="H931" s="1">
        <v>548</v>
      </c>
      <c r="I931" s="1">
        <v>8</v>
      </c>
      <c r="J931" s="1">
        <v>108.212647907407</v>
      </c>
      <c r="K931" s="1">
        <v>0</v>
      </c>
      <c r="L931" s="1">
        <v>5.1724927777777703</v>
      </c>
      <c r="M931" s="8">
        <f t="shared" si="14"/>
        <v>1</v>
      </c>
    </row>
    <row r="932" spans="1:13" x14ac:dyDescent="0.25">
      <c r="A932" s="1" t="s">
        <v>985</v>
      </c>
      <c r="B932" s="7">
        <v>43637.899224537039</v>
      </c>
      <c r="C932" s="1">
        <v>204</v>
      </c>
      <c r="D932" s="1">
        <v>70</v>
      </c>
      <c r="E932" s="7">
        <v>44993.542314814818</v>
      </c>
      <c r="F932" s="1" t="s">
        <v>266</v>
      </c>
      <c r="G932" s="1">
        <v>482</v>
      </c>
      <c r="H932" s="1">
        <v>417</v>
      </c>
      <c r="I932" s="1">
        <v>3</v>
      </c>
      <c r="J932" s="1">
        <v>45.763527537037</v>
      </c>
      <c r="K932" s="1">
        <v>1.5296023660621001</v>
      </c>
      <c r="L932" s="1">
        <v>2.4716594444444402</v>
      </c>
      <c r="M932" s="8">
        <f t="shared" si="14"/>
        <v>0.86514522821576767</v>
      </c>
    </row>
    <row r="933" spans="1:13" x14ac:dyDescent="0.25">
      <c r="A933" s="1" t="s">
        <v>986</v>
      </c>
      <c r="B933" s="7">
        <v>42415.697939814818</v>
      </c>
      <c r="C933" s="1">
        <v>2995</v>
      </c>
      <c r="D933" s="1">
        <v>103</v>
      </c>
      <c r="E933" s="7">
        <v>44993.616597222222</v>
      </c>
      <c r="F933" s="1" t="s">
        <v>13</v>
      </c>
      <c r="G933" s="1">
        <v>3344</v>
      </c>
      <c r="H933" s="1">
        <v>3210</v>
      </c>
      <c r="I933" s="1">
        <v>7</v>
      </c>
      <c r="J933" s="1">
        <v>86.657888648148102</v>
      </c>
      <c r="K933" s="1">
        <v>1.18858192377851</v>
      </c>
      <c r="L933" s="1">
        <v>0.68888166666666595</v>
      </c>
      <c r="M933" s="8">
        <f t="shared" si="14"/>
        <v>0.95992822966507174</v>
      </c>
    </row>
    <row r="934" spans="1:13" x14ac:dyDescent="0.25">
      <c r="A934" s="1" t="s">
        <v>987</v>
      </c>
      <c r="B934" s="7">
        <v>43580.126574074071</v>
      </c>
      <c r="C934" s="1">
        <v>72</v>
      </c>
      <c r="D934" s="1">
        <v>48</v>
      </c>
      <c r="E934" s="7">
        <v>44993.624490740738</v>
      </c>
      <c r="F934" s="1" t="s">
        <v>414</v>
      </c>
      <c r="G934" s="1">
        <v>1666</v>
      </c>
      <c r="H934" s="1">
        <v>851</v>
      </c>
      <c r="I934" s="1">
        <v>3</v>
      </c>
      <c r="J934" s="1">
        <v>47.514981240740703</v>
      </c>
      <c r="K934" s="1">
        <v>1.01020770179413</v>
      </c>
      <c r="L934" s="1">
        <v>0.49943722222222198</v>
      </c>
      <c r="M934" s="8">
        <f t="shared" si="14"/>
        <v>0.5108043217286915</v>
      </c>
    </row>
    <row r="935" spans="1:13" x14ac:dyDescent="0.25">
      <c r="A935" s="1" t="s">
        <v>988</v>
      </c>
      <c r="B935" s="7">
        <v>41803.888402777775</v>
      </c>
      <c r="C935" s="1">
        <v>1166</v>
      </c>
      <c r="D935" s="1">
        <v>23</v>
      </c>
      <c r="E935" s="7">
        <v>44993.470902777779</v>
      </c>
      <c r="F935" s="1" t="s">
        <v>47</v>
      </c>
      <c r="G935" s="1">
        <v>9817</v>
      </c>
      <c r="H935" s="1">
        <v>9098</v>
      </c>
      <c r="I935" s="1">
        <v>8</v>
      </c>
      <c r="J935" s="1">
        <v>106.90551827777701</v>
      </c>
      <c r="K935" s="1">
        <v>0.21514324396461901</v>
      </c>
      <c r="L935" s="1">
        <v>4.1855483333333297</v>
      </c>
      <c r="M935" s="8">
        <f t="shared" si="14"/>
        <v>0.92675970255678919</v>
      </c>
    </row>
    <row r="936" spans="1:13" x14ac:dyDescent="0.25">
      <c r="A936" s="1" t="s">
        <v>989</v>
      </c>
      <c r="B936" s="7">
        <v>42082.665127314816</v>
      </c>
      <c r="C936" s="1">
        <v>254</v>
      </c>
      <c r="D936" s="1">
        <v>34</v>
      </c>
      <c r="E936" s="7">
        <v>44993.57240740741</v>
      </c>
      <c r="F936" s="1" t="s">
        <v>24</v>
      </c>
      <c r="G936" s="1">
        <v>524</v>
      </c>
      <c r="H936" s="1">
        <v>523</v>
      </c>
      <c r="I936" s="1">
        <v>7</v>
      </c>
      <c r="J936" s="1">
        <v>97.784138648148101</v>
      </c>
      <c r="K936" s="1">
        <v>0.34770465302497</v>
      </c>
      <c r="L936" s="1">
        <v>1.7494372222222201</v>
      </c>
      <c r="M936" s="8">
        <f t="shared" si="14"/>
        <v>0.99809160305343514</v>
      </c>
    </row>
    <row r="937" spans="1:13" x14ac:dyDescent="0.25">
      <c r="A937" s="1" t="s">
        <v>990</v>
      </c>
      <c r="B937" s="7">
        <v>44902.40488425926</v>
      </c>
      <c r="C937" s="1">
        <v>118</v>
      </c>
      <c r="D937" s="1">
        <v>32</v>
      </c>
      <c r="E937" s="7">
        <v>44993.630648148152</v>
      </c>
      <c r="F937" s="1" t="s">
        <v>72</v>
      </c>
      <c r="G937" s="1">
        <v>408</v>
      </c>
      <c r="H937" s="1">
        <v>223</v>
      </c>
      <c r="I937" s="1">
        <v>0</v>
      </c>
      <c r="J937" s="1">
        <v>3.2256664259259198</v>
      </c>
      <c r="K937" s="1">
        <v>9.9204306256851709</v>
      </c>
      <c r="L937" s="1">
        <v>0.35165944444444402</v>
      </c>
      <c r="M937" s="8">
        <f t="shared" si="14"/>
        <v>0.54656862745098034</v>
      </c>
    </row>
    <row r="938" spans="1:13" x14ac:dyDescent="0.25">
      <c r="A938" s="1" t="s">
        <v>991</v>
      </c>
      <c r="B938" s="7">
        <v>42702.440358796295</v>
      </c>
      <c r="C938" s="1">
        <v>589</v>
      </c>
      <c r="D938" s="1">
        <v>420</v>
      </c>
      <c r="E938" s="7">
        <v>44993.595069444447</v>
      </c>
      <c r="F938" s="1" t="s">
        <v>24</v>
      </c>
      <c r="G938" s="1">
        <v>754</v>
      </c>
      <c r="H938" s="1">
        <v>507</v>
      </c>
      <c r="I938" s="1">
        <v>6</v>
      </c>
      <c r="J938" s="1">
        <v>76.530620129629597</v>
      </c>
      <c r="K938" s="1">
        <v>5.4879994345869996</v>
      </c>
      <c r="L938" s="1">
        <v>1.2055483333333299</v>
      </c>
      <c r="M938" s="8">
        <f t="shared" si="14"/>
        <v>0.67241379310344829</v>
      </c>
    </row>
    <row r="939" spans="1:13" x14ac:dyDescent="0.25">
      <c r="A939" s="1" t="s">
        <v>992</v>
      </c>
      <c r="B939" s="7">
        <v>43166.131539351853</v>
      </c>
      <c r="C939" s="1">
        <v>148</v>
      </c>
      <c r="D939" s="1">
        <v>19</v>
      </c>
      <c r="E939" s="7">
        <v>44993.332731481481</v>
      </c>
      <c r="F939" s="1" t="s">
        <v>24</v>
      </c>
      <c r="G939" s="1">
        <v>1687</v>
      </c>
      <c r="H939" s="1">
        <v>1265</v>
      </c>
      <c r="I939" s="1">
        <v>5</v>
      </c>
      <c r="J939" s="1">
        <v>61.311009018518497</v>
      </c>
      <c r="K939" s="1">
        <v>0.30989540547703498</v>
      </c>
      <c r="L939" s="1">
        <v>7.5016594444444404</v>
      </c>
      <c r="M939" s="8">
        <f t="shared" si="14"/>
        <v>0.74985180794309425</v>
      </c>
    </row>
    <row r="940" spans="1:13" x14ac:dyDescent="0.25">
      <c r="A940" s="1" t="s">
        <v>993</v>
      </c>
      <c r="B940" s="7">
        <v>42006.811516203707</v>
      </c>
      <c r="C940" s="1">
        <v>208</v>
      </c>
      <c r="D940" s="1">
        <v>0</v>
      </c>
      <c r="E940" s="7">
        <v>44993.538611111115</v>
      </c>
      <c r="G940" s="1">
        <v>18</v>
      </c>
      <c r="H940" s="1">
        <v>14</v>
      </c>
      <c r="I940" s="1">
        <v>8</v>
      </c>
      <c r="J940" s="1">
        <v>100.20036087037001</v>
      </c>
      <c r="K940" s="1">
        <v>0</v>
      </c>
      <c r="L940" s="1">
        <v>2.5605483333333301</v>
      </c>
      <c r="M940" s="8">
        <f t="shared" si="14"/>
        <v>0.77777777777777779</v>
      </c>
    </row>
    <row r="941" spans="1:13" x14ac:dyDescent="0.25">
      <c r="A941" s="1" t="s">
        <v>994</v>
      </c>
      <c r="B941" s="7">
        <v>41802.66710648148</v>
      </c>
      <c r="C941" s="1">
        <v>6168</v>
      </c>
      <c r="D941" s="1">
        <v>194</v>
      </c>
      <c r="E941" s="7">
        <v>44993.498761574076</v>
      </c>
      <c r="F941" s="1" t="s">
        <v>47</v>
      </c>
      <c r="G941" s="1">
        <v>10896</v>
      </c>
      <c r="H941" s="1">
        <v>8797</v>
      </c>
      <c r="I941" s="1">
        <v>8</v>
      </c>
      <c r="J941" s="1">
        <v>107.115888648148</v>
      </c>
      <c r="K941" s="1">
        <v>1.81112253698652</v>
      </c>
      <c r="L941" s="1">
        <v>3.5169372222222202</v>
      </c>
      <c r="M941" s="8">
        <f t="shared" si="14"/>
        <v>0.80736049926578557</v>
      </c>
    </row>
    <row r="942" spans="1:13" x14ac:dyDescent="0.25">
      <c r="A942" s="1" t="s">
        <v>995</v>
      </c>
      <c r="B942" s="7">
        <v>42865.822812500002</v>
      </c>
      <c r="C942" s="1">
        <v>948</v>
      </c>
      <c r="D942" s="1">
        <v>25</v>
      </c>
      <c r="E942" s="7">
        <v>44993.618368055555</v>
      </c>
      <c r="F942" s="1" t="s">
        <v>28</v>
      </c>
      <c r="G942" s="1">
        <v>2050</v>
      </c>
      <c r="H942" s="1">
        <v>1665</v>
      </c>
      <c r="I942" s="1">
        <v>5</v>
      </c>
      <c r="J942" s="1">
        <v>71.557990500000002</v>
      </c>
      <c r="K942" s="1">
        <v>0.34936699347363498</v>
      </c>
      <c r="L942" s="1">
        <v>0.64638166666666597</v>
      </c>
      <c r="M942" s="8">
        <f t="shared" si="14"/>
        <v>0.81219512195121957</v>
      </c>
    </row>
    <row r="943" spans="1:13" x14ac:dyDescent="0.25">
      <c r="A943" s="1" t="s">
        <v>996</v>
      </c>
      <c r="B943" s="7">
        <v>42303.88994212963</v>
      </c>
      <c r="C943" s="1">
        <v>261</v>
      </c>
      <c r="D943" s="1">
        <v>190</v>
      </c>
      <c r="E943" s="7">
        <v>44993.225324074076</v>
      </c>
      <c r="F943" s="1" t="s">
        <v>266</v>
      </c>
      <c r="G943" s="1">
        <v>987</v>
      </c>
      <c r="H943" s="1">
        <v>928</v>
      </c>
      <c r="I943" s="1">
        <v>7</v>
      </c>
      <c r="J943" s="1">
        <v>90.237620129629605</v>
      </c>
      <c r="K943" s="1">
        <v>2.1055519829430098</v>
      </c>
      <c r="L943" s="1">
        <v>10.0794372222222</v>
      </c>
      <c r="M943" s="8">
        <f t="shared" si="14"/>
        <v>0.94022289766970613</v>
      </c>
    </row>
    <row r="944" spans="1:13" x14ac:dyDescent="0.25">
      <c r="A944" s="1" t="s">
        <v>997</v>
      </c>
      <c r="B944" s="7">
        <v>40504.889849537038</v>
      </c>
      <c r="C944" s="1">
        <v>7654</v>
      </c>
      <c r="D944" s="1">
        <v>242</v>
      </c>
      <c r="E944" s="7">
        <v>44993.395694444444</v>
      </c>
      <c r="F944" s="1" t="s">
        <v>47</v>
      </c>
      <c r="G944" s="1">
        <v>0</v>
      </c>
      <c r="H944" s="1">
        <v>0</v>
      </c>
      <c r="I944" s="1">
        <v>12</v>
      </c>
      <c r="J944" s="1">
        <v>150.20436087037001</v>
      </c>
      <c r="K944" s="1">
        <v>1.6111383091523599</v>
      </c>
      <c r="L944" s="1">
        <v>5.9905483333333303</v>
      </c>
      <c r="M944" s="8">
        <f t="shared" si="14"/>
        <v>0</v>
      </c>
    </row>
    <row r="945" spans="1:13" x14ac:dyDescent="0.25">
      <c r="A945" s="1" t="s">
        <v>998</v>
      </c>
      <c r="B945" s="7">
        <v>41568.838449074072</v>
      </c>
      <c r="C945" s="1">
        <v>14048</v>
      </c>
      <c r="D945" s="1">
        <v>25</v>
      </c>
      <c r="E945" s="7">
        <v>44993.543807870374</v>
      </c>
      <c r="F945" s="1" t="s">
        <v>13</v>
      </c>
      <c r="G945" s="1">
        <v>7253</v>
      </c>
      <c r="H945" s="1">
        <v>6990</v>
      </c>
      <c r="I945" s="1">
        <v>9</v>
      </c>
      <c r="J945" s="1">
        <v>114.778814574074</v>
      </c>
      <c r="K945" s="1">
        <v>0.21781022998687499</v>
      </c>
      <c r="L945" s="1">
        <v>2.4358261111111101</v>
      </c>
      <c r="M945" s="8">
        <f t="shared" si="14"/>
        <v>0.96373914242382464</v>
      </c>
    </row>
    <row r="946" spans="1:13" x14ac:dyDescent="0.25">
      <c r="A946" s="1" t="s">
        <v>999</v>
      </c>
      <c r="B946" s="7">
        <v>42621.384571759256</v>
      </c>
      <c r="C946" s="1">
        <v>110</v>
      </c>
      <c r="D946" s="1">
        <v>0</v>
      </c>
      <c r="E946" s="7">
        <v>44993.602754629632</v>
      </c>
      <c r="G946" s="1">
        <v>25</v>
      </c>
      <c r="H946" s="1">
        <v>24</v>
      </c>
      <c r="I946" s="1">
        <v>6</v>
      </c>
      <c r="J946" s="1">
        <v>79.275249759259196</v>
      </c>
      <c r="K946" s="1">
        <v>0</v>
      </c>
      <c r="L946" s="1">
        <v>1.0211038888888799</v>
      </c>
      <c r="M946" s="8">
        <f t="shared" si="14"/>
        <v>0.96</v>
      </c>
    </row>
    <row r="947" spans="1:13" x14ac:dyDescent="0.25">
      <c r="A947" s="1" t="s">
        <v>1000</v>
      </c>
      <c r="B947" s="7">
        <v>44898.607916666668</v>
      </c>
      <c r="C947" s="1">
        <v>233</v>
      </c>
      <c r="D947" s="1">
        <v>178</v>
      </c>
      <c r="E947" s="7">
        <v>44993.630706018521</v>
      </c>
      <c r="F947" s="1" t="s">
        <v>21</v>
      </c>
      <c r="G947" s="1">
        <v>622</v>
      </c>
      <c r="H947" s="1">
        <v>616</v>
      </c>
      <c r="I947" s="1">
        <v>0</v>
      </c>
      <c r="J947" s="1">
        <v>3.1965738333333298</v>
      </c>
      <c r="K947" s="1">
        <v>55.684620246792299</v>
      </c>
      <c r="L947" s="1">
        <v>0.35027055555555497</v>
      </c>
      <c r="M947" s="8">
        <f t="shared" si="14"/>
        <v>0.99035369774919613</v>
      </c>
    </row>
    <row r="948" spans="1:13" x14ac:dyDescent="0.25">
      <c r="A948" s="1" t="s">
        <v>1001</v>
      </c>
      <c r="B948" s="7">
        <v>43155.478506944448</v>
      </c>
      <c r="C948" s="1">
        <v>290</v>
      </c>
      <c r="D948" s="1">
        <v>76</v>
      </c>
      <c r="E948" s="7">
        <v>44993.461388888885</v>
      </c>
      <c r="F948" s="1" t="s">
        <v>55</v>
      </c>
      <c r="G948" s="1">
        <v>909</v>
      </c>
      <c r="H948" s="1">
        <v>487</v>
      </c>
      <c r="I948" s="1">
        <v>5</v>
      </c>
      <c r="J948" s="1">
        <v>61.400101611111097</v>
      </c>
      <c r="K948" s="1">
        <v>1.23778296787454</v>
      </c>
      <c r="L948" s="1">
        <v>4.4138816666666596</v>
      </c>
      <c r="M948" s="8">
        <f t="shared" si="14"/>
        <v>0.53575357535753576</v>
      </c>
    </row>
    <row r="949" spans="1:13" x14ac:dyDescent="0.25">
      <c r="A949" s="1" t="s">
        <v>1002</v>
      </c>
      <c r="B949" s="7">
        <v>42687.959872685184</v>
      </c>
      <c r="C949" s="1">
        <v>13275</v>
      </c>
      <c r="D949" s="1">
        <v>0</v>
      </c>
      <c r="E949" s="7">
        <v>44993.620335648149</v>
      </c>
      <c r="F949" s="1" t="s">
        <v>184</v>
      </c>
      <c r="G949" s="1">
        <v>5106</v>
      </c>
      <c r="H949" s="1">
        <v>4570</v>
      </c>
      <c r="I949" s="1">
        <v>6</v>
      </c>
      <c r="J949" s="1">
        <v>77.381675685185101</v>
      </c>
      <c r="K949" s="1">
        <v>0</v>
      </c>
      <c r="L949" s="1">
        <v>0.59915944444444402</v>
      </c>
      <c r="M949" s="8">
        <f t="shared" si="14"/>
        <v>0.89502546024285157</v>
      </c>
    </row>
    <row r="950" spans="1:13" x14ac:dyDescent="0.25">
      <c r="A950" s="1" t="s">
        <v>1003</v>
      </c>
      <c r="B950" s="7">
        <v>42329.668356481481</v>
      </c>
      <c r="C950" s="1">
        <v>182</v>
      </c>
      <c r="D950" s="1">
        <v>1</v>
      </c>
      <c r="E950" s="7">
        <v>44993.450520833336</v>
      </c>
      <c r="F950" s="1" t="s">
        <v>24</v>
      </c>
      <c r="G950" s="1">
        <v>68</v>
      </c>
      <c r="H950" s="1">
        <v>66</v>
      </c>
      <c r="I950" s="1">
        <v>7</v>
      </c>
      <c r="J950" s="1">
        <v>89.548221981481404</v>
      </c>
      <c r="K950" s="1">
        <v>1.1167167564832201E-2</v>
      </c>
      <c r="L950" s="1">
        <v>4.674715</v>
      </c>
      <c r="M950" s="8">
        <f t="shared" si="14"/>
        <v>0.97058823529411764</v>
      </c>
    </row>
    <row r="951" spans="1:13" x14ac:dyDescent="0.25">
      <c r="A951" s="1" t="s">
        <v>1004</v>
      </c>
      <c r="B951" s="7">
        <v>42124.681423611109</v>
      </c>
      <c r="C951" s="1">
        <v>11110</v>
      </c>
      <c r="D951" s="1">
        <v>34</v>
      </c>
      <c r="E951" s="7">
        <v>44993.598865740743</v>
      </c>
      <c r="F951" s="1" t="s">
        <v>28</v>
      </c>
      <c r="G951" s="1">
        <v>9549</v>
      </c>
      <c r="H951" s="1">
        <v>7758</v>
      </c>
      <c r="I951" s="1">
        <v>7</v>
      </c>
      <c r="J951" s="1">
        <v>96.371101611111101</v>
      </c>
      <c r="K951" s="1">
        <v>0.35280285720091797</v>
      </c>
      <c r="L951" s="1">
        <v>1.1144372222222201</v>
      </c>
      <c r="M951" s="8">
        <f t="shared" si="14"/>
        <v>0.8124410933081998</v>
      </c>
    </row>
    <row r="952" spans="1:13" x14ac:dyDescent="0.25">
      <c r="A952" s="1" t="s">
        <v>1005</v>
      </c>
      <c r="B952" s="7">
        <v>44754.689872685187</v>
      </c>
      <c r="C952" s="1">
        <v>509</v>
      </c>
      <c r="D952" s="1">
        <v>0</v>
      </c>
      <c r="E952" s="7">
        <v>44992.524224537039</v>
      </c>
      <c r="F952" s="1" t="s">
        <v>110</v>
      </c>
      <c r="G952" s="1">
        <v>0</v>
      </c>
      <c r="H952" s="1">
        <v>0</v>
      </c>
      <c r="I952" s="1">
        <v>0</v>
      </c>
      <c r="J952" s="1">
        <v>8.69767568518518</v>
      </c>
      <c r="K952" s="1">
        <v>0</v>
      </c>
      <c r="L952" s="1">
        <v>3.9058261111111099</v>
      </c>
      <c r="M952" s="8">
        <f t="shared" si="14"/>
        <v>0</v>
      </c>
    </row>
    <row r="953" spans="1:13" x14ac:dyDescent="0.25">
      <c r="A953" s="1" t="s">
        <v>1006</v>
      </c>
      <c r="B953" s="7">
        <v>42222.035740740743</v>
      </c>
      <c r="C953" s="1">
        <v>6747</v>
      </c>
      <c r="D953" s="1">
        <v>14</v>
      </c>
      <c r="E953" s="7">
        <v>44993.512453703705</v>
      </c>
      <c r="F953" s="1" t="s">
        <v>298</v>
      </c>
      <c r="G953" s="1">
        <v>8026</v>
      </c>
      <c r="H953" s="1">
        <v>5955</v>
      </c>
      <c r="I953" s="1">
        <v>7</v>
      </c>
      <c r="J953" s="1">
        <v>92.854314574073996</v>
      </c>
      <c r="K953" s="1">
        <v>0.150773823103627</v>
      </c>
      <c r="L953" s="1">
        <v>3.1883261111111101</v>
      </c>
      <c r="M953" s="8">
        <f t="shared" si="14"/>
        <v>0.74196361824071766</v>
      </c>
    </row>
    <row r="954" spans="1:13" x14ac:dyDescent="0.25">
      <c r="A954" s="1" t="s">
        <v>1007</v>
      </c>
      <c r="B954" s="7">
        <v>41524.819409722222</v>
      </c>
      <c r="C954" s="1">
        <v>550</v>
      </c>
      <c r="D954" s="1">
        <v>123</v>
      </c>
      <c r="E954" s="7">
        <v>44993.452569444446</v>
      </c>
      <c r="F954" s="1" t="s">
        <v>24</v>
      </c>
      <c r="G954" s="1">
        <v>1142</v>
      </c>
      <c r="H954" s="1">
        <v>1072</v>
      </c>
      <c r="I954" s="1">
        <v>9</v>
      </c>
      <c r="J954" s="1">
        <v>116.260712722222</v>
      </c>
      <c r="K954" s="1">
        <v>1.0579670218767601</v>
      </c>
      <c r="L954" s="1">
        <v>4.62554833333333</v>
      </c>
      <c r="M954" s="8">
        <f t="shared" si="14"/>
        <v>0.93870402802101571</v>
      </c>
    </row>
    <row r="955" spans="1:13" x14ac:dyDescent="0.25">
      <c r="A955" s="1" t="s">
        <v>1008</v>
      </c>
      <c r="B955" s="7">
        <v>41961.72252314815</v>
      </c>
      <c r="C955" s="1">
        <v>1372</v>
      </c>
      <c r="D955" s="1">
        <v>93</v>
      </c>
      <c r="E955" s="7">
        <v>44993.55133101852</v>
      </c>
      <c r="F955" s="1" t="s">
        <v>24</v>
      </c>
      <c r="G955" s="1">
        <v>1612</v>
      </c>
      <c r="H955" s="1">
        <v>1526</v>
      </c>
      <c r="I955" s="1">
        <v>8</v>
      </c>
      <c r="J955" s="1">
        <v>101.77155531481399</v>
      </c>
      <c r="K955" s="1">
        <v>0.91381132687142896</v>
      </c>
      <c r="L955" s="1">
        <v>2.2552705555555499</v>
      </c>
      <c r="M955" s="8">
        <f t="shared" si="14"/>
        <v>0.9466501240694789</v>
      </c>
    </row>
    <row r="956" spans="1:13" x14ac:dyDescent="0.25">
      <c r="A956" s="1" t="s">
        <v>1009</v>
      </c>
      <c r="B956" s="7">
        <v>42065.150671296295</v>
      </c>
      <c r="C956" s="1">
        <v>1418</v>
      </c>
      <c r="D956" s="1">
        <v>55</v>
      </c>
      <c r="E956" s="7">
        <v>44993.615381944444</v>
      </c>
      <c r="F956" s="1" t="s">
        <v>21</v>
      </c>
      <c r="G956" s="1">
        <v>1958</v>
      </c>
      <c r="H956" s="1">
        <v>1947</v>
      </c>
      <c r="I956" s="1">
        <v>8</v>
      </c>
      <c r="J956" s="1">
        <v>97.995703462962894</v>
      </c>
      <c r="K956" s="1">
        <v>0.56124909619927299</v>
      </c>
      <c r="L956" s="1">
        <v>0.71804833333333296</v>
      </c>
      <c r="M956" s="8">
        <f t="shared" si="14"/>
        <v>0.9943820224719101</v>
      </c>
    </row>
    <row r="957" spans="1:13" x14ac:dyDescent="0.25">
      <c r="A957" s="1" t="s">
        <v>1010</v>
      </c>
      <c r="B957" s="7">
        <v>41849.38175925926</v>
      </c>
      <c r="C957" s="1">
        <v>109</v>
      </c>
      <c r="D957" s="1">
        <v>0</v>
      </c>
      <c r="E957" s="7">
        <v>44993.523657407408</v>
      </c>
      <c r="G957" s="1">
        <v>84</v>
      </c>
      <c r="H957" s="1">
        <v>61</v>
      </c>
      <c r="I957" s="1">
        <v>8</v>
      </c>
      <c r="J957" s="1">
        <v>105.01083309259199</v>
      </c>
      <c r="K957" s="1">
        <v>0</v>
      </c>
      <c r="L957" s="1">
        <v>2.91943722222222</v>
      </c>
      <c r="M957" s="8">
        <f t="shared" si="14"/>
        <v>0.72619047619047616</v>
      </c>
    </row>
    <row r="958" spans="1:13" x14ac:dyDescent="0.25">
      <c r="A958" s="1" t="s">
        <v>1011</v>
      </c>
      <c r="B958" s="7">
        <v>42889.602743055555</v>
      </c>
      <c r="C958" s="1">
        <v>2592</v>
      </c>
      <c r="D958" s="1">
        <v>0</v>
      </c>
      <c r="E958" s="7">
        <v>44993.540567129632</v>
      </c>
      <c r="F958" s="1" t="s">
        <v>110</v>
      </c>
      <c r="G958" s="1">
        <v>782</v>
      </c>
      <c r="H958" s="1">
        <v>678</v>
      </c>
      <c r="I958" s="1">
        <v>5</v>
      </c>
      <c r="J958" s="1">
        <v>70.167379388888804</v>
      </c>
      <c r="K958" s="1">
        <v>0</v>
      </c>
      <c r="L958" s="1">
        <v>2.5136038888888801</v>
      </c>
      <c r="M958" s="8">
        <f t="shared" si="14"/>
        <v>0.86700767263427114</v>
      </c>
    </row>
    <row r="959" spans="1:13" x14ac:dyDescent="0.25">
      <c r="A959" s="1" t="s">
        <v>1012</v>
      </c>
      <c r="B959" s="7">
        <v>43503.274583333332</v>
      </c>
      <c r="C959" s="1">
        <v>27</v>
      </c>
      <c r="D959" s="1">
        <v>0</v>
      </c>
      <c r="E959" s="7">
        <v>44993.496782407405</v>
      </c>
      <c r="F959" s="1" t="s">
        <v>24</v>
      </c>
      <c r="G959" s="1">
        <v>45</v>
      </c>
      <c r="H959" s="1">
        <v>31</v>
      </c>
      <c r="I959" s="1">
        <v>4</v>
      </c>
      <c r="J959" s="1">
        <v>49.963240499999998</v>
      </c>
      <c r="K959" s="1">
        <v>0</v>
      </c>
      <c r="L959" s="1">
        <v>3.56443722222222</v>
      </c>
      <c r="M959" s="8">
        <f t="shared" si="14"/>
        <v>0.68888888888888888</v>
      </c>
    </row>
    <row r="960" spans="1:13" x14ac:dyDescent="0.25">
      <c r="A960" s="1" t="s">
        <v>1013</v>
      </c>
      <c r="B960" s="7">
        <v>40541.784618055557</v>
      </c>
      <c r="C960" s="1">
        <v>908</v>
      </c>
      <c r="D960" s="1">
        <v>17</v>
      </c>
      <c r="E960" s="7">
        <v>44993.559236111112</v>
      </c>
      <c r="F960" s="1" t="s">
        <v>24</v>
      </c>
      <c r="G960" s="1">
        <v>1375</v>
      </c>
      <c r="H960" s="1">
        <v>963</v>
      </c>
      <c r="I960" s="1">
        <v>12</v>
      </c>
      <c r="J960" s="1">
        <v>149.055212722222</v>
      </c>
      <c r="K960" s="1">
        <v>0.114051697284019</v>
      </c>
      <c r="L960" s="1">
        <v>2.06554833333333</v>
      </c>
      <c r="M960" s="8">
        <f t="shared" si="14"/>
        <v>0.70036363636363641</v>
      </c>
    </row>
    <row r="961" spans="1:13" x14ac:dyDescent="0.25">
      <c r="A961" s="1" t="s">
        <v>1014</v>
      </c>
      <c r="B961" s="7">
        <v>40591.088368055556</v>
      </c>
      <c r="C961" s="1">
        <v>1030</v>
      </c>
      <c r="D961" s="1">
        <v>64</v>
      </c>
      <c r="E961" s="7">
        <v>44993.634212962963</v>
      </c>
      <c r="F961" s="1" t="s">
        <v>97</v>
      </c>
      <c r="G961" s="1">
        <v>762</v>
      </c>
      <c r="H961" s="1">
        <v>742</v>
      </c>
      <c r="I961" s="1">
        <v>12</v>
      </c>
      <c r="J961" s="1">
        <v>147.17887938888799</v>
      </c>
      <c r="K961" s="1">
        <v>0.43484500130547599</v>
      </c>
      <c r="L961" s="1">
        <v>0.26610388888888797</v>
      </c>
      <c r="M961" s="8">
        <f t="shared" si="14"/>
        <v>0.97375328083989499</v>
      </c>
    </row>
    <row r="962" spans="1:13" x14ac:dyDescent="0.25">
      <c r="A962" s="1" t="s">
        <v>1015</v>
      </c>
      <c r="B962" s="7">
        <v>42952.225405092591</v>
      </c>
      <c r="C962" s="1">
        <v>200</v>
      </c>
      <c r="D962" s="1">
        <v>1</v>
      </c>
      <c r="E962" s="7">
        <v>44993.584907407407</v>
      </c>
      <c r="F962" s="1" t="s">
        <v>24</v>
      </c>
      <c r="G962" s="1">
        <v>202</v>
      </c>
      <c r="H962" s="1">
        <v>198</v>
      </c>
      <c r="I962" s="1">
        <v>5</v>
      </c>
      <c r="J962" s="1">
        <v>68.369249759259205</v>
      </c>
      <c r="K962" s="1">
        <v>1.46264585836642E-2</v>
      </c>
      <c r="L962" s="1">
        <v>1.44943722222222</v>
      </c>
      <c r="M962" s="8">
        <f t="shared" si="14"/>
        <v>0.98019801980198018</v>
      </c>
    </row>
    <row r="963" spans="1:13" x14ac:dyDescent="0.25">
      <c r="A963" s="1" t="s">
        <v>1016</v>
      </c>
      <c r="B963" s="7">
        <v>41607.733703703707</v>
      </c>
      <c r="C963" s="1">
        <v>95</v>
      </c>
      <c r="D963" s="1">
        <v>1</v>
      </c>
      <c r="E963" s="7">
        <v>44993.284780092596</v>
      </c>
      <c r="F963" s="1" t="s">
        <v>40</v>
      </c>
      <c r="G963" s="1">
        <v>72</v>
      </c>
      <c r="H963" s="1">
        <v>28</v>
      </c>
      <c r="I963" s="1">
        <v>9</v>
      </c>
      <c r="J963" s="1">
        <v>113.56261087036999</v>
      </c>
      <c r="K963" s="1">
        <v>8.8057151234527502E-3</v>
      </c>
      <c r="L963" s="1">
        <v>8.6524927777777698</v>
      </c>
      <c r="M963" s="8">
        <f t="shared" ref="M963:M1001" si="15">IF(G963=0,0,H963/G963)</f>
        <v>0.3888888888888889</v>
      </c>
    </row>
    <row r="964" spans="1:13" x14ac:dyDescent="0.25">
      <c r="A964" s="1" t="s">
        <v>1017</v>
      </c>
      <c r="B964" s="7">
        <v>42601.610590277778</v>
      </c>
      <c r="C964" s="1">
        <v>136</v>
      </c>
      <c r="D964" s="1">
        <v>3</v>
      </c>
      <c r="E964" s="7">
        <v>44993.631099537037</v>
      </c>
      <c r="F964" s="1" t="s">
        <v>28</v>
      </c>
      <c r="G964" s="1">
        <v>112</v>
      </c>
      <c r="H964" s="1">
        <v>107</v>
      </c>
      <c r="I964" s="1">
        <v>6</v>
      </c>
      <c r="J964" s="1">
        <v>79.761101611111101</v>
      </c>
      <c r="K964" s="1">
        <v>3.7612319030233703E-2</v>
      </c>
      <c r="L964" s="1">
        <v>0.340826111111111</v>
      </c>
      <c r="M964" s="8">
        <f t="shared" si="15"/>
        <v>0.9553571428571429</v>
      </c>
    </row>
    <row r="965" spans="1:13" x14ac:dyDescent="0.25">
      <c r="A965" s="1" t="s">
        <v>1018</v>
      </c>
      <c r="B965" s="7">
        <v>42878.021064814813</v>
      </c>
      <c r="C965" s="1">
        <v>238</v>
      </c>
      <c r="D965" s="1">
        <v>259</v>
      </c>
      <c r="E965" s="7">
        <v>44993.625254629631</v>
      </c>
      <c r="F965" s="1" t="s">
        <v>24</v>
      </c>
      <c r="G965" s="1">
        <v>2778</v>
      </c>
      <c r="H965" s="1">
        <v>2055</v>
      </c>
      <c r="I965" s="1">
        <v>5</v>
      </c>
      <c r="J965" s="1">
        <v>70.999388648148098</v>
      </c>
      <c r="K965" s="1">
        <v>3.6479187346742799</v>
      </c>
      <c r="L965" s="1">
        <v>0.481103888888888</v>
      </c>
      <c r="M965" s="8">
        <f t="shared" si="15"/>
        <v>0.73974082073434122</v>
      </c>
    </row>
    <row r="966" spans="1:13" x14ac:dyDescent="0.25">
      <c r="A966" s="1" t="s">
        <v>1019</v>
      </c>
      <c r="B966" s="7">
        <v>41803.015972222223</v>
      </c>
      <c r="C966" s="1">
        <v>1053</v>
      </c>
      <c r="D966" s="1">
        <v>52</v>
      </c>
      <c r="E966" s="7">
        <v>44993.52615740741</v>
      </c>
      <c r="F966" s="1" t="s">
        <v>457</v>
      </c>
      <c r="G966" s="1">
        <v>1401</v>
      </c>
      <c r="H966" s="1">
        <v>1229</v>
      </c>
      <c r="I966" s="1">
        <v>8</v>
      </c>
      <c r="J966" s="1">
        <v>106.836796055555</v>
      </c>
      <c r="K966" s="1">
        <v>0.486723693707173</v>
      </c>
      <c r="L966" s="1">
        <v>2.85943722222222</v>
      </c>
      <c r="M966" s="8">
        <f t="shared" si="15"/>
        <v>0.8772305496074233</v>
      </c>
    </row>
    <row r="967" spans="1:13" x14ac:dyDescent="0.25">
      <c r="A967" s="1" t="s">
        <v>1020</v>
      </c>
      <c r="B967" s="7">
        <v>42017.979375000003</v>
      </c>
      <c r="C967" s="1">
        <v>1564</v>
      </c>
      <c r="D967" s="1">
        <v>318</v>
      </c>
      <c r="E967" s="7">
        <v>44993.573344907411</v>
      </c>
      <c r="F967" s="1" t="s">
        <v>55</v>
      </c>
      <c r="G967" s="1">
        <v>947</v>
      </c>
      <c r="H967" s="1">
        <v>882</v>
      </c>
      <c r="I967" s="1">
        <v>8</v>
      </c>
      <c r="J967" s="1">
        <v>99.699407166666603</v>
      </c>
      <c r="K967" s="1">
        <v>3.18958767195477</v>
      </c>
      <c r="L967" s="1">
        <v>1.7269372222222199</v>
      </c>
      <c r="M967" s="8">
        <f t="shared" si="15"/>
        <v>0.93136219640971485</v>
      </c>
    </row>
    <row r="968" spans="1:13" x14ac:dyDescent="0.25">
      <c r="A968" s="1" t="s">
        <v>1021</v>
      </c>
      <c r="B968" s="7">
        <v>41779.808831018519</v>
      </c>
      <c r="C968" s="1">
        <v>1753</v>
      </c>
      <c r="D968" s="1">
        <v>23</v>
      </c>
      <c r="E968" s="7">
        <v>44993.155590277776</v>
      </c>
      <c r="F968" s="1" t="s">
        <v>55</v>
      </c>
      <c r="G968" s="1">
        <v>1504</v>
      </c>
      <c r="H968" s="1">
        <v>1398</v>
      </c>
      <c r="I968" s="1">
        <v>8</v>
      </c>
      <c r="J968" s="1">
        <v>107.769175685185</v>
      </c>
      <c r="K968" s="1">
        <v>0.213419095523078</v>
      </c>
      <c r="L968" s="1">
        <v>11.7530483333333</v>
      </c>
      <c r="M968" s="8">
        <f t="shared" si="15"/>
        <v>0.92952127659574468</v>
      </c>
    </row>
    <row r="969" spans="1:13" x14ac:dyDescent="0.25">
      <c r="A969" s="1" t="s">
        <v>1022</v>
      </c>
      <c r="B969" s="7">
        <v>43475.446192129632</v>
      </c>
      <c r="C969" s="1">
        <v>1714</v>
      </c>
      <c r="D969" s="1">
        <v>57</v>
      </c>
      <c r="E969" s="7">
        <v>44993.563136574077</v>
      </c>
      <c r="F969" s="1" t="s">
        <v>55</v>
      </c>
      <c r="G969" s="1">
        <v>968</v>
      </c>
      <c r="H969" s="1">
        <v>867</v>
      </c>
      <c r="I969" s="1">
        <v>4</v>
      </c>
      <c r="J969" s="1">
        <v>50.759286796296202</v>
      </c>
      <c r="K969" s="1">
        <v>1.12294722005745</v>
      </c>
      <c r="L969" s="1">
        <v>1.97193722222222</v>
      </c>
      <c r="M969" s="8">
        <f t="shared" si="15"/>
        <v>0.89566115702479343</v>
      </c>
    </row>
    <row r="970" spans="1:13" x14ac:dyDescent="0.25">
      <c r="A970" s="1" t="s">
        <v>1023</v>
      </c>
      <c r="B970" s="7">
        <v>42795.238599537035</v>
      </c>
      <c r="C970" s="1">
        <v>83</v>
      </c>
      <c r="D970" s="1">
        <v>0</v>
      </c>
      <c r="E970" s="7">
        <v>44993.50644675926</v>
      </c>
      <c r="F970" s="1" t="s">
        <v>94</v>
      </c>
      <c r="G970" s="1">
        <v>34</v>
      </c>
      <c r="H970" s="1">
        <v>18</v>
      </c>
      <c r="I970" s="1">
        <v>6</v>
      </c>
      <c r="J970" s="1">
        <v>73.592027537036998</v>
      </c>
      <c r="K970" s="1">
        <v>0</v>
      </c>
      <c r="L970" s="1">
        <v>3.33249277777777</v>
      </c>
      <c r="M970" s="8">
        <f t="shared" si="15"/>
        <v>0.52941176470588236</v>
      </c>
    </row>
    <row r="971" spans="1:13" x14ac:dyDescent="0.25">
      <c r="A971" s="1" t="s">
        <v>1024</v>
      </c>
      <c r="B971" s="7">
        <v>40739.144375000003</v>
      </c>
      <c r="C971" s="1">
        <v>163</v>
      </c>
      <c r="D971" s="1">
        <v>14</v>
      </c>
      <c r="E971" s="7">
        <v>44993.574826388889</v>
      </c>
      <c r="F971" s="1" t="s">
        <v>24</v>
      </c>
      <c r="G971" s="1">
        <v>621</v>
      </c>
      <c r="H971" s="1">
        <v>465</v>
      </c>
      <c r="I971" s="1">
        <v>11</v>
      </c>
      <c r="J971" s="1">
        <v>142.20074049999999</v>
      </c>
      <c r="K971" s="1">
        <v>9.8452370576790293E-2</v>
      </c>
      <c r="L971" s="1">
        <v>1.6913816666666599</v>
      </c>
      <c r="M971" s="8">
        <f t="shared" si="15"/>
        <v>0.74879227053140096</v>
      </c>
    </row>
    <row r="972" spans="1:13" x14ac:dyDescent="0.25">
      <c r="A972" s="1" t="s">
        <v>1025</v>
      </c>
      <c r="B972" s="7">
        <v>41357.573680555557</v>
      </c>
      <c r="C972" s="1">
        <v>132</v>
      </c>
      <c r="D972" s="1">
        <v>13</v>
      </c>
      <c r="E972" s="7">
        <v>44993.633287037039</v>
      </c>
      <c r="F972" s="1" t="s">
        <v>24</v>
      </c>
      <c r="G972" s="1">
        <v>1658</v>
      </c>
      <c r="H972" s="1">
        <v>1004</v>
      </c>
      <c r="I972" s="1">
        <v>9</v>
      </c>
      <c r="J972" s="1">
        <v>121.257296055555</v>
      </c>
      <c r="K972" s="1">
        <v>0.107210043625283</v>
      </c>
      <c r="L972" s="1">
        <v>0.28832611111111101</v>
      </c>
      <c r="M972" s="8">
        <f t="shared" si="15"/>
        <v>0.60554885404101322</v>
      </c>
    </row>
    <row r="973" spans="1:13" x14ac:dyDescent="0.25">
      <c r="A973" s="1" t="s">
        <v>1026</v>
      </c>
      <c r="B973" s="7">
        <v>41849.852465277778</v>
      </c>
      <c r="C973" s="1">
        <v>4786</v>
      </c>
      <c r="D973" s="1">
        <v>123</v>
      </c>
      <c r="E973" s="7">
        <v>44993.622986111113</v>
      </c>
      <c r="F973" s="1" t="s">
        <v>28</v>
      </c>
      <c r="G973" s="1">
        <v>3110</v>
      </c>
      <c r="H973" s="1">
        <v>2572</v>
      </c>
      <c r="I973" s="1">
        <v>8</v>
      </c>
      <c r="J973" s="1">
        <v>105.400934944444</v>
      </c>
      <c r="K973" s="1">
        <v>1.1669725706402101</v>
      </c>
      <c r="L973" s="1">
        <v>0.53554833333333296</v>
      </c>
      <c r="M973" s="8">
        <f t="shared" si="15"/>
        <v>0.82700964630225082</v>
      </c>
    </row>
    <row r="974" spans="1:13" x14ac:dyDescent="0.25">
      <c r="A974" s="1" t="s">
        <v>1027</v>
      </c>
      <c r="B974" s="7">
        <v>42397.770300925928</v>
      </c>
      <c r="C974" s="1">
        <v>4105</v>
      </c>
      <c r="D974" s="1">
        <v>245</v>
      </c>
      <c r="E974" s="7">
        <v>44993.613587962966</v>
      </c>
      <c r="F974" s="1" t="s">
        <v>24</v>
      </c>
      <c r="G974" s="1">
        <v>4306</v>
      </c>
      <c r="H974" s="1">
        <v>4014</v>
      </c>
      <c r="I974" s="1">
        <v>7</v>
      </c>
      <c r="J974" s="1">
        <v>87.1999997592592</v>
      </c>
      <c r="K974" s="1">
        <v>2.8096330352797301</v>
      </c>
      <c r="L974" s="1">
        <v>0.76110388888888802</v>
      </c>
      <c r="M974" s="8">
        <f t="shared" si="15"/>
        <v>0.93218764514630748</v>
      </c>
    </row>
    <row r="975" spans="1:13" x14ac:dyDescent="0.25">
      <c r="A975" s="1" t="s">
        <v>1028</v>
      </c>
      <c r="B975" s="7">
        <v>40952.638912037037</v>
      </c>
      <c r="C975" s="1">
        <v>447</v>
      </c>
      <c r="D975" s="1">
        <v>3</v>
      </c>
      <c r="E975" s="7">
        <v>44992.120162037034</v>
      </c>
      <c r="F975" s="1" t="s">
        <v>414</v>
      </c>
      <c r="G975" s="1">
        <v>2216</v>
      </c>
      <c r="H975" s="1">
        <v>1310</v>
      </c>
      <c r="I975" s="1">
        <v>11</v>
      </c>
      <c r="J975" s="1">
        <v>135.47177753703701</v>
      </c>
      <c r="K975" s="1">
        <v>2.2144833813668802E-2</v>
      </c>
      <c r="L975" s="1">
        <v>13.6033261111111</v>
      </c>
      <c r="M975" s="8">
        <f t="shared" si="15"/>
        <v>0.59115523465703967</v>
      </c>
    </row>
    <row r="976" spans="1:13" x14ac:dyDescent="0.25">
      <c r="A976" s="1" t="s">
        <v>1029</v>
      </c>
      <c r="B976" s="7">
        <v>40236.663460648146</v>
      </c>
      <c r="C976" s="1">
        <v>7434</v>
      </c>
      <c r="D976" s="1">
        <v>4</v>
      </c>
      <c r="E976" s="7">
        <v>44993.513043981482</v>
      </c>
      <c r="F976" s="1" t="s">
        <v>184</v>
      </c>
      <c r="G976" s="1">
        <v>0</v>
      </c>
      <c r="H976" s="1">
        <v>0</v>
      </c>
      <c r="I976" s="1">
        <v>13</v>
      </c>
      <c r="J976" s="1">
        <v>159.318805314814</v>
      </c>
      <c r="K976" s="1">
        <v>2.5106891757667699E-2</v>
      </c>
      <c r="L976" s="1">
        <v>3.1741594444444399</v>
      </c>
      <c r="M976" s="8">
        <f t="shared" si="15"/>
        <v>0</v>
      </c>
    </row>
    <row r="977" spans="1:13" x14ac:dyDescent="0.25">
      <c r="A977" s="1" t="s">
        <v>1030</v>
      </c>
      <c r="B977" s="7">
        <v>41778.772928240738</v>
      </c>
      <c r="C977" s="1">
        <v>2281</v>
      </c>
      <c r="D977" s="1">
        <v>32</v>
      </c>
      <c r="E977" s="7">
        <v>44993.511250000003</v>
      </c>
      <c r="F977" s="1" t="s">
        <v>28</v>
      </c>
      <c r="G977" s="1">
        <v>2161</v>
      </c>
      <c r="H977" s="1">
        <v>1996</v>
      </c>
      <c r="I977" s="1">
        <v>8</v>
      </c>
      <c r="J977" s="1">
        <v>107.83123124074</v>
      </c>
      <c r="K977" s="1">
        <v>0.29676003539788698</v>
      </c>
      <c r="L977" s="1">
        <v>3.2172149999999999</v>
      </c>
      <c r="M977" s="8">
        <f t="shared" si="15"/>
        <v>0.92364645997223505</v>
      </c>
    </row>
    <row r="978" spans="1:13" x14ac:dyDescent="0.25">
      <c r="A978" s="1" t="s">
        <v>1031</v>
      </c>
      <c r="B978" s="7">
        <v>44185.449050925927</v>
      </c>
      <c r="C978" s="1">
        <v>2713</v>
      </c>
      <c r="D978" s="1">
        <v>20</v>
      </c>
      <c r="E978" s="7">
        <v>44993.617719907408</v>
      </c>
      <c r="F978" s="1" t="s">
        <v>21</v>
      </c>
      <c r="G978" s="1">
        <v>1559</v>
      </c>
      <c r="H978" s="1">
        <v>1317</v>
      </c>
      <c r="I978" s="1">
        <v>2</v>
      </c>
      <c r="J978" s="1">
        <v>27.090333092592498</v>
      </c>
      <c r="K978" s="1">
        <v>0.73827073043515501</v>
      </c>
      <c r="L978" s="1">
        <v>0.66193722222222195</v>
      </c>
      <c r="M978" s="8">
        <f t="shared" si="15"/>
        <v>0.84477228992944198</v>
      </c>
    </row>
    <row r="979" spans="1:13" x14ac:dyDescent="0.25">
      <c r="A979" s="1" t="s">
        <v>1032</v>
      </c>
      <c r="B979" s="7">
        <v>42598.81627314815</v>
      </c>
      <c r="C979" s="1">
        <v>591</v>
      </c>
      <c r="D979" s="1">
        <v>112</v>
      </c>
      <c r="E979" s="7">
        <v>44993.553749999999</v>
      </c>
      <c r="F979" s="1" t="s">
        <v>84</v>
      </c>
      <c r="G979" s="1">
        <v>2461</v>
      </c>
      <c r="H979" s="1">
        <v>2406</v>
      </c>
      <c r="I979" s="1">
        <v>6</v>
      </c>
      <c r="J979" s="1">
        <v>80.463221981481396</v>
      </c>
      <c r="K979" s="1">
        <v>1.3919402832983301</v>
      </c>
      <c r="L979" s="1">
        <v>2.1972149999999999</v>
      </c>
      <c r="M979" s="8">
        <f t="shared" si="15"/>
        <v>0.97765136123527019</v>
      </c>
    </row>
    <row r="980" spans="1:13" x14ac:dyDescent="0.25">
      <c r="A980" s="1" t="s">
        <v>1033</v>
      </c>
      <c r="B980" s="7">
        <v>43490.781967592593</v>
      </c>
      <c r="C980" s="1">
        <v>613</v>
      </c>
      <c r="D980" s="1">
        <v>194</v>
      </c>
      <c r="E980" s="7">
        <v>44993.605405092596</v>
      </c>
      <c r="F980" s="1" t="s">
        <v>55</v>
      </c>
      <c r="G980" s="1">
        <v>1385</v>
      </c>
      <c r="H980" s="1">
        <v>1025</v>
      </c>
      <c r="I980" s="1">
        <v>4</v>
      </c>
      <c r="J980" s="1">
        <v>50.757333092592503</v>
      </c>
      <c r="K980" s="1">
        <v>3.8221078252102201</v>
      </c>
      <c r="L980" s="1">
        <v>0.95749277777777697</v>
      </c>
      <c r="M980" s="8">
        <f t="shared" si="15"/>
        <v>0.74007220216606495</v>
      </c>
    </row>
    <row r="981" spans="1:13" x14ac:dyDescent="0.25">
      <c r="A981" s="1" t="s">
        <v>1034</v>
      </c>
      <c r="B981" s="7">
        <v>42247.150405092594</v>
      </c>
      <c r="C981" s="1">
        <v>160</v>
      </c>
      <c r="D981" s="1">
        <v>0</v>
      </c>
      <c r="E981" s="7">
        <v>44993.523587962962</v>
      </c>
      <c r="F981" s="1" t="s">
        <v>21</v>
      </c>
      <c r="G981" s="1">
        <v>248</v>
      </c>
      <c r="H981" s="1">
        <v>235</v>
      </c>
      <c r="I981" s="1">
        <v>7</v>
      </c>
      <c r="J981" s="1">
        <v>91.929249759259207</v>
      </c>
      <c r="K981" s="1">
        <v>0</v>
      </c>
      <c r="L981" s="1">
        <v>2.9211038888888798</v>
      </c>
      <c r="M981" s="8">
        <f t="shared" si="15"/>
        <v>0.94758064516129037</v>
      </c>
    </row>
    <row r="982" spans="1:13" x14ac:dyDescent="0.25">
      <c r="A982" s="1" t="s">
        <v>1035</v>
      </c>
      <c r="B982" s="7">
        <v>42898.258657407408</v>
      </c>
      <c r="C982" s="1">
        <v>245</v>
      </c>
      <c r="D982" s="1">
        <v>44</v>
      </c>
      <c r="E982" s="7">
        <v>44993.630312499998</v>
      </c>
      <c r="F982" s="1" t="s">
        <v>13</v>
      </c>
      <c r="G982" s="1">
        <v>293</v>
      </c>
      <c r="H982" s="1">
        <v>221</v>
      </c>
      <c r="I982" s="1">
        <v>5</v>
      </c>
      <c r="J982" s="1">
        <v>70.142647907407394</v>
      </c>
      <c r="K982" s="1">
        <v>0.62729311357168405</v>
      </c>
      <c r="L982" s="1">
        <v>0.35971500000000001</v>
      </c>
      <c r="M982" s="8">
        <f t="shared" si="15"/>
        <v>0.75426621160409557</v>
      </c>
    </row>
    <row r="983" spans="1:13" x14ac:dyDescent="0.25">
      <c r="A983" s="1" t="s">
        <v>1036</v>
      </c>
      <c r="B983" s="7">
        <v>42447.118263888886</v>
      </c>
      <c r="C983" s="1">
        <v>702</v>
      </c>
      <c r="D983" s="1">
        <v>53</v>
      </c>
      <c r="E983" s="7">
        <v>44993.629513888889</v>
      </c>
      <c r="F983" s="1" t="s">
        <v>72</v>
      </c>
      <c r="G983" s="1">
        <v>1417</v>
      </c>
      <c r="H983" s="1">
        <v>1307</v>
      </c>
      <c r="I983" s="1">
        <v>6</v>
      </c>
      <c r="J983" s="1">
        <v>85.288296055555506</v>
      </c>
      <c r="K983" s="1">
        <v>0.62142172432987197</v>
      </c>
      <c r="L983" s="1">
        <v>0.37888166666666601</v>
      </c>
      <c r="M983" s="8">
        <f t="shared" si="15"/>
        <v>0.9223712067748765</v>
      </c>
    </row>
    <row r="984" spans="1:13" x14ac:dyDescent="0.25">
      <c r="A984" s="1" t="s">
        <v>1037</v>
      </c>
      <c r="B984" s="7">
        <v>40970.924583333333</v>
      </c>
      <c r="C984" s="1">
        <v>1720</v>
      </c>
      <c r="D984" s="1">
        <v>83</v>
      </c>
      <c r="E984" s="7">
        <v>44993.512048611112</v>
      </c>
      <c r="F984" s="1" t="s">
        <v>266</v>
      </c>
      <c r="G984" s="1">
        <v>2004</v>
      </c>
      <c r="H984" s="1">
        <v>2002</v>
      </c>
      <c r="I984" s="1">
        <v>11</v>
      </c>
      <c r="J984" s="1">
        <v>134.64324049999999</v>
      </c>
      <c r="K984" s="1">
        <v>0.61644386819403596</v>
      </c>
      <c r="L984" s="1">
        <v>3.1980483333333298</v>
      </c>
      <c r="M984" s="8">
        <f t="shared" si="15"/>
        <v>0.99900199600798401</v>
      </c>
    </row>
    <row r="985" spans="1:13" x14ac:dyDescent="0.25">
      <c r="A985" s="1" t="s">
        <v>1038</v>
      </c>
      <c r="B985" s="7">
        <v>42318.906689814816</v>
      </c>
      <c r="C985" s="1">
        <v>809</v>
      </c>
      <c r="D985" s="1">
        <v>0</v>
      </c>
      <c r="E985" s="7">
        <v>44993.305752314816</v>
      </c>
      <c r="F985" s="1" t="s">
        <v>24</v>
      </c>
      <c r="G985" s="1">
        <v>1766</v>
      </c>
      <c r="H985" s="1">
        <v>1509</v>
      </c>
      <c r="I985" s="1">
        <v>7</v>
      </c>
      <c r="J985" s="1">
        <v>89.724221981481406</v>
      </c>
      <c r="K985" s="1">
        <v>0</v>
      </c>
      <c r="L985" s="1">
        <v>8.1491594444444395</v>
      </c>
      <c r="M985" s="8">
        <f t="shared" si="15"/>
        <v>0.85447338618346547</v>
      </c>
    </row>
    <row r="986" spans="1:13" x14ac:dyDescent="0.25">
      <c r="A986" s="1" t="s">
        <v>1039</v>
      </c>
      <c r="B986" s="7">
        <v>44474.734155092592</v>
      </c>
      <c r="C986" s="1">
        <v>2553</v>
      </c>
      <c r="D986" s="1">
        <v>185</v>
      </c>
      <c r="E986" s="7">
        <v>44993.629155092596</v>
      </c>
      <c r="F986" s="1" t="s">
        <v>72</v>
      </c>
      <c r="G986" s="1">
        <v>939</v>
      </c>
      <c r="H986" s="1">
        <v>607</v>
      </c>
      <c r="I986" s="1">
        <v>1</v>
      </c>
      <c r="J986" s="1">
        <v>17.995583092592501</v>
      </c>
      <c r="K986" s="1">
        <v>10.280300396387201</v>
      </c>
      <c r="L986" s="1">
        <v>0.38749277777777702</v>
      </c>
      <c r="M986" s="8">
        <f t="shared" si="15"/>
        <v>0.64643237486687966</v>
      </c>
    </row>
    <row r="987" spans="1:13" x14ac:dyDescent="0.25">
      <c r="A987" s="1" t="s">
        <v>1040</v>
      </c>
      <c r="B987" s="7">
        <v>41824.163182870368</v>
      </c>
      <c r="C987" s="1">
        <v>5129</v>
      </c>
      <c r="D987" s="1">
        <v>160</v>
      </c>
      <c r="E987" s="7">
        <v>44993.480069444442</v>
      </c>
      <c r="F987" s="1" t="s">
        <v>21</v>
      </c>
      <c r="G987" s="1">
        <v>4701</v>
      </c>
      <c r="H987" s="1">
        <v>4574</v>
      </c>
      <c r="I987" s="1">
        <v>8</v>
      </c>
      <c r="J987" s="1">
        <v>106.019027537037</v>
      </c>
      <c r="K987" s="1">
        <v>1.5091630598489001</v>
      </c>
      <c r="L987" s="1">
        <v>3.9655483333333299</v>
      </c>
      <c r="M987" s="8">
        <f t="shared" si="15"/>
        <v>0.97298447138906619</v>
      </c>
    </row>
    <row r="988" spans="1:13" x14ac:dyDescent="0.25">
      <c r="A988" s="1" t="s">
        <v>1041</v>
      </c>
      <c r="B988" s="7">
        <v>42300.404699074075</v>
      </c>
      <c r="C988" s="1">
        <v>298</v>
      </c>
      <c r="D988" s="1">
        <v>89</v>
      </c>
      <c r="E988" s="7">
        <v>44993.615983796299</v>
      </c>
      <c r="F988" s="1" t="s">
        <v>47</v>
      </c>
      <c r="G988" s="1">
        <v>2264</v>
      </c>
      <c r="H988" s="1">
        <v>1978</v>
      </c>
      <c r="I988" s="1">
        <v>7</v>
      </c>
      <c r="J988" s="1">
        <v>89.959147907407399</v>
      </c>
      <c r="K988" s="1">
        <v>0.98933796140004904</v>
      </c>
      <c r="L988" s="1">
        <v>0.70360388888888803</v>
      </c>
      <c r="M988" s="8">
        <f t="shared" si="15"/>
        <v>0.87367491166077738</v>
      </c>
    </row>
    <row r="989" spans="1:13" x14ac:dyDescent="0.25">
      <c r="A989" s="1" t="s">
        <v>1042</v>
      </c>
      <c r="B989" s="7">
        <v>41468.813958333332</v>
      </c>
      <c r="C989" s="1">
        <v>912</v>
      </c>
      <c r="D989" s="1">
        <v>112</v>
      </c>
      <c r="E989" s="7">
        <v>44993.538460648146</v>
      </c>
      <c r="F989" s="1" t="s">
        <v>55</v>
      </c>
      <c r="G989" s="1">
        <v>718</v>
      </c>
      <c r="H989" s="1">
        <v>678</v>
      </c>
      <c r="I989" s="1">
        <v>9</v>
      </c>
      <c r="J989" s="1">
        <v>118.131740499999</v>
      </c>
      <c r="K989" s="1">
        <v>0.94809404759426197</v>
      </c>
      <c r="L989" s="1">
        <v>2.56415944444444</v>
      </c>
      <c r="M989" s="8">
        <f t="shared" si="15"/>
        <v>0.94428969359331472</v>
      </c>
    </row>
    <row r="990" spans="1:13" x14ac:dyDescent="0.25">
      <c r="A990" s="1" t="s">
        <v>1043</v>
      </c>
      <c r="B990" s="7">
        <v>41904.996087962965</v>
      </c>
      <c r="C990" s="1">
        <v>476</v>
      </c>
      <c r="D990" s="1">
        <v>11</v>
      </c>
      <c r="E990" s="7">
        <v>44993.637094907404</v>
      </c>
      <c r="F990" s="1" t="s">
        <v>13</v>
      </c>
      <c r="G990" s="1">
        <v>1460</v>
      </c>
      <c r="H990" s="1">
        <v>1374</v>
      </c>
      <c r="I990" s="1">
        <v>8</v>
      </c>
      <c r="J990" s="1">
        <v>103.45270346296201</v>
      </c>
      <c r="K990" s="1">
        <v>0.106328782446348</v>
      </c>
      <c r="L990" s="1">
        <v>0.19693722222222201</v>
      </c>
      <c r="M990" s="8">
        <f t="shared" si="15"/>
        <v>0.94109589041095887</v>
      </c>
    </row>
    <row r="991" spans="1:13" x14ac:dyDescent="0.25">
      <c r="A991" s="1" t="s">
        <v>1044</v>
      </c>
      <c r="B991" s="7">
        <v>42781.376851851855</v>
      </c>
      <c r="C991" s="1">
        <v>170</v>
      </c>
      <c r="D991" s="1">
        <v>0</v>
      </c>
      <c r="E991" s="7">
        <v>44993.36109953704</v>
      </c>
      <c r="F991" s="1" t="s">
        <v>24</v>
      </c>
      <c r="G991" s="1">
        <v>229</v>
      </c>
      <c r="H991" s="1">
        <v>114</v>
      </c>
      <c r="I991" s="1">
        <v>6</v>
      </c>
      <c r="J991" s="1">
        <v>73.948092351851798</v>
      </c>
      <c r="K991" s="1">
        <v>0</v>
      </c>
      <c r="L991" s="1">
        <v>6.8208261111111099</v>
      </c>
      <c r="M991" s="8">
        <f t="shared" si="15"/>
        <v>0.49781659388646288</v>
      </c>
    </row>
    <row r="992" spans="1:13" x14ac:dyDescent="0.25">
      <c r="A992" s="1" t="s">
        <v>1045</v>
      </c>
      <c r="B992" s="7">
        <v>41489.014027777775</v>
      </c>
      <c r="C992" s="1">
        <v>171</v>
      </c>
      <c r="D992" s="1">
        <v>26</v>
      </c>
      <c r="E992" s="7">
        <v>44993.41165509259</v>
      </c>
      <c r="F992" s="1" t="s">
        <v>24</v>
      </c>
      <c r="G992" s="1">
        <v>351</v>
      </c>
      <c r="H992" s="1">
        <v>348</v>
      </c>
      <c r="I992" s="1">
        <v>9</v>
      </c>
      <c r="J992" s="1">
        <v>117.30501827777699</v>
      </c>
      <c r="K992" s="1">
        <v>0.22164439664833499</v>
      </c>
      <c r="L992" s="1">
        <v>5.6074927777777699</v>
      </c>
      <c r="M992" s="8">
        <f t="shared" si="15"/>
        <v>0.99145299145299148</v>
      </c>
    </row>
    <row r="993" spans="1:13" x14ac:dyDescent="0.25">
      <c r="A993" s="1" t="s">
        <v>1046</v>
      </c>
      <c r="B993" s="7">
        <v>42223.285034722219</v>
      </c>
      <c r="C993" s="1">
        <v>720</v>
      </c>
      <c r="D993" s="1">
        <v>19</v>
      </c>
      <c r="E993" s="7">
        <v>44993.569050925929</v>
      </c>
      <c r="F993" s="1" t="s">
        <v>13</v>
      </c>
      <c r="G993" s="1">
        <v>2642</v>
      </c>
      <c r="H993" s="1">
        <v>2184</v>
      </c>
      <c r="I993" s="1">
        <v>7</v>
      </c>
      <c r="J993" s="1">
        <v>92.621546055555498</v>
      </c>
      <c r="K993" s="1">
        <v>0.20513585455163399</v>
      </c>
      <c r="L993" s="1">
        <v>1.82999277777777</v>
      </c>
      <c r="M993" s="8">
        <f t="shared" si="15"/>
        <v>0.82664647993943985</v>
      </c>
    </row>
    <row r="994" spans="1:13" x14ac:dyDescent="0.25">
      <c r="A994" s="1" t="s">
        <v>1047</v>
      </c>
      <c r="B994" s="7">
        <v>42606.133888888886</v>
      </c>
      <c r="C994" s="1">
        <v>543</v>
      </c>
      <c r="D994" s="1">
        <v>0</v>
      </c>
      <c r="E994" s="7">
        <v>44993.60392361111</v>
      </c>
      <c r="F994" s="1" t="s">
        <v>21</v>
      </c>
      <c r="G994" s="1">
        <v>576</v>
      </c>
      <c r="H994" s="1">
        <v>434</v>
      </c>
      <c r="I994" s="1">
        <v>6</v>
      </c>
      <c r="J994" s="1">
        <v>79.975796055555506</v>
      </c>
      <c r="K994" s="1">
        <v>0</v>
      </c>
      <c r="L994" s="1">
        <v>0.99304833333333298</v>
      </c>
      <c r="M994" s="8">
        <f t="shared" si="15"/>
        <v>0.75347222222222221</v>
      </c>
    </row>
    <row r="995" spans="1:13" x14ac:dyDescent="0.25">
      <c r="A995" s="1" t="s">
        <v>1048</v>
      </c>
      <c r="B995" s="7">
        <v>40973.087002314816</v>
      </c>
      <c r="C995" s="1">
        <v>136124</v>
      </c>
      <c r="D995" s="1">
        <v>81</v>
      </c>
      <c r="E995" s="7">
        <v>44993.61277777778</v>
      </c>
      <c r="F995" s="1" t="s">
        <v>184</v>
      </c>
      <c r="G995" s="1">
        <v>6182</v>
      </c>
      <c r="H995" s="1">
        <v>6164</v>
      </c>
      <c r="I995" s="1">
        <v>11</v>
      </c>
      <c r="J995" s="1">
        <v>134.446638648148</v>
      </c>
      <c r="K995" s="1">
        <v>0.60246950622529105</v>
      </c>
      <c r="L995" s="1">
        <v>0.78054833333333296</v>
      </c>
      <c r="M995" s="8">
        <f t="shared" si="15"/>
        <v>0.99708832093173727</v>
      </c>
    </row>
    <row r="996" spans="1:13" x14ac:dyDescent="0.25">
      <c r="A996" s="1" t="s">
        <v>1049</v>
      </c>
      <c r="B996" s="7">
        <v>42645.563460648147</v>
      </c>
      <c r="C996" s="1">
        <v>105</v>
      </c>
      <c r="D996" s="1">
        <v>1</v>
      </c>
      <c r="E996" s="7">
        <v>44993.532858796294</v>
      </c>
      <c r="F996" s="1" t="s">
        <v>24</v>
      </c>
      <c r="G996" s="1">
        <v>157</v>
      </c>
      <c r="H996" s="1">
        <v>118</v>
      </c>
      <c r="I996" s="1">
        <v>6</v>
      </c>
      <c r="J996" s="1">
        <v>78.332138648148103</v>
      </c>
      <c r="K996" s="1">
        <v>1.27661521472277E-2</v>
      </c>
      <c r="L996" s="1">
        <v>2.6986038888888801</v>
      </c>
      <c r="M996" s="8">
        <f t="shared" si="15"/>
        <v>0.75159235668789814</v>
      </c>
    </row>
    <row r="997" spans="1:13" x14ac:dyDescent="0.25">
      <c r="A997" s="1" t="s">
        <v>1050</v>
      </c>
      <c r="B997" s="7">
        <v>43081.360925925925</v>
      </c>
      <c r="C997" s="1">
        <v>35</v>
      </c>
      <c r="D997" s="1">
        <v>47</v>
      </c>
      <c r="E997" s="7">
        <v>44993.624699074076</v>
      </c>
      <c r="F997" s="1" t="s">
        <v>13</v>
      </c>
      <c r="G997" s="1">
        <v>974</v>
      </c>
      <c r="H997" s="1">
        <v>953</v>
      </c>
      <c r="I997" s="1">
        <v>5</v>
      </c>
      <c r="J997" s="1">
        <v>63.960833092592502</v>
      </c>
      <c r="K997" s="1">
        <v>0.73482470017175405</v>
      </c>
      <c r="L997" s="1">
        <v>0.49443722222222197</v>
      </c>
      <c r="M997" s="8">
        <f t="shared" si="15"/>
        <v>0.97843942505133474</v>
      </c>
    </row>
    <row r="998" spans="1:13" x14ac:dyDescent="0.25">
      <c r="A998" s="1" t="s">
        <v>1051</v>
      </c>
      <c r="B998" s="7">
        <v>41870.157384259262</v>
      </c>
      <c r="C998" s="1">
        <v>238</v>
      </c>
      <c r="D998" s="1">
        <v>20</v>
      </c>
      <c r="E998" s="7">
        <v>44993.527222222219</v>
      </c>
      <c r="F998" s="1" t="s">
        <v>47</v>
      </c>
      <c r="G998" s="1">
        <v>347</v>
      </c>
      <c r="H998" s="1">
        <v>346</v>
      </c>
      <c r="I998" s="1">
        <v>8</v>
      </c>
      <c r="J998" s="1">
        <v>104.490333092592</v>
      </c>
      <c r="K998" s="1">
        <v>0.191405265999844</v>
      </c>
      <c r="L998" s="1">
        <v>2.83388166666666</v>
      </c>
      <c r="M998" s="8">
        <f t="shared" si="15"/>
        <v>0.99711815561959649</v>
      </c>
    </row>
    <row r="999" spans="1:13" x14ac:dyDescent="0.25">
      <c r="A999" s="1" t="s">
        <v>1052</v>
      </c>
      <c r="B999" s="7">
        <v>41728.936944444446</v>
      </c>
      <c r="C999" s="1">
        <v>146</v>
      </c>
      <c r="D999" s="1">
        <v>3</v>
      </c>
      <c r="E999" s="7">
        <v>44993.568530092591</v>
      </c>
      <c r="F999" s="1" t="s">
        <v>1053</v>
      </c>
      <c r="G999" s="1">
        <v>256</v>
      </c>
      <c r="H999" s="1">
        <v>211</v>
      </c>
      <c r="I999" s="1">
        <v>8</v>
      </c>
      <c r="J999" s="1">
        <v>109.366684944444</v>
      </c>
      <c r="K999" s="1">
        <v>2.74306567994076E-2</v>
      </c>
      <c r="L999" s="1">
        <v>1.84249277777777</v>
      </c>
      <c r="M999" s="8">
        <f t="shared" si="15"/>
        <v>0.82421875</v>
      </c>
    </row>
    <row r="1000" spans="1:13" x14ac:dyDescent="0.25">
      <c r="A1000" s="1" t="s">
        <v>1054</v>
      </c>
      <c r="B1000" s="7">
        <v>41168.693124999998</v>
      </c>
      <c r="C1000" s="1">
        <v>650</v>
      </c>
      <c r="D1000" s="1">
        <v>0</v>
      </c>
      <c r="E1000" s="7">
        <v>44993.56994212963</v>
      </c>
      <c r="F1000" s="1" t="s">
        <v>24</v>
      </c>
      <c r="G1000" s="1">
        <v>2266</v>
      </c>
      <c r="H1000" s="1">
        <v>2140</v>
      </c>
      <c r="I1000" s="1">
        <v>10</v>
      </c>
      <c r="J1000" s="1">
        <v>128.22840716666599</v>
      </c>
      <c r="K1000" s="1">
        <v>0</v>
      </c>
      <c r="L1000" s="1">
        <v>1.80860388888888</v>
      </c>
      <c r="M1000" s="8">
        <f t="shared" si="15"/>
        <v>0.94439541041482788</v>
      </c>
    </row>
    <row r="1001" spans="1:13" x14ac:dyDescent="0.25">
      <c r="A1001" s="1" t="s">
        <v>1055</v>
      </c>
      <c r="B1001" s="7">
        <v>43600.094108796293</v>
      </c>
      <c r="C1001" s="1">
        <v>171</v>
      </c>
      <c r="D1001" s="1">
        <v>148</v>
      </c>
      <c r="E1001" s="7">
        <v>44993.6094212963</v>
      </c>
      <c r="F1001" s="1" t="s">
        <v>243</v>
      </c>
      <c r="G1001" s="1">
        <v>1738</v>
      </c>
      <c r="H1001" s="1">
        <v>1493</v>
      </c>
      <c r="I1001" s="1">
        <v>3</v>
      </c>
      <c r="J1001" s="1">
        <v>46.874286796296197</v>
      </c>
      <c r="K1001" s="1">
        <v>3.1573813729298998</v>
      </c>
      <c r="L1001" s="1">
        <v>0.861103888888888</v>
      </c>
      <c r="M1001" s="8">
        <f t="shared" si="15"/>
        <v>0.85903337169159955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1"/>
  <sheetViews>
    <sheetView tabSelected="1" workbookViewId="0">
      <selection activeCell="L78" sqref="L78"/>
    </sheetView>
  </sheetViews>
  <sheetFormatPr defaultRowHeight="15" x14ac:dyDescent="0.25"/>
  <cols>
    <col min="1" max="2" width="3" bestFit="1" customWidth="1"/>
    <col min="3" max="3" width="32.28515625" bestFit="1" customWidth="1"/>
    <col min="4" max="4" width="22.5703125" bestFit="1" customWidth="1"/>
    <col min="5" max="5" width="9.140625" bestFit="1" customWidth="1"/>
    <col min="6" max="6" width="6.5703125" bestFit="1" customWidth="1"/>
    <col min="8" max="9" width="7" bestFit="1" customWidth="1"/>
    <col min="10" max="10" width="32.28515625" bestFit="1" customWidth="1"/>
    <col min="11" max="11" width="22.5703125" bestFit="1" customWidth="1"/>
    <col min="12" max="12" width="9.140625" bestFit="1" customWidth="1"/>
    <col min="13" max="13" width="9.5703125" bestFit="1" customWidth="1"/>
    <col min="16" max="16" width="7.140625" bestFit="1" customWidth="1"/>
    <col min="17" max="17" width="8.140625" bestFit="1" customWidth="1"/>
    <col min="18" max="18" width="32.28515625" bestFit="1" customWidth="1"/>
    <col min="19" max="19" width="24.140625" customWidth="1"/>
    <col min="20" max="20" width="21" bestFit="1" customWidth="1"/>
    <col min="21" max="21" width="12" bestFit="1" customWidth="1"/>
  </cols>
  <sheetData>
    <row r="2" spans="1:21" x14ac:dyDescent="0.25">
      <c r="C2" t="s">
        <v>1056</v>
      </c>
      <c r="J2" t="s">
        <v>1075</v>
      </c>
      <c r="K2">
        <f>MAX(calculos!C2:C1001)</f>
        <v>136124</v>
      </c>
      <c r="R2" t="s">
        <v>1078</v>
      </c>
      <c r="S2">
        <f>MAX(calculos!$K$2:$K$1001)</f>
        <v>55.684620246792299</v>
      </c>
    </row>
    <row r="4" spans="1:21" x14ac:dyDescent="0.25">
      <c r="C4" s="2" t="s">
        <v>1057</v>
      </c>
      <c r="D4" s="2" t="s">
        <v>1058</v>
      </c>
      <c r="J4" s="2" t="s">
        <v>1076</v>
      </c>
      <c r="K4" s="2" t="s">
        <v>1058</v>
      </c>
      <c r="R4" s="2" t="s">
        <v>1077</v>
      </c>
      <c r="S4" s="2" t="s">
        <v>1058</v>
      </c>
    </row>
    <row r="5" spans="1:21" x14ac:dyDescent="0.25">
      <c r="A5">
        <v>0</v>
      </c>
      <c r="B5">
        <v>1</v>
      </c>
      <c r="C5" s="3" t="s">
        <v>1059</v>
      </c>
      <c r="D5" s="3">
        <f>COUNTIFS(calculos!$I$2:$I$1001,"&gt;="&amp;analise!A5,calculos!$I$2:$I$1001,"&lt;="&amp;analise!B5)</f>
        <v>23</v>
      </c>
      <c r="H5">
        <v>0</v>
      </c>
      <c r="I5">
        <v>15000</v>
      </c>
      <c r="J5" s="3" t="str">
        <f>"Até "&amp;I5</f>
        <v>Até 15000</v>
      </c>
      <c r="K5" s="3">
        <f>COUNTIFS(calculos!$C$2:$C$1001,"&gt;="&amp;analise!H5,calculos!$C$2:$C$1001,"&lt;="&amp;analise!I5)</f>
        <v>949</v>
      </c>
      <c r="P5">
        <v>0</v>
      </c>
      <c r="Q5">
        <v>6</v>
      </c>
      <c r="R5" s="3" t="str">
        <f>"Até "&amp;Q5</f>
        <v>Até 6</v>
      </c>
      <c r="S5" s="3">
        <f>COUNTIFS(calculos!$K$2:$K$1001,"&gt;="&amp;analise!P5,calculos!$K$2:$K$1001,"&lt;="&amp;analise!Q5)</f>
        <v>976</v>
      </c>
    </row>
    <row r="6" spans="1:21" x14ac:dyDescent="0.25">
      <c r="A6">
        <f t="shared" ref="A6:A10" si="0">B5</f>
        <v>1</v>
      </c>
      <c r="B6">
        <f t="shared" ref="B6:B10" si="1">B5+1</f>
        <v>2</v>
      </c>
      <c r="C6" s="3" t="s">
        <v>1060</v>
      </c>
      <c r="D6" s="3">
        <f>COUNTIFS(calculos!$I$2:$I$1001,"&gt;"&amp;analise!A6,calculos!$I$2:$I$1001,"&lt;="&amp;analise!B6)</f>
        <v>33</v>
      </c>
      <c r="H6">
        <f>I5</f>
        <v>15000</v>
      </c>
      <c r="I6">
        <f>I5+$I$5</f>
        <v>30000</v>
      </c>
      <c r="J6" s="3" t="str">
        <f>"Entre "&amp;H6&amp;" e "&amp;I6</f>
        <v>Entre 15000 e 30000</v>
      </c>
      <c r="K6" s="3">
        <f>COUNTIFS(calculos!$C$2:$C$1001,"&gt;"&amp;analise!H6,calculos!$C$2:$C$1001,"&lt;="&amp;analise!I6)</f>
        <v>29</v>
      </c>
      <c r="P6">
        <f>Q5</f>
        <v>6</v>
      </c>
      <c r="Q6">
        <f>Q5+$Q$5</f>
        <v>12</v>
      </c>
      <c r="R6" s="3" t="str">
        <f>"Entre "&amp;P6&amp;" e "&amp;Q6</f>
        <v>Entre 6 e 12</v>
      </c>
      <c r="S6" s="3">
        <f>COUNTIFS(calculos!$K$2:$K$1001,"&gt;="&amp;analise!P6,calculos!$K$2:$K$1001,"&lt;="&amp;analise!Q6)</f>
        <v>18</v>
      </c>
    </row>
    <row r="7" spans="1:21" x14ac:dyDescent="0.25">
      <c r="A7">
        <f t="shared" si="0"/>
        <v>2</v>
      </c>
      <c r="B7">
        <f t="shared" si="1"/>
        <v>3</v>
      </c>
      <c r="C7" s="3" t="s">
        <v>1061</v>
      </c>
      <c r="D7" s="3">
        <f>COUNTIFS(calculos!$I$2:$I$1001,"&gt;"&amp;analise!A7,calculos!$I$2:$I$1001,"&lt;="&amp;analise!B7)</f>
        <v>62</v>
      </c>
      <c r="E7" t="s">
        <v>1073</v>
      </c>
      <c r="F7" s="4">
        <f>AVERAGE(calculos!I2:I1001)</f>
        <v>7.0060000000000002</v>
      </c>
      <c r="H7">
        <f t="shared" ref="H7:H14" si="2">I6</f>
        <v>30000</v>
      </c>
      <c r="I7">
        <f t="shared" ref="I7:I10" si="3">I6+$I$5</f>
        <v>45000</v>
      </c>
      <c r="J7" s="3" t="str">
        <f t="shared" ref="J7:J9" si="4">"Entre "&amp;H7&amp;" e "&amp;I7</f>
        <v>Entre 30000 e 45000</v>
      </c>
      <c r="K7" s="3">
        <f>COUNTIFS(calculos!$C$2:$C$1001,"&gt;"&amp;analise!H7,calculos!$C$2:$C$1001,"&lt;="&amp;analise!I7)</f>
        <v>10</v>
      </c>
      <c r="P7">
        <f t="shared" ref="P7:P14" si="5">Q6</f>
        <v>12</v>
      </c>
      <c r="Q7">
        <f t="shared" ref="Q7:Q14" si="6">Q6+$Q$5</f>
        <v>18</v>
      </c>
      <c r="R7" s="3" t="str">
        <f t="shared" ref="R7:R14" si="7">"Entre "&amp;P7&amp;" e "&amp;Q7</f>
        <v>Entre 12 e 18</v>
      </c>
      <c r="S7" s="3">
        <f>COUNTIFS(calculos!$K$2:$K$1001,"&gt;="&amp;analise!P7,calculos!$K$2:$K$1001,"&lt;="&amp;analise!Q7)</f>
        <v>2</v>
      </c>
    </row>
    <row r="8" spans="1:21" x14ac:dyDescent="0.25">
      <c r="A8">
        <f t="shared" si="0"/>
        <v>3</v>
      </c>
      <c r="B8">
        <f t="shared" si="1"/>
        <v>4</v>
      </c>
      <c r="C8" s="3" t="s">
        <v>1062</v>
      </c>
      <c r="D8" s="3">
        <f>COUNTIFS(calculos!$I$2:$I$1001,"&gt;"&amp;analise!A8,calculos!$I$2:$I$1001,"&lt;="&amp;analise!B8)</f>
        <v>95</v>
      </c>
      <c r="E8" t="s">
        <v>1074</v>
      </c>
      <c r="F8" s="5">
        <f>MEDIAN(calculos!I2:I1001)</f>
        <v>7</v>
      </c>
      <c r="H8">
        <f t="shared" si="2"/>
        <v>45000</v>
      </c>
      <c r="I8">
        <f t="shared" si="3"/>
        <v>60000</v>
      </c>
      <c r="J8" s="3" t="str">
        <f t="shared" si="4"/>
        <v>Entre 45000 e 60000</v>
      </c>
      <c r="K8" s="3">
        <f>COUNTIFS(calculos!$C$2:$C$1001,"&gt;"&amp;analise!H8,calculos!$C$2:$C$1001,"&lt;="&amp;analise!I8)</f>
        <v>5</v>
      </c>
      <c r="L8" t="s">
        <v>1073</v>
      </c>
      <c r="M8" s="4">
        <f>AVERAGE(calculos!$C$2:$C$1001)</f>
        <v>3569.3119999999999</v>
      </c>
      <c r="P8">
        <f t="shared" si="5"/>
        <v>18</v>
      </c>
      <c r="Q8">
        <f t="shared" si="6"/>
        <v>24</v>
      </c>
      <c r="R8" s="3" t="str">
        <f t="shared" si="7"/>
        <v>Entre 18 e 24</v>
      </c>
      <c r="S8" s="3">
        <f>COUNTIFS(calculos!$K$2:$K$1001,"&gt;="&amp;analise!P8,calculos!$K$2:$K$1001,"&lt;="&amp;analise!Q8)</f>
        <v>1</v>
      </c>
      <c r="T8" t="s">
        <v>1073</v>
      </c>
      <c r="U8" s="4">
        <f>AVERAGE(calculos!$K$2:$K$1001)</f>
        <v>1.027421274854142</v>
      </c>
    </row>
    <row r="9" spans="1:21" x14ac:dyDescent="0.25">
      <c r="A9">
        <f t="shared" si="0"/>
        <v>4</v>
      </c>
      <c r="B9">
        <f t="shared" si="1"/>
        <v>5</v>
      </c>
      <c r="C9" s="3" t="s">
        <v>1063</v>
      </c>
      <c r="D9" s="3">
        <f>COUNTIFS(calculos!$I$2:$I$1001,"&gt;"&amp;analise!A9,calculos!$I$2:$I$1001,"&lt;="&amp;analise!B9)</f>
        <v>97</v>
      </c>
      <c r="H9">
        <f t="shared" si="2"/>
        <v>60000</v>
      </c>
      <c r="I9">
        <f t="shared" si="3"/>
        <v>75000</v>
      </c>
      <c r="J9" s="3" t="str">
        <f t="shared" si="4"/>
        <v>Entre 60000 e 75000</v>
      </c>
      <c r="K9" s="3">
        <f>COUNTIFS(calculos!$C$2:$C$1001,"&gt;"&amp;analise!H9,calculos!$C$2:$C$1001,"&lt;="&amp;analise!I9)</f>
        <v>5</v>
      </c>
      <c r="L9" t="s">
        <v>1074</v>
      </c>
      <c r="M9" s="4">
        <f>MEDIAN(calculos!$C$2:$C$1001)</f>
        <v>811</v>
      </c>
      <c r="P9">
        <f t="shared" si="5"/>
        <v>24</v>
      </c>
      <c r="Q9">
        <f t="shared" si="6"/>
        <v>30</v>
      </c>
      <c r="R9" s="3" t="str">
        <f t="shared" si="7"/>
        <v>Entre 24 e 30</v>
      </c>
      <c r="S9" s="3">
        <f>COUNTIFS(calculos!$K$2:$K$1001,"&gt;="&amp;analise!P9,calculos!$K$2:$K$1001,"&lt;="&amp;analise!Q9)</f>
        <v>0</v>
      </c>
      <c r="T9" t="s">
        <v>1074</v>
      </c>
      <c r="U9">
        <f>MEDIAN(calculos!$K$2:$K$1001)</f>
        <v>0.22487306356452952</v>
      </c>
    </row>
    <row r="10" spans="1:21" x14ac:dyDescent="0.25">
      <c r="A10">
        <f t="shared" si="0"/>
        <v>5</v>
      </c>
      <c r="B10">
        <f t="shared" si="1"/>
        <v>6</v>
      </c>
      <c r="C10" s="3" t="s">
        <v>1064</v>
      </c>
      <c r="D10" s="3">
        <f>COUNTIFS(calculos!$I$2:$I$1001,"&gt;"&amp;analise!A10,calculos!$I$2:$I$1001,"&lt;="&amp;analise!B10)</f>
        <v>124</v>
      </c>
      <c r="H10">
        <f t="shared" si="2"/>
        <v>75000</v>
      </c>
      <c r="I10">
        <f t="shared" si="3"/>
        <v>90000</v>
      </c>
      <c r="J10" s="3" t="str">
        <f t="shared" ref="J10:J14" si="8">"Entre "&amp;H10&amp;" e "&amp;I10</f>
        <v>Entre 75000 e 90000</v>
      </c>
      <c r="K10" s="3">
        <f>COUNTIFS(calculos!$C$2:$C$1001,"&gt;"&amp;analise!H10,calculos!$C$2:$C$1001,"&lt;="&amp;analise!I10)</f>
        <v>0</v>
      </c>
      <c r="P10">
        <f t="shared" si="5"/>
        <v>30</v>
      </c>
      <c r="Q10">
        <f t="shared" si="6"/>
        <v>36</v>
      </c>
      <c r="R10" s="3" t="str">
        <f t="shared" si="7"/>
        <v>Entre 30 e 36</v>
      </c>
      <c r="S10" s="3">
        <f>COUNTIFS(calculos!$K$2:$K$1001,"&gt;="&amp;analise!P10,calculos!$K$2:$K$1001,"&lt;="&amp;analise!Q10)</f>
        <v>1</v>
      </c>
    </row>
    <row r="11" spans="1:21" x14ac:dyDescent="0.25">
      <c r="A11">
        <f>B10</f>
        <v>6</v>
      </c>
      <c r="B11">
        <f>B10+1</f>
        <v>7</v>
      </c>
      <c r="C11" s="3" t="s">
        <v>1065</v>
      </c>
      <c r="D11" s="3">
        <f>COUNTIFS(calculos!$I$2:$I$1001,"&gt;"&amp;analise!A11,calculos!$I$2:$I$1001,"&lt;="&amp;analise!B11)</f>
        <v>132</v>
      </c>
      <c r="H11">
        <f t="shared" si="2"/>
        <v>90000</v>
      </c>
      <c r="I11">
        <f t="shared" ref="I11:I14" si="9">I10+$I$5</f>
        <v>105000</v>
      </c>
      <c r="J11" s="3" t="str">
        <f t="shared" si="8"/>
        <v>Entre 90000 e 105000</v>
      </c>
      <c r="K11" s="3">
        <f>COUNTIFS(calculos!$C$2:$C$1001,"&gt;"&amp;analise!H11,calculos!$C$2:$C$1001,"&lt;="&amp;analise!I11)</f>
        <v>1</v>
      </c>
      <c r="P11">
        <f t="shared" si="5"/>
        <v>36</v>
      </c>
      <c r="Q11">
        <f t="shared" si="6"/>
        <v>42</v>
      </c>
      <c r="R11" s="3" t="str">
        <f t="shared" si="7"/>
        <v>Entre 36 e 42</v>
      </c>
      <c r="S11" s="3">
        <f>COUNTIFS(calculos!$K$2:$K$1001,"&gt;="&amp;analise!P11,calculos!$K$2:$K$1001,"&lt;="&amp;analise!Q11)</f>
        <v>1</v>
      </c>
      <c r="T11" t="s">
        <v>1079</v>
      </c>
      <c r="U11">
        <f>COUNTIF(calculos!$K$2:$K$1001,0)</f>
        <v>328</v>
      </c>
    </row>
    <row r="12" spans="1:21" x14ac:dyDescent="0.25">
      <c r="A12">
        <f t="shared" ref="A12:A18" si="10">B11</f>
        <v>7</v>
      </c>
      <c r="B12">
        <f t="shared" ref="B12:B18" si="11">B11+1</f>
        <v>8</v>
      </c>
      <c r="C12" s="3" t="s">
        <v>1066</v>
      </c>
      <c r="D12" s="3">
        <f>COUNTIFS(calculos!$I$2:$I$1001,"&gt;"&amp;analise!A12,calculos!$I$2:$I$1001,"&lt;="&amp;analise!B12)</f>
        <v>135</v>
      </c>
      <c r="H12">
        <f t="shared" si="2"/>
        <v>105000</v>
      </c>
      <c r="I12">
        <f t="shared" si="9"/>
        <v>120000</v>
      </c>
      <c r="J12" s="3" t="str">
        <f t="shared" si="8"/>
        <v>Entre 105000 e 120000</v>
      </c>
      <c r="K12" s="3">
        <f>COUNTIFS(calculos!$C$2:$C$1001,"&gt;"&amp;analise!H12,calculos!$C$2:$C$1001,"&lt;="&amp;analise!I12)</f>
        <v>0</v>
      </c>
      <c r="P12">
        <f t="shared" si="5"/>
        <v>42</v>
      </c>
      <c r="Q12">
        <f t="shared" si="6"/>
        <v>48</v>
      </c>
      <c r="R12" s="3" t="str">
        <f t="shared" si="7"/>
        <v>Entre 42 e 48</v>
      </c>
      <c r="S12" s="3">
        <f>COUNTIFS(calculos!$K$2:$K$1001,"&gt;="&amp;analise!P12,calculos!$K$2:$K$1001,"&lt;="&amp;analise!Q12)</f>
        <v>0</v>
      </c>
    </row>
    <row r="13" spans="1:21" x14ac:dyDescent="0.25">
      <c r="A13">
        <f t="shared" si="10"/>
        <v>8</v>
      </c>
      <c r="B13">
        <f t="shared" si="11"/>
        <v>9</v>
      </c>
      <c r="C13" s="3" t="s">
        <v>1067</v>
      </c>
      <c r="D13" s="3">
        <f>COUNTIFS(calculos!$I$2:$I$1001,"&gt;"&amp;analise!A13,calculos!$I$2:$I$1001,"&lt;="&amp;analise!B13)</f>
        <v>105</v>
      </c>
      <c r="H13">
        <f t="shared" si="2"/>
        <v>120000</v>
      </c>
      <c r="I13">
        <f t="shared" si="9"/>
        <v>135000</v>
      </c>
      <c r="J13" s="3" t="str">
        <f t="shared" si="8"/>
        <v>Entre 120000 e 135000</v>
      </c>
      <c r="K13" s="3">
        <f>COUNTIFS(calculos!$C$2:$C$1001,"&gt;"&amp;analise!H13,calculos!$C$2:$C$1001,"&lt;="&amp;analise!I13)</f>
        <v>0</v>
      </c>
      <c r="P13">
        <f t="shared" si="5"/>
        <v>48</v>
      </c>
      <c r="Q13">
        <f t="shared" si="6"/>
        <v>54</v>
      </c>
      <c r="R13" s="3" t="str">
        <f t="shared" si="7"/>
        <v>Entre 48 e 54</v>
      </c>
      <c r="S13" s="3">
        <f>COUNTIFS(calculos!$K$2:$K$1001,"&gt;="&amp;analise!P13,calculos!$K$2:$K$1001,"&lt;="&amp;analise!Q13)</f>
        <v>0</v>
      </c>
    </row>
    <row r="14" spans="1:21" x14ac:dyDescent="0.25">
      <c r="A14">
        <f t="shared" si="10"/>
        <v>9</v>
      </c>
      <c r="B14">
        <f t="shared" si="11"/>
        <v>10</v>
      </c>
      <c r="C14" s="3" t="s">
        <v>1068</v>
      </c>
      <c r="D14" s="3">
        <f>COUNTIFS(calculos!$I$2:$I$1001,"&gt;"&amp;analise!A14,calculos!$I$2:$I$1001,"&lt;="&amp;analise!B14)</f>
        <v>58</v>
      </c>
      <c r="H14">
        <f t="shared" si="2"/>
        <v>135000</v>
      </c>
      <c r="I14">
        <f t="shared" si="9"/>
        <v>150000</v>
      </c>
      <c r="J14" s="3" t="str">
        <f t="shared" si="8"/>
        <v>Entre 135000 e 150000</v>
      </c>
      <c r="K14" s="3">
        <f>COUNTIFS(calculos!$C$2:$C$1001,"&gt;"&amp;analise!H14,calculos!$C$2:$C$1001,"&lt;="&amp;analise!I14)</f>
        <v>1</v>
      </c>
      <c r="P14">
        <f t="shared" si="5"/>
        <v>54</v>
      </c>
      <c r="Q14">
        <f t="shared" si="6"/>
        <v>60</v>
      </c>
      <c r="R14" s="3" t="str">
        <f t="shared" si="7"/>
        <v>Entre 54 e 60</v>
      </c>
      <c r="S14" s="3">
        <f>COUNTIFS(calculos!$K$2:$K$1001,"&gt;="&amp;analise!P14,calculos!$K$2:$K$1001,"&lt;="&amp;analise!Q14)</f>
        <v>1</v>
      </c>
    </row>
    <row r="15" spans="1:21" x14ac:dyDescent="0.25">
      <c r="A15">
        <f t="shared" si="10"/>
        <v>10</v>
      </c>
      <c r="B15">
        <f t="shared" si="11"/>
        <v>11</v>
      </c>
      <c r="C15" s="3" t="s">
        <v>1069</v>
      </c>
      <c r="D15" s="3">
        <f>COUNTIFS(calculos!$I$2:$I$1001,"&gt;"&amp;analise!A15,calculos!$I$2:$I$1001,"&lt;="&amp;analise!B15)</f>
        <v>60</v>
      </c>
    </row>
    <row r="16" spans="1:21" x14ac:dyDescent="0.25">
      <c r="A16">
        <f t="shared" si="10"/>
        <v>11</v>
      </c>
      <c r="B16">
        <f t="shared" si="11"/>
        <v>12</v>
      </c>
      <c r="C16" s="3" t="s">
        <v>1070</v>
      </c>
      <c r="D16" s="3">
        <f>COUNTIFS(calculos!$I$2:$I$1001,"&gt;"&amp;analise!A16,calculos!$I$2:$I$1001,"&lt;="&amp;analise!B16)</f>
        <v>49</v>
      </c>
    </row>
    <row r="17" spans="1:4" x14ac:dyDescent="0.25">
      <c r="A17">
        <f t="shared" si="10"/>
        <v>12</v>
      </c>
      <c r="B17">
        <f t="shared" si="11"/>
        <v>13</v>
      </c>
      <c r="C17" s="3" t="s">
        <v>1071</v>
      </c>
      <c r="D17" s="3">
        <f>COUNTIFS(calculos!$I$2:$I$1001,"&gt;"&amp;analise!A17,calculos!$I$2:$I$1001,"&lt;="&amp;analise!B17)</f>
        <v>23</v>
      </c>
    </row>
    <row r="18" spans="1:4" x14ac:dyDescent="0.25">
      <c r="A18">
        <f t="shared" si="10"/>
        <v>13</v>
      </c>
      <c r="B18">
        <f t="shared" si="11"/>
        <v>14</v>
      </c>
      <c r="C18" s="3" t="s">
        <v>1072</v>
      </c>
      <c r="D18" s="3">
        <f>COUNTIFS(calculos!$I$2:$I$1001,"&gt;"&amp;analise!A18,calculos!$I$2:$I$1001,"&lt;="&amp;analise!B18)</f>
        <v>4</v>
      </c>
    </row>
    <row r="42" spans="1:21" x14ac:dyDescent="0.25">
      <c r="C42" t="s">
        <v>1081</v>
      </c>
      <c r="D42">
        <f>MAX(calculos!$L$2:$L$1001)</f>
        <v>25.017492777777701</v>
      </c>
      <c r="J42" t="s">
        <v>1082</v>
      </c>
      <c r="K42">
        <f>MAX(calculos!$L$2:$L$1001)</f>
        <v>25.017492777777701</v>
      </c>
      <c r="R42" t="s">
        <v>1084</v>
      </c>
    </row>
    <row r="44" spans="1:21" x14ac:dyDescent="0.25">
      <c r="C44" s="2" t="s">
        <v>1080</v>
      </c>
      <c r="D44" s="2" t="s">
        <v>1058</v>
      </c>
      <c r="J44" s="2" t="s">
        <v>1087</v>
      </c>
      <c r="K44" s="2" t="s">
        <v>1058</v>
      </c>
      <c r="R44" s="2" t="s">
        <v>1088</v>
      </c>
      <c r="S44" s="2" t="s">
        <v>1058</v>
      </c>
    </row>
    <row r="45" spans="1:21" x14ac:dyDescent="0.25">
      <c r="A45">
        <v>0</v>
      </c>
      <c r="B45">
        <v>3</v>
      </c>
      <c r="C45" s="3" t="str">
        <f>"Até "&amp;B45</f>
        <v>Até 3</v>
      </c>
      <c r="D45" s="3">
        <f>COUNTIFS(calculos!$K$2:$K$1001,"&gt;="&amp;analise!A45,calculos!$K$2:$K$1001,"&lt;="&amp;analise!B45)</f>
        <v>919</v>
      </c>
      <c r="H45">
        <v>0</v>
      </c>
      <c r="I45">
        <v>3</v>
      </c>
      <c r="J45" s="3" t="s">
        <v>24</v>
      </c>
      <c r="K45" s="3">
        <f>COUNTIF(calculos!$F$2:$F$1001,"="&amp;analise!J45)</f>
        <v>213</v>
      </c>
      <c r="N45">
        <v>0</v>
      </c>
      <c r="O45">
        <v>10</v>
      </c>
      <c r="P45" s="9">
        <v>0</v>
      </c>
      <c r="Q45" s="9">
        <v>0.1</v>
      </c>
      <c r="R45" s="3" t="str">
        <f>"Até "&amp;O45</f>
        <v>Até 10</v>
      </c>
      <c r="S45" s="3">
        <f>COUNTIFS(calculos!$K$2:$K$1001,"&gt;="&amp;analise!P45,calculos!$K$2:$K$1001,"&lt;="&amp;analise!Q45)</f>
        <v>421</v>
      </c>
    </row>
    <row r="46" spans="1:21" x14ac:dyDescent="0.25">
      <c r="A46">
        <f>B45</f>
        <v>3</v>
      </c>
      <c r="B46">
        <f>B45+$B$45</f>
        <v>6</v>
      </c>
      <c r="C46" s="3" t="str">
        <f>"Entre "&amp;A46&amp;" e "&amp;B46</f>
        <v>Entre 3 e 6</v>
      </c>
      <c r="D46" s="3">
        <f>COUNTIFS(calculos!$K$2:$K$1001,"&gt;="&amp;analise!A46,calculos!$K$2:$K$1001,"&lt;="&amp;analise!B46)</f>
        <v>57</v>
      </c>
      <c r="H46">
        <f>I45</f>
        <v>3</v>
      </c>
      <c r="I46">
        <f>I45+$B$45</f>
        <v>6</v>
      </c>
      <c r="J46" s="3" t="s">
        <v>21</v>
      </c>
      <c r="K46" s="3">
        <f>COUNTIF(calculos!$F$2:$F$1001,"="&amp;analise!J46)</f>
        <v>116</v>
      </c>
      <c r="N46">
        <f>O45</f>
        <v>10</v>
      </c>
      <c r="O46">
        <f>N46+$O$45</f>
        <v>20</v>
      </c>
      <c r="P46" s="9">
        <f>Q45</f>
        <v>0.1</v>
      </c>
      <c r="Q46" s="9">
        <f>Q45+$Q$45</f>
        <v>0.2</v>
      </c>
      <c r="R46" s="3" t="str">
        <f>"Entre "&amp;N46&amp;" e "&amp;O46</f>
        <v>Entre 10 e 20</v>
      </c>
      <c r="S46" s="3">
        <f>COUNTIFS(calculos!$K$2:$K$1001,"&gt;="&amp;analise!P46,calculos!$K$2:$K$1001,"&lt;="&amp;analise!Q46)</f>
        <v>55</v>
      </c>
    </row>
    <row r="47" spans="1:21" x14ac:dyDescent="0.25">
      <c r="A47">
        <f t="shared" ref="A47:A54" si="12">B46</f>
        <v>6</v>
      </c>
      <c r="B47">
        <f t="shared" ref="B47:B54" si="13">B46+$Q$5</f>
        <v>12</v>
      </c>
      <c r="C47" s="3" t="str">
        <f t="shared" ref="C47:C54" si="14">"Entre "&amp;A47&amp;" e "&amp;B47</f>
        <v>Entre 6 e 12</v>
      </c>
      <c r="D47" s="3">
        <f>COUNTIFS(calculos!$K$2:$K$1001,"&gt;="&amp;analise!A47,calculos!$K$2:$K$1001,"&lt;="&amp;analise!B47)</f>
        <v>18</v>
      </c>
      <c r="H47">
        <f t="shared" ref="H47:H54" si="15">I46</f>
        <v>6</v>
      </c>
      <c r="I47">
        <f t="shared" ref="I47:I54" si="16">I46+$Q$5</f>
        <v>12</v>
      </c>
      <c r="J47" s="3" t="s">
        <v>47</v>
      </c>
      <c r="K47" s="3">
        <f>COUNTIF(calculos!$F$2:$F$1001,"="&amp;analise!J47)</f>
        <v>69</v>
      </c>
      <c r="N47">
        <f t="shared" ref="N47:N54" si="17">O46</f>
        <v>20</v>
      </c>
      <c r="O47">
        <f t="shared" ref="O47:O54" si="18">N47+$O$45</f>
        <v>30</v>
      </c>
      <c r="P47" s="9">
        <f t="shared" ref="P47:P54" si="19">Q46</f>
        <v>0.2</v>
      </c>
      <c r="Q47" s="9">
        <f t="shared" ref="Q47:Q54" si="20">Q46+$Q$45</f>
        <v>0.30000000000000004</v>
      </c>
      <c r="R47" s="3" t="str">
        <f t="shared" ref="R47:R54" si="21">"Entre "&amp;N47&amp;" e "&amp;O47</f>
        <v>Entre 20 e 30</v>
      </c>
      <c r="S47" s="3">
        <f>COUNTIFS(calculos!$K$2:$K$1001,"&gt;="&amp;analise!P47,calculos!$K$2:$K$1001,"&lt;="&amp;analise!Q47)</f>
        <v>58</v>
      </c>
    </row>
    <row r="48" spans="1:21" x14ac:dyDescent="0.25">
      <c r="A48">
        <f t="shared" si="12"/>
        <v>12</v>
      </c>
      <c r="B48">
        <f t="shared" si="13"/>
        <v>18</v>
      </c>
      <c r="C48" s="3" t="str">
        <f t="shared" si="14"/>
        <v>Entre 12 e 18</v>
      </c>
      <c r="D48" s="3">
        <f>COUNTIFS(calculos!$K$2:$K$1001,"&gt;="&amp;analise!A48,calculos!$K$2:$K$1001,"&lt;="&amp;analise!B48)</f>
        <v>2</v>
      </c>
      <c r="E48" t="s">
        <v>1073</v>
      </c>
      <c r="F48" s="4">
        <f>AVERAGE(calculos!$L$2:$L$1001)</f>
        <v>2.4121449999999953</v>
      </c>
      <c r="H48">
        <f t="shared" si="15"/>
        <v>12</v>
      </c>
      <c r="I48">
        <f t="shared" si="16"/>
        <v>18</v>
      </c>
      <c r="J48" s="3" t="s">
        <v>13</v>
      </c>
      <c r="K48" s="3">
        <f>COUNTIF(calculos!$F$2:$F$1001,"="&amp;analise!J48)</f>
        <v>109</v>
      </c>
      <c r="L48" t="s">
        <v>1073</v>
      </c>
      <c r="M48" s="4">
        <f>AVERAGE(calculos!$L$2:$L$1001)</f>
        <v>2.4121449999999953</v>
      </c>
      <c r="N48">
        <f t="shared" si="17"/>
        <v>30</v>
      </c>
      <c r="O48">
        <f t="shared" si="18"/>
        <v>40</v>
      </c>
      <c r="P48" s="9">
        <f t="shared" si="19"/>
        <v>0.30000000000000004</v>
      </c>
      <c r="Q48" s="9">
        <f t="shared" si="20"/>
        <v>0.4</v>
      </c>
      <c r="R48" s="3" t="str">
        <f t="shared" si="21"/>
        <v>Entre 30 e 40</v>
      </c>
      <c r="S48" s="3">
        <f>COUNTIFS(calculos!$K$2:$K$1001,"&gt;="&amp;analise!P48,calculos!$K$2:$K$1001,"&lt;="&amp;analise!Q48)</f>
        <v>52</v>
      </c>
      <c r="T48" t="s">
        <v>1073</v>
      </c>
      <c r="U48" s="9">
        <f>AVERAGE(calculos!M2:M1001)</f>
        <v>0.76779589816665428</v>
      </c>
    </row>
    <row r="49" spans="1:21" x14ac:dyDescent="0.25">
      <c r="A49">
        <f t="shared" si="12"/>
        <v>18</v>
      </c>
      <c r="B49">
        <f t="shared" si="13"/>
        <v>24</v>
      </c>
      <c r="C49" s="3" t="str">
        <f t="shared" si="14"/>
        <v>Entre 18 e 24</v>
      </c>
      <c r="D49" s="3">
        <f>COUNTIFS(calculos!$K$2:$K$1001,"&gt;="&amp;analise!A49,calculos!$K$2:$K$1001,"&lt;="&amp;analise!B49)</f>
        <v>1</v>
      </c>
      <c r="E49" t="s">
        <v>1074</v>
      </c>
      <c r="F49" s="4">
        <f>MEDIAN(calculos!$L$2:$L$1001)</f>
        <v>1.21874277777777</v>
      </c>
      <c r="H49">
        <f t="shared" si="15"/>
        <v>18</v>
      </c>
      <c r="I49">
        <f t="shared" si="16"/>
        <v>24</v>
      </c>
      <c r="J49" s="3" t="s">
        <v>75</v>
      </c>
      <c r="K49" s="3">
        <f>COUNTIF(calculos!$F$2:$F$1001,"="&amp;analise!J49)</f>
        <v>13</v>
      </c>
      <c r="L49" t="s">
        <v>1074</v>
      </c>
      <c r="M49" s="4">
        <f>MEDIAN(calculos!$L$2:$L$1001)</f>
        <v>1.21874277777777</v>
      </c>
      <c r="N49">
        <f t="shared" si="17"/>
        <v>40</v>
      </c>
      <c r="O49">
        <f t="shared" si="18"/>
        <v>50</v>
      </c>
      <c r="P49" s="9">
        <f t="shared" si="19"/>
        <v>0.4</v>
      </c>
      <c r="Q49" s="9">
        <f t="shared" si="20"/>
        <v>0.5</v>
      </c>
      <c r="R49" s="3" t="str">
        <f t="shared" si="21"/>
        <v>Entre 40 e 50</v>
      </c>
      <c r="S49" s="3">
        <f>COUNTIFS(calculos!$K$2:$K$1001,"&gt;="&amp;analise!P49,calculos!$K$2:$K$1001,"&lt;="&amp;analise!Q49)</f>
        <v>28</v>
      </c>
      <c r="T49" t="s">
        <v>1074</v>
      </c>
      <c r="U49" s="9">
        <f>MEDIAN(calculos!$M$2:$M$1001)</f>
        <v>0.85992425605215672</v>
      </c>
    </row>
    <row r="50" spans="1:21" x14ac:dyDescent="0.25">
      <c r="A50">
        <f t="shared" si="12"/>
        <v>24</v>
      </c>
      <c r="B50">
        <f t="shared" si="13"/>
        <v>30</v>
      </c>
      <c r="C50" s="3" t="str">
        <f t="shared" si="14"/>
        <v>Entre 24 e 30</v>
      </c>
      <c r="D50" s="3">
        <f>COUNTIFS(calculos!$K$2:$K$1001,"&gt;="&amp;analise!A50,calculos!$K$2:$K$1001,"&lt;="&amp;analise!B50)</f>
        <v>0</v>
      </c>
      <c r="H50">
        <f t="shared" si="15"/>
        <v>24</v>
      </c>
      <c r="I50">
        <f t="shared" si="16"/>
        <v>30</v>
      </c>
      <c r="J50" s="3" t="s">
        <v>28</v>
      </c>
      <c r="K50" s="3">
        <f>COUNTIF(calculos!$F$2:$F$1001,"="&amp;analise!J50)</f>
        <v>53</v>
      </c>
      <c r="N50">
        <f t="shared" si="17"/>
        <v>50</v>
      </c>
      <c r="O50">
        <f t="shared" si="18"/>
        <v>60</v>
      </c>
      <c r="P50" s="9">
        <f t="shared" si="19"/>
        <v>0.5</v>
      </c>
      <c r="Q50" s="9">
        <f t="shared" si="20"/>
        <v>0.6</v>
      </c>
      <c r="R50" s="3" t="str">
        <f t="shared" si="21"/>
        <v>Entre 50 e 60</v>
      </c>
      <c r="S50" s="3">
        <f>COUNTIFS(calculos!$K$2:$K$1001,"&gt;="&amp;analise!P50,calculos!$K$2:$K$1001,"&lt;="&amp;analise!Q50)</f>
        <v>33</v>
      </c>
    </row>
    <row r="51" spans="1:21" x14ac:dyDescent="0.25">
      <c r="A51">
        <f t="shared" si="12"/>
        <v>30</v>
      </c>
      <c r="B51">
        <f t="shared" si="13"/>
        <v>36</v>
      </c>
      <c r="C51" s="3" t="str">
        <f t="shared" si="14"/>
        <v>Entre 30 e 36</v>
      </c>
      <c r="D51" s="3">
        <f>COUNTIFS(calculos!$K$2:$K$1001,"&gt;="&amp;analise!A51,calculos!$K$2:$K$1001,"&lt;="&amp;analise!B51)</f>
        <v>1</v>
      </c>
      <c r="E51" t="s">
        <v>1079</v>
      </c>
      <c r="F51">
        <f>COUNTIF(calculos!$L$2:$L$1001,0)</f>
        <v>0</v>
      </c>
      <c r="H51">
        <f t="shared" si="15"/>
        <v>30</v>
      </c>
      <c r="I51">
        <f t="shared" si="16"/>
        <v>36</v>
      </c>
      <c r="J51" s="3" t="s">
        <v>97</v>
      </c>
      <c r="K51" s="3">
        <f>COUNTIF(calculos!$F$2:$F$1001,"="&amp;analise!J51)</f>
        <v>11</v>
      </c>
      <c r="L51" t="s">
        <v>1079</v>
      </c>
      <c r="M51">
        <f>COUNTIF(calculos!$L$2:$L$1001,0)</f>
        <v>0</v>
      </c>
      <c r="N51">
        <f t="shared" si="17"/>
        <v>60</v>
      </c>
      <c r="O51">
        <f t="shared" si="18"/>
        <v>70</v>
      </c>
      <c r="P51" s="9">
        <f t="shared" si="19"/>
        <v>0.6</v>
      </c>
      <c r="Q51" s="9">
        <f t="shared" si="20"/>
        <v>0.7</v>
      </c>
      <c r="R51" s="3" t="str">
        <f t="shared" si="21"/>
        <v>Entre 60 e 70</v>
      </c>
      <c r="S51" s="3">
        <f>COUNTIFS(calculos!$K$2:$K$1001,"&gt;="&amp;analise!P51,calculos!$K$2:$K$1001,"&lt;="&amp;analise!Q51)</f>
        <v>33</v>
      </c>
    </row>
    <row r="52" spans="1:21" x14ac:dyDescent="0.25">
      <c r="A52">
        <f t="shared" si="12"/>
        <v>36</v>
      </c>
      <c r="B52">
        <f t="shared" si="13"/>
        <v>42</v>
      </c>
      <c r="C52" s="3" t="str">
        <f t="shared" si="14"/>
        <v>Entre 36 e 42</v>
      </c>
      <c r="D52" s="3">
        <f>COUNTIFS(calculos!$K$2:$K$1001,"&gt;="&amp;analise!A52,calculos!$K$2:$K$1001,"&lt;="&amp;analise!B52)</f>
        <v>1</v>
      </c>
      <c r="H52">
        <f t="shared" si="15"/>
        <v>36</v>
      </c>
      <c r="I52">
        <f t="shared" si="16"/>
        <v>42</v>
      </c>
      <c r="J52" s="3" t="s">
        <v>35</v>
      </c>
      <c r="K52" s="3">
        <f>COUNTIF(calculos!$F$2:$F$1001,"="&amp;analise!J52)</f>
        <v>22</v>
      </c>
      <c r="N52">
        <f t="shared" si="17"/>
        <v>70</v>
      </c>
      <c r="O52">
        <f t="shared" si="18"/>
        <v>80</v>
      </c>
      <c r="P52" s="9">
        <f t="shared" si="19"/>
        <v>0.7</v>
      </c>
      <c r="Q52" s="9">
        <f t="shared" si="20"/>
        <v>0.79999999999999993</v>
      </c>
      <c r="R52" s="3" t="str">
        <f t="shared" si="21"/>
        <v>Entre 70 e 80</v>
      </c>
      <c r="S52" s="3">
        <f>COUNTIFS(calculos!$K$2:$K$1001,"&gt;="&amp;analise!P52,calculos!$K$2:$K$1001,"&lt;="&amp;analise!Q52)</f>
        <v>21</v>
      </c>
      <c r="T52" t="s">
        <v>1086</v>
      </c>
      <c r="U52">
        <f>COUNTIF(calculos!G2:G1001,0)</f>
        <v>51</v>
      </c>
    </row>
    <row r="53" spans="1:21" x14ac:dyDescent="0.25">
      <c r="A53">
        <f t="shared" si="12"/>
        <v>42</v>
      </c>
      <c r="B53">
        <f t="shared" si="13"/>
        <v>48</v>
      </c>
      <c r="C53" s="3" t="str">
        <f t="shared" si="14"/>
        <v>Entre 42 e 48</v>
      </c>
      <c r="D53" s="3">
        <f>COUNTIFS(calculos!$K$2:$K$1001,"&gt;="&amp;analise!A53,calculos!$K$2:$K$1001,"&lt;="&amp;analise!B53)</f>
        <v>0</v>
      </c>
      <c r="H53">
        <f t="shared" si="15"/>
        <v>42</v>
      </c>
      <c r="I53">
        <f t="shared" si="16"/>
        <v>48</v>
      </c>
      <c r="J53" s="3" t="s">
        <v>40</v>
      </c>
      <c r="K53" s="3">
        <f>COUNTIF(calculos!$F$2:$F$1001,"="&amp;analise!J53)</f>
        <v>28</v>
      </c>
      <c r="M53" s="6"/>
      <c r="N53">
        <f t="shared" si="17"/>
        <v>80</v>
      </c>
      <c r="O53">
        <f t="shared" si="18"/>
        <v>90</v>
      </c>
      <c r="P53" s="9">
        <f t="shared" si="19"/>
        <v>0.79999999999999993</v>
      </c>
      <c r="Q53" s="9">
        <f t="shared" si="20"/>
        <v>0.89999999999999991</v>
      </c>
      <c r="R53" s="3" t="str">
        <f t="shared" si="21"/>
        <v>Entre 80 e 90</v>
      </c>
      <c r="S53" s="3">
        <f>COUNTIFS(calculos!$K$2:$K$1001,"&gt;="&amp;analise!P53,calculos!$K$2:$K$1001,"&lt;="&amp;analise!Q53)</f>
        <v>34</v>
      </c>
    </row>
    <row r="54" spans="1:21" x14ac:dyDescent="0.25">
      <c r="A54">
        <f t="shared" si="12"/>
        <v>48</v>
      </c>
      <c r="B54">
        <f t="shared" si="13"/>
        <v>54</v>
      </c>
      <c r="C54" s="3" t="str">
        <f t="shared" si="14"/>
        <v>Entre 48 e 54</v>
      </c>
      <c r="D54" s="3">
        <f>COUNTIFS(calculos!$K$2:$K$1001,"&gt;="&amp;analise!A54,calculos!$K$2:$K$1001,"&lt;="&amp;analise!B54)</f>
        <v>0</v>
      </c>
      <c r="H54">
        <f t="shared" si="15"/>
        <v>48</v>
      </c>
      <c r="I54">
        <f t="shared" si="16"/>
        <v>54</v>
      </c>
      <c r="J54" s="3" t="s">
        <v>184</v>
      </c>
      <c r="K54" s="3">
        <f>COUNTIF(calculos!$F$2:$F$1001,"="&amp;analise!J54)</f>
        <v>18</v>
      </c>
      <c r="N54">
        <f t="shared" si="17"/>
        <v>90</v>
      </c>
      <c r="O54">
        <f t="shared" si="18"/>
        <v>100</v>
      </c>
      <c r="P54" s="9">
        <f t="shared" si="19"/>
        <v>0.89999999999999991</v>
      </c>
      <c r="Q54" s="9">
        <f t="shared" si="20"/>
        <v>0.99999999999999989</v>
      </c>
      <c r="R54" s="3" t="str">
        <f t="shared" si="21"/>
        <v>Entre 90 e 100</v>
      </c>
      <c r="S54" s="3">
        <f>COUNTIFS(calculos!$K$2:$K$1001,"&gt;="&amp;analise!P54,calculos!$K$2:$K$1001,"&lt;="&amp;analise!Q54)</f>
        <v>14</v>
      </c>
    </row>
    <row r="55" spans="1:21" x14ac:dyDescent="0.25">
      <c r="J55" s="2" t="s">
        <v>1083</v>
      </c>
      <c r="K55" s="2">
        <f>SUM(K45:K54)</f>
        <v>652</v>
      </c>
    </row>
    <row r="58" spans="1:21" x14ac:dyDescent="0.25">
      <c r="K58" s="6"/>
    </row>
    <row r="60" spans="1:21" x14ac:dyDescent="0.25">
      <c r="N60" s="10"/>
    </row>
    <row r="71" spans="13:13" x14ac:dyDescent="0.25">
      <c r="M71" s="6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calculos</vt:lpstr>
      <vt:lpstr>analise</vt:lpstr>
      <vt:lpstr>calculos!Area_de_extracao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Vítor Felix da Costa</cp:lastModifiedBy>
  <cp:lastPrinted>2023-03-08T16:44:44Z</cp:lastPrinted>
  <dcterms:created xsi:type="dcterms:W3CDTF">2023-03-08T16:50:26Z</dcterms:created>
  <dcterms:modified xsi:type="dcterms:W3CDTF">2023-03-08T16:50:26Z</dcterms:modified>
</cp:coreProperties>
</file>