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ilhembarroyer/Desktop/Projects/Finance_verte/data/"/>
    </mc:Choice>
  </mc:AlternateContent>
  <xr:revisionPtr revIDLastSave="0" documentId="13_ncr:1_{9F48BBA7-7BC3-5347-9FD3-850FC04300B7}" xr6:coauthVersionLast="47" xr6:coauthVersionMax="47" xr10:uidLastSave="{00000000-0000-0000-0000-000000000000}"/>
  <bookViews>
    <workbookView xWindow="28800" yWindow="500" windowWidth="38400" windowHeight="21100" xr2:uid="{45D35138-28E4-4213-B1AD-03D64D52A638}"/>
  </bookViews>
  <sheets>
    <sheet name="Entreprises" sheetId="1" r:id="rId1"/>
    <sheet name="Fonds" sheetId="2" r:id="rId2"/>
  </sheets>
  <definedNames>
    <definedName name="_xlnm._FilterDatabase" localSheetId="0" hidden="1">Entreprises!$A$1:$L$47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J45" i="1"/>
  <c r="I45" i="1"/>
  <c r="J40" i="1"/>
  <c r="I40" i="1"/>
  <c r="J23" i="1"/>
  <c r="I23" i="1"/>
  <c r="J34" i="1"/>
  <c r="I34" i="1"/>
  <c r="J35" i="1"/>
  <c r="I35" i="1"/>
  <c r="J19" i="1"/>
  <c r="I19" i="1"/>
  <c r="J8" i="1"/>
  <c r="I8" i="1"/>
  <c r="J13" i="1"/>
  <c r="I13" i="1"/>
  <c r="J44" i="1"/>
  <c r="I44" i="1"/>
  <c r="J42" i="1"/>
  <c r="I42" i="1"/>
  <c r="J17" i="1"/>
  <c r="I17" i="1"/>
  <c r="J32" i="1"/>
  <c r="I32" i="1"/>
  <c r="J37" i="1"/>
  <c r="I37" i="1"/>
  <c r="J22" i="1"/>
  <c r="I22" i="1"/>
  <c r="J29" i="1"/>
  <c r="I29" i="1"/>
  <c r="J5" i="1"/>
  <c r="I5" i="1"/>
  <c r="J39" i="1"/>
  <c r="I39" i="1"/>
  <c r="J46" i="1"/>
  <c r="I46" i="1"/>
  <c r="J43" i="1"/>
  <c r="I43" i="1"/>
  <c r="J15" i="1"/>
  <c r="I15" i="1"/>
  <c r="J16" i="1"/>
  <c r="I16" i="1"/>
  <c r="J4" i="1"/>
  <c r="I4" i="1"/>
  <c r="J31" i="1"/>
  <c r="I31" i="1"/>
  <c r="J18" i="1"/>
  <c r="I18" i="1"/>
  <c r="J38" i="1"/>
  <c r="I38" i="1"/>
  <c r="J27" i="1"/>
  <c r="I27" i="1"/>
  <c r="J30" i="1"/>
  <c r="I30" i="1"/>
  <c r="J41" i="1"/>
  <c r="I41" i="1"/>
  <c r="J10" i="1"/>
  <c r="I10" i="1"/>
  <c r="J26" i="1"/>
  <c r="I26" i="1"/>
  <c r="J47" i="1"/>
  <c r="I47" i="1"/>
  <c r="J11" i="1"/>
  <c r="I11" i="1"/>
  <c r="J20" i="1"/>
  <c r="I20" i="1"/>
  <c r="J6" i="1"/>
  <c r="I6" i="1"/>
  <c r="J36" i="1"/>
  <c r="I36" i="1"/>
  <c r="I24" i="1"/>
  <c r="J24" i="1"/>
  <c r="I28" i="1"/>
  <c r="J28" i="1"/>
  <c r="I25" i="1"/>
  <c r="J25" i="1"/>
  <c r="I12" i="1"/>
  <c r="J12" i="1"/>
  <c r="I33" i="1"/>
  <c r="J33" i="1"/>
  <c r="I21" i="1"/>
  <c r="J21" i="1"/>
  <c r="I9" i="1"/>
  <c r="J9" i="1"/>
  <c r="I7" i="1"/>
  <c r="J7" i="1"/>
  <c r="I2" i="1"/>
  <c r="J2" i="1"/>
  <c r="I14" i="1"/>
  <c r="J14" i="1"/>
</calcChain>
</file>

<file path=xl/sharedStrings.xml><?xml version="1.0" encoding="utf-8"?>
<sst xmlns="http://schemas.openxmlformats.org/spreadsheetml/2006/main" count="225" uniqueCount="195">
  <si>
    <t>Actions</t>
  </si>
  <si>
    <t>Ticker</t>
  </si>
  <si>
    <t>Label Diversité</t>
  </si>
  <si>
    <t>Label Égalité Pro H/F</t>
  </si>
  <si>
    <t>Top Employer France</t>
  </si>
  <si>
    <t>Collectif Economie plus Inclusive</t>
  </si>
  <si>
    <t xml:space="preserve">Charte de la Diversité </t>
  </si>
  <si>
    <t>Score Social YahooFinance</t>
  </si>
  <si>
    <t>Niveau de controverse Yahoo.Finance</t>
  </si>
  <si>
    <t>Accor</t>
  </si>
  <si>
    <t>AC.PA</t>
  </si>
  <si>
    <t>Airbus</t>
  </si>
  <si>
    <t>AIR.PA</t>
  </si>
  <si>
    <t>Alstom</t>
  </si>
  <si>
    <t>ALO.PA</t>
  </si>
  <si>
    <t>Finansol</t>
  </si>
  <si>
    <t>Arkema</t>
  </si>
  <si>
    <t>AKE.PA</t>
  </si>
  <si>
    <t>AXA</t>
  </si>
  <si>
    <t>CS.PA</t>
  </si>
  <si>
    <t>BNP Paribas</t>
  </si>
  <si>
    <t>BNP.PA</t>
  </si>
  <si>
    <t>Bouygues</t>
  </si>
  <si>
    <t>EN.PA</t>
  </si>
  <si>
    <t>Capgemini</t>
  </si>
  <si>
    <t>CAP.PA</t>
  </si>
  <si>
    <t>Carrefour</t>
  </si>
  <si>
    <t>CA.PA</t>
  </si>
  <si>
    <t>Clariane</t>
  </si>
  <si>
    <t>CLARI.PA</t>
  </si>
  <si>
    <t>Crédit Agricole</t>
  </si>
  <si>
    <t>ACA.PA</t>
  </si>
  <si>
    <t>Danone</t>
  </si>
  <si>
    <t>BN.PA</t>
  </si>
  <si>
    <t>Derichebourg</t>
  </si>
  <si>
    <t>DBG.PA</t>
  </si>
  <si>
    <t>Edenred</t>
  </si>
  <si>
    <t>EDEN.PA</t>
  </si>
  <si>
    <t>ENGI.PA</t>
  </si>
  <si>
    <t>L'Oréal</t>
  </si>
  <si>
    <t>OR.PA</t>
  </si>
  <si>
    <t>LVMH</t>
  </si>
  <si>
    <t>MC.PA</t>
  </si>
  <si>
    <t>Michelin</t>
  </si>
  <si>
    <t>ML.PA</t>
  </si>
  <si>
    <t>Nexans</t>
  </si>
  <si>
    <t>NEX.PA</t>
  </si>
  <si>
    <t>Orange</t>
  </si>
  <si>
    <t>ORA.PA</t>
  </si>
  <si>
    <t>Publicis Groupe</t>
  </si>
  <si>
    <t>PUB.PA</t>
  </si>
  <si>
    <t>Renault</t>
  </si>
  <si>
    <t>RNO.PA</t>
  </si>
  <si>
    <t>Rexel</t>
  </si>
  <si>
    <t>RXL.PA</t>
  </si>
  <si>
    <t>Safran</t>
  </si>
  <si>
    <t>SAF.PA</t>
  </si>
  <si>
    <t>Saint-Gobain</t>
  </si>
  <si>
    <t>SGO.PA</t>
  </si>
  <si>
    <t>Sanofi</t>
  </si>
  <si>
    <t>SAN.PA</t>
  </si>
  <si>
    <t>Schneider Electric</t>
  </si>
  <si>
    <t>SU.PA</t>
  </si>
  <si>
    <t>Société Générale</t>
  </si>
  <si>
    <t>GLE.PA</t>
  </si>
  <si>
    <t>Sodexo</t>
  </si>
  <si>
    <t>SW.PA</t>
  </si>
  <si>
    <t>STMicroelectronics</t>
  </si>
  <si>
    <t>STMPA.PA</t>
  </si>
  <si>
    <t>Thales</t>
  </si>
  <si>
    <t>HO.PA</t>
  </si>
  <si>
    <t>TotalEnergies</t>
  </si>
  <si>
    <t>TTE.PA</t>
  </si>
  <si>
    <t>Unibail-Rodamco-Westfield</t>
  </si>
  <si>
    <t>URW.PA</t>
  </si>
  <si>
    <t>Veolia Environnement</t>
  </si>
  <si>
    <t>VIE.PA</t>
  </si>
  <si>
    <t>Vicat</t>
  </si>
  <si>
    <t>VCT.PA</t>
  </si>
  <si>
    <t>Vinci</t>
  </si>
  <si>
    <t>DG.PA</t>
  </si>
  <si>
    <t>Intesa Sanpaolo</t>
  </si>
  <si>
    <t>ISP.MI</t>
  </si>
  <si>
    <t>Deutsche Telekom</t>
  </si>
  <si>
    <t>DTE.DE</t>
  </si>
  <si>
    <t>Iberdrola</t>
  </si>
  <si>
    <t>IBE.MC</t>
  </si>
  <si>
    <t>SAP.DE</t>
  </si>
  <si>
    <t>Allianz</t>
  </si>
  <si>
    <t>ALV.DE</t>
  </si>
  <si>
    <t>KBC Group</t>
  </si>
  <si>
    <t>KBC.BR</t>
  </si>
  <si>
    <t>RMS.PA</t>
  </si>
  <si>
    <t>Air Liquide</t>
  </si>
  <si>
    <t>AI.PA</t>
  </si>
  <si>
    <t>EBS.VI</t>
  </si>
  <si>
    <t>SPIE.PA</t>
  </si>
  <si>
    <t>Fonds labélisés ISR</t>
  </si>
  <si>
    <t xml:space="preserve"> SGP (Société de Gestion de Portefeuille)</t>
  </si>
  <si>
    <t xml:space="preserve"> FONDS </t>
  </si>
  <si>
    <t xml:space="preserve"> CLASSE D'ACTIFS </t>
  </si>
  <si>
    <t xml:space="preserve"> FOCUS GÉO </t>
  </si>
  <si>
    <t>ISIN</t>
  </si>
  <si>
    <t>AMPERE GESTION</t>
  </si>
  <si>
    <t>FONDS DE LOGEMENT INTERMÉDIAIRE II - FLI II</t>
  </si>
  <si>
    <t>Immobilier</t>
  </si>
  <si>
    <t>France</t>
  </si>
  <si>
    <t>FR0013384047</t>
  </si>
  <si>
    <t>EIFFEL INVESTMENT GROUP</t>
  </si>
  <si>
    <t>HARMONIE MUTUELLE EMPLOIS France</t>
  </si>
  <si>
    <t>Diversifié</t>
  </si>
  <si>
    <t>FR0007496039</t>
  </si>
  <si>
    <t>LA FRANÇAISE REM</t>
  </si>
  <si>
    <t>SCPI LA FRANÇAISE GRAND PARIS PATRIMOINE</t>
  </si>
  <si>
    <t>IIUFG000LGPP</t>
  </si>
  <si>
    <t>LBO France Gestion</t>
  </si>
  <si>
    <t>France Développement</t>
  </si>
  <si>
    <t>FR0014001012</t>
  </si>
  <si>
    <t>France Engagement</t>
  </si>
  <si>
    <t>LU1885494549</t>
  </si>
  <si>
    <t>MANDARINE GESTION</t>
  </si>
  <si>
    <t>Mandarine Opportunités</t>
  </si>
  <si>
    <t>FR0010657122</t>
  </si>
  <si>
    <t>NORMA CAPITAL</t>
  </si>
  <si>
    <t>SCPI FAIR INVEST</t>
  </si>
  <si>
    <t>SCPI00004429</t>
  </si>
  <si>
    <t>SYCOMORE ASSET MANAGEMENT</t>
  </si>
  <si>
    <t>SYCOMORE SÉLECTION CRÉDIT</t>
  </si>
  <si>
    <t>Obligations</t>
  </si>
  <si>
    <t>Europe</t>
  </si>
  <si>
    <t>FR0011288513</t>
  </si>
  <si>
    <t>SG 29 HAUSSMANN</t>
  </si>
  <si>
    <t>SG Echiquier Actions France Diversifié ISR</t>
  </si>
  <si>
    <t>FR0013535549</t>
  </si>
  <si>
    <t>Mirova (Natixis)</t>
  </si>
  <si>
    <t>Mirova Women Leaders Equity Fund</t>
  </si>
  <si>
    <t>Monde</t>
  </si>
  <si>
    <t>FR0013187176</t>
  </si>
  <si>
    <t>Amundi</t>
  </si>
  <si>
    <t>Amundi Ethik und Solidarität</t>
  </si>
  <si>
    <t>Mixte</t>
  </si>
  <si>
    <t>AT0000A1EL54</t>
  </si>
  <si>
    <t>FNG-Siegel</t>
  </si>
  <si>
    <t>BNP Paribas AM</t>
  </si>
  <si>
    <t>BNP Paribas Social Business France</t>
  </si>
  <si>
    <t>FR0013170750</t>
  </si>
  <si>
    <t>La Banque Postale AM</t>
  </si>
  <si>
    <t>LBPAM ISR Actions Solidaire</t>
  </si>
  <si>
    <t>FR0010708768</t>
  </si>
  <si>
    <t>Sycomore AM</t>
  </si>
  <si>
    <t>Sycomore Happy@Work</t>
  </si>
  <si>
    <t>FR0010971721</t>
  </si>
  <si>
    <t>Towards Sustainability</t>
  </si>
  <si>
    <t>OFI Asset Management</t>
  </si>
  <si>
    <t>OFI RS Engagement for a Fair Society</t>
  </si>
  <si>
    <t>FR0013267150</t>
  </si>
  <si>
    <t>CPR Asset Management</t>
  </si>
  <si>
    <t>CPR Social Impact</t>
  </si>
  <si>
    <t>FR0013053154</t>
  </si>
  <si>
    <t>Ecofi Investissements</t>
  </si>
  <si>
    <t>Ecofi Agir pour le Climat</t>
  </si>
  <si>
    <t>FR0010642280</t>
  </si>
  <si>
    <t>HSBC Global AM</t>
  </si>
  <si>
    <t>HSBC SRI Global Equity</t>
  </si>
  <si>
    <t>FR0000438905</t>
  </si>
  <si>
    <t>Fonds de VC/PE spécialisés dans l'impact social</t>
  </si>
  <si>
    <t>Citizen Capital </t>
  </si>
  <si>
    <t>Alter Equity</t>
  </si>
  <si>
    <t>Mirova</t>
  </si>
  <si>
    <t>La Nef</t>
  </si>
  <si>
    <t>Time for the Planet</t>
  </si>
  <si>
    <t>SWEN Capital Partners</t>
  </si>
  <si>
    <t>Esfin Gestion</t>
  </si>
  <si>
    <t>Inco Ventures</t>
  </si>
  <si>
    <t>Mandalore Impact debt fund</t>
  </si>
  <si>
    <t>Phitrust</t>
  </si>
  <si>
    <t>Obligations sociales</t>
  </si>
  <si>
    <t>Amundi Impact Social Bund</t>
  </si>
  <si>
    <t>Obligations Sociales de la République Française (OAT Sociales)</t>
  </si>
  <si>
    <t>Obligations Sociales de la Ville de Paris</t>
  </si>
  <si>
    <t>Obligations Sociales de la Ville de Marseille</t>
  </si>
  <si>
    <t>Obligations Sociales de la Région Île-de-France </t>
  </si>
  <si>
    <t>Obligations Sociales de la Caisse d'Amortissement de la Dette Sociale (CADES)</t>
  </si>
  <si>
    <t>Obligations Sociales de la Banque Européenne d'Investissement (BEI)</t>
  </si>
  <si>
    <t>Boite française</t>
  </si>
  <si>
    <t>Score Social YahooFinance normalisé</t>
  </si>
  <si>
    <t>Greenfin</t>
  </si>
  <si>
    <t>Article 9 SDFR</t>
  </si>
  <si>
    <t>Autres</t>
  </si>
  <si>
    <t>SPIE</t>
  </si>
  <si>
    <t>Erste Group Bank</t>
  </si>
  <si>
    <t>Engie</t>
  </si>
  <si>
    <t>Hermès International</t>
  </si>
  <si>
    <t>SAP SE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</si>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</sst>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/>
    <xf numFmtId="0" fontId="0" fillId="0" borderId="0" xfId="0" applyAlignment="1">
      <alignment vertical="center" wrapText="1"/>
    </xf>
    <xf numFmtId="0" fontId="0" fillId="0" borderId="5" xfId="0" applyBorder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/>
    <xf numFmtId="17" fontId="2" fillId="0" borderId="0" xfId="0" applyNumberFormat="1" applyFont="1"/>
    <xf numFmtId="0" fontId="5" fillId="0" borderId="0" xfId="0" applyFont="1"/>
    <xf numFmtId="0" fontId="6" fillId="0" borderId="10" xfId="0" applyFont="1" applyBorder="1"/>
    <xf numFmtId="0" fontId="6" fillId="0" borderId="5" xfId="0" applyFont="1" applyBorder="1"/>
    <xf numFmtId="0" fontId="6" fillId="0" borderId="7" xfId="0" applyFont="1" applyBorder="1"/>
    <xf numFmtId="0" fontId="7" fillId="0" borderId="10" xfId="0" applyFont="1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2" fillId="0" borderId="5" xfId="0" applyFont="1" applyBorder="1"/>
    <xf numFmtId="17" fontId="2" fillId="0" borderId="5" xfId="0" applyNumberFormat="1" applyFont="1" applyBorder="1"/>
    <xf numFmtId="17" fontId="2" fillId="0" borderId="7" xfId="0" applyNumberFormat="1" applyFont="1" applyBorder="1"/>
    <xf numFmtId="1" fontId="3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9" xfId="0" applyFont="1" applyBorder="1"/>
    <xf numFmtId="2" fontId="0" fillId="0" borderId="0" xfId="0" applyNumberFormat="1"/>
    <xf numFmtId="2" fontId="0" fillId="2" borderId="0" xfId="0" applyNumberFormat="1" applyFill="1"/>
    <xf numFmtId="2" fontId="0" fillId="0" borderId="8" xfId="0" applyNumberForma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44113-410E-4C9E-8E4D-5EFA5A15DDAA}">
  <sheetPr codeName="Feuil1"/>
  <dimension ref="A1:M111"/>
  <sheetViews>
    <sheetView showGridLines="0" tabSelected="1" zoomScaleNormal="57" workbookViewId="0">
      <selection activeCell="D14" sqref="D14"/>
    </sheetView>
  </sheetViews>
  <sheetFormatPr baseColWidth="10" defaultRowHeight="15" x14ac:dyDescent="0.2"/>
  <cols>
    <col min="3" max="3" width="67.5" style="6" bestFit="1" customWidth="1"/>
    <col min="4" max="4" width="37.1640625" customWidth="1"/>
    <col min="5" max="5" width="18" bestFit="1" customWidth="1"/>
    <col min="6" max="6" width="28.1640625" bestFit="1" customWidth="1"/>
    <col min="7" max="7" width="25.5" bestFit="1" customWidth="1"/>
    <col min="8" max="8" width="29" bestFit="1" customWidth="1"/>
    <col min="9" max="9" width="34.5" style="4" customWidth="1"/>
    <col min="10" max="10" width="8.83203125" bestFit="1" customWidth="1"/>
    <col min="11" max="11" width="32.5" bestFit="1" customWidth="1"/>
    <col min="12" max="12" width="15" bestFit="1" customWidth="1"/>
    <col min="13" max="13" width="32.1640625" bestFit="1" customWidth="1"/>
    <col min="14" max="14" width="21.83203125" bestFit="1" customWidth="1"/>
    <col min="15" max="15" width="19.1640625" customWidth="1"/>
  </cols>
  <sheetData>
    <row r="1" spans="1:13" x14ac:dyDescent="0.2">
      <c r="A1" s="31" t="s">
        <v>0</v>
      </c>
      <c r="B1" s="34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185</v>
      </c>
      <c r="J1" s="33" t="s">
        <v>194</v>
      </c>
      <c r="K1" s="32" t="s">
        <v>8</v>
      </c>
      <c r="L1" s="34" t="s">
        <v>184</v>
      </c>
      <c r="M1" s="6"/>
    </row>
    <row r="2" spans="1:13" x14ac:dyDescent="0.2">
      <c r="A2" s="1" t="s">
        <v>20</v>
      </c>
      <c r="B2" s="22" t="s">
        <v>21</v>
      </c>
      <c r="C2">
        <v>1</v>
      </c>
      <c r="D2">
        <v>1</v>
      </c>
      <c r="E2">
        <v>1</v>
      </c>
      <c r="F2">
        <v>1</v>
      </c>
      <c r="G2">
        <v>1</v>
      </c>
      <c r="H2">
        <v>10.3</v>
      </c>
      <c r="I2" s="35">
        <f ca="1">(H2-MIN(J:J))/(MAX(J:J)-MIN(J:J))</f>
        <v>0.58227848101265833</v>
      </c>
      <c r="J2" s="36">
        <f ca="1">1.2*C2 + 1.2*D2 + 0.5*E2 + F2 + G2 - I2 - 0.15*K2</f>
        <v>3.8677215189873415</v>
      </c>
      <c r="K2">
        <v>3</v>
      </c>
      <c r="L2" s="22">
        <v>1</v>
      </c>
      <c r="M2" s="35"/>
    </row>
    <row r="3" spans="1:13" x14ac:dyDescent="0.2">
      <c r="A3" s="1" t="s">
        <v>22</v>
      </c>
      <c r="B3" s="22" t="s">
        <v>23</v>
      </c>
      <c r="C3">
        <v>1</v>
      </c>
      <c r="D3">
        <v>1</v>
      </c>
      <c r="E3">
        <v>0</v>
      </c>
      <c r="F3">
        <v>0</v>
      </c>
      <c r="G3">
        <v>1</v>
      </c>
      <c r="H3">
        <v>13.6</v>
      </c>
      <c r="I3" s="35">
        <f ca="1">(H3-MIN(J:J))/(MAX(J:J)-MIN(J:J))</f>
        <v>0.79113924050632922</v>
      </c>
      <c r="J3" s="36">
        <f ca="1">1.2*C3 + 1.2*D3 + 0.5*E3 + F3 + G3 - I3 - 0.15*K3</f>
        <v>2.3088607594936708</v>
      </c>
      <c r="K3">
        <v>2</v>
      </c>
      <c r="L3" s="22">
        <v>1</v>
      </c>
    </row>
    <row r="4" spans="1:13" ht="20" customHeight="1" x14ac:dyDescent="0.2">
      <c r="A4" s="1" t="s">
        <v>88</v>
      </c>
      <c r="B4" s="22" t="s">
        <v>89</v>
      </c>
      <c r="C4">
        <v>1</v>
      </c>
      <c r="D4">
        <v>1</v>
      </c>
      <c r="E4">
        <v>0</v>
      </c>
      <c r="F4" s="4">
        <v>0</v>
      </c>
      <c r="G4" s="5">
        <v>0</v>
      </c>
      <c r="H4" s="5">
        <v>6.3</v>
      </c>
      <c r="I4" s="35">
        <f ca="1">(H4-MIN(J:J))/(MAX(J:J)-MIN(J:J))</f>
        <v>0.32911392405063289</v>
      </c>
      <c r="J4" s="36">
        <f ca="1">1.2*C4 + 1.2*D4 + 0.5*E4 + F4 + G4 - I4 - 0.1*K4</f>
        <v>1.8708860759493671</v>
      </c>
      <c r="K4">
        <v>2</v>
      </c>
      <c r="L4" s="22">
        <v>0</v>
      </c>
    </row>
    <row r="5" spans="1:13" ht="20" customHeight="1" x14ac:dyDescent="0.2">
      <c r="A5" s="1" t="s">
        <v>93</v>
      </c>
      <c r="B5" s="22" t="s">
        <v>94</v>
      </c>
      <c r="C5">
        <v>0</v>
      </c>
      <c r="D5">
        <v>1</v>
      </c>
      <c r="E5">
        <v>0</v>
      </c>
      <c r="F5" s="4">
        <v>0</v>
      </c>
      <c r="G5" s="5">
        <v>1</v>
      </c>
      <c r="H5" s="5">
        <v>3.2</v>
      </c>
      <c r="I5" s="35">
        <f ca="1">(H5-MIN(J:J))/(MAX(J:J)-MIN(J:J))</f>
        <v>0.13291139240506331</v>
      </c>
      <c r="J5" s="36">
        <f ca="1">1.2*C5 + 1.2*D5 + 0.5*E5 + F5 + G5 - I5 - 0.15*K5</f>
        <v>1.767088607594937</v>
      </c>
      <c r="K5">
        <v>2</v>
      </c>
      <c r="L5" s="22">
        <v>1</v>
      </c>
    </row>
    <row r="6" spans="1:13" ht="20" customHeight="1" x14ac:dyDescent="0.2">
      <c r="A6" s="1" t="s">
        <v>189</v>
      </c>
      <c r="B6" s="22" t="s">
        <v>96</v>
      </c>
      <c r="C6">
        <v>0</v>
      </c>
      <c r="D6">
        <v>1</v>
      </c>
      <c r="E6">
        <v>0</v>
      </c>
      <c r="F6">
        <v>0</v>
      </c>
      <c r="G6">
        <v>1</v>
      </c>
      <c r="H6">
        <v>6.1</v>
      </c>
      <c r="I6" s="35">
        <f ca="1">(H6-MIN(J:J))/(MAX(J:J)-MIN(J:J))</f>
        <v>0.31645569620253167</v>
      </c>
      <c r="J6" s="36">
        <f ca="1">1.2*C6 + 1.2*D6 + 0.5*E6 + F6 + G6 - I6 - 0.15*K6</f>
        <v>1.7335443037974687</v>
      </c>
      <c r="K6">
        <v>1</v>
      </c>
      <c r="L6" s="22">
        <v>1</v>
      </c>
    </row>
    <row r="7" spans="1:13" ht="20" customHeight="1" x14ac:dyDescent="0.2">
      <c r="A7" s="1" t="s">
        <v>75</v>
      </c>
      <c r="B7" s="22" t="s">
        <v>76</v>
      </c>
      <c r="C7">
        <v>0</v>
      </c>
      <c r="D7">
        <v>0</v>
      </c>
      <c r="E7">
        <v>1</v>
      </c>
      <c r="F7">
        <v>1</v>
      </c>
      <c r="G7">
        <v>1</v>
      </c>
      <c r="H7">
        <v>9.1</v>
      </c>
      <c r="I7" s="35">
        <f ca="1">(H7-MIN(J:J))/(MAX(J:J)-MIN(J:J))</f>
        <v>0.50632911392405067</v>
      </c>
      <c r="J7" s="36">
        <f ca="1">1.2*C7 + 1.2*D7 + 0.5*E7 + F7 + G7 - I7 - 0.15*K7</f>
        <v>1.6936708860759493</v>
      </c>
      <c r="K7">
        <v>2</v>
      </c>
      <c r="L7" s="22">
        <v>1</v>
      </c>
    </row>
    <row r="8" spans="1:13" ht="20" customHeight="1" x14ac:dyDescent="0.2">
      <c r="A8" s="1" t="s">
        <v>193</v>
      </c>
      <c r="B8" s="22" t="s">
        <v>87</v>
      </c>
      <c r="C8">
        <v>1</v>
      </c>
      <c r="D8">
        <v>1</v>
      </c>
      <c r="E8">
        <v>0</v>
      </c>
      <c r="F8" s="4">
        <v>0</v>
      </c>
      <c r="G8" s="5">
        <v>0</v>
      </c>
      <c r="H8" s="5">
        <v>7.8</v>
      </c>
      <c r="I8" s="35">
        <f ca="1">(H8-MIN(J:J))/(MAX(J:J)-MIN(J:J))</f>
        <v>0.42405063291139239</v>
      </c>
      <c r="J8" s="36">
        <f ca="1">1.2*C8 + 1.2*D8 + 0.5*E8 + F8 + G8 - I8 - 0.1*K8</f>
        <v>1.7759493670886075</v>
      </c>
      <c r="K8">
        <v>2</v>
      </c>
      <c r="L8" s="22">
        <v>0</v>
      </c>
    </row>
    <row r="9" spans="1:13" ht="20" customHeight="1" x14ac:dyDescent="0.2">
      <c r="A9" s="1" t="s">
        <v>71</v>
      </c>
      <c r="B9" s="22" t="s">
        <v>72</v>
      </c>
      <c r="C9">
        <v>0</v>
      </c>
      <c r="D9">
        <v>0</v>
      </c>
      <c r="E9">
        <v>1</v>
      </c>
      <c r="F9">
        <v>1</v>
      </c>
      <c r="G9">
        <v>1</v>
      </c>
      <c r="H9">
        <v>8.8000000000000007</v>
      </c>
      <c r="I9" s="35">
        <f ca="1">(H9-MIN(J:J))/(MAX(J:J)-MIN(J:J))</f>
        <v>0.48734177215189883</v>
      </c>
      <c r="J9" s="36">
        <f ca="1">1.2*C9 + 1.2*D9 + 0.5*E9 + F9 + G9 - I9 - 0.15*K9</f>
        <v>1.5626582278481014</v>
      </c>
      <c r="K9">
        <v>3</v>
      </c>
      <c r="L9" s="22">
        <v>1</v>
      </c>
    </row>
    <row r="10" spans="1:13" ht="20" customHeight="1" x14ac:dyDescent="0.2">
      <c r="A10" s="1" t="s">
        <v>81</v>
      </c>
      <c r="B10" s="22" t="s">
        <v>82</v>
      </c>
      <c r="C10">
        <v>1</v>
      </c>
      <c r="D10">
        <v>0</v>
      </c>
      <c r="E10">
        <v>0</v>
      </c>
      <c r="F10" s="4">
        <v>0</v>
      </c>
      <c r="G10" s="5">
        <v>1</v>
      </c>
      <c r="H10" s="5">
        <v>5.9</v>
      </c>
      <c r="I10" s="35">
        <f ca="1">(H10-MIN(J:J))/(MAX(J:J)-MIN(J:J))</f>
        <v>0.30379746835443044</v>
      </c>
      <c r="J10" s="36">
        <f ca="1">1.2*C10 + 1.2*D10 + 0.5*E10 + F10 + G10 - I10 - 0.1*K10</f>
        <v>1.6962025316455698</v>
      </c>
      <c r="K10">
        <v>2</v>
      </c>
      <c r="L10" s="22">
        <v>0</v>
      </c>
    </row>
    <row r="11" spans="1:13" ht="20" customHeight="1" x14ac:dyDescent="0.2">
      <c r="A11" s="1" t="s">
        <v>34</v>
      </c>
      <c r="B11" s="22" t="s">
        <v>35</v>
      </c>
      <c r="C11">
        <v>0</v>
      </c>
      <c r="D11">
        <v>0</v>
      </c>
      <c r="E11">
        <v>0</v>
      </c>
      <c r="F11">
        <v>1</v>
      </c>
      <c r="G11">
        <v>1</v>
      </c>
      <c r="H11">
        <v>6.9</v>
      </c>
      <c r="I11" s="35">
        <f ca="1">(H11-MIN(J:J))/(MAX(J:J)-MIN(J:J))</f>
        <v>0.36708860759493678</v>
      </c>
      <c r="J11" s="36">
        <f ca="1">1.2*C11 + 1.2*D11 + 0.5*E11 + F11 + G11 - I11 - 0.15*K11</f>
        <v>1.4829113924050632</v>
      </c>
      <c r="K11">
        <v>1</v>
      </c>
      <c r="L11" s="22">
        <v>1</v>
      </c>
    </row>
    <row r="12" spans="1:13" ht="20" customHeight="1" x14ac:dyDescent="0.2">
      <c r="A12" s="1" t="s">
        <v>9</v>
      </c>
      <c r="B12" s="22" t="s">
        <v>10</v>
      </c>
      <c r="C12">
        <v>0</v>
      </c>
      <c r="D12">
        <v>0</v>
      </c>
      <c r="E12">
        <v>0</v>
      </c>
      <c r="F12">
        <v>1</v>
      </c>
      <c r="G12">
        <v>1</v>
      </c>
      <c r="H12">
        <v>5.8</v>
      </c>
      <c r="I12" s="35">
        <f ca="1">(H12-MIN(J:J))/(MAX(J:J)-MIN(J:J))</f>
        <v>0.29746835443037972</v>
      </c>
      <c r="J12" s="36">
        <f ca="1">1.2*C12 + 1.2*D12 + 0.5*E12 + F12 + G12 - I12 - 0.15*K12</f>
        <v>1.4025316455696202</v>
      </c>
      <c r="K12">
        <v>2</v>
      </c>
      <c r="L12" s="22">
        <v>1</v>
      </c>
    </row>
    <row r="13" spans="1:13" ht="20" customHeight="1" x14ac:dyDescent="0.2">
      <c r="A13" s="1" t="s">
        <v>79</v>
      </c>
      <c r="B13" s="22" t="s">
        <v>80</v>
      </c>
      <c r="C13">
        <v>0</v>
      </c>
      <c r="D13">
        <v>0</v>
      </c>
      <c r="E13">
        <v>1</v>
      </c>
      <c r="F13">
        <v>1</v>
      </c>
      <c r="G13">
        <v>1</v>
      </c>
      <c r="H13">
        <v>11.5</v>
      </c>
      <c r="I13" s="35">
        <f ca="1">(H13-MIN(J:J))/(MAX(J:J)-MIN(J:J))</f>
        <v>0.65822784810126589</v>
      </c>
      <c r="J13" s="36">
        <f ca="1">1.2*C13 + 1.2*D13 + 0.5*E13 + F13 + G13 - I13 - 0.15*K13</f>
        <v>1.3917721518987343</v>
      </c>
      <c r="K13">
        <v>3</v>
      </c>
      <c r="L13" s="22">
        <v>1</v>
      </c>
    </row>
    <row r="14" spans="1:13" ht="20" customHeight="1" x14ac:dyDescent="0.2">
      <c r="A14" s="1" t="s">
        <v>18</v>
      </c>
      <c r="B14" s="22" t="s">
        <v>19</v>
      </c>
      <c r="C14">
        <v>0</v>
      </c>
      <c r="D14">
        <v>0</v>
      </c>
      <c r="E14">
        <v>0</v>
      </c>
      <c r="F14">
        <v>1</v>
      </c>
      <c r="G14">
        <v>1</v>
      </c>
      <c r="H14">
        <v>9.3000000000000007</v>
      </c>
      <c r="I14" s="35">
        <f ca="1">(H14-MIN(J:J))/(MAX(J:J)-MIN(J:J))</f>
        <v>0.518987341772152</v>
      </c>
      <c r="J14" s="36">
        <f ca="1">1.2*C14 + 1.2*D14 + 0.5*E14 + F14 + G14 - I14 - 0.15*K14</f>
        <v>1.181012658227848</v>
      </c>
      <c r="K14">
        <v>2</v>
      </c>
      <c r="L14" s="22">
        <v>1</v>
      </c>
    </row>
    <row r="15" spans="1:13" ht="20" customHeight="1" x14ac:dyDescent="0.2">
      <c r="A15" s="1" t="s">
        <v>85</v>
      </c>
      <c r="B15" s="22" t="s">
        <v>86</v>
      </c>
      <c r="C15">
        <v>0</v>
      </c>
      <c r="D15">
        <v>0</v>
      </c>
      <c r="E15">
        <v>0</v>
      </c>
      <c r="F15" s="4">
        <v>1</v>
      </c>
      <c r="G15" s="5">
        <v>1</v>
      </c>
      <c r="H15" s="5">
        <v>10.199999999999999</v>
      </c>
      <c r="I15" s="35">
        <f ca="1">(H15-MIN(J:J))/(MAX(J:J)-MIN(J:J))</f>
        <v>0.57594936708860767</v>
      </c>
      <c r="J15" s="36">
        <f ca="1">1.2*C15 + 1.2*D15 + 0.5*E15 + F15 + G15 - I15 - 0.1*K15</f>
        <v>1.2240506329113925</v>
      </c>
      <c r="K15">
        <v>2</v>
      </c>
      <c r="L15" s="22">
        <v>0</v>
      </c>
    </row>
    <row r="16" spans="1:13" ht="20" customHeight="1" x14ac:dyDescent="0.2">
      <c r="A16" s="1" t="s">
        <v>26</v>
      </c>
      <c r="B16" s="22" t="s">
        <v>27</v>
      </c>
      <c r="C16">
        <v>0</v>
      </c>
      <c r="D16">
        <v>0</v>
      </c>
      <c r="E16">
        <v>0</v>
      </c>
      <c r="F16">
        <v>1</v>
      </c>
      <c r="G16">
        <v>1</v>
      </c>
      <c r="H16">
        <v>10.3</v>
      </c>
      <c r="I16" s="35">
        <f ca="1">(H16-MIN(J:J))/(MAX(J:J)-MIN(J:J))</f>
        <v>0.58227848101265833</v>
      </c>
      <c r="J16" s="36">
        <f t="shared" ref="J16:J27" ca="1" si="0">1.2*C16 + 1.2*D16 + 0.5*E16 + F16 + G16 - I16 - 0.15*K16</f>
        <v>1.1177215189873417</v>
      </c>
      <c r="K16">
        <v>2</v>
      </c>
      <c r="L16" s="22">
        <v>1</v>
      </c>
    </row>
    <row r="17" spans="1:12" ht="20" customHeight="1" x14ac:dyDescent="0.2">
      <c r="A17" s="1" t="s">
        <v>43</v>
      </c>
      <c r="B17" s="22" t="s">
        <v>44</v>
      </c>
      <c r="C17">
        <v>0</v>
      </c>
      <c r="D17">
        <v>0</v>
      </c>
      <c r="E17">
        <v>1</v>
      </c>
      <c r="F17">
        <v>0</v>
      </c>
      <c r="G17">
        <v>1</v>
      </c>
      <c r="H17">
        <v>3.5</v>
      </c>
      <c r="I17" s="35">
        <f ca="1">(H17-MIN(J:J))/(MAX(J:J)-MIN(J:J))</f>
        <v>0.15189873417721519</v>
      </c>
      <c r="J17" s="36">
        <f t="shared" ca="1" si="0"/>
        <v>1.0481012658227848</v>
      </c>
      <c r="K17">
        <v>2</v>
      </c>
      <c r="L17" s="22">
        <v>1</v>
      </c>
    </row>
    <row r="18" spans="1:12" ht="20" customHeight="1" x14ac:dyDescent="0.2">
      <c r="A18" s="1" t="s">
        <v>61</v>
      </c>
      <c r="B18" s="22" t="s">
        <v>62</v>
      </c>
      <c r="C18">
        <v>0</v>
      </c>
      <c r="D18">
        <v>0</v>
      </c>
      <c r="E18">
        <v>1</v>
      </c>
      <c r="F18">
        <v>1</v>
      </c>
      <c r="G18">
        <v>0</v>
      </c>
      <c r="H18">
        <v>4</v>
      </c>
      <c r="I18" s="35">
        <f ca="1">(H18-MIN(J:J))/(MAX(J:J)-MIN(J:J))</f>
        <v>0.18354430379746836</v>
      </c>
      <c r="J18" s="36">
        <f t="shared" ca="1" si="0"/>
        <v>1.0164556962025315</v>
      </c>
      <c r="K18">
        <v>2</v>
      </c>
      <c r="L18" s="22">
        <v>1</v>
      </c>
    </row>
    <row r="19" spans="1:12" ht="20" customHeight="1" x14ac:dyDescent="0.2">
      <c r="A19" s="1" t="s">
        <v>24</v>
      </c>
      <c r="B19" s="22" t="s">
        <v>25</v>
      </c>
      <c r="C19">
        <v>0</v>
      </c>
      <c r="D19">
        <v>0</v>
      </c>
      <c r="E19">
        <v>1</v>
      </c>
      <c r="F19">
        <v>0</v>
      </c>
      <c r="G19">
        <v>1</v>
      </c>
      <c r="H19">
        <v>4.5</v>
      </c>
      <c r="I19" s="35">
        <f ca="1">(H19-MIN(J:J))/(MAX(J:J)-MIN(J:J))</f>
        <v>0.21518987341772153</v>
      </c>
      <c r="J19" s="36">
        <f t="shared" ca="1" si="0"/>
        <v>0.9848101265822784</v>
      </c>
      <c r="K19">
        <v>2</v>
      </c>
      <c r="L19" s="22">
        <v>1</v>
      </c>
    </row>
    <row r="20" spans="1:12" ht="20" customHeight="1" x14ac:dyDescent="0.2">
      <c r="A20" s="1" t="s">
        <v>65</v>
      </c>
      <c r="B20" s="22" t="s">
        <v>66</v>
      </c>
      <c r="C20">
        <v>0</v>
      </c>
      <c r="D20">
        <v>0</v>
      </c>
      <c r="E20">
        <v>0</v>
      </c>
      <c r="F20">
        <v>1</v>
      </c>
      <c r="G20">
        <v>1</v>
      </c>
      <c r="H20">
        <v>11.2</v>
      </c>
      <c r="I20" s="35">
        <f ca="1">(H20-MIN(J:J))/(MAX(J:J)-MIN(J:J))</f>
        <v>0.639240506329114</v>
      </c>
      <c r="J20" s="36">
        <f t="shared" ca="1" si="0"/>
        <v>0.91075949367088604</v>
      </c>
      <c r="K20">
        <v>3</v>
      </c>
      <c r="L20" s="22">
        <v>1</v>
      </c>
    </row>
    <row r="21" spans="1:12" ht="20" customHeight="1" x14ac:dyDescent="0.2">
      <c r="A21" s="1" t="s">
        <v>192</v>
      </c>
      <c r="B21" s="22" t="s">
        <v>92</v>
      </c>
      <c r="C21">
        <v>0</v>
      </c>
      <c r="D21">
        <v>1</v>
      </c>
      <c r="E21">
        <v>0</v>
      </c>
      <c r="F21" s="4">
        <v>0</v>
      </c>
      <c r="G21" s="5">
        <v>0</v>
      </c>
      <c r="H21" s="5">
        <v>4.8</v>
      </c>
      <c r="I21" s="35">
        <f ca="1">(H21-MIN(J:J))/(MAX(J:J)-MIN(J:J))</f>
        <v>0.23417721518987342</v>
      </c>
      <c r="J21" s="36">
        <f t="shared" ca="1" si="0"/>
        <v>0.81582278481012649</v>
      </c>
      <c r="K21">
        <v>1</v>
      </c>
      <c r="L21" s="22">
        <v>1</v>
      </c>
    </row>
    <row r="22" spans="1:12" ht="20" customHeight="1" x14ac:dyDescent="0.2">
      <c r="A22" s="1" t="s">
        <v>39</v>
      </c>
      <c r="B22" s="22" t="s">
        <v>40</v>
      </c>
      <c r="C22">
        <v>0</v>
      </c>
      <c r="D22">
        <v>0</v>
      </c>
      <c r="E22">
        <v>1</v>
      </c>
      <c r="F22">
        <v>1</v>
      </c>
      <c r="G22">
        <v>0</v>
      </c>
      <c r="H22">
        <v>7.4</v>
      </c>
      <c r="I22" s="35">
        <f ca="1">(H22-MIN(J:J))/(MAX(J:J)-MIN(J:J))</f>
        <v>0.39873417721518994</v>
      </c>
      <c r="J22" s="36">
        <f t="shared" ca="1" si="0"/>
        <v>0.80126582278480996</v>
      </c>
      <c r="K22">
        <v>2</v>
      </c>
      <c r="L22" s="22">
        <v>1</v>
      </c>
    </row>
    <row r="23" spans="1:12" ht="20" customHeight="1" x14ac:dyDescent="0.2">
      <c r="A23" s="1" t="s">
        <v>57</v>
      </c>
      <c r="B23" s="22" t="s">
        <v>58</v>
      </c>
      <c r="C23">
        <v>0</v>
      </c>
      <c r="D23">
        <v>0</v>
      </c>
      <c r="E23">
        <v>1</v>
      </c>
      <c r="F23">
        <v>0</v>
      </c>
      <c r="G23">
        <v>1</v>
      </c>
      <c r="H23">
        <v>6.7</v>
      </c>
      <c r="I23" s="35">
        <f ca="1">(H23-MIN(J:J))/(MAX(J:J)-MIN(J:J))</f>
        <v>0.35443037974683544</v>
      </c>
      <c r="J23" s="36">
        <f t="shared" ca="1" si="0"/>
        <v>0.69556962025316449</v>
      </c>
      <c r="K23">
        <v>3</v>
      </c>
      <c r="L23" s="22">
        <v>1</v>
      </c>
    </row>
    <row r="24" spans="1:12" ht="20" customHeight="1" x14ac:dyDescent="0.2">
      <c r="A24" s="1" t="s">
        <v>55</v>
      </c>
      <c r="B24" s="22" t="s">
        <v>56</v>
      </c>
      <c r="C24">
        <v>0</v>
      </c>
      <c r="D24">
        <v>0</v>
      </c>
      <c r="E24">
        <v>1</v>
      </c>
      <c r="F24">
        <v>0</v>
      </c>
      <c r="G24">
        <v>1</v>
      </c>
      <c r="H24">
        <v>12.7</v>
      </c>
      <c r="I24" s="35">
        <f ca="1">(H24-MIN(J:J))/(MAX(J:J)-MIN(J:J))</f>
        <v>0.73417721518987344</v>
      </c>
      <c r="J24" s="36">
        <f t="shared" ca="1" si="0"/>
        <v>0.61582278481012653</v>
      </c>
      <c r="K24">
        <v>1</v>
      </c>
      <c r="L24" s="22">
        <v>1</v>
      </c>
    </row>
    <row r="25" spans="1:12" ht="20" customHeight="1" x14ac:dyDescent="0.2">
      <c r="A25" s="1" t="s">
        <v>53</v>
      </c>
      <c r="B25" s="22" t="s">
        <v>54</v>
      </c>
      <c r="C25">
        <v>0</v>
      </c>
      <c r="D25">
        <v>0</v>
      </c>
      <c r="E25">
        <v>0</v>
      </c>
      <c r="F25">
        <v>1</v>
      </c>
      <c r="G25">
        <v>0</v>
      </c>
      <c r="H25">
        <v>5.2</v>
      </c>
      <c r="I25" s="35">
        <f ca="1">(H25-MIN(J:J))/(MAX(J:J)-MIN(J:J))</f>
        <v>0.25949367088607594</v>
      </c>
      <c r="J25" s="36">
        <f t="shared" ca="1" si="0"/>
        <v>0.59050632911392398</v>
      </c>
      <c r="K25">
        <v>1</v>
      </c>
      <c r="L25" s="22">
        <v>1</v>
      </c>
    </row>
    <row r="26" spans="1:12" ht="20" customHeight="1" x14ac:dyDescent="0.2">
      <c r="A26" s="1" t="s">
        <v>51</v>
      </c>
      <c r="B26" s="22" t="s">
        <v>52</v>
      </c>
      <c r="C26">
        <v>0</v>
      </c>
      <c r="D26">
        <v>0</v>
      </c>
      <c r="E26">
        <v>1</v>
      </c>
      <c r="F26">
        <v>1</v>
      </c>
      <c r="G26">
        <v>0</v>
      </c>
      <c r="H26">
        <v>8.6999999999999993</v>
      </c>
      <c r="I26" s="35">
        <f ca="1">(H26-MIN(J:J))/(MAX(J:J)-MIN(J:J))</f>
        <v>0.48101265822784811</v>
      </c>
      <c r="J26" s="36">
        <f t="shared" ca="1" si="0"/>
        <v>0.56898734177215204</v>
      </c>
      <c r="K26">
        <v>3</v>
      </c>
      <c r="L26" s="22">
        <v>1</v>
      </c>
    </row>
    <row r="27" spans="1:12" ht="20" customHeight="1" x14ac:dyDescent="0.2">
      <c r="A27" s="1" t="s">
        <v>63</v>
      </c>
      <c r="B27" s="22" t="s">
        <v>64</v>
      </c>
      <c r="C27">
        <v>0</v>
      </c>
      <c r="D27">
        <v>0</v>
      </c>
      <c r="E27">
        <v>1</v>
      </c>
      <c r="F27">
        <v>0</v>
      </c>
      <c r="G27">
        <v>1</v>
      </c>
      <c r="H27">
        <v>10</v>
      </c>
      <c r="I27" s="35">
        <f ca="1">(H27-MIN(J:J))/(MAX(J:J)-MIN(J:J))</f>
        <v>0.56329113924050644</v>
      </c>
      <c r="J27" s="36">
        <f t="shared" ca="1" si="0"/>
        <v>0.4867088607594936</v>
      </c>
      <c r="K27">
        <v>3</v>
      </c>
      <c r="L27" s="22">
        <v>1</v>
      </c>
    </row>
    <row r="28" spans="1:12" ht="20" customHeight="1" x14ac:dyDescent="0.2">
      <c r="A28" s="1" t="s">
        <v>90</v>
      </c>
      <c r="B28" s="22" t="s">
        <v>91</v>
      </c>
      <c r="C28">
        <v>0</v>
      </c>
      <c r="D28">
        <v>0</v>
      </c>
      <c r="E28">
        <v>0</v>
      </c>
      <c r="F28" s="4">
        <v>0</v>
      </c>
      <c r="G28" s="5">
        <v>1</v>
      </c>
      <c r="H28" s="5">
        <v>6.4</v>
      </c>
      <c r="I28" s="35">
        <f ca="1">(H28-MIN(J:J))/(MAX(J:J)-MIN(J:J))</f>
        <v>0.33544303797468361</v>
      </c>
      <c r="J28" s="36">
        <f ca="1">1.2*C28 + 1.2*D28 + 0.5*E28 + F28 + G28 - I28 - 0.1*K28</f>
        <v>0.56455696202531647</v>
      </c>
      <c r="K28">
        <v>1</v>
      </c>
      <c r="L28" s="22">
        <v>0</v>
      </c>
    </row>
    <row r="29" spans="1:12" ht="20" customHeight="1" x14ac:dyDescent="0.2">
      <c r="A29" s="1" t="s">
        <v>77</v>
      </c>
      <c r="B29" s="22" t="s">
        <v>78</v>
      </c>
      <c r="C29">
        <v>0</v>
      </c>
      <c r="D29">
        <v>0</v>
      </c>
      <c r="E29">
        <v>0</v>
      </c>
      <c r="F29">
        <v>1</v>
      </c>
      <c r="G29">
        <v>0</v>
      </c>
      <c r="H29">
        <v>7</v>
      </c>
      <c r="I29" s="35">
        <f ca="1">(H29-MIN(J:J))/(MAX(J:J)-MIN(J:J))</f>
        <v>0.37341772151898739</v>
      </c>
      <c r="J29" s="36">
        <f ca="1">1.2*C29 + 1.2*D29 + 0.5*E29 + F29 + G29 - I29 - 0.15*K29</f>
        <v>0.47658227848101264</v>
      </c>
      <c r="K29">
        <v>1</v>
      </c>
      <c r="L29" s="22">
        <v>1</v>
      </c>
    </row>
    <row r="30" spans="1:12" ht="20" customHeight="1" x14ac:dyDescent="0.2">
      <c r="A30" s="1" t="s">
        <v>59</v>
      </c>
      <c r="B30" s="22" t="s">
        <v>60</v>
      </c>
      <c r="C30">
        <v>0</v>
      </c>
      <c r="D30">
        <v>0</v>
      </c>
      <c r="E30">
        <v>1</v>
      </c>
      <c r="F30">
        <v>0</v>
      </c>
      <c r="G30">
        <v>1</v>
      </c>
      <c r="H30">
        <v>11.9</v>
      </c>
      <c r="I30" s="35">
        <f ca="1">(H30-MIN(J:J))/(MAX(J:J)-MIN(J:J))</f>
        <v>0.68354430379746844</v>
      </c>
      <c r="J30" s="36">
        <f ca="1">1.2*C30 + 1.2*D30 + 0.5*E30 + F30 + G30 - I30 - 0.15*K30</f>
        <v>0.3664556962025316</v>
      </c>
      <c r="K30">
        <v>3</v>
      </c>
      <c r="L30" s="22">
        <v>1</v>
      </c>
    </row>
    <row r="31" spans="1:12" ht="20" customHeight="1" x14ac:dyDescent="0.2">
      <c r="A31" s="1" t="s">
        <v>73</v>
      </c>
      <c r="B31" s="22" t="s">
        <v>74</v>
      </c>
      <c r="C31">
        <v>0</v>
      </c>
      <c r="D31">
        <v>0</v>
      </c>
      <c r="E31">
        <v>1</v>
      </c>
      <c r="F31">
        <v>0</v>
      </c>
      <c r="G31">
        <v>0</v>
      </c>
      <c r="H31">
        <v>1.1000000000000001</v>
      </c>
      <c r="I31" s="35">
        <f ca="1">(H31-MIN(J:J))/(MAX(J:J)-MIN(J:J))</f>
        <v>0</v>
      </c>
      <c r="J31" s="36">
        <f ca="1">1.2*C31 + 1.2*D31 + 0.5*E31 + F31 + G31 - I31 - 0.15*K31</f>
        <v>0.35</v>
      </c>
      <c r="K31">
        <v>1</v>
      </c>
      <c r="L31" s="22">
        <v>1</v>
      </c>
    </row>
    <row r="32" spans="1:12" ht="20" customHeight="1" x14ac:dyDescent="0.2">
      <c r="A32" s="1" t="s">
        <v>32</v>
      </c>
      <c r="B32" s="22" t="s">
        <v>33</v>
      </c>
      <c r="C32">
        <v>0</v>
      </c>
      <c r="D32">
        <v>0</v>
      </c>
      <c r="E32">
        <v>0</v>
      </c>
      <c r="F32">
        <v>1</v>
      </c>
      <c r="G32">
        <v>0</v>
      </c>
      <c r="H32">
        <v>7</v>
      </c>
      <c r="I32" s="35">
        <f ca="1">(H32-MIN(J:J))/(MAX(J:J)-MIN(J:J))</f>
        <v>0.37341772151898739</v>
      </c>
      <c r="J32" s="36">
        <f ca="1">1.2*C32 + 1.2*D32 + 0.5*E32 + F32 + G32 - I32 - 0.15*K32</f>
        <v>0.32658227848101268</v>
      </c>
      <c r="K32">
        <v>2</v>
      </c>
      <c r="L32" s="22">
        <v>1</v>
      </c>
    </row>
    <row r="33" spans="1:12" ht="20" customHeight="1" x14ac:dyDescent="0.2">
      <c r="A33" s="1" t="s">
        <v>11</v>
      </c>
      <c r="B33" s="22" t="s">
        <v>12</v>
      </c>
      <c r="C33">
        <v>0</v>
      </c>
      <c r="D33">
        <v>0</v>
      </c>
      <c r="E33">
        <v>1</v>
      </c>
      <c r="F33">
        <v>0</v>
      </c>
      <c r="G33">
        <v>1</v>
      </c>
      <c r="H33">
        <v>12.6</v>
      </c>
      <c r="I33" s="35">
        <f ca="1">(H33-MIN(J:J))/(MAX(J:J)-MIN(J:J))</f>
        <v>0.72784810126582289</v>
      </c>
      <c r="J33" s="36">
        <f ca="1">1.2*C33 + 1.2*D33 + 0.5*E33 + F33 + G33 - I33 - 0.15*K33</f>
        <v>0.32215189873417716</v>
      </c>
      <c r="K33">
        <v>3</v>
      </c>
      <c r="L33" s="22">
        <v>1</v>
      </c>
    </row>
    <row r="34" spans="1:12" ht="20" customHeight="1" x14ac:dyDescent="0.2">
      <c r="A34" s="1" t="s">
        <v>83</v>
      </c>
      <c r="B34" s="22" t="s">
        <v>84</v>
      </c>
      <c r="C34">
        <v>0</v>
      </c>
      <c r="D34">
        <v>1</v>
      </c>
      <c r="E34">
        <v>0</v>
      </c>
      <c r="F34" s="4">
        <v>0</v>
      </c>
      <c r="G34" s="5">
        <v>0</v>
      </c>
      <c r="H34" s="5">
        <v>11.4</v>
      </c>
      <c r="I34" s="35">
        <f ca="1">(H34-MIN(J:J))/(MAX(J:J)-MIN(J:J))</f>
        <v>0.65189873417721533</v>
      </c>
      <c r="J34" s="36">
        <f ca="1">1.2*C34 + 1.2*D34 + 0.5*E34 + F34 + G34 - I34 - 0.1*K34</f>
        <v>0.34810126582278461</v>
      </c>
      <c r="K34">
        <v>2</v>
      </c>
      <c r="L34" s="22">
        <v>0</v>
      </c>
    </row>
    <row r="35" spans="1:12" ht="20" customHeight="1" x14ac:dyDescent="0.2">
      <c r="A35" s="1" t="s">
        <v>190</v>
      </c>
      <c r="B35" s="22" t="s">
        <v>95</v>
      </c>
      <c r="C35">
        <v>0</v>
      </c>
      <c r="D35">
        <v>0</v>
      </c>
      <c r="E35">
        <v>0</v>
      </c>
      <c r="F35" s="4">
        <v>0</v>
      </c>
      <c r="G35" s="5">
        <v>1</v>
      </c>
      <c r="H35" s="5">
        <v>10.199999999999999</v>
      </c>
      <c r="I35" s="35">
        <f ca="1">(H35-MIN(J:J))/(MAX(J:J)-MIN(J:J))</f>
        <v>0.57594936708860767</v>
      </c>
      <c r="J35" s="36">
        <f ca="1">1.2*C35 + 1.2*D35 + 0.5*E35 + F35 + G35 - I35 - 0.1*K35</f>
        <v>0.32405063291139236</v>
      </c>
      <c r="K35">
        <v>1</v>
      </c>
      <c r="L35" s="22">
        <v>0</v>
      </c>
    </row>
    <row r="36" spans="1:12" ht="20" customHeight="1" x14ac:dyDescent="0.2">
      <c r="A36" s="1" t="s">
        <v>30</v>
      </c>
      <c r="B36" s="22" t="s">
        <v>31</v>
      </c>
      <c r="C36">
        <v>0</v>
      </c>
      <c r="D36">
        <v>0</v>
      </c>
      <c r="E36">
        <v>0</v>
      </c>
      <c r="F36">
        <v>1</v>
      </c>
      <c r="G36">
        <v>0</v>
      </c>
      <c r="H36">
        <v>10.9</v>
      </c>
      <c r="I36" s="35">
        <f ca="1">(H36-MIN(J:J))/(MAX(J:J)-MIN(J:J))</f>
        <v>0.62025316455696211</v>
      </c>
      <c r="J36" s="36">
        <f t="shared" ref="J36:J47" ca="1" si="1">1.2*C36 + 1.2*D36 + 0.5*E36 + F36 + G36 - I36 - 0.15*K36</f>
        <v>7.97468354430379E-2</v>
      </c>
      <c r="K36">
        <v>2</v>
      </c>
      <c r="L36" s="22">
        <v>1</v>
      </c>
    </row>
    <row r="37" spans="1:12" ht="20" customHeight="1" x14ac:dyDescent="0.2">
      <c r="A37" s="1" t="s">
        <v>45</v>
      </c>
      <c r="B37" s="22" t="s">
        <v>46</v>
      </c>
      <c r="C37">
        <v>0</v>
      </c>
      <c r="D37">
        <v>0</v>
      </c>
      <c r="E37">
        <v>0</v>
      </c>
      <c r="F37">
        <v>1</v>
      </c>
      <c r="G37">
        <v>0</v>
      </c>
      <c r="H37">
        <v>9.1</v>
      </c>
      <c r="I37" s="35">
        <f ca="1">(H37-MIN(J:J))/(MAX(J:J)-MIN(J:J))</f>
        <v>0.50632911392405067</v>
      </c>
      <c r="J37" s="36">
        <f t="shared" ca="1" si="1"/>
        <v>4.3670886075949378E-2</v>
      </c>
      <c r="K37">
        <v>3</v>
      </c>
      <c r="L37" s="22">
        <v>1</v>
      </c>
    </row>
    <row r="38" spans="1:12" ht="20" customHeight="1" x14ac:dyDescent="0.2">
      <c r="A38" s="1" t="s">
        <v>47</v>
      </c>
      <c r="B38" s="22" t="s">
        <v>48</v>
      </c>
      <c r="C38">
        <v>0</v>
      </c>
      <c r="D38">
        <v>0</v>
      </c>
      <c r="E38">
        <v>0</v>
      </c>
      <c r="F38">
        <v>1</v>
      </c>
      <c r="G38">
        <v>0</v>
      </c>
      <c r="H38">
        <v>12</v>
      </c>
      <c r="I38" s="35">
        <f ca="1">(H38-MIN(J:J))/(MAX(J:J)-MIN(J:J))</f>
        <v>0.68987341772151911</v>
      </c>
      <c r="J38" s="36">
        <f t="shared" ca="1" si="1"/>
        <v>1.01265822784809E-2</v>
      </c>
      <c r="K38">
        <v>2</v>
      </c>
      <c r="L38" s="22">
        <v>1</v>
      </c>
    </row>
    <row r="39" spans="1:12" ht="20" customHeight="1" x14ac:dyDescent="0.2">
      <c r="A39" s="1" t="s">
        <v>16</v>
      </c>
      <c r="B39" s="22" t="s">
        <v>17</v>
      </c>
      <c r="C39">
        <v>0</v>
      </c>
      <c r="D39">
        <v>0</v>
      </c>
      <c r="E39">
        <v>1</v>
      </c>
      <c r="F39">
        <v>0</v>
      </c>
      <c r="G39">
        <v>0</v>
      </c>
      <c r="H39">
        <v>4.5</v>
      </c>
      <c r="I39" s="35">
        <f ca="1">(H39-MIN(J:J))/(MAX(J:J)-MIN(J:J))</f>
        <v>0.21518987341772153</v>
      </c>
      <c r="J39" s="36">
        <f t="shared" ca="1" si="1"/>
        <v>-1.5189873417721544E-2</v>
      </c>
      <c r="K39">
        <v>2</v>
      </c>
      <c r="L39" s="22">
        <v>1</v>
      </c>
    </row>
    <row r="40" spans="1:12" ht="20" customHeight="1" x14ac:dyDescent="0.2">
      <c r="A40" s="1" t="s">
        <v>49</v>
      </c>
      <c r="B40" s="22" t="s">
        <v>50</v>
      </c>
      <c r="C40">
        <v>0</v>
      </c>
      <c r="D40">
        <v>0</v>
      </c>
      <c r="E40">
        <v>1</v>
      </c>
      <c r="F40">
        <v>0</v>
      </c>
      <c r="G40">
        <v>0</v>
      </c>
      <c r="H40">
        <v>6.5</v>
      </c>
      <c r="I40" s="35">
        <f ca="1">(H40-MIN(J:J))/(MAX(J:J)-MIN(J:J))</f>
        <v>0.34177215189873422</v>
      </c>
      <c r="J40" s="36">
        <f t="shared" ca="1" si="1"/>
        <v>-0.14177215189873421</v>
      </c>
      <c r="K40">
        <v>2</v>
      </c>
      <c r="L40" s="22">
        <v>1</v>
      </c>
    </row>
    <row r="41" spans="1:12" ht="20" customHeight="1" x14ac:dyDescent="0.2">
      <c r="A41" s="1" t="s">
        <v>67</v>
      </c>
      <c r="B41" s="22" t="s">
        <v>68</v>
      </c>
      <c r="C41">
        <v>0</v>
      </c>
      <c r="D41">
        <v>0</v>
      </c>
      <c r="E41">
        <v>1</v>
      </c>
      <c r="F41">
        <v>0</v>
      </c>
      <c r="G41">
        <v>0</v>
      </c>
      <c r="H41">
        <v>4.3</v>
      </c>
      <c r="I41" s="35">
        <f ca="1">(H41-MIN(J:J))/(MAX(J:J)-MIN(J:J))</f>
        <v>0.20253164556962025</v>
      </c>
      <c r="J41" s="36">
        <f t="shared" ca="1" si="1"/>
        <v>-0.15253164556962018</v>
      </c>
      <c r="K41">
        <v>3</v>
      </c>
      <c r="L41" s="22">
        <v>1</v>
      </c>
    </row>
    <row r="42" spans="1:12" ht="20" customHeight="1" x14ac:dyDescent="0.2">
      <c r="A42" s="1" t="s">
        <v>191</v>
      </c>
      <c r="B42" s="22" t="s">
        <v>38</v>
      </c>
      <c r="C42">
        <v>0</v>
      </c>
      <c r="D42">
        <v>0</v>
      </c>
      <c r="E42">
        <v>0</v>
      </c>
      <c r="F42">
        <v>1</v>
      </c>
      <c r="G42">
        <v>0</v>
      </c>
      <c r="H42">
        <v>12.3</v>
      </c>
      <c r="I42" s="35">
        <f ca="1">(H42-MIN(J:J))/(MAX(J:J)-MIN(J:J))</f>
        <v>0.708860759493671</v>
      </c>
      <c r="J42" s="36">
        <f t="shared" ca="1" si="1"/>
        <v>-0.15886075949367096</v>
      </c>
      <c r="K42">
        <v>3</v>
      </c>
      <c r="L42" s="22">
        <v>1</v>
      </c>
    </row>
    <row r="43" spans="1:12" ht="20" customHeight="1" x14ac:dyDescent="0.2">
      <c r="A43" s="1" t="s">
        <v>41</v>
      </c>
      <c r="B43" s="22" t="s">
        <v>42</v>
      </c>
      <c r="C43">
        <v>0</v>
      </c>
      <c r="D43">
        <v>0</v>
      </c>
      <c r="E43">
        <v>1</v>
      </c>
      <c r="F43">
        <v>0</v>
      </c>
      <c r="G43">
        <v>0</v>
      </c>
      <c r="H43">
        <v>7.1</v>
      </c>
      <c r="I43" s="35">
        <f ca="1">(H43-MIN(J:J))/(MAX(J:J)-MIN(J:J))</f>
        <v>0.379746835443038</v>
      </c>
      <c r="J43" s="36">
        <f t="shared" ca="1" si="1"/>
        <v>-0.17974683544303799</v>
      </c>
      <c r="K43">
        <v>2</v>
      </c>
      <c r="L43" s="22">
        <v>1</v>
      </c>
    </row>
    <row r="44" spans="1:12" ht="20" customHeight="1" x14ac:dyDescent="0.2">
      <c r="A44" s="1" t="s">
        <v>36</v>
      </c>
      <c r="B44" s="22" t="s">
        <v>37</v>
      </c>
      <c r="C44">
        <v>0</v>
      </c>
      <c r="D44">
        <v>0</v>
      </c>
      <c r="E44">
        <v>1</v>
      </c>
      <c r="F44">
        <v>0</v>
      </c>
      <c r="G44">
        <v>0</v>
      </c>
      <c r="H44">
        <v>9.8000000000000007</v>
      </c>
      <c r="I44" s="35">
        <f ca="1">(H44-MIN(J:J))/(MAX(J:J)-MIN(J:J))</f>
        <v>0.55063291139240522</v>
      </c>
      <c r="J44" s="36">
        <f t="shared" ca="1" si="1"/>
        <v>-0.35063291139240521</v>
      </c>
      <c r="K44">
        <v>2</v>
      </c>
      <c r="L44" s="22">
        <v>1</v>
      </c>
    </row>
    <row r="45" spans="1:12" ht="20" customHeight="1" x14ac:dyDescent="0.2">
      <c r="A45" s="1" t="s">
        <v>13</v>
      </c>
      <c r="B45" s="22" t="s">
        <v>14</v>
      </c>
      <c r="C45">
        <v>0</v>
      </c>
      <c r="D45">
        <v>0</v>
      </c>
      <c r="E45">
        <v>1</v>
      </c>
      <c r="F45">
        <v>0</v>
      </c>
      <c r="G45">
        <v>0</v>
      </c>
      <c r="H45">
        <v>8.9</v>
      </c>
      <c r="I45" s="35">
        <f ca="1">(H45-MIN(J:J))/(MAX(J:J)-MIN(J:J))</f>
        <v>0.49367088607594944</v>
      </c>
      <c r="J45" s="36">
        <f t="shared" ca="1" si="1"/>
        <v>-0.4436708860759494</v>
      </c>
      <c r="K45">
        <v>3</v>
      </c>
      <c r="L45" s="22">
        <v>1</v>
      </c>
    </row>
    <row r="46" spans="1:12" ht="20" customHeight="1" x14ac:dyDescent="0.2">
      <c r="A46" s="1" t="s">
        <v>28</v>
      </c>
      <c r="B46" s="22" t="s">
        <v>29</v>
      </c>
      <c r="C46">
        <v>0</v>
      </c>
      <c r="D46">
        <v>0</v>
      </c>
      <c r="E46">
        <v>0</v>
      </c>
      <c r="F46">
        <v>1</v>
      </c>
      <c r="G46">
        <v>0</v>
      </c>
      <c r="H46">
        <v>16.899999999999999</v>
      </c>
      <c r="I46" s="35">
        <f ca="1">(H46-MIN(J:J))/(MAX(J:J)-MIN(J:J))</f>
        <v>1</v>
      </c>
      <c r="J46" s="36">
        <f t="shared" ca="1" si="1"/>
        <v>-0.44999999999999996</v>
      </c>
      <c r="K46">
        <v>3</v>
      </c>
      <c r="L46" s="22">
        <v>1</v>
      </c>
    </row>
    <row r="47" spans="1:12" ht="20" customHeight="1" x14ac:dyDescent="0.2">
      <c r="A47" s="38" t="s">
        <v>69</v>
      </c>
      <c r="B47" s="24" t="s">
        <v>70</v>
      </c>
      <c r="C47" s="23">
        <v>0</v>
      </c>
      <c r="D47" s="23">
        <v>0</v>
      </c>
      <c r="E47" s="23">
        <v>1</v>
      </c>
      <c r="F47" s="23">
        <v>0</v>
      </c>
      <c r="G47" s="23">
        <v>0</v>
      </c>
      <c r="H47" s="23">
        <v>11.8</v>
      </c>
      <c r="I47" s="37">
        <f ca="1">(H47-MIN(J:J))/(MAX(J:J)-MIN(J:J))</f>
        <v>0.67721518987341789</v>
      </c>
      <c r="J47" s="36">
        <f t="shared" ca="1" si="1"/>
        <v>-0.47721518987341788</v>
      </c>
      <c r="K47" s="23">
        <v>2</v>
      </c>
      <c r="L47" s="24">
        <v>1</v>
      </c>
    </row>
    <row r="48" spans="1:12" ht="20" customHeight="1" x14ac:dyDescent="0.2">
      <c r="A48" s="2"/>
      <c r="B48" s="2"/>
    </row>
    <row r="49" spans="1:10" ht="20" customHeight="1" x14ac:dyDescent="0.2">
      <c r="A49" s="2"/>
      <c r="B49" s="2"/>
    </row>
    <row r="50" spans="1:10" ht="20" customHeight="1" x14ac:dyDescent="0.2">
      <c r="C50"/>
      <c r="H50" s="4"/>
      <c r="I50" s="5"/>
      <c r="J50" s="5"/>
    </row>
    <row r="51" spans="1:10" ht="20" customHeight="1" x14ac:dyDescent="0.2">
      <c r="C51"/>
      <c r="H51" s="4"/>
      <c r="I51" s="5"/>
      <c r="J51" s="5"/>
    </row>
    <row r="52" spans="1:10" ht="20" customHeight="1" x14ac:dyDescent="0.2">
      <c r="C52"/>
      <c r="H52" s="4"/>
      <c r="I52" s="5"/>
      <c r="J52" s="5"/>
    </row>
    <row r="53" spans="1:10" ht="20" customHeight="1" x14ac:dyDescent="0.2">
      <c r="C53"/>
      <c r="H53" s="4"/>
      <c r="I53" s="5"/>
      <c r="J53" s="5"/>
    </row>
    <row r="54" spans="1:10" ht="20" customHeight="1" x14ac:dyDescent="0.2"/>
    <row r="55" spans="1:10" ht="20" customHeight="1" x14ac:dyDescent="0.2">
      <c r="C55" s="7"/>
      <c r="D55" s="2"/>
    </row>
    <row r="56" spans="1:10" ht="20" customHeight="1" x14ac:dyDescent="0.2">
      <c r="C56" s="15"/>
      <c r="D56" s="15"/>
      <c r="E56" s="10"/>
      <c r="F56" s="10"/>
      <c r="G56" s="10"/>
    </row>
    <row r="57" spans="1:10" ht="20" customHeight="1" x14ac:dyDescent="0.2">
      <c r="C57" s="15"/>
      <c r="D57" s="15"/>
      <c r="E57" s="10"/>
      <c r="F57" s="10"/>
      <c r="G57" s="10"/>
    </row>
    <row r="58" spans="1:10" ht="20" customHeight="1" x14ac:dyDescent="0.2">
      <c r="C58" s="15"/>
      <c r="D58" s="15"/>
      <c r="E58" s="10"/>
      <c r="F58" s="10"/>
      <c r="G58" s="10"/>
    </row>
    <row r="59" spans="1:10" x14ac:dyDescent="0.2">
      <c r="C59" s="15"/>
      <c r="D59" s="15"/>
      <c r="E59" s="10"/>
      <c r="F59" s="10"/>
      <c r="G59" s="10"/>
    </row>
    <row r="60" spans="1:10" x14ac:dyDescent="0.2">
      <c r="C60" s="15"/>
      <c r="D60" s="15"/>
      <c r="E60" s="10"/>
      <c r="F60" s="10"/>
      <c r="G60" s="10"/>
    </row>
    <row r="61" spans="1:10" x14ac:dyDescent="0.2">
      <c r="C61" s="15"/>
      <c r="D61" s="15"/>
      <c r="E61" s="10"/>
      <c r="F61" s="10"/>
      <c r="G61" s="10"/>
    </row>
    <row r="62" spans="1:10" x14ac:dyDescent="0.2">
      <c r="C62" s="15"/>
      <c r="D62" s="15"/>
      <c r="E62" s="10"/>
      <c r="F62" s="10"/>
      <c r="G62" s="10"/>
    </row>
    <row r="63" spans="1:10" x14ac:dyDescent="0.2">
      <c r="C63" s="15"/>
      <c r="D63" s="15"/>
      <c r="E63" s="10"/>
      <c r="F63" s="10"/>
      <c r="G63" s="10"/>
    </row>
    <row r="64" spans="1:10" x14ac:dyDescent="0.2">
      <c r="C64" s="15"/>
      <c r="D64" s="15"/>
      <c r="E64" s="10"/>
      <c r="F64" s="10"/>
      <c r="G64" s="10"/>
    </row>
    <row r="65" spans="3:9" x14ac:dyDescent="0.2">
      <c r="C65" s="15"/>
      <c r="D65" s="15"/>
      <c r="E65" s="10"/>
      <c r="F65" s="10"/>
      <c r="G65" s="10"/>
    </row>
    <row r="66" spans="3:9" x14ac:dyDescent="0.2">
      <c r="C66" s="15"/>
      <c r="D66" s="15"/>
      <c r="E66" s="10"/>
      <c r="F66" s="10"/>
      <c r="G66" s="10"/>
    </row>
    <row r="67" spans="3:9" x14ac:dyDescent="0.2">
      <c r="C67" s="15"/>
      <c r="D67" s="15"/>
      <c r="E67" s="10"/>
      <c r="F67" s="10"/>
      <c r="G67" s="10"/>
    </row>
    <row r="68" spans="3:9" x14ac:dyDescent="0.2">
      <c r="C68" s="15"/>
      <c r="D68" s="15"/>
      <c r="E68" s="10"/>
      <c r="F68" s="10"/>
      <c r="G68" s="10"/>
    </row>
    <row r="69" spans="3:9" x14ac:dyDescent="0.2">
      <c r="C69" s="15"/>
      <c r="D69" s="15"/>
      <c r="E69" s="10"/>
      <c r="F69" s="10"/>
      <c r="G69" s="10"/>
    </row>
    <row r="70" spans="3:9" x14ac:dyDescent="0.2">
      <c r="C70" s="15"/>
      <c r="D70" s="15"/>
      <c r="E70" s="10"/>
      <c r="F70" s="10"/>
      <c r="G70" s="10"/>
      <c r="I70" s="16"/>
    </row>
    <row r="71" spans="3:9" x14ac:dyDescent="0.2">
      <c r="C71" s="15"/>
      <c r="D71" s="15"/>
      <c r="E71" s="10"/>
      <c r="F71" s="10"/>
      <c r="G71" s="10"/>
      <c r="I71" s="16"/>
    </row>
    <row r="72" spans="3:9" x14ac:dyDescent="0.2">
      <c r="C72" s="15"/>
      <c r="D72" s="15"/>
      <c r="E72" s="10"/>
      <c r="F72" s="10"/>
      <c r="G72" s="10"/>
      <c r="I72" s="16"/>
    </row>
    <row r="73" spans="3:9" x14ac:dyDescent="0.2">
      <c r="C73" s="15"/>
      <c r="D73" s="15"/>
      <c r="E73" s="10"/>
      <c r="F73" s="10"/>
      <c r="G73" s="10"/>
      <c r="I73" s="16"/>
    </row>
    <row r="74" spans="3:9" x14ac:dyDescent="0.2">
      <c r="C74" s="15"/>
      <c r="D74" s="15"/>
      <c r="E74" s="10"/>
      <c r="F74" s="10"/>
      <c r="G74" s="10"/>
      <c r="I74" s="16"/>
    </row>
    <row r="75" spans="3:9" x14ac:dyDescent="0.2">
      <c r="C75" s="15"/>
      <c r="D75" s="15"/>
      <c r="E75" s="10"/>
      <c r="F75" s="10"/>
      <c r="G75" s="10"/>
      <c r="I75" s="16"/>
    </row>
    <row r="76" spans="3:9" x14ac:dyDescent="0.2">
      <c r="C76" s="15"/>
      <c r="D76" s="15"/>
      <c r="E76" s="10"/>
      <c r="F76" s="10"/>
      <c r="G76" s="10"/>
      <c r="I76" s="16"/>
    </row>
    <row r="77" spans="3:9" x14ac:dyDescent="0.2">
      <c r="C77" s="10"/>
      <c r="D77" s="10"/>
      <c r="E77" s="10"/>
      <c r="F77" s="10"/>
      <c r="G77" s="10"/>
      <c r="I77" s="16"/>
    </row>
    <row r="78" spans="3:9" x14ac:dyDescent="0.2">
      <c r="C78" s="10"/>
      <c r="D78" s="10"/>
      <c r="E78" s="10"/>
      <c r="F78" s="10"/>
      <c r="G78" s="10"/>
      <c r="I78" s="16"/>
    </row>
    <row r="79" spans="3:9" x14ac:dyDescent="0.2">
      <c r="C79" s="10"/>
      <c r="D79" s="10"/>
      <c r="E79" s="10"/>
      <c r="F79" s="10"/>
      <c r="G79" s="10"/>
    </row>
    <row r="80" spans="3:9" x14ac:dyDescent="0.2">
      <c r="C80" s="10"/>
      <c r="D80" s="10"/>
      <c r="E80" s="10"/>
      <c r="F80" s="10"/>
      <c r="G80" s="10"/>
    </row>
    <row r="81" spans="3:7" x14ac:dyDescent="0.2">
      <c r="C81" s="10"/>
      <c r="D81" s="10"/>
      <c r="E81" s="10"/>
      <c r="F81" s="10"/>
      <c r="G81" s="10"/>
    </row>
    <row r="82" spans="3:7" x14ac:dyDescent="0.2">
      <c r="C82" s="10"/>
      <c r="D82" s="10"/>
      <c r="E82" s="10"/>
      <c r="F82" s="10"/>
      <c r="G82" s="10"/>
    </row>
    <row r="83" spans="3:7" x14ac:dyDescent="0.2">
      <c r="C83" s="10"/>
      <c r="D83" s="10"/>
      <c r="E83" s="10"/>
      <c r="F83" s="10"/>
      <c r="G83" s="10"/>
    </row>
    <row r="84" spans="3:7" x14ac:dyDescent="0.2">
      <c r="C84" s="10"/>
      <c r="D84" s="10"/>
      <c r="E84" s="10"/>
      <c r="F84" s="10"/>
      <c r="G84" s="10"/>
    </row>
    <row r="85" spans="3:7" x14ac:dyDescent="0.2">
      <c r="C85" s="10"/>
      <c r="D85" s="10"/>
      <c r="E85" s="10"/>
      <c r="F85" s="10"/>
      <c r="G85" s="10"/>
    </row>
    <row r="86" spans="3:7" x14ac:dyDescent="0.2">
      <c r="C86"/>
    </row>
    <row r="87" spans="3:7" x14ac:dyDescent="0.2">
      <c r="C87"/>
    </row>
    <row r="88" spans="3:7" x14ac:dyDescent="0.2">
      <c r="C88"/>
    </row>
    <row r="89" spans="3:7" x14ac:dyDescent="0.2">
      <c r="C89"/>
    </row>
    <row r="90" spans="3:7" x14ac:dyDescent="0.2">
      <c r="C90"/>
    </row>
    <row r="91" spans="3:7" x14ac:dyDescent="0.2">
      <c r="C91"/>
    </row>
    <row r="92" spans="3:7" x14ac:dyDescent="0.2">
      <c r="C92"/>
    </row>
    <row r="93" spans="3:7" x14ac:dyDescent="0.2">
      <c r="C93"/>
    </row>
    <row r="94" spans="3:7" x14ac:dyDescent="0.2">
      <c r="C94"/>
    </row>
    <row r="95" spans="3:7" x14ac:dyDescent="0.2">
      <c r="C95"/>
    </row>
    <row r="96" spans="3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</sheetData>
  <autoFilter ref="A1:L47" xr:uid="{D4C44113-410E-4C9E-8E4D-5EFA5A15DDAA}">
    <sortState xmlns:xlrd2="http://schemas.microsoft.com/office/spreadsheetml/2017/richdata2" ref="A2:L47">
      <sortCondition descending="1" ref="J1:J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EAD1-E4AE-4551-B257-795479122738}">
  <dimension ref="B3:J52"/>
  <sheetViews>
    <sheetView showGridLines="0" zoomScale="48" workbookViewId="0">
      <selection activeCell="C51" sqref="C51"/>
    </sheetView>
  </sheetViews>
  <sheetFormatPr baseColWidth="10" defaultRowHeight="15" x14ac:dyDescent="0.2"/>
  <cols>
    <col min="2" max="2" width="87.33203125" bestFit="1" customWidth="1"/>
    <col min="3" max="3" width="54.33203125" bestFit="1" customWidth="1"/>
    <col min="4" max="4" width="13.33203125" bestFit="1" customWidth="1"/>
    <col min="6" max="6" width="16.33203125" bestFit="1" customWidth="1"/>
    <col min="9" max="9" width="15.83203125" bestFit="1" customWidth="1"/>
    <col min="10" max="10" width="23" bestFit="1" customWidth="1"/>
  </cols>
  <sheetData>
    <row r="3" spans="2:10" x14ac:dyDescent="0.2">
      <c r="B3" s="6" t="s">
        <v>97</v>
      </c>
      <c r="H3" s="4"/>
    </row>
    <row r="4" spans="2:10" ht="32" x14ac:dyDescent="0.2">
      <c r="B4" s="8" t="s">
        <v>98</v>
      </c>
      <c r="C4" s="8" t="s">
        <v>99</v>
      </c>
      <c r="D4" s="9" t="s">
        <v>100</v>
      </c>
      <c r="E4" s="9" t="s">
        <v>101</v>
      </c>
      <c r="F4" s="30" t="s">
        <v>102</v>
      </c>
      <c r="G4" s="30" t="s">
        <v>186</v>
      </c>
      <c r="H4" s="30" t="s">
        <v>15</v>
      </c>
      <c r="I4" s="30" t="s">
        <v>187</v>
      </c>
      <c r="J4" s="30" t="s">
        <v>188</v>
      </c>
    </row>
    <row r="5" spans="2:10" x14ac:dyDescent="0.2">
      <c r="B5" s="12" t="s">
        <v>103</v>
      </c>
      <c r="C5" s="12" t="s">
        <v>104</v>
      </c>
      <c r="D5" s="11" t="s">
        <v>105</v>
      </c>
      <c r="E5" s="11" t="s">
        <v>106</v>
      </c>
      <c r="F5" s="11" t="s">
        <v>107</v>
      </c>
      <c r="G5" s="3"/>
      <c r="H5" s="27"/>
      <c r="I5" s="3"/>
      <c r="J5" s="3"/>
    </row>
    <row r="6" spans="2:10" x14ac:dyDescent="0.2">
      <c r="B6" s="12" t="s">
        <v>108</v>
      </c>
      <c r="C6" s="12" t="s">
        <v>109</v>
      </c>
      <c r="D6" s="11" t="s">
        <v>110</v>
      </c>
      <c r="E6" s="11" t="s">
        <v>106</v>
      </c>
      <c r="F6" s="11" t="s">
        <v>111</v>
      </c>
      <c r="G6" s="3"/>
      <c r="H6" s="27"/>
      <c r="I6" s="3"/>
      <c r="J6" s="3"/>
    </row>
    <row r="7" spans="2:10" x14ac:dyDescent="0.2">
      <c r="B7" s="12" t="s">
        <v>112</v>
      </c>
      <c r="C7" s="12" t="s">
        <v>113</v>
      </c>
      <c r="D7" s="11" t="s">
        <v>105</v>
      </c>
      <c r="E7" s="11" t="s">
        <v>106</v>
      </c>
      <c r="F7" s="11" t="s">
        <v>114</v>
      </c>
      <c r="G7" s="3"/>
      <c r="H7" s="27"/>
      <c r="I7" s="3"/>
      <c r="J7" s="3"/>
    </row>
    <row r="8" spans="2:10" x14ac:dyDescent="0.2">
      <c r="B8" s="12" t="s">
        <v>115</v>
      </c>
      <c r="C8" s="12" t="s">
        <v>116</v>
      </c>
      <c r="D8" s="11" t="s">
        <v>0</v>
      </c>
      <c r="E8" s="11" t="s">
        <v>106</v>
      </c>
      <c r="F8" s="11" t="s">
        <v>117</v>
      </c>
      <c r="G8" s="3"/>
      <c r="H8" s="27"/>
      <c r="I8" s="3"/>
      <c r="J8" s="3"/>
    </row>
    <row r="9" spans="2:10" x14ac:dyDescent="0.2">
      <c r="B9" s="12" t="s">
        <v>115</v>
      </c>
      <c r="C9" s="12" t="s">
        <v>118</v>
      </c>
      <c r="D9" s="11" t="s">
        <v>0</v>
      </c>
      <c r="E9" s="11" t="s">
        <v>106</v>
      </c>
      <c r="F9" s="11" t="s">
        <v>119</v>
      </c>
      <c r="G9" s="3"/>
      <c r="H9" s="27"/>
      <c r="I9" s="3"/>
      <c r="J9" s="3"/>
    </row>
    <row r="10" spans="2:10" x14ac:dyDescent="0.2">
      <c r="B10" s="12" t="s">
        <v>120</v>
      </c>
      <c r="C10" s="12" t="s">
        <v>121</v>
      </c>
      <c r="D10" s="11" t="s">
        <v>0</v>
      </c>
      <c r="E10" s="11" t="s">
        <v>106</v>
      </c>
      <c r="F10" s="11" t="s">
        <v>122</v>
      </c>
      <c r="G10" s="3"/>
      <c r="H10" s="27"/>
      <c r="I10" s="3"/>
      <c r="J10" s="3"/>
    </row>
    <row r="11" spans="2:10" x14ac:dyDescent="0.2">
      <c r="B11" s="12" t="s">
        <v>123</v>
      </c>
      <c r="C11" s="12" t="s">
        <v>124</v>
      </c>
      <c r="D11" s="11" t="s">
        <v>105</v>
      </c>
      <c r="E11" s="11" t="s">
        <v>106</v>
      </c>
      <c r="F11" s="11" t="s">
        <v>125</v>
      </c>
      <c r="G11" s="3"/>
      <c r="H11" s="27"/>
      <c r="I11" s="3"/>
      <c r="J11" s="3"/>
    </row>
    <row r="12" spans="2:10" x14ac:dyDescent="0.2">
      <c r="B12" s="3" t="s">
        <v>126</v>
      </c>
      <c r="C12" s="3" t="s">
        <v>127</v>
      </c>
      <c r="D12" s="25" t="s">
        <v>128</v>
      </c>
      <c r="E12" s="25" t="s">
        <v>129</v>
      </c>
      <c r="F12" s="25" t="s">
        <v>130</v>
      </c>
      <c r="G12" s="3"/>
      <c r="H12" s="27"/>
      <c r="I12" s="3"/>
      <c r="J12" s="3"/>
    </row>
    <row r="13" spans="2:10" x14ac:dyDescent="0.2">
      <c r="B13" s="12" t="s">
        <v>131</v>
      </c>
      <c r="C13" s="12" t="s">
        <v>132</v>
      </c>
      <c r="D13" s="11" t="s">
        <v>0</v>
      </c>
      <c r="E13" s="11" t="s">
        <v>106</v>
      </c>
      <c r="F13" s="11" t="s">
        <v>133</v>
      </c>
      <c r="G13" s="3"/>
      <c r="H13" s="27"/>
      <c r="I13" s="3"/>
      <c r="J13" s="3"/>
    </row>
    <row r="14" spans="2:10" x14ac:dyDescent="0.2">
      <c r="B14" s="12"/>
      <c r="C14" s="12"/>
      <c r="D14" s="11"/>
      <c r="E14" s="11"/>
      <c r="F14" s="11"/>
      <c r="G14" s="3"/>
      <c r="H14" s="27"/>
      <c r="I14" s="3"/>
      <c r="J14" s="3"/>
    </row>
    <row r="15" spans="2:10" x14ac:dyDescent="0.2">
      <c r="B15" s="12" t="s">
        <v>134</v>
      </c>
      <c r="C15" s="12" t="s">
        <v>135</v>
      </c>
      <c r="D15" s="11" t="s">
        <v>0</v>
      </c>
      <c r="E15" s="11" t="s">
        <v>136</v>
      </c>
      <c r="F15" s="11" t="s">
        <v>137</v>
      </c>
      <c r="G15" s="3">
        <v>0</v>
      </c>
      <c r="H15" s="28"/>
      <c r="I15" s="3"/>
      <c r="J15" s="3"/>
    </row>
    <row r="16" spans="2:10" x14ac:dyDescent="0.2">
      <c r="B16" s="12" t="s">
        <v>138</v>
      </c>
      <c r="C16" s="12" t="s">
        <v>139</v>
      </c>
      <c r="D16" s="11" t="s">
        <v>140</v>
      </c>
      <c r="E16" s="11" t="s">
        <v>129</v>
      </c>
      <c r="F16" s="11" t="s">
        <v>141</v>
      </c>
      <c r="G16" s="3"/>
      <c r="H16" s="28"/>
      <c r="I16" s="3"/>
      <c r="J16" s="3" t="s">
        <v>142</v>
      </c>
    </row>
    <row r="17" spans="2:10" x14ac:dyDescent="0.2">
      <c r="B17" s="12" t="s">
        <v>143</v>
      </c>
      <c r="C17" s="12" t="s">
        <v>144</v>
      </c>
      <c r="D17" s="11" t="s">
        <v>0</v>
      </c>
      <c r="E17" s="11" t="s">
        <v>106</v>
      </c>
      <c r="F17" s="11" t="s">
        <v>145</v>
      </c>
      <c r="G17" s="3">
        <v>0</v>
      </c>
      <c r="H17" s="3">
        <v>1</v>
      </c>
      <c r="I17" s="3"/>
      <c r="J17" s="3"/>
    </row>
    <row r="18" spans="2:10" x14ac:dyDescent="0.2">
      <c r="B18" s="12" t="s">
        <v>146</v>
      </c>
      <c r="C18" s="12" t="s">
        <v>147</v>
      </c>
      <c r="D18" s="11" t="s">
        <v>0</v>
      </c>
      <c r="E18" s="11" t="s">
        <v>129</v>
      </c>
      <c r="F18" s="11" t="s">
        <v>148</v>
      </c>
      <c r="G18" s="3">
        <v>0</v>
      </c>
      <c r="H18" s="3">
        <v>1</v>
      </c>
      <c r="I18" s="3"/>
      <c r="J18" s="3"/>
    </row>
    <row r="19" spans="2:10" x14ac:dyDescent="0.2">
      <c r="B19" s="12" t="s">
        <v>149</v>
      </c>
      <c r="C19" s="12" t="s">
        <v>150</v>
      </c>
      <c r="D19" s="11" t="s">
        <v>0</v>
      </c>
      <c r="E19" s="11" t="s">
        <v>129</v>
      </c>
      <c r="F19" s="11" t="s">
        <v>151</v>
      </c>
      <c r="G19" s="3"/>
      <c r="H19" s="3"/>
      <c r="I19" s="3"/>
      <c r="J19" s="3" t="s">
        <v>152</v>
      </c>
    </row>
    <row r="20" spans="2:10" x14ac:dyDescent="0.2">
      <c r="B20" s="12" t="s">
        <v>153</v>
      </c>
      <c r="C20" s="12" t="s">
        <v>154</v>
      </c>
      <c r="D20" s="11" t="s">
        <v>0</v>
      </c>
      <c r="E20" s="11" t="s">
        <v>129</v>
      </c>
      <c r="F20" s="11" t="s">
        <v>155</v>
      </c>
      <c r="G20" s="3"/>
      <c r="H20" s="3"/>
      <c r="I20" s="3"/>
      <c r="J20" s="3"/>
    </row>
    <row r="21" spans="2:10" x14ac:dyDescent="0.2">
      <c r="B21" s="12" t="s">
        <v>156</v>
      </c>
      <c r="C21" s="12" t="s">
        <v>157</v>
      </c>
      <c r="D21" s="11" t="s">
        <v>0</v>
      </c>
      <c r="E21" s="11" t="s">
        <v>136</v>
      </c>
      <c r="F21" s="11" t="s">
        <v>158</v>
      </c>
      <c r="G21" s="3"/>
      <c r="H21" s="3"/>
      <c r="I21" s="3">
        <v>1</v>
      </c>
      <c r="J21" s="3"/>
    </row>
    <row r="22" spans="2:10" x14ac:dyDescent="0.2">
      <c r="B22" s="12" t="s">
        <v>159</v>
      </c>
      <c r="C22" s="12" t="s">
        <v>160</v>
      </c>
      <c r="D22" s="11" t="s">
        <v>140</v>
      </c>
      <c r="E22" s="11" t="s">
        <v>136</v>
      </c>
      <c r="F22" s="11" t="s">
        <v>161</v>
      </c>
      <c r="G22" s="3">
        <v>1</v>
      </c>
      <c r="H22" s="3">
        <v>1</v>
      </c>
      <c r="I22" s="3"/>
      <c r="J22" s="3"/>
    </row>
    <row r="23" spans="2:10" x14ac:dyDescent="0.2">
      <c r="B23" s="13" t="s">
        <v>162</v>
      </c>
      <c r="C23" s="13" t="s">
        <v>163</v>
      </c>
      <c r="D23" s="14" t="s">
        <v>0</v>
      </c>
      <c r="E23" s="14" t="s">
        <v>136</v>
      </c>
      <c r="F23" s="14" t="s">
        <v>164</v>
      </c>
      <c r="G23" s="26"/>
      <c r="H23" s="29"/>
      <c r="I23" s="26"/>
      <c r="J23" s="26"/>
    </row>
    <row r="24" spans="2:10" x14ac:dyDescent="0.2">
      <c r="B24" s="15"/>
      <c r="C24" s="15"/>
      <c r="D24" s="10"/>
      <c r="E24" s="10"/>
      <c r="F24" s="10"/>
      <c r="H24" s="4"/>
    </row>
    <row r="25" spans="2:10" x14ac:dyDescent="0.2">
      <c r="B25" s="15"/>
      <c r="C25" s="15"/>
      <c r="D25" s="10"/>
      <c r="E25" s="10"/>
      <c r="F25" s="10"/>
      <c r="H25" s="4"/>
    </row>
    <row r="26" spans="2:10" x14ac:dyDescent="0.2">
      <c r="B26" s="15"/>
      <c r="C26" s="15"/>
      <c r="D26" s="10"/>
      <c r="E26" s="10"/>
      <c r="F26" s="10"/>
      <c r="H26" s="4"/>
    </row>
    <row r="27" spans="2:10" x14ac:dyDescent="0.2">
      <c r="B27" s="15"/>
      <c r="C27" s="15"/>
      <c r="D27" s="10"/>
      <c r="E27" s="10"/>
      <c r="F27" s="10"/>
      <c r="H27" s="4"/>
    </row>
    <row r="28" spans="2:10" x14ac:dyDescent="0.2">
      <c r="B28" s="15"/>
      <c r="C28" s="15"/>
      <c r="D28" s="10"/>
      <c r="E28" s="10"/>
      <c r="F28" s="10"/>
      <c r="H28" s="4"/>
    </row>
    <row r="29" spans="2:10" x14ac:dyDescent="0.2">
      <c r="B29" s="15"/>
      <c r="C29" s="15"/>
      <c r="D29" s="10"/>
      <c r="E29" s="10"/>
      <c r="F29" s="10"/>
      <c r="H29" s="4"/>
    </row>
    <row r="30" spans="2:10" x14ac:dyDescent="0.2">
      <c r="B30" s="6"/>
      <c r="H30" s="4"/>
    </row>
    <row r="31" spans="2:10" ht="16" x14ac:dyDescent="0.2">
      <c r="B31" s="17" t="s">
        <v>165</v>
      </c>
      <c r="H31" s="4"/>
    </row>
    <row r="32" spans="2:10" ht="16" x14ac:dyDescent="0.2">
      <c r="B32" s="18" t="s">
        <v>166</v>
      </c>
      <c r="H32" s="4"/>
    </row>
    <row r="33" spans="2:8" ht="16" x14ac:dyDescent="0.2">
      <c r="B33" s="19" t="s">
        <v>167</v>
      </c>
      <c r="H33" s="4"/>
    </row>
    <row r="34" spans="2:8" ht="16" x14ac:dyDescent="0.2">
      <c r="B34" s="19" t="s">
        <v>168</v>
      </c>
      <c r="H34" s="4"/>
    </row>
    <row r="35" spans="2:8" ht="16" x14ac:dyDescent="0.2">
      <c r="B35" s="19" t="s">
        <v>169</v>
      </c>
      <c r="H35" s="4"/>
    </row>
    <row r="36" spans="2:8" ht="16" x14ac:dyDescent="0.2">
      <c r="B36" s="19" t="s">
        <v>170</v>
      </c>
      <c r="H36" s="4"/>
    </row>
    <row r="37" spans="2:8" ht="16" x14ac:dyDescent="0.2">
      <c r="B37" s="19" t="s">
        <v>171</v>
      </c>
      <c r="H37" s="4"/>
    </row>
    <row r="38" spans="2:8" ht="16" x14ac:dyDescent="0.2">
      <c r="B38" s="19" t="s">
        <v>172</v>
      </c>
      <c r="H38" s="4"/>
    </row>
    <row r="39" spans="2:8" ht="16" x14ac:dyDescent="0.2">
      <c r="B39" s="19" t="s">
        <v>173</v>
      </c>
      <c r="H39" s="4"/>
    </row>
    <row r="40" spans="2:8" ht="16" x14ac:dyDescent="0.2">
      <c r="B40" s="19" t="s">
        <v>174</v>
      </c>
      <c r="H40" s="4"/>
    </row>
    <row r="41" spans="2:8" ht="16" x14ac:dyDescent="0.2">
      <c r="B41" s="20" t="s">
        <v>175</v>
      </c>
      <c r="H41" s="4"/>
    </row>
    <row r="42" spans="2:8" x14ac:dyDescent="0.2">
      <c r="B42" s="6"/>
      <c r="H42" s="4"/>
    </row>
    <row r="43" spans="2:8" x14ac:dyDescent="0.2">
      <c r="B43" s="6"/>
      <c r="H43" s="4"/>
    </row>
    <row r="44" spans="2:8" x14ac:dyDescent="0.2">
      <c r="B44" s="6"/>
      <c r="H44" s="4"/>
    </row>
    <row r="45" spans="2:8" ht="16" x14ac:dyDescent="0.2">
      <c r="B45" s="17" t="s">
        <v>176</v>
      </c>
      <c r="H45" s="4"/>
    </row>
    <row r="46" spans="2:8" ht="16" x14ac:dyDescent="0.2">
      <c r="B46" s="21" t="s">
        <v>177</v>
      </c>
      <c r="H46" s="4"/>
    </row>
    <row r="47" spans="2:8" ht="16" x14ac:dyDescent="0.2">
      <c r="B47" s="19" t="s">
        <v>178</v>
      </c>
      <c r="H47" s="4"/>
    </row>
    <row r="48" spans="2:8" ht="16" x14ac:dyDescent="0.2">
      <c r="B48" s="19" t="s">
        <v>179</v>
      </c>
      <c r="H48" s="4"/>
    </row>
    <row r="49" spans="2:8" ht="16" x14ac:dyDescent="0.2">
      <c r="B49" s="19" t="s">
        <v>180</v>
      </c>
      <c r="H49" s="4"/>
    </row>
    <row r="50" spans="2:8" ht="16" x14ac:dyDescent="0.2">
      <c r="B50" s="19" t="s">
        <v>181</v>
      </c>
      <c r="H50" s="4"/>
    </row>
    <row r="51" spans="2:8" ht="16" x14ac:dyDescent="0.2">
      <c r="B51" s="19" t="s">
        <v>182</v>
      </c>
      <c r="H51" s="4"/>
    </row>
    <row r="52" spans="2:8" ht="16" x14ac:dyDescent="0.2">
      <c r="B52" s="20" t="s">
        <v>183</v>
      </c>
      <c r="H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Entreprises</vt:lpstr>
      <vt:lpstr>Fonds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Jorna</dc:creator>
  <cp:lastModifiedBy>Guilhem Barroyer</cp:lastModifiedBy>
  <dcterms:created xsi:type="dcterms:W3CDTF">2025-04-14T07:33:59Z</dcterms:created>
  <dcterms:modified xsi:type="dcterms:W3CDTF">2025-04-14T13:01:51Z</dcterms:modified>
</cp:coreProperties>
</file>