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e Score" sheetId="1" state="visible" r:id="rId2"/>
    <sheet name="Teste Log-rank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<sst xmlns="http://schemas.openxmlformats.org/spreadsheetml/2006/main" count="69" uniqueCount="24">
  <si>
    <t xml:space="preserve">RISCO</t>
  </si>
  <si>
    <t xml:space="preserve">FALHA</t>
  </si>
  <si>
    <t xml:space="preserve">Tempos</t>
  </si>
  <si>
    <t xml:space="preserve">G1</t>
  </si>
  <si>
    <t xml:space="preserve">G2</t>
  </si>
  <si>
    <t xml:space="preserve">Total</t>
  </si>
  <si>
    <t xml:space="preserve">U(0)</t>
  </si>
  <si>
    <t xml:space="preserve">I(0)</t>
  </si>
  <si>
    <t xml:space="preserve">Soma U²(0)</t>
  </si>
  <si>
    <t xml:space="preserve">Soma I(0)</t>
  </si>
  <si>
    <t xml:space="preserve">S</t>
  </si>
  <si>
    <t xml:space="preserve">P-valor</t>
  </si>
  <si>
    <t xml:space="preserve">Óbito</t>
  </si>
  <si>
    <t xml:space="preserve">Grupo</t>
  </si>
  <si>
    <t xml:space="preserve">Grande</t>
  </si>
  <si>
    <t xml:space="preserve">Moderado</t>
  </si>
  <si>
    <t xml:space="preserve">E1</t>
  </si>
  <si>
    <t xml:space="preserve">E2</t>
  </si>
  <si>
    <t xml:space="preserve">V</t>
  </si>
  <si>
    <t xml:space="preserve">N</t>
  </si>
  <si>
    <t xml:space="preserve">D</t>
  </si>
  <si>
    <t xml:space="preserve">LR</t>
  </si>
  <si>
    <t xml:space="preserve">Log-Rank</t>
  </si>
  <si>
    <t xml:space="preserve">Portanto a um nível de significância de 5%, não rejeita-se a hipótese de que os tratamentos são iguais.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</si>
</sst>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A17" colorId="64" zoomScale="110" zoomScaleNormal="110" zoomScalePageLayoutView="100" workbookViewId="0">
      <selection pane="topLeft" activeCell="B38" activeCellId="0" sqref="B3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/>
      <c r="E1" s="1" t="s">
        <v>1</v>
      </c>
      <c r="F1" s="1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3</v>
      </c>
      <c r="F2" s="0" t="s">
        <v>4</v>
      </c>
      <c r="H2" s="0" t="s">
        <v>6</v>
      </c>
      <c r="I2" s="0" t="s">
        <v>7</v>
      </c>
    </row>
    <row r="3" customFormat="false" ht="12.8" hidden="false" customHeight="false" outlineLevel="0" collapsed="false">
      <c r="A3" s="0" t="n">
        <v>28</v>
      </c>
      <c r="B3" s="0" t="n">
        <v>15</v>
      </c>
      <c r="C3" s="0" t="n">
        <v>20</v>
      </c>
      <c r="D3" s="0" t="n">
        <v>35</v>
      </c>
      <c r="E3" s="0" t="n">
        <v>1</v>
      </c>
      <c r="F3" s="0" t="n">
        <v>0</v>
      </c>
      <c r="H3" s="0" t="n">
        <f aca="false">E3-(B3/D3)</f>
        <v>0.571428571428571</v>
      </c>
      <c r="I3" s="0" t="n">
        <f aca="false">B3*C3/(D3)^2</f>
        <v>0.244897959183673</v>
      </c>
    </row>
    <row r="4" customFormat="false" ht="12.8" hidden="false" customHeight="false" outlineLevel="0" collapsed="false">
      <c r="A4" s="0" t="n">
        <v>34</v>
      </c>
      <c r="B4" s="0" t="n">
        <v>14</v>
      </c>
      <c r="C4" s="0" t="n">
        <v>20</v>
      </c>
      <c r="D4" s="0" t="n">
        <v>34</v>
      </c>
      <c r="E4" s="0" t="n">
        <v>0</v>
      </c>
      <c r="F4" s="0" t="n">
        <v>1</v>
      </c>
      <c r="H4" s="0" t="n">
        <f aca="false">E4-(B4/D4)</f>
        <v>-0.411764705882353</v>
      </c>
      <c r="I4" s="0" t="n">
        <f aca="false">B4*C4/(D4)^2</f>
        <v>0.242214532871972</v>
      </c>
    </row>
    <row r="5" customFormat="false" ht="12.8" hidden="false" customHeight="false" outlineLevel="0" collapsed="false">
      <c r="A5" s="0" t="n">
        <v>88</v>
      </c>
      <c r="B5" s="0" t="n">
        <v>14</v>
      </c>
      <c r="C5" s="0" t="n">
        <v>19</v>
      </c>
      <c r="D5" s="0" t="n">
        <v>33</v>
      </c>
      <c r="E5" s="0" t="n">
        <v>0</v>
      </c>
      <c r="F5" s="0" t="n">
        <v>1</v>
      </c>
      <c r="H5" s="0" t="n">
        <f aca="false">E5-(B5/D5)</f>
        <v>-0.424242424242424</v>
      </c>
      <c r="I5" s="0" t="n">
        <f aca="false">B5*C5/(D5)^2</f>
        <v>0.244260789715335</v>
      </c>
    </row>
    <row r="6" customFormat="false" ht="12.8" hidden="false" customHeight="false" outlineLevel="0" collapsed="false">
      <c r="A6" s="0" t="n">
        <v>89</v>
      </c>
      <c r="B6" s="0" t="n">
        <v>14</v>
      </c>
      <c r="C6" s="0" t="n">
        <v>18</v>
      </c>
      <c r="D6" s="0" t="n">
        <v>32</v>
      </c>
      <c r="E6" s="0" t="n">
        <v>1</v>
      </c>
      <c r="F6" s="0" t="n">
        <v>0</v>
      </c>
      <c r="H6" s="0" t="n">
        <f aca="false">E6-(B6/D6)</f>
        <v>0.5625</v>
      </c>
      <c r="I6" s="0" t="n">
        <f aca="false">B6*C6/(D6)^2</f>
        <v>0.24609375</v>
      </c>
    </row>
    <row r="7" customFormat="false" ht="12.8" hidden="false" customHeight="false" outlineLevel="0" collapsed="false">
      <c r="A7" s="0" t="n">
        <v>137</v>
      </c>
      <c r="B7" s="0" t="n">
        <v>13</v>
      </c>
      <c r="C7" s="0" t="n">
        <v>18</v>
      </c>
      <c r="D7" s="0" t="n">
        <v>31</v>
      </c>
      <c r="E7" s="0" t="n">
        <v>0</v>
      </c>
      <c r="F7" s="0" t="n">
        <v>1</v>
      </c>
      <c r="H7" s="0" t="n">
        <f aca="false">E7-(B7/D7)</f>
        <v>-0.419354838709677</v>
      </c>
      <c r="I7" s="0" t="n">
        <f aca="false">B7*C7/(D7)^2</f>
        <v>0.243496357960458</v>
      </c>
    </row>
    <row r="8" customFormat="false" ht="12.8" hidden="false" customHeight="false" outlineLevel="0" collapsed="false">
      <c r="A8" s="0" t="n">
        <v>175</v>
      </c>
      <c r="B8" s="0" t="n">
        <v>13</v>
      </c>
      <c r="C8" s="0" t="n">
        <v>17</v>
      </c>
      <c r="D8" s="0" t="n">
        <v>30</v>
      </c>
      <c r="E8" s="0" t="n">
        <v>1</v>
      </c>
      <c r="F8" s="0" t="n">
        <v>0</v>
      </c>
      <c r="H8" s="0" t="n">
        <f aca="false">E8-(B8/D8)</f>
        <v>0.566666666666667</v>
      </c>
      <c r="I8" s="0" t="n">
        <f aca="false">B8*C8/(D8)^2</f>
        <v>0.245555555555556</v>
      </c>
    </row>
    <row r="9" customFormat="false" ht="12.8" hidden="false" customHeight="false" outlineLevel="0" collapsed="false">
      <c r="A9" s="0" t="n">
        <v>195</v>
      </c>
      <c r="B9" s="0" t="n">
        <v>12</v>
      </c>
      <c r="C9" s="0" t="n">
        <v>17</v>
      </c>
      <c r="D9" s="0" t="n">
        <v>29</v>
      </c>
      <c r="E9" s="0" t="n">
        <v>1</v>
      </c>
      <c r="F9" s="0" t="n">
        <v>0</v>
      </c>
      <c r="H9" s="0" t="n">
        <f aca="false">E9-(B9/D9)</f>
        <v>0.586206896551724</v>
      </c>
      <c r="I9" s="0" t="n">
        <f aca="false">B9*C9/(D9)^2</f>
        <v>0.24256837098692</v>
      </c>
    </row>
    <row r="10" customFormat="false" ht="12.8" hidden="false" customHeight="false" outlineLevel="0" collapsed="false">
      <c r="A10" s="0" t="n">
        <v>199</v>
      </c>
      <c r="B10" s="0" t="n">
        <v>11</v>
      </c>
      <c r="C10" s="0" t="n">
        <v>17</v>
      </c>
      <c r="D10" s="0" t="n">
        <v>28</v>
      </c>
      <c r="E10" s="0" t="n">
        <v>0</v>
      </c>
      <c r="F10" s="0" t="n">
        <v>1</v>
      </c>
      <c r="H10" s="0" t="n">
        <f aca="false">E10-(B10/D10)</f>
        <v>-0.392857142857143</v>
      </c>
      <c r="I10" s="0" t="n">
        <f aca="false">B10*C10/(D10)^2</f>
        <v>0.238520408163265</v>
      </c>
    </row>
    <row r="11" customFormat="false" ht="12.8" hidden="false" customHeight="false" outlineLevel="0" collapsed="false">
      <c r="A11" s="0" t="n">
        <v>280</v>
      </c>
      <c r="B11" s="0" t="n">
        <v>11</v>
      </c>
      <c r="C11" s="0" t="n">
        <v>16</v>
      </c>
      <c r="D11" s="0" t="n">
        <v>27</v>
      </c>
      <c r="E11" s="0" t="n">
        <v>0</v>
      </c>
      <c r="F11" s="0" t="n">
        <v>1</v>
      </c>
      <c r="H11" s="0" t="n">
        <f aca="false">E11-(B11/D11)</f>
        <v>-0.407407407407407</v>
      </c>
      <c r="I11" s="0" t="n">
        <f aca="false">B11*C11/(D11)^2</f>
        <v>0.241426611796982</v>
      </c>
    </row>
    <row r="12" customFormat="false" ht="12.8" hidden="false" customHeight="false" outlineLevel="0" collapsed="false">
      <c r="A12" s="0" t="n">
        <v>291</v>
      </c>
      <c r="B12" s="0" t="n">
        <v>11</v>
      </c>
      <c r="C12" s="0" t="n">
        <v>15</v>
      </c>
      <c r="D12" s="0" t="n">
        <v>26</v>
      </c>
      <c r="E12" s="0" t="n">
        <v>0</v>
      </c>
      <c r="F12" s="0" t="n">
        <v>1</v>
      </c>
      <c r="H12" s="0" t="n">
        <f aca="false">E12-(B12/D12)</f>
        <v>-0.423076923076923</v>
      </c>
      <c r="I12" s="0" t="n">
        <f aca="false">B12*C12/(D12)^2</f>
        <v>0.244082840236686</v>
      </c>
    </row>
    <row r="13" customFormat="false" ht="12.8" hidden="false" customHeight="false" outlineLevel="0" collapsed="false">
      <c r="A13" s="0" t="n">
        <v>308</v>
      </c>
      <c r="B13" s="0" t="n">
        <v>11</v>
      </c>
      <c r="C13" s="0" t="n">
        <v>12</v>
      </c>
      <c r="D13" s="0" t="n">
        <v>23</v>
      </c>
      <c r="E13" s="0" t="n">
        <v>0</v>
      </c>
      <c r="F13" s="0" t="n">
        <v>1</v>
      </c>
      <c r="H13" s="0" t="n">
        <f aca="false">E13-(B13/D13)</f>
        <v>-0.478260869565217</v>
      </c>
      <c r="I13" s="0" t="n">
        <f aca="false">B13*C13/(D13)^2</f>
        <v>0.249527410207939</v>
      </c>
    </row>
    <row r="14" customFormat="false" ht="12.8" hidden="false" customHeight="false" outlineLevel="0" collapsed="false">
      <c r="A14" s="0" t="n">
        <v>309</v>
      </c>
      <c r="B14" s="0" t="n">
        <v>11</v>
      </c>
      <c r="C14" s="0" t="n">
        <v>11</v>
      </c>
      <c r="D14" s="0" t="n">
        <v>22</v>
      </c>
      <c r="E14" s="0" t="n">
        <v>1</v>
      </c>
      <c r="F14" s="0" t="n">
        <v>0</v>
      </c>
      <c r="H14" s="0" t="n">
        <f aca="false">E14-(B14/D14)</f>
        <v>0.5</v>
      </c>
      <c r="I14" s="0" t="n">
        <f aca="false">B14*C14/(D14)^2</f>
        <v>0.25</v>
      </c>
    </row>
    <row r="15" customFormat="false" ht="12.8" hidden="false" customHeight="false" outlineLevel="0" collapsed="false">
      <c r="A15" s="0" t="n">
        <v>351</v>
      </c>
      <c r="B15" s="0" t="n">
        <v>10</v>
      </c>
      <c r="C15" s="0" t="n">
        <v>11</v>
      </c>
      <c r="D15" s="0" t="n">
        <v>21</v>
      </c>
      <c r="E15" s="0" t="n">
        <v>0</v>
      </c>
      <c r="F15" s="0" t="n">
        <v>1</v>
      </c>
      <c r="H15" s="0" t="n">
        <f aca="false">E15-(B15/D15)</f>
        <v>-0.476190476190476</v>
      </c>
      <c r="I15" s="0" t="n">
        <f aca="false">B15*C15/(D15)^2</f>
        <v>0.249433106575964</v>
      </c>
    </row>
    <row r="16" customFormat="false" ht="12.8" hidden="false" customHeight="false" outlineLevel="0" collapsed="false">
      <c r="A16" s="0" t="n">
        <v>358</v>
      </c>
      <c r="B16" s="0" t="n">
        <v>10</v>
      </c>
      <c r="C16" s="0" t="n">
        <v>10</v>
      </c>
      <c r="D16" s="0" t="n">
        <v>20</v>
      </c>
      <c r="E16" s="0" t="n">
        <v>0</v>
      </c>
      <c r="F16" s="0" t="n">
        <v>1</v>
      </c>
      <c r="H16" s="0" t="n">
        <f aca="false">E16-(B16/D16)</f>
        <v>-0.5</v>
      </c>
      <c r="I16" s="0" t="n">
        <f aca="false">B16*C16/(D16)^2</f>
        <v>0.25</v>
      </c>
    </row>
    <row r="17" customFormat="false" ht="12.8" hidden="false" customHeight="false" outlineLevel="0" collapsed="false">
      <c r="A17" s="0" t="n">
        <v>369</v>
      </c>
      <c r="B17" s="0" t="n">
        <v>10</v>
      </c>
      <c r="C17" s="0" t="n">
        <v>9</v>
      </c>
      <c r="D17" s="0" t="n">
        <v>19</v>
      </c>
      <c r="E17" s="0" t="n">
        <v>0</v>
      </c>
      <c r="F17" s="0" t="n">
        <v>1</v>
      </c>
      <c r="H17" s="0" t="n">
        <f aca="false">E17-(B17/D17)</f>
        <v>-0.526315789473684</v>
      </c>
      <c r="I17" s="0" t="n">
        <f aca="false">B17*C17/(D17)^2</f>
        <v>0.249307479224377</v>
      </c>
    </row>
    <row r="18" customFormat="false" ht="12.8" hidden="false" customHeight="false" outlineLevel="0" collapsed="false">
      <c r="A18" s="0" t="n">
        <v>370</v>
      </c>
      <c r="B18" s="0" t="n">
        <v>10</v>
      </c>
      <c r="C18" s="0" t="n">
        <v>8</v>
      </c>
      <c r="D18" s="0" t="n">
        <v>18</v>
      </c>
      <c r="E18" s="0" t="n">
        <v>0</v>
      </c>
      <c r="F18" s="0" t="n">
        <v>1</v>
      </c>
      <c r="H18" s="0" t="n">
        <f aca="false">E18-(B18/D18)</f>
        <v>-0.555555555555556</v>
      </c>
      <c r="I18" s="0" t="n">
        <f aca="false">B18*C18/(D18)^2</f>
        <v>0.246913580246914</v>
      </c>
    </row>
    <row r="19" customFormat="false" ht="12.8" hidden="false" customHeight="false" outlineLevel="0" collapsed="false">
      <c r="A19" s="0" t="n">
        <v>371</v>
      </c>
      <c r="B19" s="0" t="n">
        <v>10</v>
      </c>
      <c r="C19" s="0" t="n">
        <v>7</v>
      </c>
      <c r="D19" s="0" t="n">
        <v>17</v>
      </c>
      <c r="E19" s="0" t="n">
        <v>0</v>
      </c>
      <c r="F19" s="0" t="n">
        <v>1</v>
      </c>
      <c r="H19" s="0" t="n">
        <f aca="false">E19-(B19/D19)</f>
        <v>-0.588235294117647</v>
      </c>
      <c r="I19" s="0" t="n">
        <f aca="false">B19*C19/(D19)^2</f>
        <v>0.242214532871972</v>
      </c>
    </row>
    <row r="20" customFormat="false" ht="12.8" hidden="false" customHeight="false" outlineLevel="0" collapsed="false">
      <c r="A20" s="0" t="n">
        <v>375</v>
      </c>
      <c r="B20" s="0" t="n">
        <v>10</v>
      </c>
      <c r="C20" s="0" t="n">
        <v>6</v>
      </c>
      <c r="D20" s="0" t="n">
        <v>16</v>
      </c>
      <c r="E20" s="0" t="n">
        <v>0</v>
      </c>
      <c r="F20" s="0" t="n">
        <v>1</v>
      </c>
      <c r="H20" s="0" t="n">
        <f aca="false">E20-(B20/D20)</f>
        <v>-0.625</v>
      </c>
      <c r="I20" s="0" t="n">
        <f aca="false">B20*C20/(D20)^2</f>
        <v>0.234375</v>
      </c>
    </row>
    <row r="21" customFormat="false" ht="12.8" hidden="false" customHeight="false" outlineLevel="0" collapsed="false">
      <c r="A21" s="0" t="n">
        <v>382</v>
      </c>
      <c r="B21" s="0" t="n">
        <v>9</v>
      </c>
      <c r="C21" s="0" t="n">
        <v>5</v>
      </c>
      <c r="D21" s="0" t="n">
        <v>14</v>
      </c>
      <c r="E21" s="0" t="n">
        <v>0</v>
      </c>
      <c r="F21" s="0" t="n">
        <v>1</v>
      </c>
      <c r="H21" s="0" t="n">
        <f aca="false">E21-(B21/D21)</f>
        <v>-0.642857142857143</v>
      </c>
      <c r="I21" s="0" t="n">
        <f aca="false">B21*C21/(D21)^2</f>
        <v>0.229591836734694</v>
      </c>
    </row>
    <row r="22" customFormat="false" ht="12.8" hidden="false" customHeight="false" outlineLevel="0" collapsed="false">
      <c r="A22" s="0" t="n">
        <v>392</v>
      </c>
      <c r="B22" s="0" t="n">
        <v>9</v>
      </c>
      <c r="C22" s="0" t="n">
        <v>4</v>
      </c>
      <c r="D22" s="0" t="n">
        <v>13</v>
      </c>
      <c r="E22" s="0" t="n">
        <v>0</v>
      </c>
      <c r="F22" s="0" t="n">
        <v>1</v>
      </c>
      <c r="H22" s="0" t="n">
        <f aca="false">E22-(B22/D22)</f>
        <v>-0.692307692307692</v>
      </c>
      <c r="I22" s="0" t="n">
        <f aca="false">B22*C22/(D22)^2</f>
        <v>0.21301775147929</v>
      </c>
    </row>
    <row r="23" customFormat="false" ht="12.8" hidden="false" customHeight="false" outlineLevel="0" collapsed="false">
      <c r="A23" s="0" t="n">
        <v>451</v>
      </c>
      <c r="B23" s="0" t="n">
        <v>6</v>
      </c>
      <c r="C23" s="0" t="n">
        <v>2</v>
      </c>
      <c r="D23" s="0" t="n">
        <v>8</v>
      </c>
      <c r="E23" s="0" t="n">
        <v>0</v>
      </c>
      <c r="F23" s="0" t="n">
        <v>1</v>
      </c>
      <c r="H23" s="0" t="n">
        <f aca="false">E23-(B23/D23)</f>
        <v>-0.75</v>
      </c>
      <c r="I23" s="0" t="n">
        <f aca="false">B23*C23/(D23)^2</f>
        <v>0.1875</v>
      </c>
    </row>
    <row r="24" customFormat="false" ht="12.8" hidden="false" customHeight="false" outlineLevel="0" collapsed="false">
      <c r="A24" s="0" t="n">
        <v>462</v>
      </c>
      <c r="B24" s="0" t="n">
        <v>6</v>
      </c>
      <c r="C24" s="0" t="n">
        <v>1</v>
      </c>
      <c r="D24" s="0" t="n">
        <v>7</v>
      </c>
      <c r="E24" s="0" t="n">
        <v>1</v>
      </c>
      <c r="F24" s="0" t="n">
        <v>0</v>
      </c>
      <c r="H24" s="0" t="n">
        <f aca="false">E24-(B24/D24)</f>
        <v>0.142857142857143</v>
      </c>
      <c r="I24" s="0" t="n">
        <f aca="false">B24*C24/(D24)^2</f>
        <v>0.122448979591837</v>
      </c>
    </row>
    <row r="27" customFormat="false" ht="12.8" hidden="false" customHeight="false" outlineLevel="0" collapsed="false">
      <c r="G27" s="0" t="s">
        <v>8</v>
      </c>
      <c r="H27" s="0" t="n">
        <f aca="false">(SUM(H3:H25))^2</f>
        <v>28.9849469459682</v>
      </c>
    </row>
    <row r="28" customFormat="false" ht="12.8" hidden="false" customHeight="false" outlineLevel="0" collapsed="false">
      <c r="G28" s="0" t="s">
        <v>9</v>
      </c>
      <c r="H28" s="0" t="n">
        <f aca="false">SUM(I3:I25)</f>
        <v>5.15744685340384</v>
      </c>
    </row>
    <row r="31" customFormat="false" ht="12.8" hidden="false" customHeight="false" outlineLevel="0" collapsed="false">
      <c r="G31" s="0" t="s">
        <v>10</v>
      </c>
      <c r="H31" s="0" t="n">
        <f aca="false">H27/H28</f>
        <v>5.62001854208902</v>
      </c>
    </row>
    <row r="33" customFormat="false" ht="12.8" hidden="false" customHeight="false" outlineLevel="0" collapsed="false">
      <c r="G33" s="0" t="s">
        <v>11</v>
      </c>
      <c r="H33" s="0" t="n">
        <v>0.0177</v>
      </c>
    </row>
  </sheetData>
  <mergeCells count="2">
    <mergeCell ref="B1:C1"/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6"/>
  <sheetViews>
    <sheetView showFormulas="false" showGridLines="true" showRowColHeaders="true" showZeros="true" rightToLeft="false" tabSelected="false" showOutlineSymbols="true" defaultGridColor="true" view="normal" topLeftCell="F10" colorId="64" zoomScale="110" zoomScaleNormal="110" zoomScalePageLayoutView="100" workbookViewId="0">
      <selection pane="topLeft" activeCell="P30" activeCellId="0" sqref="P30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8.23"/>
    <col collapsed="false" customWidth="false" hidden="false" outlineLevel="0" max="3" min="3" style="0" width="11.52"/>
    <col collapsed="false" customWidth="true" hidden="false" outlineLevel="0" max="4" min="4" style="0" width="16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2</v>
      </c>
      <c r="B1" s="0" t="s">
        <v>12</v>
      </c>
      <c r="C1" s="0" t="s">
        <v>13</v>
      </c>
    </row>
    <row r="2" customFormat="false" ht="12.8" hidden="false" customHeight="false" outlineLevel="0" collapsed="false">
      <c r="A2" s="0" t="n">
        <v>28</v>
      </c>
      <c r="B2" s="0" t="n">
        <v>1</v>
      </c>
      <c r="C2" s="0" t="s">
        <v>14</v>
      </c>
      <c r="F2" s="1" t="s">
        <v>0</v>
      </c>
      <c r="G2" s="1"/>
      <c r="I2" s="1" t="s">
        <v>1</v>
      </c>
      <c r="J2" s="1"/>
      <c r="O2" s="1"/>
      <c r="P2" s="1"/>
    </row>
    <row r="3" customFormat="false" ht="12.8" hidden="false" customHeight="false" outlineLevel="0" collapsed="false">
      <c r="A3" s="0" t="n">
        <v>34</v>
      </c>
      <c r="B3" s="0" t="n">
        <v>1</v>
      </c>
      <c r="C3" s="0" t="s">
        <v>15</v>
      </c>
      <c r="F3" s="0" t="s">
        <v>3</v>
      </c>
      <c r="G3" s="0" t="s">
        <v>4</v>
      </c>
      <c r="H3" s="0" t="s">
        <v>5</v>
      </c>
      <c r="I3" s="0" t="s">
        <v>3</v>
      </c>
      <c r="J3" s="0" t="s">
        <v>4</v>
      </c>
      <c r="K3" s="0" t="s">
        <v>5</v>
      </c>
      <c r="L3" s="0" t="s">
        <v>16</v>
      </c>
      <c r="M3" s="0" t="s">
        <v>17</v>
      </c>
      <c r="N3" s="0" t="s">
        <v>18</v>
      </c>
    </row>
    <row r="4" customFormat="false" ht="12.8" hidden="false" customHeight="false" outlineLevel="0" collapsed="false">
      <c r="A4" s="0" t="n">
        <v>88</v>
      </c>
      <c r="B4" s="0" t="n">
        <v>1</v>
      </c>
      <c r="C4" s="0" t="s">
        <v>15</v>
      </c>
      <c r="E4" s="0" t="n">
        <v>28</v>
      </c>
      <c r="F4" s="0" t="n">
        <v>15</v>
      </c>
      <c r="G4" s="0" t="n">
        <v>20</v>
      </c>
      <c r="H4" s="0" t="n">
        <v>35</v>
      </c>
      <c r="I4" s="0" t="n">
        <v>1</v>
      </c>
      <c r="J4" s="0" t="n">
        <v>0</v>
      </c>
      <c r="K4" s="0" t="n">
        <f aca="false">I4+J4</f>
        <v>1</v>
      </c>
      <c r="L4" s="0" t="n">
        <f aca="false">K4*F4/H4</f>
        <v>0.428571428571429</v>
      </c>
      <c r="M4" s="0" t="n">
        <f aca="false">K4*G4/H4</f>
        <v>0.571428571428571</v>
      </c>
      <c r="N4" s="0" t="n">
        <f aca="false">(F4*G4*K4*(H4-K4))/(H4^2*(H4-1))</f>
        <v>0.244897959183673</v>
      </c>
    </row>
    <row r="5" customFormat="false" ht="12.8" hidden="false" customHeight="false" outlineLevel="0" collapsed="false">
      <c r="A5" s="0" t="n">
        <v>89</v>
      </c>
      <c r="B5" s="0" t="n">
        <v>1</v>
      </c>
      <c r="C5" s="0" t="s">
        <v>14</v>
      </c>
      <c r="E5" s="0" t="n">
        <v>34</v>
      </c>
      <c r="F5" s="0" t="n">
        <v>14</v>
      </c>
      <c r="G5" s="0" t="n">
        <v>20</v>
      </c>
      <c r="H5" s="0" t="n">
        <v>34</v>
      </c>
      <c r="I5" s="0" t="n">
        <v>0</v>
      </c>
      <c r="J5" s="0" t="n">
        <v>1</v>
      </c>
      <c r="K5" s="0" t="n">
        <f aca="false">I5+J5</f>
        <v>1</v>
      </c>
      <c r="L5" s="0" t="n">
        <f aca="false">K5*F5/H5</f>
        <v>0.411764705882353</v>
      </c>
      <c r="M5" s="0" t="n">
        <f aca="false">K5*G5/H5</f>
        <v>0.588235294117647</v>
      </c>
      <c r="N5" s="0" t="n">
        <f aca="false">(F5*G5*K5*(H5-K5))/(H5^2*(H5-1))</f>
        <v>0.242214532871972</v>
      </c>
    </row>
    <row r="6" customFormat="false" ht="12.8" hidden="false" customHeight="false" outlineLevel="0" collapsed="false">
      <c r="A6" s="0" t="n">
        <v>137</v>
      </c>
      <c r="B6" s="0" t="n">
        <v>1</v>
      </c>
      <c r="C6" s="0" t="s">
        <v>15</v>
      </c>
      <c r="E6" s="0" t="n">
        <v>88</v>
      </c>
      <c r="F6" s="0" t="n">
        <v>14</v>
      </c>
      <c r="G6" s="0" t="n">
        <v>19</v>
      </c>
      <c r="H6" s="0" t="n">
        <v>33</v>
      </c>
      <c r="I6" s="0" t="n">
        <v>0</v>
      </c>
      <c r="J6" s="0" t="n">
        <v>1</v>
      </c>
      <c r="K6" s="0" t="n">
        <f aca="false">I6+J6</f>
        <v>1</v>
      </c>
      <c r="L6" s="0" t="n">
        <f aca="false">K6*F6/H6</f>
        <v>0.424242424242424</v>
      </c>
      <c r="M6" s="0" t="n">
        <f aca="false">K6*G6/H6</f>
        <v>0.575757575757576</v>
      </c>
      <c r="N6" s="0" t="n">
        <f aca="false">(F6*G6*K6*(H6-K6))/(H6^2*(H6-1))</f>
        <v>0.244260789715335</v>
      </c>
    </row>
    <row r="7" customFormat="false" ht="12.8" hidden="false" customHeight="false" outlineLevel="0" collapsed="false">
      <c r="A7" s="0" t="n">
        <v>175</v>
      </c>
      <c r="B7" s="0" t="n">
        <v>1</v>
      </c>
      <c r="C7" s="0" t="s">
        <v>14</v>
      </c>
      <c r="E7" s="0" t="n">
        <v>89</v>
      </c>
      <c r="F7" s="0" t="n">
        <v>14</v>
      </c>
      <c r="G7" s="0" t="n">
        <v>18</v>
      </c>
      <c r="H7" s="0" t="n">
        <v>32</v>
      </c>
      <c r="I7" s="0" t="n">
        <v>1</v>
      </c>
      <c r="J7" s="0" t="n">
        <v>0</v>
      </c>
      <c r="K7" s="0" t="n">
        <f aca="false">I7+J7</f>
        <v>1</v>
      </c>
      <c r="L7" s="0" t="n">
        <f aca="false">K7*F7/H7</f>
        <v>0.4375</v>
      </c>
      <c r="M7" s="0" t="n">
        <f aca="false">K7*G7/H7</f>
        <v>0.5625</v>
      </c>
      <c r="N7" s="0" t="n">
        <f aca="false">(F7*G7*K7*(H7-K7))/(H7^2*(H7-1))</f>
        <v>0.24609375</v>
      </c>
    </row>
    <row r="8" customFormat="false" ht="12.8" hidden="false" customHeight="false" outlineLevel="0" collapsed="false">
      <c r="A8" s="0" t="n">
        <v>195</v>
      </c>
      <c r="B8" s="0" t="n">
        <v>1</v>
      </c>
      <c r="C8" s="0" t="s">
        <v>14</v>
      </c>
      <c r="E8" s="0" t="n">
        <v>137</v>
      </c>
      <c r="F8" s="0" t="n">
        <v>13</v>
      </c>
      <c r="G8" s="0" t="n">
        <v>18</v>
      </c>
      <c r="H8" s="0" t="n">
        <v>31</v>
      </c>
      <c r="I8" s="0" t="n">
        <v>0</v>
      </c>
      <c r="J8" s="0" t="n">
        <v>1</v>
      </c>
      <c r="K8" s="0" t="n">
        <f aca="false">I8+J8</f>
        <v>1</v>
      </c>
      <c r="L8" s="0" t="n">
        <f aca="false">K8*F8/H8</f>
        <v>0.419354838709677</v>
      </c>
      <c r="M8" s="0" t="n">
        <f aca="false">K8*G8/H8</f>
        <v>0.580645161290323</v>
      </c>
      <c r="N8" s="0" t="n">
        <f aca="false">(F8*G8*K8*(H8-K8))/(H8^2*(H8-1))</f>
        <v>0.243496357960458</v>
      </c>
    </row>
    <row r="9" customFormat="false" ht="12.8" hidden="false" customHeight="false" outlineLevel="0" collapsed="false">
      <c r="A9" s="0" t="n">
        <v>199</v>
      </c>
      <c r="B9" s="0" t="n">
        <v>1</v>
      </c>
      <c r="C9" s="0" t="s">
        <v>15</v>
      </c>
      <c r="E9" s="0" t="n">
        <v>175</v>
      </c>
      <c r="F9" s="0" t="n">
        <v>13</v>
      </c>
      <c r="G9" s="0" t="n">
        <v>17</v>
      </c>
      <c r="H9" s="0" t="n">
        <v>30</v>
      </c>
      <c r="I9" s="0" t="n">
        <v>1</v>
      </c>
      <c r="J9" s="0" t="n">
        <v>0</v>
      </c>
      <c r="K9" s="0" t="n">
        <f aca="false">I9+J9</f>
        <v>1</v>
      </c>
      <c r="L9" s="0" t="n">
        <f aca="false">K9*F9/H9</f>
        <v>0.433333333333333</v>
      </c>
      <c r="M9" s="0" t="n">
        <f aca="false">K9*G9/H9</f>
        <v>0.566666666666667</v>
      </c>
      <c r="N9" s="0" t="n">
        <f aca="false">(F9*G9*K9*(H9-K9))/(H9^2*(H9-1))</f>
        <v>0.245555555555556</v>
      </c>
    </row>
    <row r="10" customFormat="false" ht="12.8" hidden="false" customHeight="false" outlineLevel="0" collapsed="false">
      <c r="A10" s="0" t="n">
        <v>280</v>
      </c>
      <c r="B10" s="0" t="n">
        <v>1</v>
      </c>
      <c r="C10" s="0" t="s">
        <v>15</v>
      </c>
      <c r="E10" s="0" t="n">
        <v>195</v>
      </c>
      <c r="F10" s="0" t="n">
        <v>12</v>
      </c>
      <c r="G10" s="0" t="n">
        <v>17</v>
      </c>
      <c r="H10" s="0" t="n">
        <v>29</v>
      </c>
      <c r="I10" s="0" t="n">
        <v>1</v>
      </c>
      <c r="J10" s="0" t="n">
        <v>0</v>
      </c>
      <c r="K10" s="0" t="n">
        <f aca="false">I10+J10</f>
        <v>1</v>
      </c>
      <c r="L10" s="0" t="n">
        <f aca="false">K10*F10/H10</f>
        <v>0.413793103448276</v>
      </c>
      <c r="M10" s="0" t="n">
        <f aca="false">K10*G10/H10</f>
        <v>0.586206896551724</v>
      </c>
      <c r="N10" s="0" t="n">
        <f aca="false">(F10*G10*K10*(H10-K10))/(H10^2*(H10-1))</f>
        <v>0.24256837098692</v>
      </c>
    </row>
    <row r="11" customFormat="false" ht="12.8" hidden="false" customHeight="false" outlineLevel="0" collapsed="false">
      <c r="A11" s="0" t="n">
        <v>291</v>
      </c>
      <c r="B11" s="0" t="n">
        <v>1</v>
      </c>
      <c r="C11" s="0" t="s">
        <v>15</v>
      </c>
      <c r="E11" s="0" t="n">
        <v>199</v>
      </c>
      <c r="F11" s="0" t="n">
        <v>11</v>
      </c>
      <c r="G11" s="0" t="n">
        <v>17</v>
      </c>
      <c r="H11" s="0" t="n">
        <v>28</v>
      </c>
      <c r="I11" s="0" t="n">
        <v>0</v>
      </c>
      <c r="J11" s="0" t="n">
        <v>1</v>
      </c>
      <c r="K11" s="0" t="n">
        <f aca="false">I11+J11</f>
        <v>1</v>
      </c>
      <c r="L11" s="0" t="n">
        <f aca="false">K11*F11/H11</f>
        <v>0.392857142857143</v>
      </c>
      <c r="M11" s="0" t="n">
        <f aca="false">K11*G11/H11</f>
        <v>0.607142857142857</v>
      </c>
      <c r="N11" s="0" t="n">
        <f aca="false">(F11*G11*K11*(H11-K11))/(H11^2*(H11-1))</f>
        <v>0.238520408163265</v>
      </c>
    </row>
    <row r="12" customFormat="false" ht="12.8" hidden="false" customHeight="false" outlineLevel="0" collapsed="false">
      <c r="A12" s="0" t="n">
        <v>299</v>
      </c>
      <c r="B12" s="0" t="n">
        <v>0</v>
      </c>
      <c r="C12" s="0" t="s">
        <v>15</v>
      </c>
      <c r="E12" s="0" t="n">
        <v>280</v>
      </c>
      <c r="F12" s="0" t="n">
        <v>11</v>
      </c>
      <c r="G12" s="0" t="n">
        <v>16</v>
      </c>
      <c r="H12" s="0" t="n">
        <v>27</v>
      </c>
      <c r="I12" s="0" t="n">
        <v>0</v>
      </c>
      <c r="J12" s="0" t="n">
        <v>1</v>
      </c>
      <c r="K12" s="0" t="n">
        <f aca="false">I12+J12</f>
        <v>1</v>
      </c>
      <c r="L12" s="0" t="n">
        <f aca="false">K12*F12/H12</f>
        <v>0.407407407407407</v>
      </c>
      <c r="M12" s="0" t="n">
        <f aca="false">K12*G12/H12</f>
        <v>0.592592592592593</v>
      </c>
      <c r="N12" s="0" t="n">
        <f aca="false">(F12*G12*K12*(H12-K12))/(H12^2*(H12-1))</f>
        <v>0.241426611796982</v>
      </c>
    </row>
    <row r="13" customFormat="false" ht="12.8" hidden="false" customHeight="false" outlineLevel="0" collapsed="false">
      <c r="A13" s="0" t="n">
        <v>300</v>
      </c>
      <c r="B13" s="0" t="n">
        <v>0</v>
      </c>
      <c r="C13" s="0" t="s">
        <v>15</v>
      </c>
      <c r="E13" s="0" t="n">
        <v>291</v>
      </c>
      <c r="F13" s="0" t="n">
        <v>11</v>
      </c>
      <c r="G13" s="0" t="n">
        <v>15</v>
      </c>
      <c r="H13" s="0" t="n">
        <v>26</v>
      </c>
      <c r="I13" s="0" t="n">
        <v>0</v>
      </c>
      <c r="J13" s="0" t="n">
        <v>1</v>
      </c>
      <c r="K13" s="0" t="n">
        <f aca="false">I13+J13</f>
        <v>1</v>
      </c>
      <c r="L13" s="0" t="n">
        <f aca="false">K13*F13/H13</f>
        <v>0.423076923076923</v>
      </c>
      <c r="M13" s="0" t="n">
        <f aca="false">K13*G13/H13</f>
        <v>0.576923076923077</v>
      </c>
      <c r="N13" s="0" t="n">
        <f aca="false">(F13*G13*K13*(H13-K13))/(H13^2*(H13-1))</f>
        <v>0.244082840236686</v>
      </c>
    </row>
    <row r="14" customFormat="false" ht="12.8" hidden="false" customHeight="false" outlineLevel="0" collapsed="false">
      <c r="A14" s="0" t="n">
        <v>308</v>
      </c>
      <c r="B14" s="0" t="n">
        <v>1</v>
      </c>
      <c r="C14" s="0" t="s">
        <v>15</v>
      </c>
      <c r="E14" s="0" t="n">
        <v>308</v>
      </c>
      <c r="F14" s="0" t="n">
        <v>11</v>
      </c>
      <c r="G14" s="0" t="n">
        <v>12</v>
      </c>
      <c r="H14" s="0" t="n">
        <v>23</v>
      </c>
      <c r="I14" s="0" t="n">
        <v>0</v>
      </c>
      <c r="J14" s="0" t="n">
        <v>1</v>
      </c>
      <c r="K14" s="0" t="n">
        <f aca="false">I14+J14</f>
        <v>1</v>
      </c>
      <c r="L14" s="0" t="n">
        <f aca="false">K14*F14/H14</f>
        <v>0.478260869565217</v>
      </c>
      <c r="M14" s="0" t="n">
        <f aca="false">K14*G14/H14</f>
        <v>0.521739130434783</v>
      </c>
      <c r="N14" s="0" t="n">
        <f aca="false">(F14*G14*K14*(H14-K14))/(H14^2*(H14-1))</f>
        <v>0.249527410207939</v>
      </c>
    </row>
    <row r="15" customFormat="false" ht="12.8" hidden="false" customHeight="false" outlineLevel="0" collapsed="false">
      <c r="A15" s="0" t="n">
        <v>309</v>
      </c>
      <c r="B15" s="0" t="n">
        <v>1</v>
      </c>
      <c r="C15" s="0" t="s">
        <v>14</v>
      </c>
      <c r="E15" s="0" t="n">
        <v>309</v>
      </c>
      <c r="F15" s="0" t="n">
        <v>11</v>
      </c>
      <c r="G15" s="0" t="n">
        <v>11</v>
      </c>
      <c r="H15" s="0" t="n">
        <v>22</v>
      </c>
      <c r="I15" s="0" t="n">
        <v>1</v>
      </c>
      <c r="J15" s="0" t="n">
        <v>0</v>
      </c>
      <c r="K15" s="0" t="n">
        <f aca="false">I15+J15</f>
        <v>1</v>
      </c>
      <c r="L15" s="0" t="n">
        <f aca="false">K15*F15/H15</f>
        <v>0.5</v>
      </c>
      <c r="M15" s="0" t="n">
        <f aca="false">K15*G15/H15</f>
        <v>0.5</v>
      </c>
      <c r="N15" s="0" t="n">
        <f aca="false">(F15*G15*K15*(H15-K15))/(H15^2*(H15-1))</f>
        <v>0.25</v>
      </c>
    </row>
    <row r="16" customFormat="false" ht="12.8" hidden="false" customHeight="false" outlineLevel="0" collapsed="false">
      <c r="A16" s="0" t="n">
        <v>351</v>
      </c>
      <c r="B16" s="0" t="n">
        <v>1</v>
      </c>
      <c r="C16" s="0" t="s">
        <v>15</v>
      </c>
      <c r="E16" s="0" t="n">
        <v>351</v>
      </c>
      <c r="F16" s="0" t="n">
        <v>10</v>
      </c>
      <c r="G16" s="0" t="n">
        <v>11</v>
      </c>
      <c r="H16" s="0" t="n">
        <v>21</v>
      </c>
      <c r="I16" s="0" t="n">
        <v>0</v>
      </c>
      <c r="J16" s="0" t="n">
        <v>1</v>
      </c>
      <c r="K16" s="0" t="n">
        <f aca="false">I16+J16</f>
        <v>1</v>
      </c>
      <c r="L16" s="0" t="n">
        <f aca="false">K16*F16/H16</f>
        <v>0.476190476190476</v>
      </c>
      <c r="M16" s="0" t="n">
        <f aca="false">K16*G16/H16</f>
        <v>0.523809523809524</v>
      </c>
      <c r="N16" s="0" t="n">
        <f aca="false">(F16*G16*K16*(H16-K16))/(H16^2*(H16-1))</f>
        <v>0.249433106575964</v>
      </c>
    </row>
    <row r="17" customFormat="false" ht="12.8" hidden="false" customHeight="false" outlineLevel="0" collapsed="false">
      <c r="A17" s="0" t="n">
        <v>358</v>
      </c>
      <c r="B17" s="0" t="n">
        <v>1</v>
      </c>
      <c r="C17" s="0" t="s">
        <v>15</v>
      </c>
      <c r="E17" s="0" t="n">
        <v>358</v>
      </c>
      <c r="F17" s="0" t="n">
        <v>10</v>
      </c>
      <c r="G17" s="0" t="n">
        <v>10</v>
      </c>
      <c r="H17" s="0" t="n">
        <v>20</v>
      </c>
      <c r="I17" s="0" t="n">
        <v>0</v>
      </c>
      <c r="J17" s="0" t="n">
        <v>1</v>
      </c>
      <c r="K17" s="0" t="n">
        <f aca="false">I17+J17</f>
        <v>1</v>
      </c>
      <c r="L17" s="0" t="n">
        <f aca="false">K17*F17/H17</f>
        <v>0.5</v>
      </c>
      <c r="M17" s="0" t="n">
        <f aca="false">K17*G17/H17</f>
        <v>0.5</v>
      </c>
      <c r="N17" s="0" t="n">
        <f aca="false">(F17*G17*K17*(H17-K17))/(H17^2*(H17-1))</f>
        <v>0.25</v>
      </c>
    </row>
    <row r="18" customFormat="false" ht="12.8" hidden="false" customHeight="false" outlineLevel="0" collapsed="false">
      <c r="A18" s="0" t="n">
        <v>369</v>
      </c>
      <c r="B18" s="0" t="n">
        <v>1</v>
      </c>
      <c r="C18" s="0" t="s">
        <v>15</v>
      </c>
      <c r="E18" s="0" t="n">
        <v>369</v>
      </c>
      <c r="F18" s="0" t="n">
        <v>10</v>
      </c>
      <c r="G18" s="0" t="n">
        <v>9</v>
      </c>
      <c r="H18" s="0" t="n">
        <v>19</v>
      </c>
      <c r="I18" s="0" t="n">
        <v>0</v>
      </c>
      <c r="J18" s="0" t="n">
        <v>1</v>
      </c>
      <c r="K18" s="0" t="n">
        <f aca="false">I18+J18</f>
        <v>1</v>
      </c>
      <c r="L18" s="0" t="n">
        <f aca="false">K18*F18/H18</f>
        <v>0.526315789473684</v>
      </c>
      <c r="M18" s="0" t="n">
        <f aca="false">K18*G18/H18</f>
        <v>0.473684210526316</v>
      </c>
      <c r="N18" s="0" t="n">
        <f aca="false">(F18*G18*K18*(H18-K18))/(H18^2*(H18-1))</f>
        <v>0.249307479224377</v>
      </c>
    </row>
    <row r="19" customFormat="false" ht="12.8" hidden="false" customHeight="false" outlineLevel="0" collapsed="false">
      <c r="A19" s="0" t="n">
        <v>370</v>
      </c>
      <c r="B19" s="0" t="n">
        <v>1</v>
      </c>
      <c r="C19" s="0" t="s">
        <v>15</v>
      </c>
      <c r="E19" s="0" t="n">
        <v>370</v>
      </c>
      <c r="F19" s="0" t="n">
        <v>10</v>
      </c>
      <c r="G19" s="0" t="n">
        <v>8</v>
      </c>
      <c r="H19" s="0" t="n">
        <v>18</v>
      </c>
      <c r="I19" s="0" t="n">
        <v>0</v>
      </c>
      <c r="J19" s="0" t="n">
        <v>1</v>
      </c>
      <c r="K19" s="0" t="n">
        <f aca="false">I19+J19</f>
        <v>1</v>
      </c>
      <c r="L19" s="0" t="n">
        <f aca="false">K19*F19/H19</f>
        <v>0.555555555555556</v>
      </c>
      <c r="M19" s="0" t="n">
        <f aca="false">K19*G19/H19</f>
        <v>0.444444444444444</v>
      </c>
      <c r="N19" s="0" t="n">
        <f aca="false">(F19*G19*K19*(H19-K19))/(H19^2*(H19-1))</f>
        <v>0.246913580246914</v>
      </c>
    </row>
    <row r="20" customFormat="false" ht="12.8" hidden="false" customHeight="false" outlineLevel="0" collapsed="false">
      <c r="A20" s="0" t="n">
        <v>371</v>
      </c>
      <c r="B20" s="0" t="n">
        <v>1</v>
      </c>
      <c r="C20" s="0" t="s">
        <v>15</v>
      </c>
      <c r="E20" s="0" t="n">
        <v>371</v>
      </c>
      <c r="F20" s="0" t="n">
        <v>10</v>
      </c>
      <c r="G20" s="0" t="n">
        <v>7</v>
      </c>
      <c r="H20" s="0" t="n">
        <v>17</v>
      </c>
      <c r="I20" s="0" t="n">
        <v>0</v>
      </c>
      <c r="J20" s="0" t="n">
        <v>1</v>
      </c>
      <c r="K20" s="0" t="n">
        <f aca="false">I20+J20</f>
        <v>1</v>
      </c>
      <c r="L20" s="0" t="n">
        <f aca="false">K20*F20/H20</f>
        <v>0.588235294117647</v>
      </c>
      <c r="M20" s="0" t="n">
        <f aca="false">K20*G20/H20</f>
        <v>0.411764705882353</v>
      </c>
      <c r="N20" s="0" t="n">
        <f aca="false">(F20*G20*K20*(H20-K20))/(H20^2*(H20-1))</f>
        <v>0.242214532871972</v>
      </c>
    </row>
    <row r="21" customFormat="false" ht="12.8" hidden="false" customHeight="false" outlineLevel="0" collapsed="false">
      <c r="A21" s="0" t="n">
        <v>375</v>
      </c>
      <c r="B21" s="0" t="n">
        <v>1</v>
      </c>
      <c r="C21" s="0" t="s">
        <v>15</v>
      </c>
      <c r="E21" s="0" t="n">
        <v>375</v>
      </c>
      <c r="F21" s="0" t="n">
        <v>10</v>
      </c>
      <c r="G21" s="0" t="n">
        <v>6</v>
      </c>
      <c r="H21" s="0" t="n">
        <v>16</v>
      </c>
      <c r="I21" s="0" t="n">
        <v>0</v>
      </c>
      <c r="J21" s="0" t="n">
        <v>1</v>
      </c>
      <c r="K21" s="0" t="n">
        <f aca="false">I21+J21</f>
        <v>1</v>
      </c>
      <c r="L21" s="0" t="n">
        <f aca="false">K21*F21/H21</f>
        <v>0.625</v>
      </c>
      <c r="M21" s="0" t="n">
        <f aca="false">K21*G21/H21</f>
        <v>0.375</v>
      </c>
      <c r="N21" s="0" t="n">
        <f aca="false">(F21*G21*K21*(H21-K21))/(H21^2*(H21-1))</f>
        <v>0.234375</v>
      </c>
    </row>
    <row r="22" customFormat="false" ht="12.8" hidden="false" customHeight="false" outlineLevel="0" collapsed="false">
      <c r="A22" s="0" t="n">
        <v>377</v>
      </c>
      <c r="B22" s="0" t="n">
        <v>0</v>
      </c>
      <c r="C22" s="0" t="s">
        <v>14</v>
      </c>
      <c r="E22" s="0" t="n">
        <v>382</v>
      </c>
      <c r="F22" s="0" t="n">
        <v>9</v>
      </c>
      <c r="G22" s="0" t="n">
        <v>5</v>
      </c>
      <c r="H22" s="0" t="n">
        <v>14</v>
      </c>
      <c r="I22" s="0" t="n">
        <v>0</v>
      </c>
      <c r="J22" s="0" t="n">
        <v>1</v>
      </c>
      <c r="K22" s="0" t="n">
        <f aca="false">I22+J22</f>
        <v>1</v>
      </c>
      <c r="L22" s="0" t="n">
        <f aca="false">K22*F22/H22</f>
        <v>0.642857142857143</v>
      </c>
      <c r="M22" s="0" t="n">
        <f aca="false">K22*G22/H22</f>
        <v>0.357142857142857</v>
      </c>
      <c r="N22" s="0" t="n">
        <f aca="false">(F22*G22*K22*(H22-K22))/(H22^2*(H22-1))</f>
        <v>0.229591836734694</v>
      </c>
    </row>
    <row r="23" customFormat="false" ht="12.8" hidden="false" customHeight="false" outlineLevel="0" collapsed="false">
      <c r="A23" s="0" t="n">
        <v>382</v>
      </c>
      <c r="B23" s="0" t="n">
        <v>1</v>
      </c>
      <c r="C23" s="0" t="s">
        <v>15</v>
      </c>
      <c r="E23" s="0" t="n">
        <v>392</v>
      </c>
      <c r="F23" s="0" t="n">
        <v>9</v>
      </c>
      <c r="G23" s="0" t="n">
        <v>4</v>
      </c>
      <c r="H23" s="0" t="n">
        <v>13</v>
      </c>
      <c r="I23" s="0" t="n">
        <v>0</v>
      </c>
      <c r="J23" s="0" t="n">
        <v>1</v>
      </c>
      <c r="K23" s="0" t="n">
        <f aca="false">I23+J23</f>
        <v>1</v>
      </c>
      <c r="L23" s="0" t="n">
        <f aca="false">K23*F23/H23</f>
        <v>0.692307692307692</v>
      </c>
      <c r="M23" s="0" t="n">
        <f aca="false">K23*G23/H23</f>
        <v>0.307692307692308</v>
      </c>
      <c r="N23" s="0" t="n">
        <f aca="false">(F23*G23*K23*(H23-K23))/(H23^2*(H23-1))</f>
        <v>0.21301775147929</v>
      </c>
    </row>
    <row r="24" customFormat="false" ht="12.8" hidden="false" customHeight="false" outlineLevel="0" collapsed="false">
      <c r="A24" s="0" t="n">
        <v>392</v>
      </c>
      <c r="B24" s="0" t="n">
        <v>1</v>
      </c>
      <c r="C24" s="0" t="s">
        <v>15</v>
      </c>
      <c r="E24" s="0" t="n">
        <v>451</v>
      </c>
      <c r="F24" s="0" t="n">
        <v>6</v>
      </c>
      <c r="G24" s="0" t="n">
        <v>2</v>
      </c>
      <c r="H24" s="0" t="n">
        <v>8</v>
      </c>
      <c r="I24" s="0" t="n">
        <v>0</v>
      </c>
      <c r="J24" s="0" t="n">
        <v>1</v>
      </c>
      <c r="K24" s="0" t="n">
        <f aca="false">I24+J24</f>
        <v>1</v>
      </c>
      <c r="L24" s="0" t="n">
        <f aca="false">K24*F24/H24</f>
        <v>0.75</v>
      </c>
      <c r="M24" s="0" t="n">
        <f aca="false">K24*G24/H24</f>
        <v>0.25</v>
      </c>
      <c r="N24" s="0" t="n">
        <f aca="false">(F24*G24*K24*(H24-K24))/(H24^2*(H24-1))</f>
        <v>0.1875</v>
      </c>
    </row>
    <row r="25" customFormat="false" ht="12.8" hidden="false" customHeight="false" outlineLevel="0" collapsed="false">
      <c r="A25" s="0" t="n">
        <v>393</v>
      </c>
      <c r="B25" s="0" t="n">
        <v>0</v>
      </c>
      <c r="C25" s="0" t="s">
        <v>14</v>
      </c>
      <c r="E25" s="0" t="n">
        <v>462</v>
      </c>
      <c r="F25" s="0" t="n">
        <v>6</v>
      </c>
      <c r="G25" s="0" t="n">
        <v>1</v>
      </c>
      <c r="H25" s="0" t="n">
        <v>7</v>
      </c>
      <c r="I25" s="0" t="n">
        <v>1</v>
      </c>
      <c r="J25" s="0" t="n">
        <v>0</v>
      </c>
      <c r="K25" s="0" t="n">
        <f aca="false">I25+J25</f>
        <v>1</v>
      </c>
      <c r="L25" s="0" t="n">
        <f aca="false">K25*F25/H25</f>
        <v>0.857142857142857</v>
      </c>
      <c r="M25" s="0" t="n">
        <f aca="false">K25*G25/H25</f>
        <v>0.142857142857143</v>
      </c>
      <c r="N25" s="0" t="n">
        <f aca="false">(F25*G25*K25*(H25-K25))/(H25^2*(H25-1))</f>
        <v>0.122448979591837</v>
      </c>
    </row>
    <row r="26" customFormat="false" ht="12.8" hidden="false" customHeight="false" outlineLevel="0" collapsed="false">
      <c r="A26" s="0" t="n">
        <v>421</v>
      </c>
      <c r="B26" s="0" t="n">
        <v>0</v>
      </c>
      <c r="C26" s="0" t="s">
        <v>14</v>
      </c>
    </row>
    <row r="27" customFormat="false" ht="12.8" hidden="false" customHeight="false" outlineLevel="0" collapsed="false">
      <c r="A27" s="0" t="n">
        <v>429</v>
      </c>
      <c r="B27" s="0" t="n">
        <v>0</v>
      </c>
      <c r="C27" s="0" t="s">
        <v>15</v>
      </c>
    </row>
    <row r="28" customFormat="false" ht="12.8" hidden="false" customHeight="false" outlineLevel="0" collapsed="false">
      <c r="A28" s="0" t="n">
        <v>447</v>
      </c>
      <c r="B28" s="0" t="n">
        <v>0</v>
      </c>
      <c r="C28" s="0" t="s">
        <v>14</v>
      </c>
      <c r="M28" s="0" t="s">
        <v>19</v>
      </c>
      <c r="N28" s="0" t="s">
        <v>20</v>
      </c>
      <c r="O28" s="0" t="s">
        <v>21</v>
      </c>
      <c r="P28" s="0" t="s">
        <v>11</v>
      </c>
    </row>
    <row r="29" customFormat="false" ht="12.8" hidden="false" customHeight="false" outlineLevel="0" collapsed="false">
      <c r="A29" s="0" t="n">
        <v>451</v>
      </c>
      <c r="B29" s="0" t="n">
        <v>1</v>
      </c>
      <c r="C29" s="0" t="s">
        <v>15</v>
      </c>
    </row>
    <row r="30" customFormat="false" ht="12.8" hidden="false" customHeight="false" outlineLevel="0" collapsed="false">
      <c r="A30" s="0" t="n">
        <v>462</v>
      </c>
      <c r="B30" s="0" t="n">
        <v>1</v>
      </c>
      <c r="C30" s="0" t="s">
        <v>14</v>
      </c>
      <c r="L30" s="0" t="s">
        <v>22</v>
      </c>
      <c r="M30" s="0" t="n">
        <f aca="false">(SUM(I4:I25)-SUM(L4:L25))^2</f>
        <v>28.9849469459682</v>
      </c>
      <c r="N30" s="0" t="n">
        <f aca="false">SUM(N4:N25)</f>
        <v>5.15744685340384</v>
      </c>
      <c r="O30" s="0" t="n">
        <f aca="false">M30/N30</f>
        <v>5.62001854208902</v>
      </c>
      <c r="P30" s="0" t="n">
        <v>0.0177</v>
      </c>
    </row>
    <row r="31" customFormat="false" ht="12.8" hidden="false" customHeight="false" outlineLevel="0" collapsed="false">
      <c r="A31" s="0" t="n">
        <v>709</v>
      </c>
      <c r="B31" s="0" t="n">
        <v>0</v>
      </c>
      <c r="C31" s="0" t="s">
        <v>14</v>
      </c>
    </row>
    <row r="32" customFormat="false" ht="12.8" hidden="false" customHeight="false" outlineLevel="0" collapsed="false">
      <c r="A32" s="0" t="n">
        <v>744</v>
      </c>
      <c r="B32" s="0" t="n">
        <v>0</v>
      </c>
      <c r="C32" s="0" t="s">
        <v>14</v>
      </c>
      <c r="L32" s="0" t="s">
        <v>23</v>
      </c>
    </row>
    <row r="33" customFormat="false" ht="12.8" hidden="false" customHeight="false" outlineLevel="0" collapsed="false">
      <c r="A33" s="0" t="n">
        <v>770</v>
      </c>
      <c r="B33" s="0" t="n">
        <v>0</v>
      </c>
      <c r="C33" s="0" t="s">
        <v>14</v>
      </c>
    </row>
    <row r="34" customFormat="false" ht="12.8" hidden="false" customHeight="false" outlineLevel="0" collapsed="false">
      <c r="A34" s="0" t="n">
        <v>1106</v>
      </c>
      <c r="B34" s="0" t="n">
        <v>0</v>
      </c>
      <c r="C34" s="0" t="s">
        <v>14</v>
      </c>
    </row>
    <row r="35" customFormat="false" ht="12.8" hidden="false" customHeight="false" outlineLevel="0" collapsed="false">
      <c r="A35" s="0" t="n">
        <v>1119</v>
      </c>
      <c r="B35" s="0" t="n">
        <v>0</v>
      </c>
      <c r="C35" s="0" t="s">
        <v>15</v>
      </c>
    </row>
    <row r="36" customFormat="false" ht="12.8" hidden="false" customHeight="false" outlineLevel="0" collapsed="false">
      <c r="A36" s="0" t="n">
        <v>1206</v>
      </c>
      <c r="B36" s="0" t="n">
        <v>0</v>
      </c>
      <c r="C36" s="0" t="s">
        <v>14</v>
      </c>
    </row>
  </sheetData>
  <mergeCells count="3">
    <mergeCell ref="F2:G2"/>
    <mergeCell ref="I2:J2"/>
    <mergeCell ref="O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2020-07-11T16:27:59Z</dcterms:created>
  <dc:creator/>
  <dc:description/>
  <dc:language>pt-BR</dc:language>
  <cp:lastModifiedBy/>
  <dcterms:modified xsi:type="dcterms:W3CDTF">2020-07-13T16:50:07Z</dcterms:modified>
  <cp:revision>4</cp:revision>
  <dc:subject/>
  <dc:title/>
</cp:coreProperties>
</file>