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Guilherme\Things\FATEC\API\Doce Sabor\Sprint 2\"/>
    </mc:Choice>
  </mc:AlternateContent>
  <xr:revisionPtr revIDLastSave="0" documentId="13_ncr:1_{A67AFD8C-C880-4C02-B76C-185D75931F12}" xr6:coauthVersionLast="47" xr6:coauthVersionMax="47" xr10:uidLastSave="{00000000-0000-0000-0000-000000000000}"/>
  <bookViews>
    <workbookView xWindow="-120" yWindow="-120" windowWidth="38640" windowHeight="21840" firstSheet="2" activeTab="2" xr2:uid="{A0A80844-5EF5-4EDD-AAA2-AD047E753735}"/>
  </bookViews>
  <sheets>
    <sheet name="Planilha2" sheetId="9" r:id="rId1"/>
    <sheet name="Planilha1" sheetId="10" r:id="rId2"/>
    <sheet name="total" sheetId="7" r:id="rId3"/>
    <sheet name="MEDIA MOVEL" sheetId="11" r:id="rId4"/>
    <sheet name="Pé de Moleque" sheetId="1" r:id="rId5"/>
    <sheet name="Paçoca" sheetId="2" r:id="rId6"/>
    <sheet name="Doce de batata" sheetId="3" r:id="rId7"/>
    <sheet name="Doce de abóbora" sheetId="4" r:id="rId8"/>
    <sheet name="Cocada" sheetId="5" r:id="rId9"/>
    <sheet name="Bananinha" sheetId="6" r:id="rId10"/>
  </sheets>
  <definedNames>
    <definedName name="total">total!$A$1:$G$14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7" l="1"/>
  <c r="H37" i="7"/>
  <c r="H38" i="7"/>
  <c r="H39" i="7"/>
  <c r="H40" i="7"/>
  <c r="H41" i="7"/>
  <c r="H42" i="7"/>
  <c r="H43" i="7"/>
  <c r="H44" i="7"/>
  <c r="H45" i="7"/>
  <c r="H46" i="7"/>
  <c r="H35" i="7"/>
  <c r="C35" i="7"/>
  <c r="D35" i="7"/>
  <c r="E35" i="7"/>
  <c r="F35" i="7"/>
  <c r="G35" i="7"/>
  <c r="C36" i="7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D36" i="7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E36" i="7"/>
  <c r="F36" i="7"/>
  <c r="G36" i="7"/>
  <c r="E37" i="7"/>
  <c r="E38" i="7" s="1"/>
  <c r="E39" i="7" s="1"/>
  <c r="E40" i="7" s="1"/>
  <c r="E41" i="7" s="1"/>
  <c r="E42" i="7" s="1"/>
  <c r="E43" i="7" s="1"/>
  <c r="E44" i="7" s="1"/>
  <c r="E45" i="7" s="1"/>
  <c r="E46" i="7" s="1"/>
  <c r="F37" i="7"/>
  <c r="F38" i="7" s="1"/>
  <c r="F39" i="7" s="1"/>
  <c r="F40" i="7" s="1"/>
  <c r="F41" i="7" s="1"/>
  <c r="F42" i="7" s="1"/>
  <c r="F43" i="7" s="1"/>
  <c r="F44" i="7" s="1"/>
  <c r="F45" i="7" s="1"/>
  <c r="F46" i="7" s="1"/>
  <c r="G37" i="7"/>
  <c r="G38" i="7"/>
  <c r="G39" i="7" s="1"/>
  <c r="G40" i="7" s="1"/>
  <c r="G41" i="7" s="1"/>
  <c r="G42" i="7" s="1"/>
  <c r="G43" i="7" s="1"/>
  <c r="G44" i="7" s="1"/>
  <c r="G45" i="7" s="1"/>
  <c r="G46" i="7" s="1"/>
  <c r="B41" i="7"/>
  <c r="B42" i="7"/>
  <c r="B43" i="7" s="1"/>
  <c r="B44" i="7" s="1"/>
  <c r="B45" i="7" s="1"/>
  <c r="B46" i="7" s="1"/>
  <c r="B40" i="7"/>
  <c r="B39" i="7"/>
  <c r="B38" i="7"/>
  <c r="B37" i="7"/>
  <c r="B36" i="7"/>
  <c r="B35" i="7"/>
  <c r="G15" i="7"/>
  <c r="F19" i="7"/>
  <c r="D18" i="7"/>
  <c r="D19" i="7" s="1"/>
  <c r="E18" i="7"/>
  <c r="E19" i="7" s="1"/>
  <c r="F18" i="7"/>
  <c r="G18" i="7"/>
  <c r="G19" i="7" s="1"/>
  <c r="C18" i="7"/>
  <c r="B18" i="7"/>
  <c r="B19" i="7" s="1"/>
  <c r="H2" i="7"/>
  <c r="H15" i="7" s="1"/>
  <c r="H3" i="7"/>
  <c r="H4" i="7"/>
  <c r="H5" i="7"/>
  <c r="H6" i="7"/>
  <c r="H7" i="7"/>
  <c r="H8" i="7"/>
  <c r="H9" i="7"/>
  <c r="H10" i="7"/>
  <c r="H11" i="7"/>
  <c r="H12" i="7"/>
  <c r="H18" i="7" s="1"/>
  <c r="H13" i="7"/>
  <c r="H14" i="7"/>
  <c r="F20" i="7" l="1"/>
  <c r="H19" i="7"/>
  <c r="C19" i="7"/>
  <c r="C20" i="7" s="1"/>
  <c r="D20" i="7"/>
  <c r="D21" i="7" s="1"/>
  <c r="F21" i="7"/>
  <c r="F22" i="7" s="1"/>
  <c r="B20" i="7"/>
  <c r="G20" i="7"/>
  <c r="E20" i="7"/>
  <c r="E21" i="7" s="1"/>
  <c r="C15" i="7"/>
  <c r="D15" i="7"/>
  <c r="E15" i="7"/>
  <c r="F15" i="7"/>
  <c r="B15" i="7"/>
  <c r="C15" i="6"/>
  <c r="B15" i="6"/>
  <c r="C15" i="5"/>
  <c r="D15" i="5"/>
  <c r="B15" i="5"/>
  <c r="C15" i="3"/>
  <c r="D15" i="3"/>
  <c r="E15" i="3"/>
  <c r="F15" i="3"/>
  <c r="G15" i="3"/>
  <c r="H15" i="3"/>
  <c r="B15" i="3"/>
  <c r="C15" i="2"/>
  <c r="D15" i="2"/>
  <c r="E15" i="2"/>
  <c r="F15" i="2"/>
  <c r="G15" i="2"/>
  <c r="H15" i="2"/>
  <c r="I15" i="2"/>
  <c r="J15" i="2"/>
  <c r="K15" i="2"/>
  <c r="B15" i="2"/>
  <c r="C15" i="1"/>
  <c r="D15" i="1"/>
  <c r="E15" i="1"/>
  <c r="F15" i="1"/>
  <c r="G15" i="1"/>
  <c r="H15" i="1"/>
  <c r="I15" i="1"/>
  <c r="J15" i="1"/>
  <c r="K15" i="1"/>
  <c r="L15" i="1"/>
  <c r="B15" i="1"/>
  <c r="C15" i="4"/>
  <c r="D15" i="4"/>
  <c r="E15" i="4"/>
  <c r="F15" i="4"/>
  <c r="G15" i="4"/>
  <c r="H15" i="4"/>
  <c r="I15" i="4"/>
  <c r="B15" i="4"/>
  <c r="E22" i="7" l="1"/>
  <c r="C21" i="7"/>
  <c r="C22" i="7" s="1"/>
  <c r="H20" i="7"/>
  <c r="H21" i="7" s="1"/>
  <c r="B21" i="7"/>
  <c r="F23" i="7"/>
  <c r="D22" i="7"/>
  <c r="D23" i="7" s="1"/>
  <c r="E23" i="7"/>
  <c r="E24" i="7"/>
  <c r="F24" i="7"/>
  <c r="G21" i="7"/>
  <c r="E25" i="7" l="1"/>
  <c r="H22" i="7"/>
  <c r="H23" i="7" s="1"/>
  <c r="G22" i="7"/>
  <c r="B22" i="7"/>
  <c r="E26" i="7"/>
  <c r="B23" i="7"/>
  <c r="D24" i="7"/>
  <c r="D25" i="7" s="1"/>
  <c r="C23" i="7"/>
  <c r="F25" i="7"/>
  <c r="B24" i="7" l="1"/>
  <c r="H24" i="7"/>
  <c r="H25" i="7" s="1"/>
  <c r="H26" i="7" s="1"/>
  <c r="D28" i="7"/>
  <c r="G23" i="7"/>
  <c r="D26" i="7"/>
  <c r="B25" i="7"/>
  <c r="E27" i="7"/>
  <c r="E28" i="7" s="1"/>
  <c r="F26" i="7"/>
  <c r="D27" i="7"/>
  <c r="C24" i="7"/>
  <c r="C48" i="7" l="1"/>
  <c r="G24" i="7"/>
  <c r="G25" i="7"/>
  <c r="E29" i="7"/>
  <c r="E31" i="7" s="1"/>
  <c r="B26" i="7"/>
  <c r="C25" i="7"/>
  <c r="C26" i="7" s="1"/>
  <c r="D29" i="7"/>
  <c r="D31" i="7" s="1"/>
  <c r="F27" i="7"/>
  <c r="F28" i="7" s="1"/>
  <c r="H27" i="7"/>
  <c r="H28" i="7" s="1"/>
  <c r="F48" i="7" l="1"/>
  <c r="G48" i="7"/>
  <c r="G26" i="7"/>
  <c r="G27" i="7" s="1"/>
  <c r="B28" i="7"/>
  <c r="F29" i="7"/>
  <c r="F31" i="7" s="1"/>
  <c r="C27" i="7"/>
  <c r="H29" i="7"/>
  <c r="H31" i="7" s="1"/>
  <c r="B27" i="7"/>
  <c r="H48" i="7" l="1"/>
  <c r="E48" i="7"/>
  <c r="G28" i="7"/>
  <c r="G29" i="7" s="1"/>
  <c r="G31" i="7" s="1"/>
  <c r="B29" i="7"/>
  <c r="B31" i="7" s="1"/>
  <c r="C28" i="7"/>
  <c r="C29" i="7" s="1"/>
  <c r="C31" i="7" s="1"/>
  <c r="B48" i="7" l="1"/>
  <c r="D48" i="7" l="1"/>
</calcChain>
</file>

<file path=xl/sharedStrings.xml><?xml version="1.0" encoding="utf-8"?>
<sst xmlns="http://schemas.openxmlformats.org/spreadsheetml/2006/main" count="74" uniqueCount="47">
  <si>
    <t>Volume total</t>
  </si>
  <si>
    <t>(Tudo)</t>
  </si>
  <si>
    <t>Soma de Pé de Moleque</t>
  </si>
  <si>
    <t>Soma de Doce de batata</t>
  </si>
  <si>
    <t>Soma de Paçocas</t>
  </si>
  <si>
    <t>Soma de Doce de abóbora</t>
  </si>
  <si>
    <t>Soma de Cocada</t>
  </si>
  <si>
    <t>Soma de Bananinha</t>
  </si>
  <si>
    <t>Pé de Moleque</t>
  </si>
  <si>
    <t>Paçocas</t>
  </si>
  <si>
    <t>Doce de batata</t>
  </si>
  <si>
    <t>Doce de abóbora</t>
  </si>
  <si>
    <t>Cocada</t>
  </si>
  <si>
    <t>Bananinha</t>
  </si>
  <si>
    <t>ultimo ano</t>
  </si>
  <si>
    <t>Tradicional</t>
  </si>
  <si>
    <t>Com leite condensado</t>
  </si>
  <si>
    <t>Com achocolatado em pó</t>
  </si>
  <si>
    <t>Com canela</t>
  </si>
  <si>
    <t>Com açúcar mascavo</t>
  </si>
  <si>
    <t>Com chocolate meio amargo</t>
  </si>
  <si>
    <t>Com creme de avelã</t>
  </si>
  <si>
    <t>Com macadâmia</t>
  </si>
  <si>
    <t>Com rapadura</t>
  </si>
  <si>
    <t>Fit</t>
  </si>
  <si>
    <t>Sem leite</t>
  </si>
  <si>
    <t>total</t>
  </si>
  <si>
    <t>De amendoim</t>
  </si>
  <si>
    <t>Diet</t>
  </si>
  <si>
    <t>Whey protein</t>
  </si>
  <si>
    <t>Com doce de leite</t>
  </si>
  <si>
    <t>Brownie</t>
  </si>
  <si>
    <t>De brigadeiro</t>
  </si>
  <si>
    <t>Vegano</t>
  </si>
  <si>
    <t>Cookies</t>
  </si>
  <si>
    <t>Com coco</t>
  </si>
  <si>
    <t>Com pera</t>
  </si>
  <si>
    <t>Com banana</t>
  </si>
  <si>
    <t>Com chocolate</t>
  </si>
  <si>
    <t>Com nozes</t>
  </si>
  <si>
    <t>Sem glúten</t>
  </si>
  <si>
    <t>Branca</t>
  </si>
  <si>
    <t>Queimada</t>
  </si>
  <si>
    <t>TOTAL</t>
  </si>
  <si>
    <t>PREVISÃO MÉDIA MÓVEL</t>
  </si>
  <si>
    <t>TOTAL MM:</t>
  </si>
  <si>
    <t>PREVISÃO MÉDIA MÓVEL PONDERADA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</si>
</sst>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-* #,##0_-;\-* #,##0_-;_-* &quot;-&quot;??_-;_-@_-"/>
    <numFmt numFmtId="167" formatCode="_-[$R$-416]\ * #,##0.00_-;\-[$R$-416]\ * #,##0.00_-;_-[$R$-416]\ * &quot;-&quot;??_-;_-@_-"/>
    <numFmt numFmtId="168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0" xfId="1" applyNumberFormat="1" applyFont="1" applyAlignment="1">
      <alignment horizontal="center" vertical="center"/>
    </xf>
    <xf numFmtId="164" fontId="0" fillId="0" borderId="0" xfId="2" applyFont="1"/>
    <xf numFmtId="166" fontId="0" fillId="0" borderId="0" xfId="0" applyNumberFormat="1" applyAlignment="1">
      <alignment horizontal="center" vertical="center"/>
    </xf>
    <xf numFmtId="0" fontId="0" fillId="0" borderId="0" xfId="0" pivotButton="1"/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0" fillId="0" borderId="0" xfId="1" applyNumberFormat="1" applyFont="1" applyAlignment="1">
      <alignment vertical="center"/>
    </xf>
    <xf numFmtId="167" fontId="0" fillId="0" borderId="0" xfId="0" applyNumberFormat="1" applyAlignment="1">
      <alignment vertical="center"/>
    </xf>
    <xf numFmtId="0" fontId="0" fillId="0" borderId="4" xfId="0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67" fontId="0" fillId="0" borderId="4" xfId="1" applyNumberFormat="1" applyFont="1" applyBorder="1" applyAlignment="1">
      <alignment horizontal="center" vertical="center"/>
    </xf>
    <xf numFmtId="0" fontId="0" fillId="0" borderId="4" xfId="0" applyBorder="1"/>
    <xf numFmtId="168" fontId="0" fillId="0" borderId="0" xfId="0" applyNumberFormat="1" applyAlignment="1">
      <alignment horizontal="center" vertical="center"/>
    </xf>
    <xf numFmtId="168" fontId="0" fillId="0" borderId="0" xfId="0" applyNumberFormat="1"/>
    <xf numFmtId="167" fontId="0" fillId="0" borderId="1" xfId="1" applyNumberFormat="1" applyFont="1" applyBorder="1" applyAlignment="1">
      <alignment horizontal="center" vertical="center"/>
    </xf>
    <xf numFmtId="167" fontId="0" fillId="0" borderId="2" xfId="1" applyNumberFormat="1" applyFont="1" applyBorder="1" applyAlignment="1">
      <alignment horizontal="center" vertical="center"/>
    </xf>
    <xf numFmtId="167" fontId="0" fillId="0" borderId="3" xfId="1" applyNumberFormat="1" applyFont="1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168" fontId="0" fillId="0" borderId="5" xfId="1" applyNumberFormat="1" applyFont="1" applyBorder="1"/>
    <xf numFmtId="168" fontId="0" fillId="0" borderId="5" xfId="0" applyNumberFormat="1" applyBorder="1"/>
    <xf numFmtId="0" fontId="0" fillId="0" borderId="5" xfId="0" applyBorder="1"/>
    <xf numFmtId="0" fontId="2" fillId="0" borderId="5" xfId="0" applyFont="1" applyBorder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4" fontId="0" fillId="0" borderId="0" xfId="0" applyNumberFormat="1"/>
    <xf numFmtId="3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12">
    <dxf>
      <numFmt numFmtId="167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7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7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7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7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7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8" formatCode="&quot;R$&quot;\ #,##0.00"/>
      <alignment horizontal="center" vertical="center" textRotation="0" wrapText="0" indent="0" justifyLastLine="0" shrinkToFit="0" readingOrder="0"/>
    </dxf>
    <dxf>
      <numFmt numFmtId="169" formatCode="m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_-[$R$-416]\ * #,##0.00_-;\-[$R$-416]\ * #,##0.00_-;_-[$R$-416]\ * &quot;-&quot;??_-;_-@_-"/>
    </dxf>
    <dxf>
      <numFmt numFmtId="167" formatCode="_-[$R$-416]\ * #,##0.00_-;\-[$R$-416]\ * #,##0.00_-;_-[$R$-416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[Vendas_Doce Sabor com previsão de demanda.xlsx]Planilha2!Tabela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Planilha2!$A$3</c:f>
              <c:strCache>
                <c:ptCount val="1"/>
                <c:pt idx="0">
                  <c:v>Soma de Pé de Moleque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Planilha2!$A$4</c:f>
              <c:numCache>
                <c:formatCode>_-[$R$-416]\ * #,##0.00_-;\-[$R$-416]\ * #,##0.00_-;_-[$R$-416]\ * "-"??_-;_-@_-</c:formatCode>
                <c:ptCount val="1"/>
                <c:pt idx="0">
                  <c:v>1622051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E5C0-408A-824C-7CED9D478D36}"/>
            </c:ext>
          </c:extLst>
        </c:ser>
        <c:ser>
          <c:idx val="1"/>
          <c:order val="1"/>
          <c:tx>
            <c:strRef>
              <c:f>Planilha2!$B$3</c:f>
              <c:strCache>
                <c:ptCount val="1"/>
                <c:pt idx="0">
                  <c:v>Soma de Doce de batata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Planilha2!$B$4</c:f>
              <c:numCache>
                <c:formatCode>_-[$R$-416]\ * #,##0.00_-;\-[$R$-416]\ * #,##0.00_-;_-[$R$-416]\ * "-"??_-;_-@_-</c:formatCode>
                <c:ptCount val="1"/>
                <c:pt idx="0">
                  <c:v>1215394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E5C0-408A-824C-7CED9D478D36}"/>
            </c:ext>
          </c:extLst>
        </c:ser>
        <c:ser>
          <c:idx val="2"/>
          <c:order val="2"/>
          <c:tx>
            <c:strRef>
              <c:f>Planilha2!$C$3</c:f>
              <c:strCache>
                <c:ptCount val="1"/>
                <c:pt idx="0">
                  <c:v>Soma de Paçocas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Planilha2!$C$4</c:f>
              <c:numCache>
                <c:formatCode>_-[$R$-416]\ * #,##0.00_-;\-[$R$-416]\ * #,##0.00_-;_-[$R$-416]\ * "-"??_-;_-@_-</c:formatCode>
                <c:ptCount val="1"/>
                <c:pt idx="0">
                  <c:v>1450784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E5C0-408A-824C-7CED9D478D36}"/>
            </c:ext>
          </c:extLst>
        </c:ser>
        <c:ser>
          <c:idx val="3"/>
          <c:order val="3"/>
          <c:tx>
            <c:strRef>
              <c:f>Planilha2!$D$3</c:f>
              <c:strCache>
                <c:ptCount val="1"/>
                <c:pt idx="0">
                  <c:v>Soma de Doce de abóbora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Planilha2!$D$4</c:f>
              <c:numCache>
                <c:formatCode>_-[$R$-416]\ * #,##0.00_-;\-[$R$-416]\ * #,##0.00_-;_-[$R$-416]\ * "-"??_-;_-@_-</c:formatCode>
                <c:ptCount val="1"/>
                <c:pt idx="0">
                  <c:v>1153301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E5C0-408A-824C-7CED9D478D36}"/>
            </c:ext>
          </c:extLst>
        </c:ser>
        <c:ser>
          <c:idx val="4"/>
          <c:order val="4"/>
          <c:tx>
            <c:strRef>
              <c:f>Planilha2!$E$3</c:f>
              <c:strCache>
                <c:ptCount val="1"/>
                <c:pt idx="0">
                  <c:v>Soma de Cocada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Planilha2!$E$4</c:f>
              <c:numCache>
                <c:formatCode>_-[$R$-416]\ * #,##0.00_-;\-[$R$-416]\ * #,##0.00_-;_-[$R$-416]\ * "-"??_-;_-@_-</c:formatCode>
                <c:ptCount val="1"/>
                <c:pt idx="0">
                  <c:v>1446057.8399999999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E5C0-408A-824C-7CED9D478D36}"/>
            </c:ext>
          </c:extLst>
        </c:ser>
        <c:ser>
          <c:idx val="5"/>
          <c:order val="5"/>
          <c:tx>
            <c:strRef>
              <c:f>Planilha2!$F$3</c:f>
              <c:strCache>
                <c:ptCount val="1"/>
                <c:pt idx="0">
                  <c:v>Soma de Bananinha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Planilha2!$F$4</c:f>
              <c:numCache>
                <c:formatCode>_-[$R$-416]\ * #,##0.00_-;\-[$R$-416]\ * #,##0.00_-;_-[$R$-416]\ * "-"??_-;_-@_-</c:formatCode>
                <c:ptCount val="1"/>
                <c:pt idx="0">
                  <c:v>782212.87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E5C0-408A-824C-7CED9D478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012551"/>
        <c:axId val="497002631"/>
      </c:barChart>
      <c:catAx>
        <c:axId val="497012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02631"/>
        <c:crosses val="autoZero"/>
        <c:auto val="1"/>
        <c:lblAlgn val="ctr"/>
        <c:lblOffset val="100"/>
        <c:noMultiLvlLbl val="0"/>
      </c:catAx>
      <c:valAx>
        <c:axId val="497002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12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57150</xdr:rowOff>
    </xdr:from>
    <xdr:to>
      <xdr:col>9</xdr:col>
      <xdr:colOff>66675</xdr:colOff>
      <xdr:row>32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13EC02-801E-6661-D594-617F28278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70.884951736109" createdVersion="8" refreshedVersion="8" minRefreshableVersion="3" recordCount="13" xr:uid="{264292E6-E4F9-478C-8BB1-6DCDB4871B41}">
  <cacheSource type="worksheet">
    <worksheetSource name="Tabela1"/>
  </cacheSource>
  <cacheFields count="7">
    <cacheField name="Volume total" numFmtId="17">
      <sharedItems containsSemiMixedTypes="0" containsNonDate="0" containsDate="1" containsString="0" minDate="2022-08-01T00:00:00" maxDate="2023-08-02T00:00:00" count="13"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</sharedItems>
    </cacheField>
    <cacheField name="Pé de Moleque" numFmtId="166">
      <sharedItems containsSemiMixedTypes="0" containsString="0" containsNumber="1" containsInteger="1" minValue="90079" maxValue="191096"/>
    </cacheField>
    <cacheField name="Paçocas" numFmtId="166">
      <sharedItems containsSemiMixedTypes="0" containsString="0" containsNumber="1" containsInteger="1" minValue="92927" maxValue="129535"/>
    </cacheField>
    <cacheField name="Doce de batata" numFmtId="166">
      <sharedItems containsSemiMixedTypes="0" containsString="0" containsNumber="1" containsInteger="1" minValue="70676" maxValue="108249"/>
    </cacheField>
    <cacheField name="Doce de abóbora" numFmtId="166">
      <sharedItems containsSemiMixedTypes="0" containsString="0" containsNumber="1" containsInteger="1" minValue="71692" maxValue="108634"/>
    </cacheField>
    <cacheField name="Cocada" numFmtId="166">
      <sharedItems containsSemiMixedTypes="0" containsString="0" containsNumber="1" minValue="96857.98" maxValue="127475.00000000001"/>
    </cacheField>
    <cacheField name="Bananinha" numFmtId="166">
      <sharedItems containsSemiMixedTypes="0" containsString="0" containsNumber="1" minValue="51300.99" maxValue="75403.99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99202"/>
    <n v="94389"/>
    <n v="97181"/>
    <n v="72193"/>
    <n v="123360.99"/>
    <n v="52132.990000000005"/>
  </r>
  <r>
    <x v="1"/>
    <n v="117448"/>
    <n v="104206"/>
    <n v="83976"/>
    <n v="96852"/>
    <n v="97723.989999999991"/>
    <n v="54616.99"/>
  </r>
  <r>
    <x v="2"/>
    <n v="125118"/>
    <n v="96522"/>
    <n v="70676"/>
    <n v="71692"/>
    <n v="96857.98"/>
    <n v="52527.990000000005"/>
  </r>
  <r>
    <x v="3"/>
    <n v="96178"/>
    <n v="128883"/>
    <n v="106814"/>
    <n v="108634"/>
    <n v="119231.98999999999"/>
    <n v="54906.99"/>
  </r>
  <r>
    <x v="4"/>
    <n v="138151"/>
    <n v="103188"/>
    <n v="99118"/>
    <n v="82431"/>
    <n v="114790.99"/>
    <n v="51300.99"/>
  </r>
  <r>
    <x v="5"/>
    <n v="132329"/>
    <n v="114470"/>
    <n v="75572"/>
    <n v="72993"/>
    <n v="112581.99"/>
    <n v="69938.990000000005"/>
  </r>
  <r>
    <x v="6"/>
    <n v="90079"/>
    <n v="124779"/>
    <n v="101058"/>
    <n v="84224"/>
    <n v="112248.98000000001"/>
    <n v="63884.990000000005"/>
  </r>
  <r>
    <x v="7"/>
    <n v="129907"/>
    <n v="100876"/>
    <n v="108249"/>
    <n v="87990"/>
    <n v="99454.989999999991"/>
    <n v="51993.99"/>
  </r>
  <r>
    <x v="8"/>
    <n v="102253"/>
    <n v="124495"/>
    <n v="102386"/>
    <n v="105071"/>
    <n v="103694.98999999999"/>
    <n v="69213.990000000005"/>
  </r>
  <r>
    <x v="9"/>
    <n v="107109"/>
    <n v="115369"/>
    <n v="104141"/>
    <n v="97454"/>
    <n v="113294.98000000001"/>
    <n v="57430.99"/>
  </r>
  <r>
    <x v="10"/>
    <n v="166030"/>
    <n v="129535"/>
    <n v="89303"/>
    <n v="75358"/>
    <n v="113826.98"/>
    <n v="55185.990000000005"/>
  </r>
  <r>
    <x v="11"/>
    <n v="191096"/>
    <n v="92927"/>
    <n v="83508"/>
    <n v="102235"/>
    <n v="127475.00000000001"/>
    <n v="75403.990000000005"/>
  </r>
  <r>
    <x v="12"/>
    <n v="127151"/>
    <n v="121145"/>
    <n v="93412"/>
    <n v="96174"/>
    <n v="111513.98999999999"/>
    <n v="73673.99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D5731-8FA8-4582-B2B9-4CF8D501A2BD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3:F4" firstHeaderRow="0" firstDataRow="1" firstDataCol="0" rowPageCount="1" colPageCount="1"/>
  <pivotFields count="7">
    <pivotField axis="axisPage" compact="0" numFmtId="17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compact="0" numFmtId="166" outline="0" showAll="0"/>
    <pivotField dataField="1" compact="0" numFmtId="166" outline="0" showAll="0"/>
    <pivotField dataField="1" compact="0" numFmtId="166" outline="0" showAll="0"/>
    <pivotField dataField="1" compact="0" numFmtId="166" outline="0" showAll="0"/>
    <pivotField dataField="1" compact="0" numFmtId="166" outline="0" showAll="0"/>
    <pivotField dataField="1" compact="0" numFmtId="166" outline="0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Soma de Pé de Moleque" fld="1" baseField="0" baseItem="0"/>
    <dataField name="Soma de Doce de batata" fld="3" baseField="0" baseItem="0"/>
    <dataField name="Soma de Paçocas" fld="2" baseField="0" baseItem="0"/>
    <dataField name="Soma de Doce de abóbora" fld="4" baseField="0" baseItem="0"/>
    <dataField name="Soma de Cocada" fld="5" baseField="0" baseItem="0"/>
    <dataField name="Soma de Bananinha" fld="6" baseField="0" baseItem="0"/>
  </dataFields>
  <formats count="2">
    <format dxfId="11">
      <pivotArea outline="0" fieldPosition="0">
        <references count="1">
          <reference field="0" count="0" selected="0"/>
        </references>
      </pivotArea>
    </format>
    <format dxfId="10">
      <pivotArea grandRow="1" outline="0" collapsedLevelsAreSubtotals="1" fieldPosition="0"/>
    </format>
  </formats>
  <chartFormats count="7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5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8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9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1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2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5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6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7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8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9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0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1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4"/>
          </reference>
          <reference field="0" count="1" selected="0">
            <x v="12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3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4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5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6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7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8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9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10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11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5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7375B-8381-4EBD-9A35-CBCFF466F262}" name="Tabela1" displayName="Tabela1" ref="A1:H14" totalsRowShown="0" headerRowDxfId="9" dataDxfId="8">
  <autoFilter ref="A1:H14" xr:uid="{62D7375B-8381-4EBD-9A35-CBCFF466F262}"/>
  <tableColumns count="8">
    <tableColumn id="1" xr3:uid="{6571E047-375C-417F-AF47-D618311453AB}" name="Volume total" dataDxfId="7"/>
    <tableColumn id="2" xr3:uid="{B415B7F5-5A8B-4AA9-A63D-54EAA2314A34}" name="Pé de Moleque" dataDxfId="6"/>
    <tableColumn id="3" xr3:uid="{2E1EA813-653C-41C2-9DCE-AEBC733FF5C1}" name="Paçocas" dataDxfId="5"/>
    <tableColumn id="4" xr3:uid="{E271DE80-0AD8-4621-9882-AC4840913568}" name="Doce de batata" dataDxfId="4"/>
    <tableColumn id="5" xr3:uid="{8AEE65AA-4AE6-472D-9433-C50063974C74}" name="Doce de abóbora" dataDxfId="3"/>
    <tableColumn id="6" xr3:uid="{09D0926A-D768-44AC-B71C-53B2D15C1461}" name="Cocada" dataDxfId="2"/>
    <tableColumn id="7" xr3:uid="{C5D95BD3-4EBA-4A93-9F25-B18762C6DFC7}" name="Bananinha" dataDxfId="1"/>
    <tableColumn id="8" xr3:uid="{FCBB2C72-EE26-49D9-AAC3-4FECB1D52E3E}" name="TOTAL" dataDxfId="0">
      <calculatedColumnFormula>Tabela1[[#This Row],[Pé de Moleque]]+Tabela1[[#This Row],[Paçocas]]+Tabela1[[#This Row],[Doce de batata]]+Tabela1[[#This Row],[Doce de abóbora]]+Tabela1[[#This Row],[Cocada]]+Tabela1[[#This Row],[Bananinha]]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995CB-9D4E-41C3-848A-D1D702C38243}">
  <dimension ref="A1:F4"/>
  <sheetViews>
    <sheetView topLeftCell="A3" workbookViewId="0">
      <selection activeCell="A3" sqref="A3"/>
    </sheetView>
  </sheetViews>
  <sheetFormatPr defaultRowHeight="15" x14ac:dyDescent="0.25"/>
  <cols>
    <col min="1" max="1" width="23.140625" bestFit="1" customWidth="1"/>
    <col min="2" max="2" width="23.28515625" bestFit="1" customWidth="1"/>
    <col min="3" max="3" width="16.42578125" bestFit="1" customWidth="1"/>
    <col min="4" max="4" width="24.85546875" bestFit="1" customWidth="1"/>
    <col min="5" max="5" width="16.42578125" bestFit="1" customWidth="1"/>
    <col min="6" max="7" width="19.140625" bestFit="1" customWidth="1"/>
    <col min="8" max="13" width="14.7109375" bestFit="1" customWidth="1"/>
    <col min="14" max="14" width="23.28515625" bestFit="1" customWidth="1"/>
    <col min="15" max="16" width="13.7109375" bestFit="1" customWidth="1"/>
    <col min="17" max="17" width="14.7109375" bestFit="1" customWidth="1"/>
    <col min="18" max="19" width="13.7109375" bestFit="1" customWidth="1"/>
    <col min="20" max="23" width="14.7109375" bestFit="1" customWidth="1"/>
    <col min="24" max="26" width="13.7109375" bestFit="1" customWidth="1"/>
    <col min="27" max="27" width="16.42578125" bestFit="1" customWidth="1"/>
    <col min="28" max="28" width="14.7109375" bestFit="1" customWidth="1"/>
    <col min="29" max="29" width="13.7109375" bestFit="1" customWidth="1"/>
    <col min="30" max="37" width="14.7109375" bestFit="1" customWidth="1"/>
    <col min="38" max="38" width="13.7109375" bestFit="1" customWidth="1"/>
    <col min="39" max="39" width="14.7109375" bestFit="1" customWidth="1"/>
    <col min="40" max="40" width="24.85546875" bestFit="1" customWidth="1"/>
    <col min="41" max="42" width="13.7109375" bestFit="1" customWidth="1"/>
    <col min="43" max="43" width="14.7109375" bestFit="1" customWidth="1"/>
    <col min="44" max="47" width="13.7109375" bestFit="1" customWidth="1"/>
    <col min="48" max="48" width="14.7109375" bestFit="1" customWidth="1"/>
    <col min="49" max="50" width="13.7109375" bestFit="1" customWidth="1"/>
    <col min="51" max="51" width="14.7109375" bestFit="1" customWidth="1"/>
    <col min="52" max="52" width="13.7109375" bestFit="1" customWidth="1"/>
    <col min="53" max="53" width="15.85546875" bestFit="1" customWidth="1"/>
    <col min="54" max="55" width="13.7109375" bestFit="1" customWidth="1"/>
    <col min="56" max="59" width="14.7109375" bestFit="1" customWidth="1"/>
    <col min="60" max="60" width="13.7109375" bestFit="1" customWidth="1"/>
    <col min="61" max="65" width="14.7109375" bestFit="1" customWidth="1"/>
    <col min="66" max="66" width="19.140625" bestFit="1" customWidth="1"/>
    <col min="67" max="78" width="13.7109375" bestFit="1" customWidth="1"/>
    <col min="79" max="79" width="28.140625" bestFit="1" customWidth="1"/>
    <col min="80" max="80" width="28.42578125" bestFit="1" customWidth="1"/>
    <col min="81" max="81" width="21.5703125" bestFit="1" customWidth="1"/>
    <col min="82" max="82" width="30" bestFit="1" customWidth="1"/>
    <col min="83" max="83" width="21" bestFit="1" customWidth="1"/>
    <col min="84" max="84" width="24.28515625" bestFit="1" customWidth="1"/>
  </cols>
  <sheetData>
    <row r="1" spans="1:6" x14ac:dyDescent="0.25">
      <c r="A1" s="9" t="s">
        <v>0</v>
      </c>
      <c r="B1" t="s">
        <v>1</v>
      </c>
    </row>
    <row r="3" spans="1:6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 x14ac:dyDescent="0.25">
      <c r="A4" s="11">
        <v>1622051</v>
      </c>
      <c r="B4" s="11">
        <v>1215394</v>
      </c>
      <c r="C4" s="11">
        <v>1450784</v>
      </c>
      <c r="D4" s="11">
        <v>1153301</v>
      </c>
      <c r="E4" s="11">
        <v>1446057.8399999999</v>
      </c>
      <c r="F4" s="11">
        <v>782212.87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0717B-E8CF-4F47-B257-8BD89DCC85B5}">
  <dimension ref="A1:J33"/>
  <sheetViews>
    <sheetView workbookViewId="0">
      <selection activeCell="F11" sqref="F11"/>
    </sheetView>
  </sheetViews>
  <sheetFormatPr defaultRowHeight="15" x14ac:dyDescent="0.25"/>
  <cols>
    <col min="1" max="1" width="10.28515625" bestFit="1" customWidth="1"/>
    <col min="2" max="2" width="14.7109375" bestFit="1" customWidth="1"/>
    <col min="3" max="3" width="14.7109375" style="3" bestFit="1" customWidth="1"/>
  </cols>
  <sheetData>
    <row r="1" spans="1:5" s="1" customFormat="1" x14ac:dyDescent="0.25">
      <c r="A1" s="1" t="s">
        <v>13</v>
      </c>
      <c r="B1" s="1" t="s">
        <v>15</v>
      </c>
      <c r="C1" s="1" t="s">
        <v>28</v>
      </c>
      <c r="D1" s="4"/>
      <c r="E1" s="4"/>
    </row>
    <row r="2" spans="1:5" x14ac:dyDescent="0.25">
      <c r="A2" s="2">
        <v>44774</v>
      </c>
      <c r="B2" s="10">
        <v>31775.06</v>
      </c>
      <c r="C2" s="10">
        <v>20357.93</v>
      </c>
      <c r="D2" s="5"/>
    </row>
    <row r="3" spans="1:5" x14ac:dyDescent="0.25">
      <c r="A3" s="2">
        <v>44805</v>
      </c>
      <c r="B3" s="10">
        <v>36762.699999999997</v>
      </c>
      <c r="C3" s="10">
        <v>17854.29</v>
      </c>
      <c r="D3" s="5"/>
    </row>
    <row r="4" spans="1:5" x14ac:dyDescent="0.25">
      <c r="A4" s="2">
        <v>44835</v>
      </c>
      <c r="B4" s="10">
        <v>32152.38</v>
      </c>
      <c r="C4" s="10">
        <v>20375.61</v>
      </c>
      <c r="D4" s="5"/>
    </row>
    <row r="5" spans="1:5" x14ac:dyDescent="0.25">
      <c r="A5" s="2">
        <v>44866</v>
      </c>
      <c r="B5" s="10">
        <v>35222.839999999997</v>
      </c>
      <c r="C5" s="10">
        <v>19684.150000000001</v>
      </c>
      <c r="D5" s="5"/>
    </row>
    <row r="6" spans="1:5" x14ac:dyDescent="0.25">
      <c r="A6" s="2">
        <v>44896</v>
      </c>
      <c r="B6" s="10">
        <v>35474.639999999999</v>
      </c>
      <c r="C6" s="10">
        <v>15826.35</v>
      </c>
      <c r="D6" s="5"/>
    </row>
    <row r="7" spans="1:5" x14ac:dyDescent="0.25">
      <c r="A7" s="2">
        <v>44927</v>
      </c>
      <c r="B7" s="10">
        <v>49118.15</v>
      </c>
      <c r="C7" s="10">
        <v>20820.84</v>
      </c>
      <c r="D7" s="5"/>
    </row>
    <row r="8" spans="1:5" x14ac:dyDescent="0.25">
      <c r="A8" s="2">
        <v>44958</v>
      </c>
      <c r="B8" s="10">
        <v>42125.760000000002</v>
      </c>
      <c r="C8" s="10">
        <v>21759.23</v>
      </c>
      <c r="D8" s="5"/>
    </row>
    <row r="9" spans="1:5" x14ac:dyDescent="0.25">
      <c r="A9" s="2">
        <v>44986</v>
      </c>
      <c r="B9" s="10">
        <v>37108.11</v>
      </c>
      <c r="C9" s="10">
        <v>14885.88</v>
      </c>
      <c r="D9" s="5"/>
    </row>
    <row r="10" spans="1:5" x14ac:dyDescent="0.25">
      <c r="A10" s="2">
        <v>45017</v>
      </c>
      <c r="B10" s="10">
        <v>41597.61</v>
      </c>
      <c r="C10" s="10">
        <v>27616.38</v>
      </c>
      <c r="D10" s="5"/>
    </row>
    <row r="11" spans="1:5" x14ac:dyDescent="0.25">
      <c r="A11" s="2">
        <v>45047</v>
      </c>
      <c r="B11" s="10">
        <v>37433.519999999997</v>
      </c>
      <c r="C11" s="10">
        <v>19997.47</v>
      </c>
      <c r="D11" s="5"/>
    </row>
    <row r="12" spans="1:5" x14ac:dyDescent="0.25">
      <c r="A12" s="2">
        <v>45078</v>
      </c>
      <c r="B12" s="10">
        <v>37918.300000000003</v>
      </c>
      <c r="C12" s="10">
        <v>17267.689999999999</v>
      </c>
      <c r="D12" s="5"/>
    </row>
    <row r="13" spans="1:5" x14ac:dyDescent="0.25">
      <c r="A13" s="2">
        <v>45108</v>
      </c>
      <c r="B13" s="10">
        <v>47104.87</v>
      </c>
      <c r="C13" s="10">
        <v>28299.119999999999</v>
      </c>
      <c r="D13" s="5"/>
    </row>
    <row r="14" spans="1:5" x14ac:dyDescent="0.25">
      <c r="A14" s="2">
        <v>45139</v>
      </c>
      <c r="B14" s="10">
        <v>53030.54</v>
      </c>
      <c r="C14" s="10">
        <v>20643.45</v>
      </c>
      <c r="D14" s="5"/>
    </row>
    <row r="15" spans="1:5" x14ac:dyDescent="0.25">
      <c r="A15" t="s">
        <v>26</v>
      </c>
      <c r="B15" s="13">
        <f>SUM(B2:B14)</f>
        <v>516824.47999999992</v>
      </c>
      <c r="C15" s="13">
        <f>SUM(C2:C14)</f>
        <v>265388.39</v>
      </c>
    </row>
    <row r="16" spans="1:5" x14ac:dyDescent="0.25">
      <c r="B16" s="5"/>
      <c r="C16" s="5"/>
    </row>
    <row r="21" spans="4:10" x14ac:dyDescent="0.25">
      <c r="D21" s="1"/>
      <c r="E21" s="1"/>
      <c r="F21" s="1"/>
      <c r="G21" s="1"/>
      <c r="H21" s="1"/>
      <c r="I21" s="1"/>
      <c r="J21" s="1"/>
    </row>
    <row r="22" spans="4:10" x14ac:dyDescent="0.25">
      <c r="D22" s="1"/>
      <c r="E22" s="1"/>
      <c r="F22" s="1"/>
      <c r="G22" s="1"/>
      <c r="H22" s="1"/>
      <c r="I22" s="1"/>
      <c r="J22" s="1"/>
    </row>
    <row r="23" spans="4:10" x14ac:dyDescent="0.25">
      <c r="D23" s="1"/>
      <c r="E23" s="1"/>
      <c r="F23" s="1"/>
      <c r="G23" s="1"/>
      <c r="H23" s="1"/>
      <c r="I23" s="1"/>
      <c r="J23" s="1"/>
    </row>
    <row r="24" spans="4:10" x14ac:dyDescent="0.25">
      <c r="D24" s="1"/>
      <c r="E24" s="1"/>
      <c r="F24" s="1"/>
      <c r="G24" s="1"/>
      <c r="H24" s="1"/>
      <c r="I24" s="1"/>
      <c r="J24" s="1"/>
    </row>
    <row r="25" spans="4:10" x14ac:dyDescent="0.25">
      <c r="D25" s="1"/>
      <c r="E25" s="1"/>
      <c r="F25" s="1"/>
      <c r="G25" s="1"/>
      <c r="H25" s="1"/>
      <c r="I25" s="1"/>
      <c r="J25" s="1"/>
    </row>
    <row r="26" spans="4:10" x14ac:dyDescent="0.25">
      <c r="D26" s="1"/>
      <c r="E26" s="1"/>
      <c r="F26" s="1"/>
      <c r="G26" s="1"/>
      <c r="H26" s="1"/>
      <c r="I26" s="1"/>
      <c r="J26" s="1"/>
    </row>
    <row r="27" spans="4:10" x14ac:dyDescent="0.25">
      <c r="D27" s="1"/>
      <c r="E27" s="1"/>
      <c r="F27" s="1"/>
      <c r="G27" s="1"/>
      <c r="H27" s="1"/>
      <c r="I27" s="1"/>
      <c r="J27" s="1"/>
    </row>
    <row r="28" spans="4:10" x14ac:dyDescent="0.25">
      <c r="D28" s="1"/>
      <c r="E28" s="1"/>
      <c r="F28" s="1"/>
      <c r="G28" s="1"/>
      <c r="H28" s="1"/>
      <c r="I28" s="1"/>
      <c r="J28" s="1"/>
    </row>
    <row r="29" spans="4:10" x14ac:dyDescent="0.25">
      <c r="D29" s="1"/>
      <c r="E29" s="1"/>
      <c r="F29" s="1"/>
      <c r="G29" s="1"/>
      <c r="H29" s="1"/>
      <c r="I29" s="1"/>
      <c r="J29" s="1"/>
    </row>
    <row r="30" spans="4:10" x14ac:dyDescent="0.25">
      <c r="D30" s="1"/>
      <c r="E30" s="1"/>
      <c r="F30" s="1"/>
      <c r="G30" s="1"/>
      <c r="H30" s="1"/>
      <c r="I30" s="1"/>
      <c r="J30" s="1"/>
    </row>
    <row r="31" spans="4:10" x14ac:dyDescent="0.25">
      <c r="D31" s="1"/>
      <c r="E31" s="1"/>
      <c r="F31" s="1"/>
      <c r="G31" s="1"/>
      <c r="H31" s="1"/>
      <c r="I31" s="1"/>
      <c r="J31" s="1"/>
    </row>
    <row r="32" spans="4:10" x14ac:dyDescent="0.25">
      <c r="D32" s="1"/>
      <c r="E32" s="1"/>
      <c r="F32" s="1"/>
      <c r="G32" s="1"/>
      <c r="H32" s="1"/>
      <c r="I32" s="1"/>
      <c r="J32" s="1"/>
    </row>
    <row r="33" spans="4:10" x14ac:dyDescent="0.25">
      <c r="D33" s="1"/>
      <c r="E33" s="1"/>
      <c r="F33" s="1"/>
      <c r="G33" s="1"/>
      <c r="H33" s="1"/>
      <c r="I33" s="1"/>
      <c r="J33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C85D9-0529-4163-9921-CBFD7811D14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7B2F-2C42-4C42-BE40-8C3EC1AEACF4}">
  <dimension ref="A1:N48"/>
  <sheetViews>
    <sheetView tabSelected="1" workbookViewId="0">
      <selection activeCell="B35" sqref="B35"/>
    </sheetView>
  </sheetViews>
  <sheetFormatPr defaultRowHeight="15" x14ac:dyDescent="0.25"/>
  <cols>
    <col min="1" max="1" width="15" bestFit="1" customWidth="1"/>
    <col min="2" max="2" width="19.28515625" style="21" bestFit="1" customWidth="1"/>
    <col min="3" max="3" width="15.85546875" bestFit="1" customWidth="1"/>
    <col min="4" max="4" width="17.140625" bestFit="1" customWidth="1"/>
    <col min="5" max="5" width="20.7109375" bestFit="1" customWidth="1"/>
    <col min="6" max="6" width="15.85546875" bestFit="1" customWidth="1"/>
    <col min="7" max="7" width="15" bestFit="1" customWidth="1"/>
    <col min="8" max="8" width="15.85546875" bestFit="1" customWidth="1"/>
    <col min="9" max="9" width="14.28515625" bestFit="1" customWidth="1"/>
    <col min="14" max="14" width="9.140625" customWidth="1"/>
  </cols>
  <sheetData>
    <row r="1" spans="1:14" x14ac:dyDescent="0.25">
      <c r="A1" s="1" t="s">
        <v>0</v>
      </c>
      <c r="B1" s="20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43</v>
      </c>
      <c r="I1" s="2"/>
      <c r="J1" s="2"/>
      <c r="K1" s="2"/>
      <c r="L1" s="2"/>
      <c r="M1" s="2"/>
      <c r="N1" s="2"/>
    </row>
    <row r="2" spans="1:14" x14ac:dyDescent="0.25">
      <c r="A2" s="2">
        <v>44774</v>
      </c>
      <c r="B2" s="20">
        <v>99202</v>
      </c>
      <c r="C2" s="10">
        <v>94389</v>
      </c>
      <c r="D2" s="10">
        <v>97181</v>
      </c>
      <c r="E2" s="10">
        <v>72193</v>
      </c>
      <c r="F2" s="10">
        <v>123360.99</v>
      </c>
      <c r="G2" s="10">
        <v>52132.990000000005</v>
      </c>
      <c r="H2" s="10">
        <f>Tabela1[[#This Row],[Pé de Moleque]]+Tabela1[[#This Row],[Paçocas]]+Tabela1[[#This Row],[Doce de batata]]+Tabela1[[#This Row],[Doce de abóbora]]+Tabela1[[#This Row],[Cocada]]+Tabela1[[#This Row],[Bananinha]]</f>
        <v>538458.98</v>
      </c>
    </row>
    <row r="3" spans="1:14" x14ac:dyDescent="0.25">
      <c r="A3" s="2">
        <v>44805</v>
      </c>
      <c r="B3" s="20">
        <v>117448</v>
      </c>
      <c r="C3" s="10">
        <v>104206</v>
      </c>
      <c r="D3" s="10">
        <v>83976</v>
      </c>
      <c r="E3" s="10">
        <v>96852</v>
      </c>
      <c r="F3" s="10">
        <v>97723.989999999991</v>
      </c>
      <c r="G3" s="10">
        <v>54616.99</v>
      </c>
      <c r="H3" s="10">
        <f>Tabela1[[#This Row],[Pé de Moleque]]+Tabela1[[#This Row],[Paçocas]]+Tabela1[[#This Row],[Doce de batata]]+Tabela1[[#This Row],[Doce de abóbora]]+Tabela1[[#This Row],[Cocada]]+Tabela1[[#This Row],[Bananinha]]</f>
        <v>554822.98</v>
      </c>
    </row>
    <row r="4" spans="1:14" x14ac:dyDescent="0.25">
      <c r="A4" s="2">
        <v>44835</v>
      </c>
      <c r="B4" s="20">
        <v>125118</v>
      </c>
      <c r="C4" s="10">
        <v>96522</v>
      </c>
      <c r="D4" s="10">
        <v>70676</v>
      </c>
      <c r="E4" s="10">
        <v>71692</v>
      </c>
      <c r="F4" s="10">
        <v>96857.98</v>
      </c>
      <c r="G4" s="10">
        <v>52527.990000000005</v>
      </c>
      <c r="H4" s="10">
        <f>Tabela1[[#This Row],[Pé de Moleque]]+Tabela1[[#This Row],[Paçocas]]+Tabela1[[#This Row],[Doce de batata]]+Tabela1[[#This Row],[Doce de abóbora]]+Tabela1[[#This Row],[Cocada]]+Tabela1[[#This Row],[Bananinha]]</f>
        <v>513393.97</v>
      </c>
    </row>
    <row r="5" spans="1:14" x14ac:dyDescent="0.25">
      <c r="A5" s="2">
        <v>44866</v>
      </c>
      <c r="B5" s="20">
        <v>96178</v>
      </c>
      <c r="C5" s="10">
        <v>128883</v>
      </c>
      <c r="D5" s="10">
        <v>106814</v>
      </c>
      <c r="E5" s="10">
        <v>108634</v>
      </c>
      <c r="F5" s="10">
        <v>119231.98999999999</v>
      </c>
      <c r="G5" s="10">
        <v>54906.99</v>
      </c>
      <c r="H5" s="10">
        <f>Tabela1[[#This Row],[Pé de Moleque]]+Tabela1[[#This Row],[Paçocas]]+Tabela1[[#This Row],[Doce de batata]]+Tabela1[[#This Row],[Doce de abóbora]]+Tabela1[[#This Row],[Cocada]]+Tabela1[[#This Row],[Bananinha]]</f>
        <v>614647.98</v>
      </c>
    </row>
    <row r="6" spans="1:14" x14ac:dyDescent="0.25">
      <c r="A6" s="2">
        <v>44896</v>
      </c>
      <c r="B6" s="20">
        <v>138151</v>
      </c>
      <c r="C6" s="10">
        <v>103188</v>
      </c>
      <c r="D6" s="10">
        <v>99118</v>
      </c>
      <c r="E6" s="10">
        <v>82431</v>
      </c>
      <c r="F6" s="10">
        <v>114790.99</v>
      </c>
      <c r="G6" s="10">
        <v>51300.99</v>
      </c>
      <c r="H6" s="10">
        <f>Tabela1[[#This Row],[Pé de Moleque]]+Tabela1[[#This Row],[Paçocas]]+Tabela1[[#This Row],[Doce de batata]]+Tabela1[[#This Row],[Doce de abóbora]]+Tabela1[[#This Row],[Cocada]]+Tabela1[[#This Row],[Bananinha]]</f>
        <v>588979.98</v>
      </c>
    </row>
    <row r="7" spans="1:14" x14ac:dyDescent="0.25">
      <c r="A7" s="2">
        <v>44927</v>
      </c>
      <c r="B7" s="20">
        <v>132329</v>
      </c>
      <c r="C7" s="10">
        <v>114470</v>
      </c>
      <c r="D7" s="10">
        <v>75572</v>
      </c>
      <c r="E7" s="10">
        <v>72993</v>
      </c>
      <c r="F7" s="10">
        <v>112581.99</v>
      </c>
      <c r="G7" s="10">
        <v>69938.990000000005</v>
      </c>
      <c r="H7" s="10">
        <f>Tabela1[[#This Row],[Pé de Moleque]]+Tabela1[[#This Row],[Paçocas]]+Tabela1[[#This Row],[Doce de batata]]+Tabela1[[#This Row],[Doce de abóbora]]+Tabela1[[#This Row],[Cocada]]+Tabela1[[#This Row],[Bananinha]]</f>
        <v>577884.98</v>
      </c>
    </row>
    <row r="8" spans="1:14" x14ac:dyDescent="0.25">
      <c r="A8" s="2">
        <v>44958</v>
      </c>
      <c r="B8" s="20">
        <v>90079</v>
      </c>
      <c r="C8" s="10">
        <v>124779</v>
      </c>
      <c r="D8" s="10">
        <v>101058</v>
      </c>
      <c r="E8" s="10">
        <v>84224</v>
      </c>
      <c r="F8" s="10">
        <v>112248.98000000001</v>
      </c>
      <c r="G8" s="10">
        <v>63884.990000000005</v>
      </c>
      <c r="H8" s="10">
        <f>Tabela1[[#This Row],[Pé de Moleque]]+Tabela1[[#This Row],[Paçocas]]+Tabela1[[#This Row],[Doce de batata]]+Tabela1[[#This Row],[Doce de abóbora]]+Tabela1[[#This Row],[Cocada]]+Tabela1[[#This Row],[Bananinha]]</f>
        <v>576273.97</v>
      </c>
    </row>
    <row r="9" spans="1:14" x14ac:dyDescent="0.25">
      <c r="A9" s="2">
        <v>44986</v>
      </c>
      <c r="B9" s="20">
        <v>129907</v>
      </c>
      <c r="C9" s="10">
        <v>100876</v>
      </c>
      <c r="D9" s="10">
        <v>108249</v>
      </c>
      <c r="E9" s="10">
        <v>87990</v>
      </c>
      <c r="F9" s="10">
        <v>99454.989999999991</v>
      </c>
      <c r="G9" s="10">
        <v>51993.99</v>
      </c>
      <c r="H9" s="10">
        <f>Tabela1[[#This Row],[Pé de Moleque]]+Tabela1[[#This Row],[Paçocas]]+Tabela1[[#This Row],[Doce de batata]]+Tabela1[[#This Row],[Doce de abóbora]]+Tabela1[[#This Row],[Cocada]]+Tabela1[[#This Row],[Bananinha]]</f>
        <v>578470.98</v>
      </c>
    </row>
    <row r="10" spans="1:14" x14ac:dyDescent="0.25">
      <c r="A10" s="2">
        <v>45017</v>
      </c>
      <c r="B10" s="20">
        <v>102253</v>
      </c>
      <c r="C10" s="10">
        <v>124495</v>
      </c>
      <c r="D10" s="10">
        <v>102386</v>
      </c>
      <c r="E10" s="10">
        <v>105071</v>
      </c>
      <c r="F10" s="10">
        <v>103694.98999999999</v>
      </c>
      <c r="G10" s="10">
        <v>69213.990000000005</v>
      </c>
      <c r="H10" s="10">
        <f>Tabela1[[#This Row],[Pé de Moleque]]+Tabela1[[#This Row],[Paçocas]]+Tabela1[[#This Row],[Doce de batata]]+Tabela1[[#This Row],[Doce de abóbora]]+Tabela1[[#This Row],[Cocada]]+Tabela1[[#This Row],[Bananinha]]</f>
        <v>607113.98</v>
      </c>
    </row>
    <row r="11" spans="1:14" x14ac:dyDescent="0.25">
      <c r="A11" s="2">
        <v>45047</v>
      </c>
      <c r="B11" s="20">
        <v>107109</v>
      </c>
      <c r="C11" s="10">
        <v>115369</v>
      </c>
      <c r="D11" s="10">
        <v>104141</v>
      </c>
      <c r="E11" s="10">
        <v>97454</v>
      </c>
      <c r="F11" s="10">
        <v>113294.98000000001</v>
      </c>
      <c r="G11" s="10">
        <v>57430.99</v>
      </c>
      <c r="H11" s="10">
        <f>Tabela1[[#This Row],[Pé de Moleque]]+Tabela1[[#This Row],[Paçocas]]+Tabela1[[#This Row],[Doce de batata]]+Tabela1[[#This Row],[Doce de abóbora]]+Tabela1[[#This Row],[Cocada]]+Tabela1[[#This Row],[Bananinha]]</f>
        <v>594798.97</v>
      </c>
    </row>
    <row r="12" spans="1:14" x14ac:dyDescent="0.25">
      <c r="A12" s="2">
        <v>45078</v>
      </c>
      <c r="B12" s="20">
        <v>166030</v>
      </c>
      <c r="C12" s="10">
        <v>129535</v>
      </c>
      <c r="D12" s="10">
        <v>89303</v>
      </c>
      <c r="E12" s="10">
        <v>75358</v>
      </c>
      <c r="F12" s="10">
        <v>113826.98</v>
      </c>
      <c r="G12" s="10">
        <v>55185.990000000005</v>
      </c>
      <c r="H12" s="10">
        <f>Tabela1[[#This Row],[Pé de Moleque]]+Tabela1[[#This Row],[Paçocas]]+Tabela1[[#This Row],[Doce de batata]]+Tabela1[[#This Row],[Doce de abóbora]]+Tabela1[[#This Row],[Cocada]]+Tabela1[[#This Row],[Bananinha]]</f>
        <v>629238.97</v>
      </c>
    </row>
    <row r="13" spans="1:14" x14ac:dyDescent="0.25">
      <c r="A13" s="2">
        <v>45108</v>
      </c>
      <c r="B13" s="20">
        <v>191096</v>
      </c>
      <c r="C13" s="10">
        <v>92927</v>
      </c>
      <c r="D13" s="10">
        <v>83508</v>
      </c>
      <c r="E13" s="10">
        <v>102235</v>
      </c>
      <c r="F13" s="10">
        <v>127475.00000000001</v>
      </c>
      <c r="G13" s="10">
        <v>75403.990000000005</v>
      </c>
      <c r="H13" s="10">
        <f>Tabela1[[#This Row],[Pé de Moleque]]+Tabela1[[#This Row],[Paçocas]]+Tabela1[[#This Row],[Doce de batata]]+Tabela1[[#This Row],[Doce de abóbora]]+Tabela1[[#This Row],[Cocada]]+Tabela1[[#This Row],[Bananinha]]</f>
        <v>672644.99</v>
      </c>
    </row>
    <row r="14" spans="1:14" ht="15.75" thickBot="1" x14ac:dyDescent="0.3">
      <c r="A14" s="2">
        <v>45139</v>
      </c>
      <c r="B14" s="20">
        <v>127151</v>
      </c>
      <c r="C14" s="10">
        <v>121145</v>
      </c>
      <c r="D14" s="10">
        <v>93412</v>
      </c>
      <c r="E14" s="10">
        <v>96174</v>
      </c>
      <c r="F14" s="10">
        <v>111513.98999999999</v>
      </c>
      <c r="G14" s="10">
        <v>73673.990000000005</v>
      </c>
      <c r="H14" s="10">
        <f>Tabela1[[#This Row],[Pé de Moleque]]+Tabela1[[#This Row],[Paçocas]]+Tabela1[[#This Row],[Doce de batata]]+Tabela1[[#This Row],[Doce de abóbora]]+Tabela1[[#This Row],[Cocada]]+Tabela1[[#This Row],[Bananinha]]</f>
        <v>623069.98</v>
      </c>
    </row>
    <row r="15" spans="1:14" ht="15.75" thickBot="1" x14ac:dyDescent="0.3">
      <c r="A15" t="s">
        <v>14</v>
      </c>
      <c r="B15" s="22">
        <f>+SUM(B2:B14)</f>
        <v>1622051</v>
      </c>
      <c r="C15" s="23">
        <f t="shared" ref="C15:F15" si="0">+SUM(C2:C14)</f>
        <v>1450784</v>
      </c>
      <c r="D15" s="23">
        <f t="shared" si="0"/>
        <v>1215394</v>
      </c>
      <c r="E15" s="23">
        <f t="shared" si="0"/>
        <v>1153301</v>
      </c>
      <c r="F15" s="23">
        <f t="shared" si="0"/>
        <v>1446057.8399999999</v>
      </c>
      <c r="G15" s="24">
        <f>+SUM(G2:G14)</f>
        <v>782212.87</v>
      </c>
      <c r="H15" s="24">
        <f>+SUM(H2:H14)</f>
        <v>7669800.7100000009</v>
      </c>
    </row>
    <row r="16" spans="1:14" x14ac:dyDescent="0.25">
      <c r="B16" s="25"/>
      <c r="C16" s="25"/>
      <c r="D16" s="25"/>
      <c r="E16" s="25"/>
      <c r="F16" s="25"/>
      <c r="G16" s="25"/>
      <c r="H16" s="25"/>
    </row>
    <row r="17" spans="1:9" ht="18.75" x14ac:dyDescent="0.25">
      <c r="A17" s="32" t="s">
        <v>44</v>
      </c>
      <c r="B17" s="32"/>
      <c r="C17" s="32"/>
      <c r="D17" s="32"/>
      <c r="E17" s="32"/>
      <c r="F17" s="32"/>
      <c r="G17" s="32"/>
      <c r="H17" s="32"/>
      <c r="I17" s="6"/>
    </row>
    <row r="18" spans="1:9" x14ac:dyDescent="0.25">
      <c r="A18" s="26">
        <v>45170</v>
      </c>
      <c r="B18" s="27">
        <f>(B12+B13+B14)/3</f>
        <v>161425.66666666666</v>
      </c>
      <c r="C18" s="27">
        <f>(C12+C13+C14)/3</f>
        <v>114535.66666666667</v>
      </c>
      <c r="D18" s="27">
        <f t="shared" ref="D18:H18" si="1">(D12+D13+D14)/3</f>
        <v>88741</v>
      </c>
      <c r="E18" s="27">
        <f t="shared" si="1"/>
        <v>91255.666666666672</v>
      </c>
      <c r="F18" s="27">
        <f t="shared" si="1"/>
        <v>117605.32333333332</v>
      </c>
      <c r="G18" s="27">
        <f t="shared" si="1"/>
        <v>68087.990000000005</v>
      </c>
      <c r="H18" s="27">
        <f t="shared" si="1"/>
        <v>641651.31333333335</v>
      </c>
      <c r="I18" s="7"/>
    </row>
    <row r="19" spans="1:9" x14ac:dyDescent="0.25">
      <c r="A19" s="26">
        <v>45200</v>
      </c>
      <c r="B19" s="28">
        <f>(B13+B14+B18)/3</f>
        <v>159890.88888888888</v>
      </c>
      <c r="C19" s="28">
        <f t="shared" ref="C19:H19" si="2">(C13+C14+C18)/3</f>
        <v>109535.88888888889</v>
      </c>
      <c r="D19" s="28">
        <f t="shared" si="2"/>
        <v>88553.666666666672</v>
      </c>
      <c r="E19" s="28">
        <f t="shared" si="2"/>
        <v>96554.888888888891</v>
      </c>
      <c r="F19" s="28">
        <f t="shared" si="2"/>
        <v>118864.7711111111</v>
      </c>
      <c r="G19" s="28">
        <f t="shared" si="2"/>
        <v>72388.656666666677</v>
      </c>
      <c r="H19" s="28">
        <f t="shared" si="2"/>
        <v>645788.76111111103</v>
      </c>
    </row>
    <row r="20" spans="1:9" x14ac:dyDescent="0.25">
      <c r="A20" s="26">
        <v>45231</v>
      </c>
      <c r="B20" s="28">
        <f>(B14+B18+B19)/3</f>
        <v>149489.18518518517</v>
      </c>
      <c r="C20" s="28">
        <f t="shared" ref="C20:H20" si="3">(C14+C18+C19)/3</f>
        <v>115072.18518518518</v>
      </c>
      <c r="D20" s="28">
        <f t="shared" si="3"/>
        <v>90235.555555555562</v>
      </c>
      <c r="E20" s="28">
        <f t="shared" si="3"/>
        <v>94661.518518518526</v>
      </c>
      <c r="F20" s="28">
        <f t="shared" si="3"/>
        <v>115994.69481481479</v>
      </c>
      <c r="G20" s="28">
        <f t="shared" si="3"/>
        <v>71383.545555555567</v>
      </c>
      <c r="H20" s="28">
        <f t="shared" si="3"/>
        <v>636836.68481481483</v>
      </c>
    </row>
    <row r="21" spans="1:9" x14ac:dyDescent="0.25">
      <c r="A21" s="26">
        <v>45261</v>
      </c>
      <c r="B21" s="28">
        <f t="shared" ref="B21:B29" si="4">(B18+B19+B20)/3</f>
        <v>156935.24691358022</v>
      </c>
      <c r="C21" s="28">
        <f t="shared" ref="C21:H21" si="5">(C18+C19+C20)/3</f>
        <v>113047.91358024691</v>
      </c>
      <c r="D21" s="28">
        <f t="shared" si="5"/>
        <v>89176.740740740745</v>
      </c>
      <c r="E21" s="28">
        <f t="shared" si="5"/>
        <v>94157.358024691363</v>
      </c>
      <c r="F21" s="28">
        <f t="shared" si="5"/>
        <v>117488.26308641973</v>
      </c>
      <c r="G21" s="28">
        <f t="shared" si="5"/>
        <v>70620.064074074078</v>
      </c>
      <c r="H21" s="28">
        <f t="shared" si="5"/>
        <v>641425.58641975315</v>
      </c>
    </row>
    <row r="22" spans="1:9" x14ac:dyDescent="0.25">
      <c r="A22" s="26">
        <v>45292</v>
      </c>
      <c r="B22" s="28">
        <f t="shared" si="4"/>
        <v>155438.44032921808</v>
      </c>
      <c r="C22" s="28">
        <f t="shared" ref="C22:H22" si="6">(C19+C20+C21)/3</f>
        <v>112551.99588477367</v>
      </c>
      <c r="D22" s="28">
        <f t="shared" si="6"/>
        <v>89321.987654320998</v>
      </c>
      <c r="E22" s="28">
        <f t="shared" si="6"/>
        <v>95124.588477366255</v>
      </c>
      <c r="F22" s="28">
        <f t="shared" si="6"/>
        <v>117449.2430041152</v>
      </c>
      <c r="G22" s="28">
        <f t="shared" si="6"/>
        <v>71464.088765432112</v>
      </c>
      <c r="H22" s="28">
        <f t="shared" si="6"/>
        <v>641350.34411522641</v>
      </c>
    </row>
    <row r="23" spans="1:9" x14ac:dyDescent="0.25">
      <c r="A23" s="26">
        <v>45323</v>
      </c>
      <c r="B23" s="28">
        <f t="shared" si="4"/>
        <v>153954.29080932782</v>
      </c>
      <c r="C23" s="28">
        <f t="shared" ref="C23:H23" si="7">(C20+C21+C22)/3</f>
        <v>113557.36488340191</v>
      </c>
      <c r="D23" s="28">
        <f t="shared" si="7"/>
        <v>89578.094650205763</v>
      </c>
      <c r="E23" s="28">
        <f t="shared" si="7"/>
        <v>94647.821673525381</v>
      </c>
      <c r="F23" s="28">
        <f t="shared" si="7"/>
        <v>116977.40030178323</v>
      </c>
      <c r="G23" s="28">
        <f t="shared" si="7"/>
        <v>71155.899465020586</v>
      </c>
      <c r="H23" s="28">
        <f t="shared" si="7"/>
        <v>639870.8717832648</v>
      </c>
    </row>
    <row r="24" spans="1:9" x14ac:dyDescent="0.25">
      <c r="A24" s="26">
        <v>45352</v>
      </c>
      <c r="B24" s="28">
        <f t="shared" si="4"/>
        <v>155442.65935070871</v>
      </c>
      <c r="C24" s="28">
        <f t="shared" ref="C24:H24" si="8">(C21+C22+C23)/3</f>
        <v>113052.42478280749</v>
      </c>
      <c r="D24" s="28">
        <f t="shared" si="8"/>
        <v>89358.941015089164</v>
      </c>
      <c r="E24" s="28">
        <f t="shared" si="8"/>
        <v>94643.256058527666</v>
      </c>
      <c r="F24" s="28">
        <f t="shared" si="8"/>
        <v>117304.96879743937</v>
      </c>
      <c r="G24" s="28">
        <f t="shared" si="8"/>
        <v>71080.017434842259</v>
      </c>
      <c r="H24" s="28">
        <f t="shared" si="8"/>
        <v>640882.26743941475</v>
      </c>
    </row>
    <row r="25" spans="1:9" x14ac:dyDescent="0.25">
      <c r="A25" s="26">
        <v>45383</v>
      </c>
      <c r="B25" s="28">
        <f t="shared" si="4"/>
        <v>154945.13016308486</v>
      </c>
      <c r="C25" s="28">
        <f t="shared" ref="C25:H25" si="9">(C22+C23+C24)/3</f>
        <v>113053.92851699435</v>
      </c>
      <c r="D25" s="28">
        <f t="shared" si="9"/>
        <v>89419.674439871975</v>
      </c>
      <c r="E25" s="28">
        <f t="shared" si="9"/>
        <v>94805.222069806434</v>
      </c>
      <c r="F25" s="28">
        <f t="shared" si="9"/>
        <v>117243.8707011126</v>
      </c>
      <c r="G25" s="28">
        <f t="shared" si="9"/>
        <v>71233.335221764981</v>
      </c>
      <c r="H25" s="28">
        <f t="shared" si="9"/>
        <v>640701.16111263528</v>
      </c>
    </row>
    <row r="26" spans="1:9" x14ac:dyDescent="0.25">
      <c r="A26" s="26">
        <v>45413</v>
      </c>
      <c r="B26" s="28">
        <f t="shared" si="4"/>
        <v>154780.69344104046</v>
      </c>
      <c r="C26" s="28">
        <f t="shared" ref="C26:H26" si="10">(C23+C24+C25)/3</f>
        <v>113221.23939440124</v>
      </c>
      <c r="D26" s="28">
        <f t="shared" si="10"/>
        <v>89452.2367017223</v>
      </c>
      <c r="E26" s="28">
        <f t="shared" si="10"/>
        <v>94698.766600619827</v>
      </c>
      <c r="F26" s="28">
        <f t="shared" si="10"/>
        <v>117175.4132667784</v>
      </c>
      <c r="G26" s="28">
        <f t="shared" si="10"/>
        <v>71156.417373875942</v>
      </c>
      <c r="H26" s="28">
        <f t="shared" si="10"/>
        <v>640484.76677843835</v>
      </c>
    </row>
    <row r="27" spans="1:9" x14ac:dyDescent="0.25">
      <c r="A27" s="26">
        <v>45444</v>
      </c>
      <c r="B27" s="28">
        <f t="shared" si="4"/>
        <v>155056.16098494467</v>
      </c>
      <c r="C27" s="28">
        <f t="shared" ref="C27:H27" si="11">(C24+C25+C26)/3</f>
        <v>113109.19756473436</v>
      </c>
      <c r="D27" s="28">
        <f t="shared" si="11"/>
        <v>89410.284052227813</v>
      </c>
      <c r="E27" s="28">
        <f t="shared" si="11"/>
        <v>94715.748242984642</v>
      </c>
      <c r="F27" s="28">
        <f t="shared" si="11"/>
        <v>117241.41758844345</v>
      </c>
      <c r="G27" s="28">
        <f t="shared" si="11"/>
        <v>71156.59001016106</v>
      </c>
      <c r="H27" s="28">
        <f t="shared" si="11"/>
        <v>640689.3984434962</v>
      </c>
    </row>
    <row r="28" spans="1:9" x14ac:dyDescent="0.25">
      <c r="A28" s="26">
        <v>45474</v>
      </c>
      <c r="B28" s="28">
        <f t="shared" si="4"/>
        <v>154927.32819635666</v>
      </c>
      <c r="C28" s="28">
        <f t="shared" ref="C28:H28" si="12">(C25+C26+C27)/3</f>
        <v>113128.12182537666</v>
      </c>
      <c r="D28" s="28">
        <f t="shared" si="12"/>
        <v>89427.398397940691</v>
      </c>
      <c r="E28" s="28">
        <f t="shared" si="12"/>
        <v>94739.912304470301</v>
      </c>
      <c r="F28" s="28">
        <f t="shared" si="12"/>
        <v>117220.23385211149</v>
      </c>
      <c r="G28" s="28">
        <f t="shared" si="12"/>
        <v>71182.114201934004</v>
      </c>
      <c r="H28" s="28">
        <f t="shared" si="12"/>
        <v>640625.10877818998</v>
      </c>
    </row>
    <row r="29" spans="1:9" x14ac:dyDescent="0.25">
      <c r="A29" s="26">
        <v>45505</v>
      </c>
      <c r="B29" s="28">
        <f t="shared" si="4"/>
        <v>154921.39420744727</v>
      </c>
      <c r="C29" s="28">
        <f t="shared" ref="C29:H29" si="13">(C26+C27+C28)/3</f>
        <v>113152.85292817076</v>
      </c>
      <c r="D29" s="28">
        <f t="shared" si="13"/>
        <v>89429.973050630259</v>
      </c>
      <c r="E29" s="28">
        <f t="shared" si="13"/>
        <v>94718.1423826916</v>
      </c>
      <c r="F29" s="28">
        <f t="shared" si="13"/>
        <v>117212.35490244445</v>
      </c>
      <c r="G29" s="28">
        <f t="shared" si="13"/>
        <v>71165.040528657017</v>
      </c>
      <c r="H29" s="28">
        <f t="shared" si="13"/>
        <v>640599.75800004147</v>
      </c>
    </row>
    <row r="30" spans="1:9" x14ac:dyDescent="0.25">
      <c r="A30" s="29"/>
      <c r="B30" s="28"/>
      <c r="C30" s="29"/>
      <c r="D30" s="29"/>
      <c r="E30" s="29"/>
      <c r="F30" s="29"/>
      <c r="G30" s="29"/>
      <c r="H30" s="29"/>
    </row>
    <row r="31" spans="1:9" ht="15.75" x14ac:dyDescent="0.25">
      <c r="A31" s="30" t="s">
        <v>45</v>
      </c>
      <c r="B31" s="28">
        <f>SUM(B18:B29)</f>
        <v>1867207.0851364494</v>
      </c>
      <c r="C31" s="28">
        <f t="shared" ref="C31:H31" si="14">SUM(C18:C29)</f>
        <v>1357018.7801016481</v>
      </c>
      <c r="D31" s="28">
        <f t="shared" si="14"/>
        <v>1072105.5529249718</v>
      </c>
      <c r="E31" s="28">
        <f t="shared" si="14"/>
        <v>1134722.8899087573</v>
      </c>
      <c r="F31" s="28">
        <f t="shared" si="14"/>
        <v>1407777.954759907</v>
      </c>
      <c r="G31" s="28">
        <f t="shared" si="14"/>
        <v>852073.7592979843</v>
      </c>
      <c r="H31" s="28">
        <f t="shared" si="14"/>
        <v>7690906.0221297191</v>
      </c>
    </row>
    <row r="34" spans="1:11" ht="18.75" x14ac:dyDescent="0.3">
      <c r="A34" s="31" t="s">
        <v>46</v>
      </c>
      <c r="B34" s="31"/>
      <c r="C34" s="31"/>
      <c r="D34" s="31"/>
      <c r="E34" s="31"/>
      <c r="F34" s="31"/>
      <c r="G34" s="31"/>
      <c r="H34" s="31"/>
    </row>
    <row r="35" spans="1:11" x14ac:dyDescent="0.25">
      <c r="A35" s="26">
        <v>45170</v>
      </c>
      <c r="B35" s="27">
        <f>B14*0.5+B13*0.3+B12*0.2</f>
        <v>154110.29999999999</v>
      </c>
      <c r="C35" s="27">
        <f t="shared" ref="C35:H35" si="15">C14*0.5+C13*0.3+C12*0.2</f>
        <v>114357.6</v>
      </c>
      <c r="D35" s="27">
        <f t="shared" si="15"/>
        <v>89619</v>
      </c>
      <c r="E35" s="27">
        <f t="shared" si="15"/>
        <v>93829.1</v>
      </c>
      <c r="F35" s="27">
        <f t="shared" si="15"/>
        <v>116764.891</v>
      </c>
      <c r="G35" s="27">
        <f t="shared" si="15"/>
        <v>70495.39</v>
      </c>
      <c r="H35" s="27">
        <f>SUM(B35:G35)</f>
        <v>639176.28100000008</v>
      </c>
      <c r="K35" s="33"/>
    </row>
    <row r="36" spans="1:11" x14ac:dyDescent="0.25">
      <c r="A36" s="26">
        <v>45200</v>
      </c>
      <c r="B36" s="27">
        <f>B35*0.5+B14*0.3+B13*0.2</f>
        <v>153419.65</v>
      </c>
      <c r="C36" s="27">
        <f t="shared" ref="C36:H36" si="16">C35*0.5+C14*0.3+C13*0.2</f>
        <v>112107.70000000001</v>
      </c>
      <c r="D36" s="27">
        <f t="shared" si="16"/>
        <v>89534.700000000012</v>
      </c>
      <c r="E36" s="27">
        <f t="shared" si="16"/>
        <v>96213.75</v>
      </c>
      <c r="F36" s="27">
        <f t="shared" si="16"/>
        <v>117331.64249999999</v>
      </c>
      <c r="G36" s="27">
        <f t="shared" si="16"/>
        <v>72430.69</v>
      </c>
      <c r="H36" s="27">
        <f t="shared" ref="H36:H46" si="17">SUM(B36:G36)</f>
        <v>641038.13250000007</v>
      </c>
      <c r="K36" s="33"/>
    </row>
    <row r="37" spans="1:11" x14ac:dyDescent="0.25">
      <c r="A37" s="26">
        <v>45231</v>
      </c>
      <c r="B37" s="27">
        <f>B36*0.5+B35*0.3+B14*0.2</f>
        <v>148373.11499999999</v>
      </c>
      <c r="C37" s="27">
        <f t="shared" ref="C37:H37" si="18">C36*0.5+C35*0.3+C14*0.2</f>
        <v>114590.13</v>
      </c>
      <c r="D37" s="27">
        <f t="shared" si="18"/>
        <v>90335.450000000012</v>
      </c>
      <c r="E37" s="27">
        <f t="shared" si="18"/>
        <v>95490.404999999999</v>
      </c>
      <c r="F37" s="27">
        <f t="shared" si="18"/>
        <v>115998.08654999999</v>
      </c>
      <c r="G37" s="27">
        <f t="shared" si="18"/>
        <v>72098.760000000009</v>
      </c>
      <c r="H37" s="27">
        <f t="shared" si="17"/>
        <v>636885.94654999999</v>
      </c>
      <c r="K37" s="34"/>
    </row>
    <row r="38" spans="1:11" x14ac:dyDescent="0.25">
      <c r="A38" s="26">
        <v>45261</v>
      </c>
      <c r="B38" s="27">
        <f>B37*0.5+B36*0.3+B35*0.2</f>
        <v>151034.51249999998</v>
      </c>
      <c r="C38" s="27">
        <f t="shared" ref="C38:H38" si="19">C37*0.5+C36*0.3+C35*0.2</f>
        <v>113798.895</v>
      </c>
      <c r="D38" s="27">
        <f t="shared" si="19"/>
        <v>89951.935000000012</v>
      </c>
      <c r="E38" s="27">
        <f t="shared" si="19"/>
        <v>95375.147500000006</v>
      </c>
      <c r="F38" s="27">
        <f t="shared" si="19"/>
        <v>116551.51422499999</v>
      </c>
      <c r="G38" s="27">
        <f t="shared" si="19"/>
        <v>71877.665000000008</v>
      </c>
      <c r="H38" s="27">
        <f t="shared" si="17"/>
        <v>638589.66922500008</v>
      </c>
    </row>
    <row r="39" spans="1:11" x14ac:dyDescent="0.25">
      <c r="A39" s="26">
        <v>45292</v>
      </c>
      <c r="B39" s="27">
        <f>B38*0.5+B37*0.3+B36*0.2</f>
        <v>150713.12074999997</v>
      </c>
      <c r="C39" s="27">
        <f t="shared" ref="C39:H39" si="20">C38*0.5+C37*0.3+C36*0.2</f>
        <v>113698.02650000001</v>
      </c>
      <c r="D39" s="27">
        <f t="shared" si="20"/>
        <v>89983.54250000001</v>
      </c>
      <c r="E39" s="27">
        <f t="shared" si="20"/>
        <v>95577.445250000004</v>
      </c>
      <c r="F39" s="27">
        <f t="shared" si="20"/>
        <v>116541.5115775</v>
      </c>
      <c r="G39" s="27">
        <f t="shared" si="20"/>
        <v>72054.598500000007</v>
      </c>
      <c r="H39" s="27">
        <f t="shared" si="17"/>
        <v>638568.2450775</v>
      </c>
    </row>
    <row r="40" spans="1:11" x14ac:dyDescent="0.25">
      <c r="A40" s="26">
        <v>45323</v>
      </c>
      <c r="B40" s="27">
        <f>B39*0.5+B38*0.3+B37*0.2</f>
        <v>150341.53712499997</v>
      </c>
      <c r="C40" s="27">
        <f t="shared" ref="C40:H40" si="21">C39*0.5+C38*0.3+C37*0.2</f>
        <v>113906.70775</v>
      </c>
      <c r="D40" s="27">
        <f t="shared" si="21"/>
        <v>90044.441749999998</v>
      </c>
      <c r="E40" s="27">
        <f t="shared" si="21"/>
        <v>95499.347875000007</v>
      </c>
      <c r="F40" s="27">
        <f t="shared" si="21"/>
        <v>116435.82736625</v>
      </c>
      <c r="G40" s="27">
        <f t="shared" si="21"/>
        <v>72010.350750000012</v>
      </c>
      <c r="H40" s="27">
        <f t="shared" si="17"/>
        <v>638238.21261624992</v>
      </c>
    </row>
    <row r="41" spans="1:11" x14ac:dyDescent="0.25">
      <c r="A41" s="26">
        <v>45352</v>
      </c>
      <c r="B41" s="27">
        <f>B40*0.5+B39*0.3+B38*0.2</f>
        <v>150591.60728749997</v>
      </c>
      <c r="C41" s="27">
        <f t="shared" ref="C41:H46" si="22">C40*0.5+C39*0.3+C38*0.2</f>
        <v>113822.540825</v>
      </c>
      <c r="D41" s="27">
        <f t="shared" si="22"/>
        <v>90007.670624999999</v>
      </c>
      <c r="E41" s="27">
        <f t="shared" si="22"/>
        <v>95497.937012500013</v>
      </c>
      <c r="F41" s="27">
        <f t="shared" si="22"/>
        <v>116490.67000137499</v>
      </c>
      <c r="G41" s="27">
        <f t="shared" si="22"/>
        <v>71997.087925</v>
      </c>
      <c r="H41" s="27">
        <f t="shared" si="17"/>
        <v>638407.51367637503</v>
      </c>
    </row>
    <row r="42" spans="1:11" x14ac:dyDescent="0.25">
      <c r="A42" s="26">
        <v>45383</v>
      </c>
      <c r="B42" s="27">
        <f t="shared" ref="B41:B46" si="23">B41*0.5+B40*0.3+B39*0.2</f>
        <v>150540.88893124997</v>
      </c>
      <c r="C42" s="27">
        <f t="shared" si="22"/>
        <v>113822.8880375</v>
      </c>
      <c r="D42" s="27">
        <f t="shared" si="22"/>
        <v>90013.876337499998</v>
      </c>
      <c r="E42" s="27">
        <f t="shared" si="22"/>
        <v>95514.261918750009</v>
      </c>
      <c r="F42" s="27">
        <f t="shared" si="22"/>
        <v>116484.3855260625</v>
      </c>
      <c r="G42" s="27">
        <f t="shared" si="22"/>
        <v>72012.568887500005</v>
      </c>
      <c r="H42" s="27">
        <f t="shared" si="17"/>
        <v>638388.86963856244</v>
      </c>
    </row>
    <row r="43" spans="1:11" x14ac:dyDescent="0.25">
      <c r="A43" s="26">
        <v>45413</v>
      </c>
      <c r="B43" s="27">
        <f t="shared" si="23"/>
        <v>150516.23407687497</v>
      </c>
      <c r="C43" s="27">
        <f t="shared" si="22"/>
        <v>113839.54781624999</v>
      </c>
      <c r="D43" s="27">
        <f t="shared" si="22"/>
        <v>90018.127706250001</v>
      </c>
      <c r="E43" s="27">
        <f t="shared" si="22"/>
        <v>95506.381638125007</v>
      </c>
      <c r="F43" s="27">
        <f t="shared" si="22"/>
        <v>116476.55923669375</v>
      </c>
      <c r="G43" s="27">
        <f t="shared" si="22"/>
        <v>72007.480971249999</v>
      </c>
      <c r="H43" s="27">
        <f t="shared" si="17"/>
        <v>638364.33144544368</v>
      </c>
    </row>
    <row r="44" spans="1:11" x14ac:dyDescent="0.25">
      <c r="A44" s="26">
        <v>45444</v>
      </c>
      <c r="B44" s="27">
        <f t="shared" si="23"/>
        <v>150538.70517531247</v>
      </c>
      <c r="C44" s="27">
        <f t="shared" si="22"/>
        <v>113831.14848437501</v>
      </c>
      <c r="D44" s="27">
        <f t="shared" si="22"/>
        <v>90014.760879375011</v>
      </c>
      <c r="E44" s="27">
        <f t="shared" si="22"/>
        <v>95507.056797187513</v>
      </c>
      <c r="F44" s="27">
        <f t="shared" si="22"/>
        <v>116481.72927644063</v>
      </c>
      <c r="G44" s="27">
        <f t="shared" si="22"/>
        <v>72006.928736875008</v>
      </c>
      <c r="H44" s="27">
        <f t="shared" si="17"/>
        <v>638380.32934956579</v>
      </c>
    </row>
    <row r="45" spans="1:11" x14ac:dyDescent="0.25">
      <c r="A45" s="26">
        <v>45474</v>
      </c>
      <c r="B45" s="27">
        <f t="shared" si="23"/>
        <v>150532.40059696871</v>
      </c>
      <c r="C45" s="27">
        <f t="shared" si="22"/>
        <v>113832.0161945625</v>
      </c>
      <c r="D45" s="27">
        <f t="shared" si="22"/>
        <v>90015.594019062497</v>
      </c>
      <c r="E45" s="27">
        <f t="shared" si="22"/>
        <v>95508.295273781259</v>
      </c>
      <c r="F45" s="27">
        <f t="shared" si="22"/>
        <v>116480.70951444094</v>
      </c>
      <c r="G45" s="27">
        <f t="shared" si="22"/>
        <v>72008.222437312506</v>
      </c>
      <c r="H45" s="27">
        <f t="shared" si="17"/>
        <v>638377.23803612846</v>
      </c>
    </row>
    <row r="46" spans="1:11" x14ac:dyDescent="0.25">
      <c r="A46" s="26">
        <v>45505</v>
      </c>
      <c r="B46" s="27">
        <f t="shared" si="23"/>
        <v>150531.05866645309</v>
      </c>
      <c r="C46" s="27">
        <f t="shared" si="22"/>
        <v>113833.26220584376</v>
      </c>
      <c r="D46" s="27">
        <f t="shared" si="22"/>
        <v>90015.850814593752</v>
      </c>
      <c r="E46" s="27">
        <f t="shared" si="22"/>
        <v>95507.541003671882</v>
      </c>
      <c r="F46" s="27">
        <f t="shared" si="22"/>
        <v>116480.18538749139</v>
      </c>
      <c r="G46" s="27">
        <f t="shared" si="22"/>
        <v>72007.686033968756</v>
      </c>
      <c r="H46" s="27">
        <f t="shared" si="17"/>
        <v>638375.58411202254</v>
      </c>
    </row>
    <row r="47" spans="1:11" x14ac:dyDescent="0.25">
      <c r="A47" s="29"/>
      <c r="B47" s="28"/>
      <c r="C47" s="29"/>
      <c r="D47" s="29"/>
      <c r="E47" s="29"/>
      <c r="F47" s="29"/>
      <c r="G47" s="29"/>
      <c r="H47" s="29"/>
    </row>
    <row r="48" spans="1:11" ht="15.75" x14ac:dyDescent="0.25">
      <c r="A48" s="30" t="s">
        <v>45</v>
      </c>
      <c r="B48" s="28">
        <f>SUM(B35:B46)</f>
        <v>1811243.1301093593</v>
      </c>
      <c r="C48" s="28">
        <f t="shared" ref="C48:H48" si="24">SUM(C35:C46)</f>
        <v>1365440.4628135315</v>
      </c>
      <c r="D48" s="28">
        <f t="shared" si="24"/>
        <v>1079554.9496317813</v>
      </c>
      <c r="E48" s="28">
        <f t="shared" si="24"/>
        <v>1145026.6692690158</v>
      </c>
      <c r="F48" s="28">
        <f t="shared" si="24"/>
        <v>1398517.7121612541</v>
      </c>
      <c r="G48" s="28">
        <f t="shared" si="24"/>
        <v>863007.42924190615</v>
      </c>
      <c r="H48" s="28">
        <f t="shared" si="24"/>
        <v>7662790.3532268479</v>
      </c>
    </row>
  </sheetData>
  <mergeCells count="2">
    <mergeCell ref="A17:H17"/>
    <mergeCell ref="A34:H34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3D3B-280B-44B5-B051-C5D3F1797D2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57A9C-075A-400A-B389-E35C77FA5C02}">
  <dimension ref="A1:M16"/>
  <sheetViews>
    <sheetView workbookViewId="0">
      <selection activeCell="I1" sqref="I1"/>
    </sheetView>
  </sheetViews>
  <sheetFormatPr defaultRowHeight="15" x14ac:dyDescent="0.25"/>
  <cols>
    <col min="1" max="1" width="14.5703125" style="1" bestFit="1" customWidth="1"/>
    <col min="2" max="2" width="14.7109375" style="1" bestFit="1" customWidth="1"/>
    <col min="3" max="3" width="21" style="1" bestFit="1" customWidth="1"/>
    <col min="4" max="4" width="23.7109375" style="1" bestFit="1" customWidth="1"/>
    <col min="5" max="5" width="14.5703125" style="1" customWidth="1"/>
    <col min="6" max="6" width="19" style="1" customWidth="1"/>
    <col min="7" max="7" width="25.85546875" style="1" customWidth="1"/>
    <col min="8" max="8" width="21.7109375" style="1" customWidth="1"/>
    <col min="9" max="9" width="18.85546875" style="1" customWidth="1"/>
    <col min="10" max="10" width="16" style="1" customWidth="1"/>
    <col min="11" max="11" width="14.28515625" style="1" customWidth="1"/>
    <col min="12" max="12" width="13.28515625" style="1" customWidth="1"/>
    <col min="13" max="13" width="18.28515625" style="1" customWidth="1"/>
    <col min="14" max="16384" width="9.140625" style="1"/>
  </cols>
  <sheetData>
    <row r="1" spans="1:13" x14ac:dyDescent="0.25">
      <c r="A1" s="1" t="s">
        <v>8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</row>
    <row r="2" spans="1:13" x14ac:dyDescent="0.25">
      <c r="A2" s="2">
        <v>44774</v>
      </c>
      <c r="B2" s="14">
        <v>31398</v>
      </c>
      <c r="C2" s="14">
        <v>11706</v>
      </c>
      <c r="D2" s="14">
        <v>12301</v>
      </c>
      <c r="E2" s="14">
        <v>3422</v>
      </c>
      <c r="F2" s="14">
        <v>3373</v>
      </c>
      <c r="G2" s="14">
        <v>4920</v>
      </c>
      <c r="H2" s="14">
        <v>6190</v>
      </c>
      <c r="I2" s="14">
        <v>5416</v>
      </c>
      <c r="J2" s="14">
        <v>4326</v>
      </c>
      <c r="K2" s="14">
        <v>13760</v>
      </c>
      <c r="L2" s="14">
        <v>2390</v>
      </c>
      <c r="M2" s="8"/>
    </row>
    <row r="3" spans="1:13" x14ac:dyDescent="0.25">
      <c r="A3" s="2">
        <v>44805</v>
      </c>
      <c r="B3" s="14">
        <v>35447</v>
      </c>
      <c r="C3" s="14">
        <v>18452</v>
      </c>
      <c r="D3" s="14">
        <v>12743</v>
      </c>
      <c r="E3" s="14">
        <v>4815</v>
      </c>
      <c r="F3" s="14">
        <v>2325</v>
      </c>
      <c r="G3" s="14">
        <v>2255</v>
      </c>
      <c r="H3" s="14">
        <v>8679</v>
      </c>
      <c r="I3" s="14">
        <v>9126</v>
      </c>
      <c r="J3" s="14">
        <v>3652</v>
      </c>
      <c r="K3" s="14">
        <v>16725</v>
      </c>
      <c r="L3" s="14">
        <v>3229</v>
      </c>
      <c r="M3" s="8"/>
    </row>
    <row r="4" spans="1:13" x14ac:dyDescent="0.25">
      <c r="A4" s="2">
        <v>44835</v>
      </c>
      <c r="B4" s="14">
        <v>45558</v>
      </c>
      <c r="C4" s="14">
        <v>15640</v>
      </c>
      <c r="D4" s="14">
        <v>17354</v>
      </c>
      <c r="E4" s="14">
        <v>1801</v>
      </c>
      <c r="F4" s="14">
        <v>3778</v>
      </c>
      <c r="G4" s="14">
        <v>4529</v>
      </c>
      <c r="H4" s="14">
        <v>5492</v>
      </c>
      <c r="I4" s="14">
        <v>5993</v>
      </c>
      <c r="J4" s="14">
        <v>6018</v>
      </c>
      <c r="K4" s="14">
        <v>17104</v>
      </c>
      <c r="L4" s="14">
        <v>1851</v>
      </c>
      <c r="M4" s="8"/>
    </row>
    <row r="5" spans="1:13" x14ac:dyDescent="0.25">
      <c r="A5" s="2">
        <v>44866</v>
      </c>
      <c r="B5" s="14">
        <v>33174</v>
      </c>
      <c r="C5" s="14">
        <v>13321</v>
      </c>
      <c r="D5" s="14">
        <v>10753</v>
      </c>
      <c r="E5" s="14">
        <v>3683</v>
      </c>
      <c r="F5" s="14">
        <v>2952</v>
      </c>
      <c r="G5" s="14">
        <v>3077</v>
      </c>
      <c r="H5" s="14">
        <v>2231</v>
      </c>
      <c r="I5" s="14">
        <v>2221</v>
      </c>
      <c r="J5" s="14">
        <v>7002</v>
      </c>
      <c r="K5" s="14">
        <v>14350</v>
      </c>
      <c r="L5" s="14">
        <v>3414</v>
      </c>
      <c r="M5" s="8"/>
    </row>
    <row r="6" spans="1:13" x14ac:dyDescent="0.25">
      <c r="A6" s="2">
        <v>44896</v>
      </c>
      <c r="B6" s="14">
        <v>46310</v>
      </c>
      <c r="C6" s="14">
        <v>19659</v>
      </c>
      <c r="D6" s="14">
        <v>15100</v>
      </c>
      <c r="E6" s="14">
        <v>5512</v>
      </c>
      <c r="F6" s="14">
        <v>5498</v>
      </c>
      <c r="G6" s="14">
        <v>4448</v>
      </c>
      <c r="H6" s="14">
        <v>3274</v>
      </c>
      <c r="I6" s="14">
        <v>4034</v>
      </c>
      <c r="J6" s="14">
        <v>10002</v>
      </c>
      <c r="K6" s="14">
        <v>20488</v>
      </c>
      <c r="L6" s="14">
        <v>3826</v>
      </c>
      <c r="M6" s="8"/>
    </row>
    <row r="7" spans="1:13" x14ac:dyDescent="0.25">
      <c r="A7" s="2">
        <v>44927</v>
      </c>
      <c r="B7" s="14">
        <v>50022</v>
      </c>
      <c r="C7" s="14">
        <v>17243</v>
      </c>
      <c r="D7" s="14">
        <v>19135</v>
      </c>
      <c r="E7" s="14">
        <v>2567</v>
      </c>
      <c r="F7" s="14">
        <v>6312</v>
      </c>
      <c r="G7" s="14">
        <v>5716</v>
      </c>
      <c r="H7" s="14">
        <v>3678</v>
      </c>
      <c r="I7" s="14">
        <v>3348</v>
      </c>
      <c r="J7" s="14">
        <v>4472</v>
      </c>
      <c r="K7" s="14">
        <v>16872</v>
      </c>
      <c r="L7" s="14">
        <v>2964</v>
      </c>
      <c r="M7" s="8"/>
    </row>
    <row r="8" spans="1:13" x14ac:dyDescent="0.25">
      <c r="A8" s="2">
        <v>44958</v>
      </c>
      <c r="B8" s="14">
        <v>28808</v>
      </c>
      <c r="C8" s="14">
        <v>13431</v>
      </c>
      <c r="D8" s="14">
        <v>12197</v>
      </c>
      <c r="E8" s="14">
        <v>2450</v>
      </c>
      <c r="F8" s="14">
        <v>3900</v>
      </c>
      <c r="G8" s="14">
        <v>4188</v>
      </c>
      <c r="H8" s="14">
        <v>2810</v>
      </c>
      <c r="I8" s="14">
        <v>3306</v>
      </c>
      <c r="J8" s="14">
        <v>4468</v>
      </c>
      <c r="K8" s="14">
        <v>12296</v>
      </c>
      <c r="L8" s="14">
        <v>2225</v>
      </c>
      <c r="M8" s="8"/>
    </row>
    <row r="9" spans="1:13" x14ac:dyDescent="0.25">
      <c r="A9" s="2">
        <v>44986</v>
      </c>
      <c r="B9" s="14">
        <v>39142</v>
      </c>
      <c r="C9" s="14">
        <v>17044</v>
      </c>
      <c r="D9" s="14">
        <v>13952</v>
      </c>
      <c r="E9" s="14">
        <v>6482</v>
      </c>
      <c r="F9" s="14">
        <v>4559</v>
      </c>
      <c r="G9" s="14">
        <v>4183</v>
      </c>
      <c r="H9" s="14">
        <v>8496</v>
      </c>
      <c r="I9" s="14">
        <v>8613</v>
      </c>
      <c r="J9" s="14">
        <v>6690</v>
      </c>
      <c r="K9" s="14">
        <v>17473</v>
      </c>
      <c r="L9" s="14">
        <v>3273</v>
      </c>
      <c r="M9" s="8"/>
    </row>
    <row r="10" spans="1:13" x14ac:dyDescent="0.25">
      <c r="A10" s="2">
        <v>45017</v>
      </c>
      <c r="B10" s="14">
        <v>36608</v>
      </c>
      <c r="C10" s="14">
        <v>12015</v>
      </c>
      <c r="D10" s="14">
        <v>11381</v>
      </c>
      <c r="E10" s="14">
        <v>2546</v>
      </c>
      <c r="F10" s="14">
        <v>1267</v>
      </c>
      <c r="G10" s="14">
        <v>1094</v>
      </c>
      <c r="H10" s="14">
        <v>6268</v>
      </c>
      <c r="I10" s="14">
        <v>6687</v>
      </c>
      <c r="J10" s="14">
        <v>6094</v>
      </c>
      <c r="K10" s="14">
        <v>13978</v>
      </c>
      <c r="L10" s="14">
        <v>4315</v>
      </c>
      <c r="M10" s="8"/>
    </row>
    <row r="11" spans="1:13" x14ac:dyDescent="0.25">
      <c r="A11" s="2">
        <v>45047</v>
      </c>
      <c r="B11" s="14">
        <v>33215</v>
      </c>
      <c r="C11" s="14">
        <v>12832</v>
      </c>
      <c r="D11" s="14">
        <v>12146</v>
      </c>
      <c r="E11" s="14">
        <v>5152</v>
      </c>
      <c r="F11" s="14">
        <v>3374</v>
      </c>
      <c r="G11" s="14">
        <v>2602</v>
      </c>
      <c r="H11" s="14">
        <v>6973</v>
      </c>
      <c r="I11" s="14">
        <v>7337</v>
      </c>
      <c r="J11" s="14">
        <v>7433</v>
      </c>
      <c r="K11" s="14">
        <v>12896</v>
      </c>
      <c r="L11" s="14">
        <v>3149</v>
      </c>
      <c r="M11" s="8"/>
    </row>
    <row r="12" spans="1:13" x14ac:dyDescent="0.25">
      <c r="A12" s="2">
        <v>45078</v>
      </c>
      <c r="B12" s="14">
        <v>78202</v>
      </c>
      <c r="C12" s="14">
        <v>25303</v>
      </c>
      <c r="D12" s="14">
        <v>17234</v>
      </c>
      <c r="E12" s="14">
        <v>2540</v>
      </c>
      <c r="F12" s="14">
        <v>2424</v>
      </c>
      <c r="G12" s="14">
        <v>2224</v>
      </c>
      <c r="H12" s="14">
        <v>4084</v>
      </c>
      <c r="I12" s="14">
        <v>3569</v>
      </c>
      <c r="J12" s="14">
        <v>8036</v>
      </c>
      <c r="K12" s="14">
        <v>18363</v>
      </c>
      <c r="L12" s="14">
        <v>4051</v>
      </c>
      <c r="M12" s="8"/>
    </row>
    <row r="13" spans="1:13" x14ac:dyDescent="0.25">
      <c r="A13" s="2">
        <v>45108</v>
      </c>
      <c r="B13" s="14">
        <v>81217</v>
      </c>
      <c r="C13" s="14">
        <v>28321</v>
      </c>
      <c r="D13" s="14">
        <v>23600</v>
      </c>
      <c r="E13" s="14">
        <v>1987</v>
      </c>
      <c r="F13" s="14">
        <v>5771</v>
      </c>
      <c r="G13" s="14">
        <v>5312</v>
      </c>
      <c r="H13" s="14">
        <v>4223</v>
      </c>
      <c r="I13" s="14">
        <v>4777</v>
      </c>
      <c r="J13" s="14">
        <v>11982</v>
      </c>
      <c r="K13" s="14">
        <v>20199</v>
      </c>
      <c r="L13" s="14">
        <v>3707</v>
      </c>
      <c r="M13" s="8"/>
    </row>
    <row r="14" spans="1:13" x14ac:dyDescent="0.25">
      <c r="A14" s="2">
        <v>45139</v>
      </c>
      <c r="B14" s="14">
        <v>44237</v>
      </c>
      <c r="C14" s="14">
        <v>17140</v>
      </c>
      <c r="D14" s="14">
        <v>16466</v>
      </c>
      <c r="E14" s="14">
        <v>3649</v>
      </c>
      <c r="F14" s="14">
        <v>5836</v>
      </c>
      <c r="G14" s="14">
        <v>3801</v>
      </c>
      <c r="H14" s="14">
        <v>4234</v>
      </c>
      <c r="I14" s="14">
        <v>7184</v>
      </c>
      <c r="J14" s="14">
        <v>6027</v>
      </c>
      <c r="K14" s="14">
        <v>13313</v>
      </c>
      <c r="L14" s="14">
        <v>5264</v>
      </c>
      <c r="M14" s="8"/>
    </row>
    <row r="15" spans="1:13" x14ac:dyDescent="0.25">
      <c r="A15" s="1" t="s">
        <v>26</v>
      </c>
      <c r="B15" s="15">
        <f>SUM(B2:B14)</f>
        <v>583338</v>
      </c>
      <c r="C15" s="15">
        <f t="shared" ref="C15:L15" si="0">SUM(C2:C14)</f>
        <v>222107</v>
      </c>
      <c r="D15" s="15">
        <f t="shared" si="0"/>
        <v>194362</v>
      </c>
      <c r="E15" s="15">
        <f t="shared" si="0"/>
        <v>46606</v>
      </c>
      <c r="F15" s="15">
        <f t="shared" si="0"/>
        <v>51369</v>
      </c>
      <c r="G15" s="15">
        <f t="shared" si="0"/>
        <v>48349</v>
      </c>
      <c r="H15" s="15">
        <f t="shared" si="0"/>
        <v>66632</v>
      </c>
      <c r="I15" s="15">
        <f t="shared" si="0"/>
        <v>71611</v>
      </c>
      <c r="J15" s="15">
        <f t="shared" si="0"/>
        <v>86202</v>
      </c>
      <c r="K15" s="15">
        <f t="shared" si="0"/>
        <v>207817</v>
      </c>
      <c r="L15" s="15">
        <f t="shared" si="0"/>
        <v>43658</v>
      </c>
      <c r="M15" s="8"/>
    </row>
    <row r="16" spans="1:1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8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8035-891A-4D88-B7DA-EBA37047335B}">
  <dimension ref="A1:M16"/>
  <sheetViews>
    <sheetView workbookViewId="0">
      <selection activeCell="L22" sqref="L22"/>
    </sheetView>
  </sheetViews>
  <sheetFormatPr defaultRowHeight="15" x14ac:dyDescent="0.25"/>
  <cols>
    <col min="1" max="1" width="8" bestFit="1" customWidth="1"/>
    <col min="2" max="2" width="14.7109375" bestFit="1" customWidth="1"/>
    <col min="3" max="3" width="20.85546875" bestFit="1" customWidth="1"/>
    <col min="4" max="4" width="14.7109375" bestFit="1" customWidth="1"/>
    <col min="5" max="5" width="13.7109375" bestFit="1" customWidth="1"/>
    <col min="6" max="6" width="14.7109375" bestFit="1" customWidth="1"/>
    <col min="7" max="7" width="17" bestFit="1" customWidth="1"/>
    <col min="8" max="9" width="14.7109375" bestFit="1" customWidth="1"/>
    <col min="10" max="10" width="13.7109375" bestFit="1" customWidth="1"/>
    <col min="11" max="11" width="14.7109375" bestFit="1" customWidth="1"/>
  </cols>
  <sheetData>
    <row r="1" spans="1:13" x14ac:dyDescent="0.25">
      <c r="A1" s="16" t="s">
        <v>9</v>
      </c>
      <c r="B1" s="16" t="s">
        <v>15</v>
      </c>
      <c r="C1" s="16" t="s">
        <v>16</v>
      </c>
      <c r="D1" s="16" t="s">
        <v>27</v>
      </c>
      <c r="E1" s="16" t="s">
        <v>28</v>
      </c>
      <c r="F1" s="16" t="s">
        <v>29</v>
      </c>
      <c r="G1" s="16" t="s">
        <v>30</v>
      </c>
      <c r="H1" s="16" t="s">
        <v>31</v>
      </c>
      <c r="I1" s="16" t="s">
        <v>32</v>
      </c>
      <c r="J1" s="16" t="s">
        <v>33</v>
      </c>
      <c r="K1" s="16" t="s">
        <v>34</v>
      </c>
      <c r="L1" s="1"/>
      <c r="M1" s="1"/>
    </row>
    <row r="2" spans="1:13" x14ac:dyDescent="0.25">
      <c r="A2" s="17">
        <v>44774</v>
      </c>
      <c r="B2" s="18">
        <v>29755</v>
      </c>
      <c r="C2" s="18">
        <v>11138</v>
      </c>
      <c r="D2" s="18">
        <v>11704</v>
      </c>
      <c r="E2" s="18">
        <v>3256</v>
      </c>
      <c r="F2" s="18">
        <v>6843</v>
      </c>
      <c r="G2" s="18">
        <v>4606</v>
      </c>
      <c r="H2" s="18">
        <v>7891</v>
      </c>
      <c r="I2" s="18">
        <v>8882</v>
      </c>
      <c r="J2" s="18">
        <v>4323</v>
      </c>
      <c r="K2" s="18">
        <v>5991</v>
      </c>
      <c r="M2" s="1"/>
    </row>
    <row r="3" spans="1:13" x14ac:dyDescent="0.25">
      <c r="A3" s="17">
        <v>44805</v>
      </c>
      <c r="B3" s="18">
        <v>21915</v>
      </c>
      <c r="C3" s="18">
        <v>15652</v>
      </c>
      <c r="D3" s="18">
        <v>12328</v>
      </c>
      <c r="E3" s="18">
        <v>6554</v>
      </c>
      <c r="F3" s="18">
        <v>6377</v>
      </c>
      <c r="G3" s="18">
        <v>7357</v>
      </c>
      <c r="H3" s="18">
        <v>8826</v>
      </c>
      <c r="I3" s="18">
        <v>9941</v>
      </c>
      <c r="J3" s="18">
        <v>5283</v>
      </c>
      <c r="K3" s="18">
        <v>9973</v>
      </c>
      <c r="M3" s="1"/>
    </row>
    <row r="4" spans="1:13" x14ac:dyDescent="0.25">
      <c r="A4" s="17">
        <v>44835</v>
      </c>
      <c r="B4" s="18">
        <v>22278</v>
      </c>
      <c r="C4" s="18">
        <v>10656</v>
      </c>
      <c r="D4" s="18">
        <v>13359</v>
      </c>
      <c r="E4" s="18">
        <v>6563</v>
      </c>
      <c r="F4" s="18">
        <v>5231</v>
      </c>
      <c r="G4" s="18">
        <v>8890</v>
      </c>
      <c r="H4" s="18">
        <v>9430</v>
      </c>
      <c r="I4" s="18">
        <v>8378</v>
      </c>
      <c r="J4" s="18">
        <v>3851</v>
      </c>
      <c r="K4" s="18">
        <v>7886</v>
      </c>
      <c r="M4" s="1"/>
    </row>
    <row r="5" spans="1:13" x14ac:dyDescent="0.25">
      <c r="A5" s="17">
        <v>44866</v>
      </c>
      <c r="B5" s="18">
        <v>33974</v>
      </c>
      <c r="C5" s="18">
        <v>16214</v>
      </c>
      <c r="D5" s="18">
        <v>14951</v>
      </c>
      <c r="E5" s="18">
        <v>5928</v>
      </c>
      <c r="F5" s="18">
        <v>11883</v>
      </c>
      <c r="G5" s="18">
        <v>7230</v>
      </c>
      <c r="H5" s="18">
        <v>8235</v>
      </c>
      <c r="I5" s="18">
        <v>10762</v>
      </c>
      <c r="J5" s="18">
        <v>8919</v>
      </c>
      <c r="K5" s="18">
        <v>10787</v>
      </c>
      <c r="M5" s="1"/>
    </row>
    <row r="6" spans="1:13" x14ac:dyDescent="0.25">
      <c r="A6" s="17">
        <v>44896</v>
      </c>
      <c r="B6" s="18">
        <v>34538</v>
      </c>
      <c r="C6" s="18">
        <v>11805</v>
      </c>
      <c r="D6" s="18">
        <v>11939</v>
      </c>
      <c r="E6" s="18">
        <v>2724</v>
      </c>
      <c r="F6" s="18">
        <v>9101</v>
      </c>
      <c r="G6" s="18">
        <v>6098</v>
      </c>
      <c r="H6" s="18">
        <v>8709</v>
      </c>
      <c r="I6" s="18">
        <v>6428</v>
      </c>
      <c r="J6" s="18">
        <v>5283</v>
      </c>
      <c r="K6" s="18">
        <v>6563</v>
      </c>
      <c r="M6" s="1"/>
    </row>
    <row r="7" spans="1:13" x14ac:dyDescent="0.25">
      <c r="A7" s="17">
        <v>44927</v>
      </c>
      <c r="B7" s="18">
        <v>37180</v>
      </c>
      <c r="C7" s="18">
        <v>17354</v>
      </c>
      <c r="D7" s="18">
        <v>12134</v>
      </c>
      <c r="E7" s="18">
        <v>3331</v>
      </c>
      <c r="F7" s="18">
        <v>10852</v>
      </c>
      <c r="G7" s="18">
        <v>7143</v>
      </c>
      <c r="H7" s="18">
        <v>8196</v>
      </c>
      <c r="I7" s="18">
        <v>5872</v>
      </c>
      <c r="J7" s="18">
        <v>5059</v>
      </c>
      <c r="K7" s="18">
        <v>7349</v>
      </c>
      <c r="M7" s="1"/>
    </row>
    <row r="8" spans="1:13" x14ac:dyDescent="0.25">
      <c r="A8" s="17">
        <v>44958</v>
      </c>
      <c r="B8" s="18">
        <v>40442</v>
      </c>
      <c r="C8" s="18">
        <v>13875</v>
      </c>
      <c r="D8" s="18">
        <v>12952</v>
      </c>
      <c r="E8" s="18">
        <v>4504</v>
      </c>
      <c r="F8" s="18">
        <v>9907</v>
      </c>
      <c r="G8" s="18">
        <v>11193</v>
      </c>
      <c r="H8" s="18">
        <v>9496</v>
      </c>
      <c r="I8" s="18">
        <v>7337</v>
      </c>
      <c r="J8" s="18">
        <v>3818</v>
      </c>
      <c r="K8" s="18">
        <v>11255</v>
      </c>
      <c r="M8" s="1"/>
    </row>
    <row r="9" spans="1:13" x14ac:dyDescent="0.25">
      <c r="A9" s="17">
        <v>44986</v>
      </c>
      <c r="B9" s="18">
        <v>33754</v>
      </c>
      <c r="C9" s="18">
        <v>10138</v>
      </c>
      <c r="D9" s="18">
        <v>10158</v>
      </c>
      <c r="E9" s="18">
        <v>4590</v>
      </c>
      <c r="F9" s="18">
        <v>6880</v>
      </c>
      <c r="G9" s="18">
        <v>7475</v>
      </c>
      <c r="H9" s="18">
        <v>9412</v>
      </c>
      <c r="I9" s="18">
        <v>5840</v>
      </c>
      <c r="J9" s="18">
        <v>6163</v>
      </c>
      <c r="K9" s="18">
        <v>6466</v>
      </c>
      <c r="M9" s="1"/>
    </row>
    <row r="10" spans="1:13" x14ac:dyDescent="0.25">
      <c r="A10" s="17">
        <v>45017</v>
      </c>
      <c r="B10" s="18">
        <v>49401</v>
      </c>
      <c r="C10" s="18">
        <v>12599</v>
      </c>
      <c r="D10" s="18">
        <v>15164</v>
      </c>
      <c r="E10" s="18">
        <v>4320</v>
      </c>
      <c r="F10" s="18">
        <v>6996</v>
      </c>
      <c r="G10" s="18">
        <v>9100</v>
      </c>
      <c r="H10" s="18">
        <v>6648</v>
      </c>
      <c r="I10" s="18">
        <v>6424</v>
      </c>
      <c r="J10" s="18">
        <v>5278</v>
      </c>
      <c r="K10" s="18">
        <v>8565</v>
      </c>
      <c r="M10" s="1"/>
    </row>
    <row r="11" spans="1:13" x14ac:dyDescent="0.25">
      <c r="A11" s="17">
        <v>45047</v>
      </c>
      <c r="B11" s="18">
        <v>30424</v>
      </c>
      <c r="C11" s="18">
        <v>14952</v>
      </c>
      <c r="D11" s="18">
        <v>13245</v>
      </c>
      <c r="E11" s="18">
        <v>3334</v>
      </c>
      <c r="F11" s="18">
        <v>8606</v>
      </c>
      <c r="G11" s="18">
        <v>9495</v>
      </c>
      <c r="H11" s="18">
        <v>9656</v>
      </c>
      <c r="I11" s="18">
        <v>9564</v>
      </c>
      <c r="J11" s="18">
        <v>5491</v>
      </c>
      <c r="K11" s="18">
        <v>10602</v>
      </c>
      <c r="M11" s="1"/>
    </row>
    <row r="12" spans="1:13" x14ac:dyDescent="0.25">
      <c r="A12" s="17">
        <v>45078</v>
      </c>
      <c r="B12" s="18">
        <v>36258</v>
      </c>
      <c r="C12" s="18">
        <v>13264</v>
      </c>
      <c r="D12" s="18">
        <v>17215</v>
      </c>
      <c r="E12" s="18">
        <v>8433</v>
      </c>
      <c r="F12" s="18">
        <v>7616</v>
      </c>
      <c r="G12" s="18">
        <v>8342</v>
      </c>
      <c r="H12" s="18">
        <v>11257</v>
      </c>
      <c r="I12" s="18">
        <v>11438</v>
      </c>
      <c r="J12" s="18">
        <v>8238</v>
      </c>
      <c r="K12" s="18">
        <v>7474</v>
      </c>
      <c r="M12" s="1"/>
    </row>
    <row r="13" spans="1:13" x14ac:dyDescent="0.25">
      <c r="A13" s="17">
        <v>45108</v>
      </c>
      <c r="B13" s="18">
        <v>27944</v>
      </c>
      <c r="C13" s="18">
        <v>12090</v>
      </c>
      <c r="D13" s="18">
        <v>12582</v>
      </c>
      <c r="E13" s="18">
        <v>2425</v>
      </c>
      <c r="F13" s="18">
        <v>6765</v>
      </c>
      <c r="G13" s="18">
        <v>7564</v>
      </c>
      <c r="H13" s="18">
        <v>5269</v>
      </c>
      <c r="I13" s="18">
        <v>8633</v>
      </c>
      <c r="J13" s="18">
        <v>2704</v>
      </c>
      <c r="K13" s="18">
        <v>6951</v>
      </c>
      <c r="M13" s="1"/>
    </row>
    <row r="14" spans="1:13" x14ac:dyDescent="0.25">
      <c r="A14" s="17">
        <v>45139</v>
      </c>
      <c r="B14" s="18">
        <v>37908</v>
      </c>
      <c r="C14" s="18">
        <v>14368</v>
      </c>
      <c r="D14" s="18">
        <v>15955</v>
      </c>
      <c r="E14" s="18">
        <v>3137</v>
      </c>
      <c r="F14" s="18">
        <v>7535</v>
      </c>
      <c r="G14" s="18">
        <v>11642</v>
      </c>
      <c r="H14" s="18">
        <v>11339</v>
      </c>
      <c r="I14" s="18">
        <v>6929</v>
      </c>
      <c r="J14" s="18">
        <v>4252</v>
      </c>
      <c r="K14" s="18">
        <v>8080</v>
      </c>
      <c r="M14" s="1"/>
    </row>
    <row r="15" spans="1:13" x14ac:dyDescent="0.25">
      <c r="A15" s="19" t="s">
        <v>26</v>
      </c>
      <c r="B15" s="18">
        <f>SUM(B2:B14)</f>
        <v>435771</v>
      </c>
      <c r="C15" s="18">
        <f t="shared" ref="C15:K15" si="0">SUM(C2:C14)</f>
        <v>174105</v>
      </c>
      <c r="D15" s="18">
        <f t="shared" si="0"/>
        <v>173686</v>
      </c>
      <c r="E15" s="18">
        <f t="shared" si="0"/>
        <v>59099</v>
      </c>
      <c r="F15" s="18">
        <f t="shared" si="0"/>
        <v>104592</v>
      </c>
      <c r="G15" s="18">
        <f t="shared" si="0"/>
        <v>106135</v>
      </c>
      <c r="H15" s="18">
        <f t="shared" si="0"/>
        <v>114364</v>
      </c>
      <c r="I15" s="18">
        <f t="shared" si="0"/>
        <v>106428</v>
      </c>
      <c r="J15" s="18">
        <f t="shared" si="0"/>
        <v>68662</v>
      </c>
      <c r="K15" s="18">
        <f t="shared" si="0"/>
        <v>107942</v>
      </c>
      <c r="L15" s="1"/>
      <c r="M15" s="1"/>
    </row>
    <row r="16" spans="1:13" x14ac:dyDescent="0.25">
      <c r="A16" s="1"/>
      <c r="B16" s="6"/>
      <c r="C16" s="6"/>
      <c r="D16" s="6"/>
      <c r="E16" s="6"/>
      <c r="F16" s="6"/>
      <c r="G16" s="6"/>
      <c r="H16" s="6"/>
      <c r="I16" s="6"/>
      <c r="J16" s="6"/>
      <c r="K16" s="6"/>
      <c r="L16" s="1"/>
      <c r="M16" s="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2707-1570-4812-A234-53084E0290AF}">
  <dimension ref="A1:L33"/>
  <sheetViews>
    <sheetView workbookViewId="0">
      <selection activeCell="H15" sqref="H15"/>
    </sheetView>
  </sheetViews>
  <sheetFormatPr defaultColWidth="14.5703125" defaultRowHeight="15" x14ac:dyDescent="0.25"/>
  <cols>
    <col min="2" max="2" width="14.5703125" style="1"/>
  </cols>
  <sheetData>
    <row r="1" spans="1:12" s="1" customFormat="1" x14ac:dyDescent="0.25">
      <c r="A1" s="1" t="s">
        <v>10</v>
      </c>
      <c r="B1" s="1" t="s">
        <v>15</v>
      </c>
      <c r="C1" s="1" t="s">
        <v>35</v>
      </c>
      <c r="D1" s="1" t="s">
        <v>18</v>
      </c>
      <c r="E1" s="1" t="s">
        <v>36</v>
      </c>
      <c r="F1" s="1" t="s">
        <v>37</v>
      </c>
      <c r="G1" s="1" t="s">
        <v>38</v>
      </c>
      <c r="H1" s="1" t="s">
        <v>39</v>
      </c>
    </row>
    <row r="2" spans="1:12" x14ac:dyDescent="0.25">
      <c r="A2" s="2">
        <v>44774</v>
      </c>
      <c r="B2" s="12">
        <v>15092</v>
      </c>
      <c r="C2" s="12">
        <v>16103</v>
      </c>
      <c r="D2" s="12">
        <v>8328</v>
      </c>
      <c r="E2" s="12">
        <v>15316</v>
      </c>
      <c r="F2" s="12">
        <v>15316</v>
      </c>
      <c r="G2" s="12">
        <v>14927</v>
      </c>
      <c r="H2" s="12">
        <v>12099</v>
      </c>
    </row>
    <row r="3" spans="1:12" x14ac:dyDescent="0.25">
      <c r="A3" s="2">
        <v>44805</v>
      </c>
      <c r="B3" s="12">
        <v>19063</v>
      </c>
      <c r="C3" s="12">
        <v>9380</v>
      </c>
      <c r="D3" s="12">
        <v>12546</v>
      </c>
      <c r="E3" s="12">
        <v>12580</v>
      </c>
      <c r="F3" s="12">
        <v>7591</v>
      </c>
      <c r="G3" s="12">
        <v>11387</v>
      </c>
      <c r="H3" s="12">
        <v>11429</v>
      </c>
    </row>
    <row r="4" spans="1:12" x14ac:dyDescent="0.25">
      <c r="A4" s="2">
        <v>44835</v>
      </c>
      <c r="B4" s="12">
        <v>17217</v>
      </c>
      <c r="C4" s="12">
        <v>7329</v>
      </c>
      <c r="D4" s="12">
        <v>8679</v>
      </c>
      <c r="E4" s="12">
        <v>8764</v>
      </c>
      <c r="F4" s="12">
        <v>8566</v>
      </c>
      <c r="G4" s="12">
        <v>11068</v>
      </c>
      <c r="H4" s="12">
        <v>9053</v>
      </c>
      <c r="K4" s="1"/>
      <c r="L4" s="1"/>
    </row>
    <row r="5" spans="1:12" x14ac:dyDescent="0.25">
      <c r="A5" s="2">
        <v>44866</v>
      </c>
      <c r="B5" s="12">
        <v>20199</v>
      </c>
      <c r="C5" s="12">
        <v>18543</v>
      </c>
      <c r="D5" s="12">
        <v>16588</v>
      </c>
      <c r="E5" s="12">
        <v>16962</v>
      </c>
      <c r="F5" s="12">
        <v>11055</v>
      </c>
      <c r="G5" s="12">
        <v>12604</v>
      </c>
      <c r="H5" s="12">
        <v>10863</v>
      </c>
      <c r="K5" s="1"/>
      <c r="L5" s="1"/>
    </row>
    <row r="6" spans="1:12" x14ac:dyDescent="0.25">
      <c r="A6" s="2">
        <v>44896</v>
      </c>
      <c r="B6" s="12">
        <v>13678</v>
      </c>
      <c r="C6" s="12">
        <v>19249</v>
      </c>
      <c r="D6" s="12">
        <v>13262</v>
      </c>
      <c r="E6" s="12">
        <v>13936</v>
      </c>
      <c r="F6" s="12">
        <v>11577</v>
      </c>
      <c r="G6" s="12">
        <v>13490</v>
      </c>
      <c r="H6" s="12">
        <v>13926</v>
      </c>
      <c r="K6" s="1"/>
      <c r="L6" s="1"/>
    </row>
    <row r="7" spans="1:12" x14ac:dyDescent="0.25">
      <c r="A7" s="2">
        <v>44927</v>
      </c>
      <c r="B7" s="12">
        <v>15152</v>
      </c>
      <c r="C7" s="12">
        <v>11351</v>
      </c>
      <c r="D7" s="12">
        <v>8230</v>
      </c>
      <c r="E7" s="12">
        <v>8925</v>
      </c>
      <c r="F7" s="12">
        <v>12031</v>
      </c>
      <c r="G7" s="12">
        <v>11865</v>
      </c>
      <c r="H7" s="12">
        <v>8018</v>
      </c>
      <c r="K7" s="1"/>
      <c r="L7" s="1"/>
    </row>
    <row r="8" spans="1:12" x14ac:dyDescent="0.25">
      <c r="A8" s="2">
        <v>44958</v>
      </c>
      <c r="B8" s="12">
        <v>33875</v>
      </c>
      <c r="C8" s="12">
        <v>11531</v>
      </c>
      <c r="D8" s="12">
        <v>10853</v>
      </c>
      <c r="E8" s="12">
        <v>10924</v>
      </c>
      <c r="F8" s="12">
        <v>9166</v>
      </c>
      <c r="G8" s="12">
        <v>16129</v>
      </c>
      <c r="H8" s="12">
        <v>8580</v>
      </c>
      <c r="K8" s="1"/>
      <c r="L8" s="1"/>
    </row>
    <row r="9" spans="1:12" x14ac:dyDescent="0.25">
      <c r="A9" s="2">
        <v>44986</v>
      </c>
      <c r="B9" s="12">
        <v>14603</v>
      </c>
      <c r="C9" s="12">
        <v>18272</v>
      </c>
      <c r="D9" s="12">
        <v>14960</v>
      </c>
      <c r="E9" s="12">
        <v>15263</v>
      </c>
      <c r="F9" s="12">
        <v>15458</v>
      </c>
      <c r="G9" s="12">
        <v>14408</v>
      </c>
      <c r="H9" s="12">
        <v>15285</v>
      </c>
      <c r="K9" s="1"/>
      <c r="L9" s="1"/>
    </row>
    <row r="10" spans="1:12" x14ac:dyDescent="0.25">
      <c r="A10" s="2">
        <v>45017</v>
      </c>
      <c r="B10" s="12">
        <v>27491</v>
      </c>
      <c r="C10" s="12">
        <v>18624</v>
      </c>
      <c r="D10" s="12">
        <v>11109</v>
      </c>
      <c r="E10" s="12">
        <v>11938</v>
      </c>
      <c r="F10" s="12">
        <v>13116</v>
      </c>
      <c r="G10" s="12">
        <v>11354</v>
      </c>
      <c r="H10" s="12">
        <v>8754</v>
      </c>
      <c r="K10" s="1"/>
      <c r="L10" s="1"/>
    </row>
    <row r="11" spans="1:12" x14ac:dyDescent="0.25">
      <c r="A11" s="2">
        <v>45047</v>
      </c>
      <c r="B11" s="12">
        <v>23692</v>
      </c>
      <c r="C11" s="12">
        <v>13299</v>
      </c>
      <c r="D11" s="12">
        <v>10393</v>
      </c>
      <c r="E11" s="12">
        <v>11153</v>
      </c>
      <c r="F11" s="12">
        <v>13257</v>
      </c>
      <c r="G11" s="12">
        <v>16517</v>
      </c>
      <c r="H11" s="12">
        <v>15830</v>
      </c>
      <c r="K11" s="1"/>
      <c r="L11" s="1"/>
    </row>
    <row r="12" spans="1:12" x14ac:dyDescent="0.25">
      <c r="A12" s="2">
        <v>45078</v>
      </c>
      <c r="B12" s="12">
        <v>9582</v>
      </c>
      <c r="C12" s="12">
        <v>15610</v>
      </c>
      <c r="D12" s="12">
        <v>14253</v>
      </c>
      <c r="E12" s="12">
        <v>15092</v>
      </c>
      <c r="F12" s="12">
        <v>7984</v>
      </c>
      <c r="G12" s="12">
        <v>14199</v>
      </c>
      <c r="H12" s="12">
        <v>12583</v>
      </c>
      <c r="K12" s="1"/>
      <c r="L12" s="1"/>
    </row>
    <row r="13" spans="1:12" x14ac:dyDescent="0.25">
      <c r="A13" s="2">
        <v>45108</v>
      </c>
      <c r="B13" s="12">
        <v>10313</v>
      </c>
      <c r="C13" s="12">
        <v>13086</v>
      </c>
      <c r="D13" s="12">
        <v>13044</v>
      </c>
      <c r="E13" s="12">
        <v>13687</v>
      </c>
      <c r="F13" s="12">
        <v>12334</v>
      </c>
      <c r="G13" s="12">
        <v>10564</v>
      </c>
      <c r="H13" s="12">
        <v>10480</v>
      </c>
      <c r="K13" s="1"/>
      <c r="L13" s="1"/>
    </row>
    <row r="14" spans="1:12" x14ac:dyDescent="0.25">
      <c r="A14" s="2">
        <v>45139</v>
      </c>
      <c r="B14" s="12">
        <v>17892</v>
      </c>
      <c r="C14" s="12">
        <v>14834</v>
      </c>
      <c r="D14" s="12">
        <v>12903</v>
      </c>
      <c r="E14" s="12">
        <v>13174</v>
      </c>
      <c r="F14" s="12">
        <v>7744</v>
      </c>
      <c r="G14" s="12">
        <v>12461</v>
      </c>
      <c r="H14" s="12">
        <v>14404</v>
      </c>
      <c r="K14" s="1"/>
      <c r="L14" s="1"/>
    </row>
    <row r="15" spans="1:12" x14ac:dyDescent="0.25">
      <c r="A15" t="s">
        <v>26</v>
      </c>
      <c r="B15" s="12">
        <f>SUM(B2:B14)</f>
        <v>237849</v>
      </c>
      <c r="C15" s="12">
        <f t="shared" ref="C15:H15" si="0">SUM(C2:C14)</f>
        <v>187211</v>
      </c>
      <c r="D15" s="12">
        <f t="shared" si="0"/>
        <v>155148</v>
      </c>
      <c r="E15" s="12">
        <f t="shared" si="0"/>
        <v>167714</v>
      </c>
      <c r="F15" s="12">
        <f t="shared" si="0"/>
        <v>145195</v>
      </c>
      <c r="G15" s="12">
        <f t="shared" si="0"/>
        <v>170973</v>
      </c>
      <c r="H15" s="12">
        <f t="shared" si="0"/>
        <v>151304</v>
      </c>
      <c r="J15" s="1"/>
      <c r="K15" s="1"/>
      <c r="L15" s="1"/>
    </row>
    <row r="16" spans="1:12" x14ac:dyDescent="0.25">
      <c r="B16" s="6"/>
      <c r="C16" s="6"/>
      <c r="D16" s="6"/>
      <c r="E16" s="6"/>
      <c r="F16" s="6"/>
      <c r="G16" s="6"/>
      <c r="H16" s="6"/>
      <c r="I16" s="1"/>
      <c r="J16" s="1"/>
      <c r="K16" s="1"/>
      <c r="L16" s="1"/>
    </row>
    <row r="21" spans="4:7" x14ac:dyDescent="0.25">
      <c r="D21" s="1"/>
      <c r="E21" s="1"/>
      <c r="F21" s="1"/>
      <c r="G21" s="1"/>
    </row>
    <row r="22" spans="4:7" x14ac:dyDescent="0.25">
      <c r="D22" s="1"/>
      <c r="E22" s="1"/>
      <c r="F22" s="1"/>
      <c r="G22" s="1"/>
    </row>
    <row r="23" spans="4:7" x14ac:dyDescent="0.25">
      <c r="D23" s="1"/>
      <c r="E23" s="1"/>
      <c r="F23" s="1"/>
      <c r="G23" s="1"/>
    </row>
    <row r="24" spans="4:7" x14ac:dyDescent="0.25">
      <c r="D24" s="1"/>
      <c r="E24" s="1"/>
      <c r="F24" s="1"/>
      <c r="G24" s="1"/>
    </row>
    <row r="25" spans="4:7" x14ac:dyDescent="0.25">
      <c r="D25" s="1"/>
      <c r="E25" s="1"/>
      <c r="F25" s="1"/>
      <c r="G25" s="1"/>
    </row>
    <row r="26" spans="4:7" x14ac:dyDescent="0.25">
      <c r="D26" s="1"/>
      <c r="E26" s="1"/>
      <c r="F26" s="1"/>
      <c r="G26" s="1"/>
    </row>
    <row r="27" spans="4:7" x14ac:dyDescent="0.25">
      <c r="D27" s="1"/>
      <c r="E27" s="1"/>
      <c r="F27" s="1"/>
      <c r="G27" s="1"/>
    </row>
    <row r="28" spans="4:7" x14ac:dyDescent="0.25">
      <c r="D28" s="1"/>
      <c r="E28" s="1"/>
      <c r="F28" s="1"/>
      <c r="G28" s="1"/>
    </row>
    <row r="29" spans="4:7" x14ac:dyDescent="0.25">
      <c r="D29" s="1"/>
      <c r="E29" s="1"/>
      <c r="F29" s="1"/>
      <c r="G29" s="1"/>
    </row>
    <row r="30" spans="4:7" x14ac:dyDescent="0.25">
      <c r="D30" s="1"/>
      <c r="E30" s="1"/>
      <c r="F30" s="1"/>
      <c r="G30" s="1"/>
    </row>
    <row r="31" spans="4:7" x14ac:dyDescent="0.25">
      <c r="D31" s="1"/>
      <c r="E31" s="1"/>
      <c r="F31" s="1"/>
      <c r="G31" s="1"/>
    </row>
    <row r="32" spans="4:7" x14ac:dyDescent="0.25">
      <c r="D32" s="1"/>
      <c r="E32" s="1"/>
      <c r="F32" s="1"/>
      <c r="G32" s="1"/>
    </row>
    <row r="33" spans="4:7" x14ac:dyDescent="0.25">
      <c r="D33" s="1"/>
      <c r="E33" s="1"/>
      <c r="F33" s="1"/>
      <c r="G33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28D0A-74A2-4D87-901D-A3FCFDC06868}">
  <dimension ref="A1:J33"/>
  <sheetViews>
    <sheetView workbookViewId="0">
      <selection activeCell="J18" sqref="J18"/>
    </sheetView>
  </sheetViews>
  <sheetFormatPr defaultRowHeight="15" x14ac:dyDescent="0.25"/>
  <cols>
    <col min="1" max="1" width="16" bestFit="1" customWidth="1"/>
    <col min="2" max="2" width="14.7109375" bestFit="1" customWidth="1"/>
    <col min="3" max="3" width="17.28515625" bestFit="1" customWidth="1"/>
    <col min="4" max="4" width="14.5703125" customWidth="1"/>
    <col min="5" max="5" width="18.42578125" customWidth="1"/>
    <col min="6" max="9" width="14.5703125" customWidth="1"/>
  </cols>
  <sheetData>
    <row r="1" spans="1:9" s="1" customFormat="1" x14ac:dyDescent="0.25">
      <c r="A1" s="1" t="s">
        <v>11</v>
      </c>
      <c r="B1" s="1" t="s">
        <v>15</v>
      </c>
      <c r="C1" s="1" t="s">
        <v>35</v>
      </c>
      <c r="D1" s="1" t="s">
        <v>18</v>
      </c>
      <c r="E1" s="1" t="s">
        <v>30</v>
      </c>
      <c r="F1" s="1" t="s">
        <v>37</v>
      </c>
      <c r="G1" s="1" t="s">
        <v>38</v>
      </c>
      <c r="H1" s="1" t="s">
        <v>39</v>
      </c>
      <c r="I1" s="1" t="s">
        <v>40</v>
      </c>
    </row>
    <row r="2" spans="1:9" x14ac:dyDescent="0.25">
      <c r="A2" s="2">
        <v>44774</v>
      </c>
      <c r="B2" s="12">
        <v>25976</v>
      </c>
      <c r="C2" s="12">
        <v>17760</v>
      </c>
      <c r="D2" s="12">
        <v>5970</v>
      </c>
      <c r="E2" s="12">
        <v>4967</v>
      </c>
      <c r="F2" s="12">
        <v>1595</v>
      </c>
      <c r="G2" s="12">
        <v>4801</v>
      </c>
      <c r="H2" s="12">
        <v>6338</v>
      </c>
      <c r="I2" s="12">
        <v>4786</v>
      </c>
    </row>
    <row r="3" spans="1:9" x14ac:dyDescent="0.25">
      <c r="A3" s="2">
        <v>44805</v>
      </c>
      <c r="B3" s="12">
        <v>39304</v>
      </c>
      <c r="C3" s="12">
        <v>19836</v>
      </c>
      <c r="D3" s="12">
        <v>9094</v>
      </c>
      <c r="E3" s="12">
        <v>9695</v>
      </c>
      <c r="F3" s="12">
        <v>2779</v>
      </c>
      <c r="G3" s="12">
        <v>6721</v>
      </c>
      <c r="H3" s="12">
        <v>5985</v>
      </c>
      <c r="I3" s="12">
        <v>3438</v>
      </c>
    </row>
    <row r="4" spans="1:9" x14ac:dyDescent="0.25">
      <c r="A4" s="2">
        <v>44835</v>
      </c>
      <c r="B4" s="12">
        <v>31402</v>
      </c>
      <c r="C4" s="12">
        <v>12582</v>
      </c>
      <c r="D4" s="12">
        <v>4022</v>
      </c>
      <c r="E4" s="12">
        <v>4366</v>
      </c>
      <c r="F4" s="12">
        <v>4509</v>
      </c>
      <c r="G4" s="12">
        <v>6144</v>
      </c>
      <c r="H4" s="12">
        <v>3950</v>
      </c>
      <c r="I4" s="12">
        <v>4717</v>
      </c>
    </row>
    <row r="5" spans="1:9" x14ac:dyDescent="0.25">
      <c r="A5" s="2">
        <v>44866</v>
      </c>
      <c r="B5" s="12">
        <v>36241</v>
      </c>
      <c r="C5" s="12">
        <v>26833</v>
      </c>
      <c r="D5" s="12">
        <v>10233</v>
      </c>
      <c r="E5" s="12">
        <v>11059</v>
      </c>
      <c r="F5" s="12">
        <v>5019</v>
      </c>
      <c r="G5" s="12">
        <v>7441</v>
      </c>
      <c r="H5" s="12">
        <v>7007</v>
      </c>
      <c r="I5" s="12">
        <v>4801</v>
      </c>
    </row>
    <row r="6" spans="1:9" x14ac:dyDescent="0.25">
      <c r="A6" s="2">
        <v>44896</v>
      </c>
      <c r="B6" s="12">
        <v>33262</v>
      </c>
      <c r="C6" s="12">
        <v>18762</v>
      </c>
      <c r="D6" s="12">
        <v>4987</v>
      </c>
      <c r="E6" s="12">
        <v>5069</v>
      </c>
      <c r="F6" s="12">
        <v>5127</v>
      </c>
      <c r="G6" s="12">
        <v>5259</v>
      </c>
      <c r="H6" s="12">
        <v>6157</v>
      </c>
      <c r="I6" s="12">
        <v>3808</v>
      </c>
    </row>
    <row r="7" spans="1:9" x14ac:dyDescent="0.25">
      <c r="A7" s="2">
        <v>44927</v>
      </c>
      <c r="B7" s="12">
        <v>24869</v>
      </c>
      <c r="C7" s="12">
        <v>18256</v>
      </c>
      <c r="D7" s="12">
        <v>6109</v>
      </c>
      <c r="E7" s="12">
        <v>6117</v>
      </c>
      <c r="F7" s="12">
        <v>4102</v>
      </c>
      <c r="G7" s="12">
        <v>4686</v>
      </c>
      <c r="H7" s="12">
        <v>4686</v>
      </c>
      <c r="I7" s="12">
        <v>4168</v>
      </c>
    </row>
    <row r="8" spans="1:9" x14ac:dyDescent="0.25">
      <c r="A8" s="2">
        <v>44958</v>
      </c>
      <c r="B8" s="12">
        <v>25815</v>
      </c>
      <c r="C8" s="12">
        <v>19397</v>
      </c>
      <c r="D8" s="12">
        <v>6755</v>
      </c>
      <c r="E8" s="12">
        <v>6898</v>
      </c>
      <c r="F8" s="12">
        <v>5382</v>
      </c>
      <c r="G8" s="12">
        <v>7251</v>
      </c>
      <c r="H8" s="12">
        <v>7555</v>
      </c>
      <c r="I8" s="12">
        <v>5171</v>
      </c>
    </row>
    <row r="9" spans="1:9" x14ac:dyDescent="0.25">
      <c r="A9" s="2">
        <v>44986</v>
      </c>
      <c r="B9" s="12">
        <v>37705</v>
      </c>
      <c r="C9" s="12">
        <v>15891</v>
      </c>
      <c r="D9" s="12">
        <v>6414</v>
      </c>
      <c r="E9" s="12">
        <v>7030</v>
      </c>
      <c r="F9" s="12">
        <v>4602</v>
      </c>
      <c r="G9" s="12">
        <v>8456</v>
      </c>
      <c r="H9" s="12">
        <v>4857</v>
      </c>
      <c r="I9" s="12">
        <v>3035</v>
      </c>
    </row>
    <row r="10" spans="1:9" x14ac:dyDescent="0.25">
      <c r="A10" s="2">
        <v>45017</v>
      </c>
      <c r="B10" s="12">
        <v>33770</v>
      </c>
      <c r="C10" s="12">
        <v>24440</v>
      </c>
      <c r="D10" s="12">
        <v>9551</v>
      </c>
      <c r="E10" s="12">
        <v>9656</v>
      </c>
      <c r="F10" s="12">
        <v>4917</v>
      </c>
      <c r="G10" s="12">
        <v>5537</v>
      </c>
      <c r="H10" s="12">
        <v>9887</v>
      </c>
      <c r="I10" s="12">
        <v>7313</v>
      </c>
    </row>
    <row r="11" spans="1:9" x14ac:dyDescent="0.25">
      <c r="A11" s="2">
        <v>45047</v>
      </c>
      <c r="B11" s="12">
        <v>43895</v>
      </c>
      <c r="C11" s="12">
        <v>15534</v>
      </c>
      <c r="D11" s="12">
        <v>8722</v>
      </c>
      <c r="E11" s="12">
        <v>8888</v>
      </c>
      <c r="F11" s="12">
        <v>2543</v>
      </c>
      <c r="G11" s="12">
        <v>8040</v>
      </c>
      <c r="H11" s="12">
        <v>6373</v>
      </c>
      <c r="I11" s="12">
        <v>3459</v>
      </c>
    </row>
    <row r="12" spans="1:9" x14ac:dyDescent="0.25">
      <c r="A12" s="2">
        <v>45078</v>
      </c>
      <c r="B12" s="12">
        <v>40010</v>
      </c>
      <c r="C12" s="12">
        <v>11349</v>
      </c>
      <c r="D12" s="12">
        <v>4099</v>
      </c>
      <c r="E12" s="12">
        <v>4114</v>
      </c>
      <c r="F12" s="12">
        <v>2607</v>
      </c>
      <c r="G12" s="12">
        <v>5486</v>
      </c>
      <c r="H12" s="12">
        <v>4069</v>
      </c>
      <c r="I12" s="12">
        <v>3624</v>
      </c>
    </row>
    <row r="13" spans="1:9" x14ac:dyDescent="0.25">
      <c r="A13" s="2">
        <v>45108</v>
      </c>
      <c r="B13" s="12">
        <v>38349</v>
      </c>
      <c r="C13" s="12">
        <v>24118</v>
      </c>
      <c r="D13" s="12">
        <v>8884</v>
      </c>
      <c r="E13" s="12">
        <v>9334</v>
      </c>
      <c r="F13" s="12">
        <v>6093</v>
      </c>
      <c r="G13" s="12">
        <v>5991</v>
      </c>
      <c r="H13" s="12">
        <v>6757</v>
      </c>
      <c r="I13" s="12">
        <v>2709</v>
      </c>
    </row>
    <row r="14" spans="1:9" x14ac:dyDescent="0.25">
      <c r="A14" s="2">
        <v>45139</v>
      </c>
      <c r="B14" s="12">
        <v>30853</v>
      </c>
      <c r="C14" s="12">
        <v>23659</v>
      </c>
      <c r="D14" s="12">
        <v>8319</v>
      </c>
      <c r="E14" s="12">
        <v>8752</v>
      </c>
      <c r="F14" s="12">
        <v>4164</v>
      </c>
      <c r="G14" s="12">
        <v>9059</v>
      </c>
      <c r="H14" s="12">
        <v>6415</v>
      </c>
      <c r="I14" s="12">
        <v>4953</v>
      </c>
    </row>
    <row r="15" spans="1:9" x14ac:dyDescent="0.25">
      <c r="A15" t="s">
        <v>26</v>
      </c>
      <c r="B15" s="12">
        <f>SUM(B2:B14)</f>
        <v>441451</v>
      </c>
      <c r="C15" s="12">
        <f t="shared" ref="C15:I15" si="0">SUM(C2:C14)</f>
        <v>248417</v>
      </c>
      <c r="D15" s="12">
        <f t="shared" si="0"/>
        <v>93159</v>
      </c>
      <c r="E15" s="12">
        <f t="shared" si="0"/>
        <v>95945</v>
      </c>
      <c r="F15" s="12">
        <f t="shared" si="0"/>
        <v>53439</v>
      </c>
      <c r="G15" s="12">
        <f t="shared" si="0"/>
        <v>84872</v>
      </c>
      <c r="H15" s="12">
        <f t="shared" si="0"/>
        <v>80036</v>
      </c>
      <c r="I15" s="12">
        <f t="shared" si="0"/>
        <v>55982</v>
      </c>
    </row>
    <row r="16" spans="1:9" x14ac:dyDescent="0.25">
      <c r="B16" s="6"/>
      <c r="C16" s="6"/>
      <c r="D16" s="6"/>
      <c r="E16" s="6"/>
      <c r="F16" s="6"/>
      <c r="G16" s="6"/>
      <c r="H16" s="6"/>
      <c r="I16" s="6"/>
    </row>
    <row r="17" spans="2:10" x14ac:dyDescent="0.25">
      <c r="B17" s="6"/>
      <c r="C17" s="6"/>
      <c r="D17" s="6"/>
      <c r="E17" s="6"/>
      <c r="F17" s="6"/>
      <c r="G17" s="6"/>
      <c r="H17" s="6"/>
      <c r="I17" s="6"/>
    </row>
    <row r="18" spans="2:10" x14ac:dyDescent="0.25">
      <c r="B18" s="6"/>
      <c r="C18" s="6"/>
      <c r="D18" s="6"/>
      <c r="E18" s="6"/>
      <c r="F18" s="6"/>
      <c r="G18" s="6"/>
      <c r="H18" s="6"/>
      <c r="I18" s="6"/>
    </row>
    <row r="19" spans="2:10" x14ac:dyDescent="0.25">
      <c r="B19" s="6"/>
      <c r="C19" s="6"/>
      <c r="D19" s="6"/>
      <c r="E19" s="6"/>
      <c r="F19" s="6"/>
      <c r="G19" s="6"/>
      <c r="H19" s="6"/>
      <c r="I19" s="6"/>
    </row>
    <row r="21" spans="2:10" x14ac:dyDescent="0.25">
      <c r="D21" s="1"/>
      <c r="E21" s="1"/>
      <c r="F21" s="1"/>
      <c r="G21" s="1"/>
      <c r="H21" s="1"/>
      <c r="I21" s="1"/>
      <c r="J21" s="1"/>
    </row>
    <row r="22" spans="2:10" x14ac:dyDescent="0.25">
      <c r="D22" s="1"/>
      <c r="E22" s="1"/>
      <c r="F22" s="1"/>
      <c r="G22" s="1"/>
      <c r="H22" s="1"/>
      <c r="I22" s="1"/>
      <c r="J22" s="1"/>
    </row>
    <row r="23" spans="2:10" x14ac:dyDescent="0.25">
      <c r="D23" s="1"/>
      <c r="E23" s="1"/>
      <c r="F23" s="1"/>
      <c r="G23" s="1"/>
      <c r="H23" s="1"/>
      <c r="I23" s="1"/>
      <c r="J23" s="1"/>
    </row>
    <row r="24" spans="2:10" x14ac:dyDescent="0.25">
      <c r="D24" s="1"/>
      <c r="E24" s="1"/>
      <c r="F24" s="1"/>
      <c r="G24" s="1"/>
      <c r="H24" s="1"/>
      <c r="I24" s="1"/>
      <c r="J24" s="1"/>
    </row>
    <row r="25" spans="2:10" x14ac:dyDescent="0.25">
      <c r="D25" s="1"/>
      <c r="E25" s="1"/>
      <c r="F25" s="1"/>
      <c r="G25" s="1"/>
      <c r="H25" s="1"/>
      <c r="I25" s="1"/>
      <c r="J25" s="1"/>
    </row>
    <row r="26" spans="2:10" x14ac:dyDescent="0.25">
      <c r="D26" s="1"/>
      <c r="E26" s="1"/>
      <c r="F26" s="1"/>
      <c r="G26" s="1"/>
      <c r="H26" s="1"/>
      <c r="I26" s="1"/>
      <c r="J26" s="1"/>
    </row>
    <row r="27" spans="2:10" x14ac:dyDescent="0.25">
      <c r="D27" s="1"/>
      <c r="E27" s="1"/>
      <c r="F27" s="1"/>
      <c r="G27" s="1"/>
      <c r="H27" s="1"/>
      <c r="I27" s="1"/>
      <c r="J27" s="1"/>
    </row>
    <row r="28" spans="2:10" x14ac:dyDescent="0.25">
      <c r="D28" s="1"/>
      <c r="E28" s="1"/>
      <c r="F28" s="1"/>
      <c r="G28" s="1"/>
      <c r="H28" s="1"/>
      <c r="I28" s="1"/>
      <c r="J28" s="1"/>
    </row>
    <row r="29" spans="2:10" x14ac:dyDescent="0.25">
      <c r="D29" s="1"/>
      <c r="E29" s="1"/>
      <c r="F29" s="1"/>
      <c r="G29" s="1"/>
      <c r="H29" s="1"/>
      <c r="I29" s="1"/>
      <c r="J29" s="1"/>
    </row>
    <row r="30" spans="2:10" x14ac:dyDescent="0.25">
      <c r="D30" s="1"/>
      <c r="E30" s="1"/>
      <c r="F30" s="1"/>
      <c r="G30" s="1"/>
      <c r="H30" s="1"/>
      <c r="I30" s="1"/>
      <c r="J30" s="1"/>
    </row>
    <row r="31" spans="2:10" x14ac:dyDescent="0.25">
      <c r="D31" s="1"/>
      <c r="E31" s="1"/>
      <c r="F31" s="1"/>
      <c r="G31" s="1"/>
      <c r="H31" s="1"/>
      <c r="I31" s="1"/>
      <c r="J31" s="1"/>
    </row>
    <row r="32" spans="2:10" x14ac:dyDescent="0.25">
      <c r="D32" s="1"/>
      <c r="E32" s="1"/>
      <c r="F32" s="1"/>
      <c r="G32" s="1"/>
      <c r="H32" s="1"/>
      <c r="I32" s="1"/>
      <c r="J32" s="1"/>
    </row>
    <row r="33" spans="4:10" x14ac:dyDescent="0.25">
      <c r="D33" s="1"/>
      <c r="E33" s="1"/>
      <c r="F33" s="1"/>
      <c r="G33" s="1"/>
      <c r="H33" s="1"/>
      <c r="I33" s="1"/>
      <c r="J33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48AA-ECF4-49D1-86F9-4B674FB1B9BF}">
  <dimension ref="A1:J33"/>
  <sheetViews>
    <sheetView workbookViewId="0">
      <selection activeCell="B2" sqref="B2"/>
    </sheetView>
  </sheetViews>
  <sheetFormatPr defaultRowHeight="15" x14ac:dyDescent="0.25"/>
  <cols>
    <col min="2" max="3" width="14.7109375" bestFit="1" customWidth="1"/>
    <col min="4" max="4" width="17.28515625" bestFit="1" customWidth="1"/>
  </cols>
  <sheetData>
    <row r="1" spans="1:4" s="1" customFormat="1" x14ac:dyDescent="0.25">
      <c r="A1" s="1" t="s">
        <v>12</v>
      </c>
      <c r="B1" s="1" t="s">
        <v>41</v>
      </c>
      <c r="C1" s="1" t="s">
        <v>42</v>
      </c>
      <c r="D1" s="1" t="s">
        <v>30</v>
      </c>
    </row>
    <row r="2" spans="1:4" x14ac:dyDescent="0.25">
      <c r="A2" s="2">
        <v>44774</v>
      </c>
      <c r="B2" s="12">
        <v>36909.61</v>
      </c>
      <c r="C2" s="12">
        <v>54426.87</v>
      </c>
      <c r="D2" s="12">
        <v>32024.51</v>
      </c>
    </row>
    <row r="3" spans="1:4" x14ac:dyDescent="0.25">
      <c r="A3" s="2">
        <v>44805</v>
      </c>
      <c r="B3" s="12">
        <v>31721.21</v>
      </c>
      <c r="C3" s="12">
        <v>39881.160000000003</v>
      </c>
      <c r="D3" s="12">
        <v>26121.62</v>
      </c>
    </row>
    <row r="4" spans="1:4" x14ac:dyDescent="0.25">
      <c r="A4" s="2">
        <v>44835</v>
      </c>
      <c r="B4" s="12">
        <v>31110.78</v>
      </c>
      <c r="C4" s="12">
        <v>31672.560000000001</v>
      </c>
      <c r="D4" s="12">
        <v>34074.639999999999</v>
      </c>
    </row>
    <row r="5" spans="1:4" x14ac:dyDescent="0.25">
      <c r="A5" s="2">
        <v>44866</v>
      </c>
      <c r="B5" s="12">
        <v>35328.44</v>
      </c>
      <c r="C5" s="12">
        <v>42184.28</v>
      </c>
      <c r="D5" s="12">
        <v>41719.269999999997</v>
      </c>
    </row>
    <row r="6" spans="1:4" x14ac:dyDescent="0.25">
      <c r="A6" s="2">
        <v>44896</v>
      </c>
      <c r="B6" s="12">
        <v>29386.49</v>
      </c>
      <c r="C6" s="12">
        <v>51265.66</v>
      </c>
      <c r="D6" s="12">
        <v>34138.839999999997</v>
      </c>
    </row>
    <row r="7" spans="1:4" x14ac:dyDescent="0.25">
      <c r="A7" s="2">
        <v>44927</v>
      </c>
      <c r="B7" s="12">
        <v>33144.14</v>
      </c>
      <c r="C7" s="12">
        <v>40923.550000000003</v>
      </c>
      <c r="D7" s="12">
        <v>38514.300000000003</v>
      </c>
    </row>
    <row r="8" spans="1:4" x14ac:dyDescent="0.25">
      <c r="A8" s="2">
        <v>44958</v>
      </c>
      <c r="B8" s="12">
        <v>32282.81</v>
      </c>
      <c r="C8" s="12">
        <v>42811.76</v>
      </c>
      <c r="D8" s="12">
        <v>37154.410000000003</v>
      </c>
    </row>
    <row r="9" spans="1:4" x14ac:dyDescent="0.25">
      <c r="A9" s="2">
        <v>44986</v>
      </c>
      <c r="B9" s="12">
        <v>33208.019999999997</v>
      </c>
      <c r="C9" s="12">
        <v>31020.01</v>
      </c>
      <c r="D9" s="12">
        <v>35226.959999999999</v>
      </c>
    </row>
    <row r="10" spans="1:4" x14ac:dyDescent="0.25">
      <c r="A10" s="2">
        <v>45017</v>
      </c>
      <c r="B10" s="12">
        <v>31191.45</v>
      </c>
      <c r="C10" s="12">
        <v>32695.03</v>
      </c>
      <c r="D10" s="12">
        <v>39808.51</v>
      </c>
    </row>
    <row r="11" spans="1:4" x14ac:dyDescent="0.25">
      <c r="A11" s="2">
        <v>45047</v>
      </c>
      <c r="B11" s="12">
        <v>34033.81</v>
      </c>
      <c r="C11" s="12">
        <v>36809.54</v>
      </c>
      <c r="D11" s="12">
        <v>42451.63</v>
      </c>
    </row>
    <row r="12" spans="1:4" x14ac:dyDescent="0.25">
      <c r="A12" s="2">
        <v>45078</v>
      </c>
      <c r="B12" s="12">
        <v>36527.08</v>
      </c>
      <c r="C12" s="12">
        <v>52269.35</v>
      </c>
      <c r="D12" s="12">
        <v>25030.55</v>
      </c>
    </row>
    <row r="13" spans="1:4" x14ac:dyDescent="0.25">
      <c r="A13" s="2">
        <v>45108</v>
      </c>
      <c r="B13" s="12">
        <v>38548.44</v>
      </c>
      <c r="C13" s="12">
        <v>58434.54</v>
      </c>
      <c r="D13" s="12">
        <v>30492.02</v>
      </c>
    </row>
    <row r="14" spans="1:4" x14ac:dyDescent="0.25">
      <c r="A14" s="2">
        <v>45139</v>
      </c>
      <c r="B14" s="12">
        <v>28146.13</v>
      </c>
      <c r="C14" s="12">
        <v>50694.26</v>
      </c>
      <c r="D14" s="12">
        <v>32673.599999999999</v>
      </c>
    </row>
    <row r="15" spans="1:4" x14ac:dyDescent="0.25">
      <c r="A15" t="s">
        <v>26</v>
      </c>
      <c r="B15" s="12">
        <f>SUM(B2:B14)</f>
        <v>431538.41000000003</v>
      </c>
      <c r="C15" s="12">
        <f t="shared" ref="C15:D15" si="0">SUM(C2:C14)</f>
        <v>565088.56999999995</v>
      </c>
      <c r="D15" s="12">
        <f t="shared" si="0"/>
        <v>449430.86</v>
      </c>
    </row>
    <row r="16" spans="1:4" x14ac:dyDescent="0.25">
      <c r="B16" s="5"/>
      <c r="C16" s="5"/>
      <c r="D16" s="5"/>
    </row>
    <row r="17" spans="2:10" x14ac:dyDescent="0.25">
      <c r="B17" s="6"/>
      <c r="C17" s="6"/>
      <c r="D17" s="6"/>
    </row>
    <row r="21" spans="2:10" x14ac:dyDescent="0.25">
      <c r="D21" s="1"/>
      <c r="E21" s="1"/>
      <c r="F21" s="1"/>
      <c r="G21" s="1"/>
      <c r="H21" s="1"/>
      <c r="I21" s="1"/>
      <c r="J21" s="1"/>
    </row>
    <row r="22" spans="2:10" x14ac:dyDescent="0.25">
      <c r="D22" s="1"/>
      <c r="E22" s="1"/>
      <c r="F22" s="1"/>
      <c r="G22" s="1"/>
      <c r="H22" s="1"/>
      <c r="I22" s="1"/>
      <c r="J22" s="1"/>
    </row>
    <row r="23" spans="2:10" x14ac:dyDescent="0.25">
      <c r="D23" s="1"/>
      <c r="E23" s="1"/>
      <c r="F23" s="1"/>
      <c r="G23" s="1"/>
      <c r="H23" s="1"/>
      <c r="I23" s="1"/>
      <c r="J23" s="1"/>
    </row>
    <row r="24" spans="2:10" x14ac:dyDescent="0.25">
      <c r="D24" s="1"/>
      <c r="E24" s="1"/>
      <c r="F24" s="1"/>
      <c r="G24" s="1"/>
      <c r="H24" s="1"/>
      <c r="I24" s="1"/>
      <c r="J24" s="1"/>
    </row>
    <row r="25" spans="2:10" x14ac:dyDescent="0.25">
      <c r="D25" s="1"/>
      <c r="E25" s="1"/>
      <c r="F25" s="1"/>
      <c r="G25" s="1"/>
      <c r="H25" s="1"/>
      <c r="I25" s="1"/>
      <c r="J25" s="1"/>
    </row>
    <row r="26" spans="2:10" x14ac:dyDescent="0.25">
      <c r="D26" s="1"/>
      <c r="E26" s="1"/>
      <c r="F26" s="1"/>
      <c r="G26" s="1"/>
      <c r="H26" s="1"/>
      <c r="I26" s="1"/>
      <c r="J26" s="1"/>
    </row>
    <row r="27" spans="2:10" x14ac:dyDescent="0.25">
      <c r="D27" s="1"/>
      <c r="E27" s="1"/>
      <c r="F27" s="1"/>
      <c r="G27" s="1"/>
      <c r="H27" s="1"/>
      <c r="I27" s="1"/>
      <c r="J27" s="1"/>
    </row>
    <row r="28" spans="2:10" x14ac:dyDescent="0.25">
      <c r="D28" s="1"/>
      <c r="E28" s="1"/>
      <c r="F28" s="1"/>
      <c r="G28" s="1"/>
      <c r="H28" s="1"/>
      <c r="I28" s="1"/>
      <c r="J28" s="1"/>
    </row>
    <row r="29" spans="2:10" x14ac:dyDescent="0.25">
      <c r="D29" s="1"/>
      <c r="E29" s="1"/>
      <c r="F29" s="1"/>
      <c r="G29" s="1"/>
      <c r="H29" s="1"/>
      <c r="I29" s="1"/>
      <c r="J29" s="1"/>
    </row>
    <row r="30" spans="2:10" x14ac:dyDescent="0.25">
      <c r="D30" s="1"/>
      <c r="E30" s="1"/>
      <c r="F30" s="1"/>
      <c r="G30" s="1"/>
      <c r="H30" s="1"/>
      <c r="I30" s="1"/>
      <c r="J30" s="1"/>
    </row>
    <row r="31" spans="2:10" x14ac:dyDescent="0.25">
      <c r="D31" s="1"/>
      <c r="E31" s="1"/>
      <c r="F31" s="1"/>
      <c r="G31" s="1"/>
      <c r="H31" s="1"/>
      <c r="I31" s="1"/>
      <c r="J31" s="1"/>
    </row>
    <row r="32" spans="2:10" x14ac:dyDescent="0.25">
      <c r="D32" s="1"/>
      <c r="E32" s="1"/>
      <c r="F32" s="1"/>
      <c r="G32" s="1"/>
      <c r="H32" s="1"/>
      <c r="I32" s="1"/>
      <c r="J32" s="1"/>
    </row>
    <row r="33" spans="4:10" x14ac:dyDescent="0.25">
      <c r="D33" s="1"/>
      <c r="E33" s="1"/>
      <c r="F33" s="1"/>
      <c r="G33" s="1"/>
      <c r="H33" s="1"/>
      <c r="I33" s="1"/>
      <c r="J33" s="1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8BFD02522B6A4E880D57A85FF79F7C" ma:contentTypeVersion="9" ma:contentTypeDescription="Create a new document." ma:contentTypeScope="" ma:versionID="00268ba030a2dbddd7457ddf41d23038">
  <xsd:schema xmlns:xsd="http://www.w3.org/2001/XMLSchema" xmlns:xs="http://www.w3.org/2001/XMLSchema" xmlns:p="http://schemas.microsoft.com/office/2006/metadata/properties" xmlns:ns2="c313ea10-f0f8-4c6b-8b75-dd6c169c55d7" xmlns:ns3="af317602-f812-4f22-a385-b6c4a4e3018b" targetNamespace="http://schemas.microsoft.com/office/2006/metadata/properties" ma:root="true" ma:fieldsID="80cf3fdcb73ad85991d23daaf99da80e" ns2:_="" ns3:_="">
    <xsd:import namespace="c313ea10-f0f8-4c6b-8b75-dd6c169c55d7"/>
    <xsd:import namespace="af317602-f812-4f22-a385-b6c4a4e30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13ea10-f0f8-4c6b-8b75-dd6c169c55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317602-f812-4f22-a385-b6c4a4e3018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f317602-f812-4f22-a385-b6c4a4e3018b">
      <UserInfo>
        <DisplayName>1Sem. Essência &amp; Progresso Members</DisplayName>
        <AccountId>42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1B988D-B669-436C-BFD9-4FD77E7A7A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13ea10-f0f8-4c6b-8b75-dd6c169c55d7"/>
    <ds:schemaRef ds:uri="af317602-f812-4f22-a385-b6c4a4e30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B13F71-534F-4CF1-AEC8-131D7A7A2BE4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c313ea10-f0f8-4c6b-8b75-dd6c169c55d7"/>
    <ds:schemaRef ds:uri="http://purl.org/dc/terms/"/>
    <ds:schemaRef ds:uri="http://purl.org/dc/dcmitype/"/>
    <ds:schemaRef ds:uri="http://schemas.microsoft.com/office/infopath/2007/PartnerControls"/>
    <ds:schemaRef ds:uri="af317602-f812-4f22-a385-b6c4a4e3018b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444BB34-7BBF-46F6-A0E7-5387130361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Planilha2</vt:lpstr>
      <vt:lpstr>Planilha1</vt:lpstr>
      <vt:lpstr>total</vt:lpstr>
      <vt:lpstr>MEDIA MOVEL</vt:lpstr>
      <vt:lpstr>Pé de Moleque</vt:lpstr>
      <vt:lpstr>Paçoca</vt:lpstr>
      <vt:lpstr>Doce de batata</vt:lpstr>
      <vt:lpstr>Doce de abóbora</vt:lpstr>
      <vt:lpstr>Cocada</vt:lpstr>
      <vt:lpstr>Bananinha</vt:lpstr>
      <vt:lpstr>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Newton</dc:creator>
  <cp:keywords/>
  <dc:description/>
  <cp:lastModifiedBy>GUILHERME ALEXANDRINO PASSOS</cp:lastModifiedBy>
  <cp:revision/>
  <dcterms:created xsi:type="dcterms:W3CDTF">2023-08-22T22:27:01Z</dcterms:created>
  <dcterms:modified xsi:type="dcterms:W3CDTF">2023-10-02T18:22:31Z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0x010100078BFD02522B6A4E880D57A85FF79F7C</vt:lpwstr>
  </property>
</Properties>
</file>