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style1.xml" ContentType="application/vnd.ms-office.chartstyle+xml"/>
  <Override PartName="/xl/drawings/drawing1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2105DAB7-1389-4A4E-8CDD-4E0722C7CA75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Planilha2" sheetId="3" r:id="rId1"/>
    <sheet name="Sheet1" sheetId="1" r:id="rId2"/>
    <sheet name="Planilha1" sheetId="2" r:id="rId3"/>
  </sheets>
  <definedNames>
    <definedName name="BASE_PRECO">Sheet1!$A$1:$C$14</definedName>
  </definedNames>
  <calcPr calcId="191028"/>
  <pivotCaches>
    <pivotCache cacheId="3" r:id="rId4"/>
  </pivotCaches>
</workbook>
</file>

<file path=xl/calcChain.xml><?xml version="1.0" encoding="utf-8"?>
<calcChain xmlns="http://schemas.openxmlformats.org/spreadsheetml/2006/main">
  <c r="C19" i="1" l="1"/>
  <c r="C20" i="1"/>
  <c r="C18" i="1"/>
  <c r="B18" i="1"/>
  <c r="B19" i="1"/>
  <c r="B20" i="1"/>
  <c r="C2" i="2"/>
  <c r="B2" i="2"/>
  <c r="E15" i="1"/>
  <c r="C15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G2" i="1"/>
  <c r="F2" i="1"/>
  <c r="F16" i="1" s="1"/>
  <c r="G15" i="1" l="1"/>
  <c r="F15" i="1"/>
</calcChain>
</file>

<file path=xl/sharedStrings.xml><?xml version="1.0" encoding="utf-8"?>
<sst xmlns="http://schemas.openxmlformats.org/spreadsheetml/2006/main" count="62" uniqueCount="30">
  <si>
    <t xml:space="preserve">QUANTIDADE </t>
  </si>
  <si>
    <t xml:space="preserve">TOTAL </t>
  </si>
  <si>
    <t>Arroz</t>
  </si>
  <si>
    <t>Feijão</t>
  </si>
  <si>
    <t>Café</t>
  </si>
  <si>
    <t>Macarrão</t>
  </si>
  <si>
    <t>Molho de Tomate</t>
  </si>
  <si>
    <t>Bolacha Maizena</t>
  </si>
  <si>
    <t>Bolacha Cream Cracker</t>
  </si>
  <si>
    <t>Farinha de Trigo</t>
  </si>
  <si>
    <t xml:space="preserve">Óleo </t>
  </si>
  <si>
    <t>Fubá</t>
  </si>
  <si>
    <t xml:space="preserve">Sardinha </t>
  </si>
  <si>
    <t xml:space="preserve">Goiabada </t>
  </si>
  <si>
    <t xml:space="preserve">INGREDIENTES </t>
  </si>
  <si>
    <t>Açúcar</t>
  </si>
  <si>
    <t>PREÇO UNITÁRIO</t>
  </si>
  <si>
    <t>ITEM</t>
  </si>
  <si>
    <t>NOME</t>
  </si>
  <si>
    <t>GRAU DE IMPORTÂNCIA</t>
  </si>
  <si>
    <t>SUPÉRFLUO</t>
  </si>
  <si>
    <t>ESSENCIAL</t>
  </si>
  <si>
    <t>IMPORTANTE</t>
  </si>
  <si>
    <t>ITENS</t>
  </si>
  <si>
    <t>QTDE</t>
  </si>
  <si>
    <t>GASTO</t>
  </si>
  <si>
    <t>Rótulos de Linha</t>
  </si>
  <si>
    <t>Total Geral</t>
  </si>
  <si>
    <t xml:space="preserve">Soma de TOTAL 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</si>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</sst>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6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4" fontId="0" fillId="0" borderId="0" xfId="1" applyFont="1"/>
    <xf numFmtId="0" fontId="2" fillId="0" borderId="5" xfId="0" applyFont="1" applyBorder="1" applyAlignment="1">
      <alignment horizontal="center"/>
    </xf>
    <xf numFmtId="166" fontId="0" fillId="0" borderId="5" xfId="1" applyNumberFormat="1" applyFont="1" applyBorder="1"/>
    <xf numFmtId="0" fontId="0" fillId="0" borderId="4" xfId="0" applyBorder="1"/>
    <xf numFmtId="166" fontId="0" fillId="0" borderId="4" xfId="1" applyNumberFormat="1" applyFont="1" applyBorder="1"/>
    <xf numFmtId="1" fontId="0" fillId="0" borderId="1" xfId="0" applyNumberFormat="1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[cestA_baSICA2.xlsx]Planilha2!Tabela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Planilha2!$B$3:$B$4</c:f>
              <c:strCache>
                <c:ptCount val="1"/>
                <c:pt idx="0">
                  <c:v>ESSENCIAL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Planilha2!$A$5:$A$18</c:f>
              <c:strCache>
                <c:ptCount val="13"/>
                <c:pt idx="0">
                  <c:v>Açúcar</c:v>
                </c:pt>
                <c:pt idx="1">
                  <c:v>Arroz</c:v>
                </c:pt>
                <c:pt idx="2">
                  <c:v>Bolacha Cream Cracker</c:v>
                </c:pt>
                <c:pt idx="3">
                  <c:v>Bolacha Maizena</c:v>
                </c:pt>
                <c:pt idx="4">
                  <c:v>Café</c:v>
                </c:pt>
                <c:pt idx="5">
                  <c:v>Farinha de Trigo</c:v>
                </c:pt>
                <c:pt idx="6">
                  <c:v>Feijão</c:v>
                </c:pt>
                <c:pt idx="7">
                  <c:v>Fubá</c:v>
                </c:pt>
                <c:pt idx="8">
                  <c:v>Goiabada </c:v>
                </c:pt>
                <c:pt idx="9">
                  <c:v>Macarrão</c:v>
                </c:pt>
                <c:pt idx="10">
                  <c:v>Molho de Tomate</c:v>
                </c:pt>
                <c:pt idx="11">
                  <c:v>Óleo </c:v>
                </c:pt>
                <c:pt idx="12">
                  <c:v>Sardinha </c:v>
                </c:pt>
              </c:strCache>
            </c:strRef>
          </c:cat>
          <c:val>
            <c:numRef>
              <c:f>Planilha2!$B$5:$B$18</c:f>
              <c:numCache>
                <c:formatCode>General</c:formatCode>
                <c:ptCount val="13"/>
                <c:pt idx="4">
                  <c:v>38</c:v>
                </c:pt>
                <c:pt idx="5">
                  <c:v>11.8</c:v>
                </c:pt>
                <c:pt idx="6">
                  <c:v>14</c:v>
                </c:pt>
                <c:pt idx="7">
                  <c:v>7.8</c:v>
                </c:pt>
                <c:pt idx="11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0-49FD-A7EE-618D376CB71C}"/>
            </c:ext>
          </c:extLst>
        </c:ser>
        <c:ser>
          <c:idx val="1"/>
          <c:order val="1"/>
          <c:tx>
            <c:strRef>
              <c:f>Planilha2!$C$3:$C$4</c:f>
              <c:strCache>
                <c:ptCount val="1"/>
                <c:pt idx="0">
                  <c:v>IMPORTANTE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Planilha2!$A$5:$A$18</c:f>
              <c:strCache>
                <c:ptCount val="13"/>
                <c:pt idx="0">
                  <c:v>Açúcar</c:v>
                </c:pt>
                <c:pt idx="1">
                  <c:v>Arroz</c:v>
                </c:pt>
                <c:pt idx="2">
                  <c:v>Bolacha Cream Cracker</c:v>
                </c:pt>
                <c:pt idx="3">
                  <c:v>Bolacha Maizena</c:v>
                </c:pt>
                <c:pt idx="4">
                  <c:v>Café</c:v>
                </c:pt>
                <c:pt idx="5">
                  <c:v>Farinha de Trigo</c:v>
                </c:pt>
                <c:pt idx="6">
                  <c:v>Feijão</c:v>
                </c:pt>
                <c:pt idx="7">
                  <c:v>Fubá</c:v>
                </c:pt>
                <c:pt idx="8">
                  <c:v>Goiabada </c:v>
                </c:pt>
                <c:pt idx="9">
                  <c:v>Macarrão</c:v>
                </c:pt>
                <c:pt idx="10">
                  <c:v>Molho de Tomate</c:v>
                </c:pt>
                <c:pt idx="11">
                  <c:v>Óleo </c:v>
                </c:pt>
                <c:pt idx="12">
                  <c:v>Sardinha </c:v>
                </c:pt>
              </c:strCache>
            </c:strRef>
          </c:cat>
          <c:val>
            <c:numRef>
              <c:f>Planilha2!$C$5:$C$18</c:f>
              <c:numCache>
                <c:formatCode>General</c:formatCode>
                <c:ptCount val="13"/>
                <c:pt idx="0">
                  <c:v>12</c:v>
                </c:pt>
                <c:pt idx="1">
                  <c:v>40</c:v>
                </c:pt>
                <c:pt idx="3">
                  <c:v>19.600000000000001</c:v>
                </c:pt>
                <c:pt idx="9">
                  <c:v>11.8</c:v>
                </c:pt>
                <c:pt idx="10">
                  <c:v>11.7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0-49FD-A7EE-618D376CB71C}"/>
            </c:ext>
          </c:extLst>
        </c:ser>
        <c:ser>
          <c:idx val="2"/>
          <c:order val="2"/>
          <c:tx>
            <c:strRef>
              <c:f>Planilha2!$D$3:$D$4</c:f>
              <c:strCache>
                <c:ptCount val="1"/>
                <c:pt idx="0">
                  <c:v>SUPÉRFLUO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Planilha2!$A$5:$A$18</c:f>
              <c:strCache>
                <c:ptCount val="13"/>
                <c:pt idx="0">
                  <c:v>Açúcar</c:v>
                </c:pt>
                <c:pt idx="1">
                  <c:v>Arroz</c:v>
                </c:pt>
                <c:pt idx="2">
                  <c:v>Bolacha Cream Cracker</c:v>
                </c:pt>
                <c:pt idx="3">
                  <c:v>Bolacha Maizena</c:v>
                </c:pt>
                <c:pt idx="4">
                  <c:v>Café</c:v>
                </c:pt>
                <c:pt idx="5">
                  <c:v>Farinha de Trigo</c:v>
                </c:pt>
                <c:pt idx="6">
                  <c:v>Feijão</c:v>
                </c:pt>
                <c:pt idx="7">
                  <c:v>Fubá</c:v>
                </c:pt>
                <c:pt idx="8">
                  <c:v>Goiabada </c:v>
                </c:pt>
                <c:pt idx="9">
                  <c:v>Macarrão</c:v>
                </c:pt>
                <c:pt idx="10">
                  <c:v>Molho de Tomate</c:v>
                </c:pt>
                <c:pt idx="11">
                  <c:v>Óleo </c:v>
                </c:pt>
                <c:pt idx="12">
                  <c:v>Sardinha </c:v>
                </c:pt>
              </c:strCache>
            </c:strRef>
          </c:cat>
          <c:val>
            <c:numRef>
              <c:f>Planilha2!$D$5:$D$18</c:f>
              <c:numCache>
                <c:formatCode>General</c:formatCode>
                <c:ptCount val="13"/>
                <c:pt idx="2">
                  <c:v>15.6</c:v>
                </c:pt>
                <c:pt idx="8">
                  <c:v>10</c:v>
                </c:pt>
                <c:pt idx="12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70-49FD-A7EE-618D376C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571743"/>
        <c:axId val="1979799423"/>
      </c:barChart>
      <c:catAx>
        <c:axId val="197857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799423"/>
        <c:crosses val="autoZero"/>
        <c:auto val="1"/>
        <c:lblAlgn val="ctr"/>
        <c:lblOffset val="100"/>
        <c:noMultiLvlLbl val="0"/>
      </c:catAx>
      <c:valAx>
        <c:axId val="19797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57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187325</xdr:colOff>
      <xdr:row>0</xdr:row>
      <xdr:rowOff>139700</xdr:rowOff>
    </xdr:from>
    <xdr:to>
      <xdr:col>12</xdr:col>
      <xdr:colOff>574675</xdr:colOff>
      <xdr:row>15</xdr:row>
      <xdr:rowOff>73025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4C938E-87A6-44B7-A117-DF2E9E4C2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59.828017476852" createdVersion="6" refreshedVersion="6" minRefreshableVersion="3" recordCount="13" xr:uid="{7C2DAAB1-81B3-40E6-B497-3EDCD617FA42}">
  <cacheSource type="worksheet">
    <worksheetSource ref="A1:F14" sheet="Sheet1"/>
  </cacheSource>
  <cacheFields count="6">
    <cacheField name="ITEM" numFmtId="0">
      <sharedItems containsSemiMixedTypes="0" containsString="0" containsNumber="1" containsInteger="1" minValue="1" maxValue="13"/>
    </cacheField>
    <cacheField name="INGREDIENTES " numFmtId="0">
      <sharedItems count="13">
        <s v="Arroz"/>
        <s v="Feijão"/>
        <s v="Café"/>
        <s v="Açúcar"/>
        <s v="Macarrão"/>
        <s v="Molho de Tomate"/>
        <s v="Bolacha Maizena"/>
        <s v="Bolacha Cream Cracker"/>
        <s v="Farinha de Trigo"/>
        <s v="Óleo "/>
        <s v="Fubá"/>
        <s v="Sardinha "/>
        <s v="Goiabada "/>
      </sharedItems>
    </cacheField>
    <cacheField name="PREÇO UNITÁRIO" numFmtId="164">
      <sharedItems containsSemiMixedTypes="0" containsString="0" containsNumber="1" minValue="3.9" maxValue="20"/>
    </cacheField>
    <cacheField name="GRAU DE IMPORTÂNCIA" numFmtId="164">
      <sharedItems count="3">
        <s v="IMPORTANTE"/>
        <s v="ESSENCIAL"/>
        <s v="SUPÉRFLUO"/>
      </sharedItems>
    </cacheField>
    <cacheField name="QUANTIDADE " numFmtId="0">
      <sharedItems containsSemiMixedTypes="0" containsString="0" containsNumber="1" containsInteger="1" minValue="2" maxValue="4"/>
    </cacheField>
    <cacheField name="TOTAL " numFmtId="166">
      <sharedItems containsSemiMixedTypes="0" containsString="0" containsNumber="1" minValue="7.8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n v="20"/>
    <x v="0"/>
    <n v="2"/>
    <n v="40"/>
  </r>
  <r>
    <n v="2"/>
    <x v="1"/>
    <n v="7"/>
    <x v="1"/>
    <n v="2"/>
    <n v="14"/>
  </r>
  <r>
    <n v="3"/>
    <x v="2"/>
    <n v="19"/>
    <x v="1"/>
    <n v="2"/>
    <n v="38"/>
  </r>
  <r>
    <n v="4"/>
    <x v="3"/>
    <n v="4"/>
    <x v="0"/>
    <n v="3"/>
    <n v="12"/>
  </r>
  <r>
    <n v="5"/>
    <x v="4"/>
    <n v="5.9"/>
    <x v="0"/>
    <n v="2"/>
    <n v="11.8"/>
  </r>
  <r>
    <n v="6"/>
    <x v="5"/>
    <n v="3.9"/>
    <x v="0"/>
    <n v="3"/>
    <n v="11.7"/>
  </r>
  <r>
    <n v="7"/>
    <x v="6"/>
    <n v="4.9000000000000004"/>
    <x v="0"/>
    <n v="4"/>
    <n v="19.600000000000001"/>
  </r>
  <r>
    <n v="8"/>
    <x v="7"/>
    <n v="3.9"/>
    <x v="2"/>
    <n v="4"/>
    <n v="15.6"/>
  </r>
  <r>
    <n v="9"/>
    <x v="8"/>
    <n v="5.9"/>
    <x v="1"/>
    <n v="2"/>
    <n v="11.8"/>
  </r>
  <r>
    <n v="10"/>
    <x v="9"/>
    <n v="6.5"/>
    <x v="1"/>
    <n v="3"/>
    <n v="19.5"/>
  </r>
  <r>
    <n v="11"/>
    <x v="10"/>
    <n v="3.9"/>
    <x v="1"/>
    <n v="2"/>
    <n v="7.8"/>
  </r>
  <r>
    <n v="12"/>
    <x v="11"/>
    <n v="6.9"/>
    <x v="2"/>
    <n v="2"/>
    <n v="13.8"/>
  </r>
  <r>
    <n v="13"/>
    <x v="12"/>
    <n v="5"/>
    <x v="2"/>
    <n v="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1B66C-647A-487B-B0DB-EB52FA670E86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18" firstHeaderRow="1" firstDataRow="2" firstDataCol="1"/>
  <pivotFields count="6">
    <pivotField showAll="0"/>
    <pivotField axis="axisRow" showAll="0">
      <items count="14">
        <item x="3"/>
        <item x="0"/>
        <item x="7"/>
        <item x="6"/>
        <item x="2"/>
        <item x="8"/>
        <item x="1"/>
        <item x="10"/>
        <item x="12"/>
        <item x="4"/>
        <item x="5"/>
        <item x="9"/>
        <item x="11"/>
        <item t="default"/>
      </items>
    </pivotField>
    <pivotField numFmtId="164" showAll="0"/>
    <pivotField axis="axisCol" showAll="0">
      <items count="4">
        <item x="1"/>
        <item x="0"/>
        <item x="2"/>
        <item t="default"/>
      </items>
    </pivotField>
    <pivotField showAll="0"/>
    <pivotField dataField="1" numFmtId="166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oma de TOTAL 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8A55F-74CA-49D4-8898-6CDCF8C065B2}">
  <dimension ref="A3:E18"/>
  <sheetViews>
    <sheetView tabSelected="1" workbookViewId="0">
      <selection activeCell="B8" sqref="B8"/>
    </sheetView>
  </sheetViews>
  <sheetFormatPr defaultRowHeight="14.75" x14ac:dyDescent="0.75"/>
  <cols>
    <col min="1" max="1" width="19.5" bestFit="1" customWidth="1"/>
    <col min="2" max="2" width="18.2265625" bestFit="1" customWidth="1"/>
    <col min="3" max="3" width="12" bestFit="1" customWidth="1"/>
    <col min="4" max="4" width="10.54296875" bestFit="1" customWidth="1"/>
    <col min="5" max="5" width="9.90625" bestFit="1" customWidth="1"/>
  </cols>
  <sheetData>
    <row r="3" spans="1:5" x14ac:dyDescent="0.75">
      <c r="A3" s="21" t="s">
        <v>28</v>
      </c>
      <c r="B3" s="21" t="s">
        <v>29</v>
      </c>
    </row>
    <row r="4" spans="1:5" x14ac:dyDescent="0.75">
      <c r="A4" s="21" t="s">
        <v>26</v>
      </c>
      <c r="B4" t="s">
        <v>21</v>
      </c>
      <c r="C4" t="s">
        <v>22</v>
      </c>
      <c r="D4" t="s">
        <v>20</v>
      </c>
      <c r="E4" t="s">
        <v>27</v>
      </c>
    </row>
    <row r="5" spans="1:5" x14ac:dyDescent="0.75">
      <c r="A5" s="22" t="s">
        <v>15</v>
      </c>
      <c r="B5" s="23"/>
      <c r="C5" s="23">
        <v>12</v>
      </c>
      <c r="D5" s="23"/>
      <c r="E5" s="23">
        <v>12</v>
      </c>
    </row>
    <row r="6" spans="1:5" x14ac:dyDescent="0.75">
      <c r="A6" s="22" t="s">
        <v>2</v>
      </c>
      <c r="B6" s="23"/>
      <c r="C6" s="23">
        <v>40</v>
      </c>
      <c r="D6" s="23"/>
      <c r="E6" s="23">
        <v>40</v>
      </c>
    </row>
    <row r="7" spans="1:5" x14ac:dyDescent="0.75">
      <c r="A7" s="22" t="s">
        <v>8</v>
      </c>
      <c r="B7" s="23"/>
      <c r="C7" s="23"/>
      <c r="D7" s="23">
        <v>15.6</v>
      </c>
      <c r="E7" s="23">
        <v>15.6</v>
      </c>
    </row>
    <row r="8" spans="1:5" x14ac:dyDescent="0.75">
      <c r="A8" s="22" t="s">
        <v>7</v>
      </c>
      <c r="B8" s="23"/>
      <c r="C8" s="23">
        <v>19.600000000000001</v>
      </c>
      <c r="D8" s="23"/>
      <c r="E8" s="23">
        <v>19.600000000000001</v>
      </c>
    </row>
    <row r="9" spans="1:5" x14ac:dyDescent="0.75">
      <c r="A9" s="22" t="s">
        <v>4</v>
      </c>
      <c r="B9" s="23">
        <v>38</v>
      </c>
      <c r="C9" s="23"/>
      <c r="D9" s="23"/>
      <c r="E9" s="23">
        <v>38</v>
      </c>
    </row>
    <row r="10" spans="1:5" x14ac:dyDescent="0.75">
      <c r="A10" s="22" t="s">
        <v>9</v>
      </c>
      <c r="B10" s="23">
        <v>11.8</v>
      </c>
      <c r="C10" s="23"/>
      <c r="D10" s="23"/>
      <c r="E10" s="23">
        <v>11.8</v>
      </c>
    </row>
    <row r="11" spans="1:5" x14ac:dyDescent="0.75">
      <c r="A11" s="22" t="s">
        <v>3</v>
      </c>
      <c r="B11" s="23">
        <v>14</v>
      </c>
      <c r="C11" s="23"/>
      <c r="D11" s="23"/>
      <c r="E11" s="23">
        <v>14</v>
      </c>
    </row>
    <row r="12" spans="1:5" x14ac:dyDescent="0.75">
      <c r="A12" s="22" t="s">
        <v>11</v>
      </c>
      <c r="B12" s="23">
        <v>7.8</v>
      </c>
      <c r="C12" s="23"/>
      <c r="D12" s="23"/>
      <c r="E12" s="23">
        <v>7.8</v>
      </c>
    </row>
    <row r="13" spans="1:5" x14ac:dyDescent="0.75">
      <c r="A13" s="22" t="s">
        <v>13</v>
      </c>
      <c r="B13" s="23"/>
      <c r="C13" s="23"/>
      <c r="D13" s="23">
        <v>10</v>
      </c>
      <c r="E13" s="23">
        <v>10</v>
      </c>
    </row>
    <row r="14" spans="1:5" x14ac:dyDescent="0.75">
      <c r="A14" s="22" t="s">
        <v>5</v>
      </c>
      <c r="B14" s="23"/>
      <c r="C14" s="23">
        <v>11.8</v>
      </c>
      <c r="D14" s="23"/>
      <c r="E14" s="23">
        <v>11.8</v>
      </c>
    </row>
    <row r="15" spans="1:5" x14ac:dyDescent="0.75">
      <c r="A15" s="22" t="s">
        <v>6</v>
      </c>
      <c r="B15" s="23"/>
      <c r="C15" s="23">
        <v>11.7</v>
      </c>
      <c r="D15" s="23"/>
      <c r="E15" s="23">
        <v>11.7</v>
      </c>
    </row>
    <row r="16" spans="1:5" x14ac:dyDescent="0.75">
      <c r="A16" s="22" t="s">
        <v>10</v>
      </c>
      <c r="B16" s="23">
        <v>19.5</v>
      </c>
      <c r="C16" s="23"/>
      <c r="D16" s="23"/>
      <c r="E16" s="23">
        <v>19.5</v>
      </c>
    </row>
    <row r="17" spans="1:5" x14ac:dyDescent="0.75">
      <c r="A17" s="22" t="s">
        <v>12</v>
      </c>
      <c r="B17" s="23"/>
      <c r="C17" s="23"/>
      <c r="D17" s="23">
        <v>13.8</v>
      </c>
      <c r="E17" s="23">
        <v>13.8</v>
      </c>
    </row>
    <row r="18" spans="1:5" x14ac:dyDescent="0.75">
      <c r="A18" s="22" t="s">
        <v>27</v>
      </c>
      <c r="B18" s="23">
        <v>91.1</v>
      </c>
      <c r="C18" s="23">
        <v>95.1</v>
      </c>
      <c r="D18" s="23">
        <v>39.400000000000006</v>
      </c>
      <c r="E18" s="23">
        <v>225.60000000000002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zoomScale="120" zoomScaleNormal="120" workbookViewId="0">
      <selection sqref="A1:F14"/>
    </sheetView>
  </sheetViews>
  <sheetFormatPr defaultRowHeight="14.75" x14ac:dyDescent="0.75"/>
  <cols>
    <col min="1" max="1" width="16.36328125" customWidth="1"/>
    <col min="2" max="2" width="26" bestFit="1" customWidth="1"/>
    <col min="3" max="3" width="19.40625" style="1" customWidth="1"/>
    <col min="4" max="4" width="22.36328125" style="1" customWidth="1"/>
    <col min="5" max="5" width="21.1328125" customWidth="1"/>
    <col min="6" max="6" width="17.1328125" customWidth="1"/>
    <col min="7" max="7" width="11.04296875" customWidth="1"/>
  </cols>
  <sheetData>
    <row r="1" spans="1:7" x14ac:dyDescent="0.75">
      <c r="A1" s="20" t="s">
        <v>17</v>
      </c>
      <c r="B1" s="16" t="s">
        <v>14</v>
      </c>
      <c r="C1" s="9" t="s">
        <v>16</v>
      </c>
      <c r="D1" s="9" t="s">
        <v>19</v>
      </c>
      <c r="E1" s="8" t="s">
        <v>0</v>
      </c>
      <c r="F1" s="11" t="s">
        <v>1</v>
      </c>
      <c r="G1" s="13"/>
    </row>
    <row r="2" spans="1:7" x14ac:dyDescent="0.75">
      <c r="A2" s="13">
        <v>1</v>
      </c>
      <c r="B2" s="17" t="s">
        <v>2</v>
      </c>
      <c r="C2" s="3">
        <v>20</v>
      </c>
      <c r="D2" s="3" t="s">
        <v>22</v>
      </c>
      <c r="E2" s="2">
        <v>2</v>
      </c>
      <c r="F2" s="12">
        <f>E2*C2</f>
        <v>40</v>
      </c>
      <c r="G2" s="14">
        <f>PRODUCT(C2,E2)</f>
        <v>40</v>
      </c>
    </row>
    <row r="3" spans="1:7" x14ac:dyDescent="0.75">
      <c r="A3" s="13">
        <v>2</v>
      </c>
      <c r="B3" s="17" t="s">
        <v>3</v>
      </c>
      <c r="C3" s="3">
        <v>7</v>
      </c>
      <c r="D3" s="3" t="s">
        <v>21</v>
      </c>
      <c r="E3" s="2">
        <v>2</v>
      </c>
      <c r="F3" s="12">
        <f t="shared" ref="F3:F14" si="0">E3*C3</f>
        <v>14</v>
      </c>
      <c r="G3" s="14">
        <f t="shared" ref="G3:G14" si="1">PRODUCT(C3,E3)</f>
        <v>14</v>
      </c>
    </row>
    <row r="4" spans="1:7" x14ac:dyDescent="0.75">
      <c r="A4" s="13">
        <v>3</v>
      </c>
      <c r="B4" s="17" t="s">
        <v>4</v>
      </c>
      <c r="C4" s="3">
        <v>19</v>
      </c>
      <c r="D4" s="3" t="s">
        <v>21</v>
      </c>
      <c r="E4" s="2">
        <v>2</v>
      </c>
      <c r="F4" s="12">
        <f t="shared" si="0"/>
        <v>38</v>
      </c>
      <c r="G4" s="14">
        <f t="shared" si="1"/>
        <v>38</v>
      </c>
    </row>
    <row r="5" spans="1:7" x14ac:dyDescent="0.75">
      <c r="A5" s="13">
        <v>4</v>
      </c>
      <c r="B5" s="17" t="s">
        <v>15</v>
      </c>
      <c r="C5" s="3">
        <v>4</v>
      </c>
      <c r="D5" s="3" t="s">
        <v>22</v>
      </c>
      <c r="E5" s="2">
        <v>3</v>
      </c>
      <c r="F5" s="12">
        <f t="shared" si="0"/>
        <v>12</v>
      </c>
      <c r="G5" s="14">
        <f t="shared" si="1"/>
        <v>12</v>
      </c>
    </row>
    <row r="6" spans="1:7" x14ac:dyDescent="0.75">
      <c r="A6" s="13">
        <v>5</v>
      </c>
      <c r="B6" s="17" t="s">
        <v>5</v>
      </c>
      <c r="C6" s="3">
        <v>5.9</v>
      </c>
      <c r="D6" s="3" t="s">
        <v>22</v>
      </c>
      <c r="E6" s="2">
        <v>2</v>
      </c>
      <c r="F6" s="12">
        <f t="shared" si="0"/>
        <v>11.8</v>
      </c>
      <c r="G6" s="14">
        <f t="shared" si="1"/>
        <v>11.8</v>
      </c>
    </row>
    <row r="7" spans="1:7" x14ac:dyDescent="0.75">
      <c r="A7" s="13">
        <v>6</v>
      </c>
      <c r="B7" s="17" t="s">
        <v>6</v>
      </c>
      <c r="C7" s="3">
        <v>3.9</v>
      </c>
      <c r="D7" s="3" t="s">
        <v>22</v>
      </c>
      <c r="E7" s="2">
        <v>3</v>
      </c>
      <c r="F7" s="12">
        <f t="shared" si="0"/>
        <v>11.7</v>
      </c>
      <c r="G7" s="14">
        <f t="shared" si="1"/>
        <v>11.7</v>
      </c>
    </row>
    <row r="8" spans="1:7" x14ac:dyDescent="0.75">
      <c r="A8" s="13">
        <v>7</v>
      </c>
      <c r="B8" s="17" t="s">
        <v>7</v>
      </c>
      <c r="C8" s="3">
        <v>4.9000000000000004</v>
      </c>
      <c r="D8" s="3" t="s">
        <v>22</v>
      </c>
      <c r="E8" s="2">
        <v>4</v>
      </c>
      <c r="F8" s="12">
        <f t="shared" si="0"/>
        <v>19.600000000000001</v>
      </c>
      <c r="G8" s="14">
        <f t="shared" si="1"/>
        <v>19.600000000000001</v>
      </c>
    </row>
    <row r="9" spans="1:7" x14ac:dyDescent="0.75">
      <c r="A9" s="13">
        <v>8</v>
      </c>
      <c r="B9" s="17" t="s">
        <v>8</v>
      </c>
      <c r="C9" s="3">
        <v>3.9</v>
      </c>
      <c r="D9" s="3" t="s">
        <v>20</v>
      </c>
      <c r="E9" s="2">
        <v>4</v>
      </c>
      <c r="F9" s="12">
        <f t="shared" si="0"/>
        <v>15.6</v>
      </c>
      <c r="G9" s="14">
        <f t="shared" si="1"/>
        <v>15.6</v>
      </c>
    </row>
    <row r="10" spans="1:7" x14ac:dyDescent="0.75">
      <c r="A10" s="13">
        <v>9</v>
      </c>
      <c r="B10" s="17" t="s">
        <v>9</v>
      </c>
      <c r="C10" s="3">
        <v>5.9</v>
      </c>
      <c r="D10" s="3" t="s">
        <v>21</v>
      </c>
      <c r="E10" s="2">
        <v>2</v>
      </c>
      <c r="F10" s="12">
        <f t="shared" si="0"/>
        <v>11.8</v>
      </c>
      <c r="G10" s="14">
        <f t="shared" si="1"/>
        <v>11.8</v>
      </c>
    </row>
    <row r="11" spans="1:7" x14ac:dyDescent="0.75">
      <c r="A11" s="13">
        <v>10</v>
      </c>
      <c r="B11" s="18" t="s">
        <v>10</v>
      </c>
      <c r="C11" s="7">
        <v>6.5</v>
      </c>
      <c r="D11" s="3" t="s">
        <v>21</v>
      </c>
      <c r="E11" s="6">
        <v>3</v>
      </c>
      <c r="F11" s="12">
        <f t="shared" si="0"/>
        <v>19.5</v>
      </c>
      <c r="G11" s="14">
        <f t="shared" si="1"/>
        <v>19.5</v>
      </c>
    </row>
    <row r="12" spans="1:7" x14ac:dyDescent="0.75">
      <c r="A12" s="13">
        <v>11</v>
      </c>
      <c r="B12" s="19" t="s">
        <v>11</v>
      </c>
      <c r="C12" s="5">
        <v>3.9</v>
      </c>
      <c r="D12" s="3" t="s">
        <v>21</v>
      </c>
      <c r="E12" s="4">
        <v>2</v>
      </c>
      <c r="F12" s="12">
        <f t="shared" si="0"/>
        <v>7.8</v>
      </c>
      <c r="G12" s="14">
        <f t="shared" si="1"/>
        <v>7.8</v>
      </c>
    </row>
    <row r="13" spans="1:7" x14ac:dyDescent="0.75">
      <c r="A13" s="13">
        <v>12</v>
      </c>
      <c r="B13" s="17" t="s">
        <v>12</v>
      </c>
      <c r="C13" s="3">
        <v>6.9</v>
      </c>
      <c r="D13" s="3" t="s">
        <v>20</v>
      </c>
      <c r="E13" s="2">
        <v>2</v>
      </c>
      <c r="F13" s="12">
        <f t="shared" si="0"/>
        <v>13.8</v>
      </c>
      <c r="G13" s="14">
        <f t="shared" si="1"/>
        <v>13.8</v>
      </c>
    </row>
    <row r="14" spans="1:7" x14ac:dyDescent="0.75">
      <c r="A14" s="13">
        <v>13</v>
      </c>
      <c r="B14" s="17" t="s">
        <v>13</v>
      </c>
      <c r="C14" s="3">
        <v>5</v>
      </c>
      <c r="D14" s="3" t="s">
        <v>20</v>
      </c>
      <c r="E14" s="2">
        <v>2</v>
      </c>
      <c r="F14" s="12">
        <f t="shared" si="0"/>
        <v>10</v>
      </c>
      <c r="G14" s="14">
        <f t="shared" si="1"/>
        <v>10</v>
      </c>
    </row>
    <row r="15" spans="1:7" x14ac:dyDescent="0.75">
      <c r="A15" s="13"/>
      <c r="B15" s="17"/>
      <c r="C15" s="3">
        <f>SUM(C2:C14)</f>
        <v>96.800000000000026</v>
      </c>
      <c r="D15" s="3"/>
      <c r="E15" s="15">
        <f t="shared" ref="E15" si="2">SUM(E2:E14)</f>
        <v>33</v>
      </c>
      <c r="F15" s="3">
        <f>SUM($F$2:$F$14)</f>
        <v>225.60000000000002</v>
      </c>
      <c r="G15" s="3">
        <f>SUM($F2:$F14)</f>
        <v>225.60000000000002</v>
      </c>
    </row>
    <row r="16" spans="1:7" x14ac:dyDescent="0.75">
      <c r="F16" s="3">
        <f>SUM($F$2:$F$14)</f>
        <v>225.60000000000002</v>
      </c>
    </row>
    <row r="17" spans="1:3" x14ac:dyDescent="0.75">
      <c r="A17" t="s">
        <v>23</v>
      </c>
      <c r="B17" t="s">
        <v>24</v>
      </c>
      <c r="C17" s="1" t="s">
        <v>25</v>
      </c>
    </row>
    <row r="18" spans="1:3" x14ac:dyDescent="0.75">
      <c r="A18" t="s">
        <v>21</v>
      </c>
      <c r="B18">
        <f>COUNTIF(D:D,A18)</f>
        <v>5</v>
      </c>
      <c r="C18" s="1">
        <f>SUMIF(D:D,A18,F:F)</f>
        <v>91.1</v>
      </c>
    </row>
    <row r="19" spans="1:3" x14ac:dyDescent="0.75">
      <c r="A19" t="s">
        <v>22</v>
      </c>
      <c r="B19">
        <f t="shared" ref="B19:B20" si="3">COUNTIF(D:D,A19)</f>
        <v>5</v>
      </c>
      <c r="C19" s="1">
        <f t="shared" ref="C19:C20" si="4">SUMIF(D:D,A19,F:F)</f>
        <v>95.1</v>
      </c>
    </row>
    <row r="20" spans="1:3" x14ac:dyDescent="0.75">
      <c r="A20" t="s">
        <v>20</v>
      </c>
      <c r="B20">
        <f t="shared" si="3"/>
        <v>3</v>
      </c>
      <c r="C20" s="1">
        <f t="shared" si="4"/>
        <v>39.4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6694-69FC-45EB-9181-43CA6429FDE5}">
  <dimension ref="A1:C2"/>
  <sheetViews>
    <sheetView workbookViewId="0">
      <selection activeCell="A3" sqref="A3"/>
    </sheetView>
  </sheetViews>
  <sheetFormatPr defaultRowHeight="14.75" x14ac:dyDescent="0.75"/>
  <cols>
    <col min="1" max="1" width="15.1328125" customWidth="1"/>
    <col min="2" max="2" width="51.31640625" customWidth="1"/>
    <col min="3" max="3" width="19.86328125" customWidth="1"/>
  </cols>
  <sheetData>
    <row r="1" spans="1:3" x14ac:dyDescent="0.75">
      <c r="A1" t="s">
        <v>17</v>
      </c>
      <c r="B1" t="s">
        <v>18</v>
      </c>
      <c r="C1" t="s">
        <v>16</v>
      </c>
    </row>
    <row r="2" spans="1:3" x14ac:dyDescent="0.75">
      <c r="A2">
        <v>5</v>
      </c>
      <c r="B2" t="str">
        <f>IFERROR(VLOOKUP($A$2,BASE_PRECO,2,FALSE),"-")</f>
        <v>Macarrão</v>
      </c>
      <c r="C2" s="10">
        <f>VLOOKUP($A$2,BASE_PRECO,3,FALSE)</f>
        <v>5.9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E24E875ABAC849AE80257DE688A711" ma:contentTypeVersion="4" ma:contentTypeDescription="Crie um novo documento." ma:contentTypeScope="" ma:versionID="9704a0c276ff1ddef382cc7c6dde56ce">
  <xsd:schema xmlns:xsd="http://www.w3.org/2001/XMLSchema" xmlns:xs="http://www.w3.org/2001/XMLSchema" xmlns:p="http://schemas.microsoft.com/office/2006/metadata/properties" xmlns:ns2="beee1ad3-5109-491e-9e1c-17ce54963da6" targetNamespace="http://schemas.microsoft.com/office/2006/metadata/properties" ma:root="true" ma:fieldsID="87fe8133a797bc941c6465d5aa934b7f" ns2:_="">
    <xsd:import namespace="beee1ad3-5109-491e-9e1c-17ce54963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ad3-5109-491e-9e1c-17ce54963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6D13A7-CCA5-47AD-AF5C-29EB021FC709}"/>
</file>

<file path=customXml/itemProps2.xml><?xml version="1.0" encoding="utf-8"?>
<ds:datastoreItem xmlns:ds="http://schemas.openxmlformats.org/officeDocument/2006/customXml" ds:itemID="{F3B53830-1118-4737-8AE8-F365BF3BCDC8}"/>
</file>

<file path=customXml/itemProps3.xml><?xml version="1.0" encoding="utf-8"?>
<ds:datastoreItem xmlns:ds="http://schemas.openxmlformats.org/officeDocument/2006/customXml" ds:itemID="{8374B976-8EEA-4C37-B74F-2ACD7B583B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Planilha2</vt:lpstr>
      <vt:lpstr>Sheet1</vt:lpstr>
      <vt:lpstr>Planilha1</vt:lpstr>
      <vt:lpstr>BASE_PRECO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2023-03-10T22:27:33Z</dcterms:created>
  <dcterms:modified xsi:type="dcterms:W3CDTF">2023-08-21T22:54:20Z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0x01010067E24E875ABAC849AE80257DE688A711</vt:lpwstr>
  </property>
</Properties>
</file>