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Análise de Dados/1 - Data Analysis Previsões com Google Sheets/"/>
    </mc:Choice>
  </mc:AlternateContent>
  <xr:revisionPtr revIDLastSave="252" documentId="11_3F22E13BE043C996434594AE4C3EA25E69692691" xr6:coauthVersionLast="47" xr6:coauthVersionMax="47" xr10:uidLastSave="{A1D5DDDA-7FE7-43EE-A5DD-E5214DAD4AD9}"/>
  <bookViews>
    <workbookView xWindow="-120" yWindow="-120" windowWidth="38640" windowHeight="15840" activeTab="1" xr2:uid="{00000000-000D-0000-FFFF-FFFF00000000}"/>
  </bookViews>
  <sheets>
    <sheet name="Página1" sheetId="1" r:id="rId1"/>
    <sheet name="Planilha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5" i="4"/>
  <c r="E9" i="4"/>
  <c r="E10" i="4"/>
  <c r="E6" i="4"/>
  <c r="E7" i="4"/>
  <c r="E8" i="4"/>
  <c r="E5" i="4"/>
  <c r="D6" i="4"/>
  <c r="D7" i="4"/>
  <c r="D8" i="4"/>
  <c r="D9" i="4"/>
  <c r="D10" i="4"/>
  <c r="D11" i="4"/>
  <c r="D12" i="4"/>
  <c r="D13" i="4"/>
  <c r="D14" i="4"/>
  <c r="D15" i="4"/>
  <c r="D16" i="4"/>
  <c r="D5" i="4"/>
  <c r="D26" i="1"/>
  <c r="D28" i="1"/>
  <c r="D30" i="1"/>
  <c r="D24" i="1"/>
  <c r="D22" i="1"/>
  <c r="D20" i="1"/>
  <c r="D18" i="1"/>
  <c r="D16" i="1"/>
  <c r="D14" i="1"/>
  <c r="D12" i="1"/>
  <c r="D10" i="1"/>
  <c r="D8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</calcChain>
</file>

<file path=xl/sharedStrings.xml><?xml version="1.0" encoding="utf-8"?>
<sst xmlns="http://schemas.openxmlformats.org/spreadsheetml/2006/main" count="10" uniqueCount="7">
  <si>
    <t>Meses</t>
  </si>
  <si>
    <t>Valores</t>
  </si>
  <si>
    <t>MCM</t>
  </si>
  <si>
    <t>ISI</t>
  </si>
  <si>
    <t>Indice sazonal de intervalo</t>
  </si>
  <si>
    <t>Previsão</t>
  </si>
  <si>
    <t>Desvio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</si>
</sst>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6]mmmm\-yy;@"/>
  </numFmts>
  <fonts count="6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66" fontId="1" fillId="2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/>
    <xf numFmtId="0" fontId="3" fillId="0" borderId="0" xfId="0" applyFont="1" applyAlignment="1"/>
    <xf numFmtId="16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Página1!$B$1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Página1!$A$2:$A$36</c:f>
              <c:numCache>
                <c:formatCode>[$-416]mmmm\-yy;@</c:formatCode>
                <c:ptCount val="35"/>
                <c:pt idx="0">
                  <c:v>43466</c:v>
                </c:pt>
                <c:pt idx="2">
                  <c:v>43497</c:v>
                </c:pt>
                <c:pt idx="4">
                  <c:v>43525</c:v>
                </c:pt>
                <c:pt idx="6">
                  <c:v>43556</c:v>
                </c:pt>
                <c:pt idx="8">
                  <c:v>43586</c:v>
                </c:pt>
                <c:pt idx="10">
                  <c:v>43617</c:v>
                </c:pt>
                <c:pt idx="12">
                  <c:v>43647</c:v>
                </c:pt>
                <c:pt idx="14">
                  <c:v>43678</c:v>
                </c:pt>
                <c:pt idx="16">
                  <c:v>43709</c:v>
                </c:pt>
                <c:pt idx="18">
                  <c:v>43739</c:v>
                </c:pt>
                <c:pt idx="20">
                  <c:v>43770</c:v>
                </c:pt>
                <c:pt idx="22">
                  <c:v>43800</c:v>
                </c:pt>
                <c:pt idx="24">
                  <c:v>43831</c:v>
                </c:pt>
                <c:pt idx="26">
                  <c:v>43862</c:v>
                </c:pt>
                <c:pt idx="28">
                  <c:v>43891</c:v>
                </c:pt>
                <c:pt idx="30">
                  <c:v>43922</c:v>
                </c:pt>
                <c:pt idx="32">
                  <c:v>43952</c:v>
                </c:pt>
                <c:pt idx="34">
                  <c:v>43983</c:v>
                </c:pt>
              </c:numCache>
            </c:numRef>
          </c:cat>
          <c:val>
            <c:numRef>
              <c:f>Página1!$B$2:$B$36</c:f>
              <c:numCache>
                <c:formatCode>General</c:formatCode>
                <c:ptCount val="35"/>
                <c:pt idx="0">
                  <c:v>2700</c:v>
                </c:pt>
                <c:pt idx="2">
                  <c:v>2900</c:v>
                </c:pt>
                <c:pt idx="4">
                  <c:v>3000</c:v>
                </c:pt>
                <c:pt idx="6">
                  <c:v>2900</c:v>
                </c:pt>
                <c:pt idx="8">
                  <c:v>2800</c:v>
                </c:pt>
                <c:pt idx="10">
                  <c:v>2700</c:v>
                </c:pt>
                <c:pt idx="12">
                  <c:v>2970</c:v>
                </c:pt>
                <c:pt idx="14">
                  <c:v>3190</c:v>
                </c:pt>
                <c:pt idx="16">
                  <c:v>3300</c:v>
                </c:pt>
                <c:pt idx="18">
                  <c:v>3190</c:v>
                </c:pt>
                <c:pt idx="20">
                  <c:v>3080</c:v>
                </c:pt>
                <c:pt idx="22">
                  <c:v>2970</c:v>
                </c:pt>
                <c:pt idx="24">
                  <c:v>3267</c:v>
                </c:pt>
                <c:pt idx="26">
                  <c:v>3509</c:v>
                </c:pt>
                <c:pt idx="28">
                  <c:v>3630</c:v>
                </c:pt>
                <c:pt idx="30">
                  <c:v>3509</c:v>
                </c:pt>
                <c:pt idx="32">
                  <c:v>3388</c:v>
                </c:pt>
                <c:pt idx="34">
                  <c:v>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C-45A0-9A0F-0E1B03DA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44767"/>
        <c:axId val="1964443519"/>
      </c:lineChart>
      <c:dateAx>
        <c:axId val="1964444767"/>
        <c:scaling>
          <c:orientation val="minMax"/>
        </c:scaling>
        <c:delete val="0"/>
        <c:axPos val="b"/>
        <c:numFmt formatCode="[$-416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4443519"/>
        <c:crosses val="autoZero"/>
        <c:auto val="1"/>
        <c:lblOffset val="100"/>
        <c:baseTimeUnit val="months"/>
      </c:dateAx>
      <c:valAx>
        <c:axId val="19644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444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Planilha3!$A$2:$A$19</c:f>
              <c:numCache>
                <c:formatCode>[$-416]mmmm\-yy;@</c:formatCode>
                <c:ptCount val="1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</c:numCache>
            </c:numRef>
          </c:cat>
          <c:val>
            <c:numRef>
              <c:f>Planilha3!$B$2:$B$19</c:f>
              <c:numCache>
                <c:formatCode>General</c:formatCode>
                <c:ptCount val="18"/>
                <c:pt idx="0">
                  <c:v>2700</c:v>
                </c:pt>
                <c:pt idx="1">
                  <c:v>2900</c:v>
                </c:pt>
                <c:pt idx="2">
                  <c:v>3000</c:v>
                </c:pt>
                <c:pt idx="3">
                  <c:v>2900</c:v>
                </c:pt>
                <c:pt idx="4">
                  <c:v>2800</c:v>
                </c:pt>
                <c:pt idx="5">
                  <c:v>2700</c:v>
                </c:pt>
                <c:pt idx="6">
                  <c:v>2970</c:v>
                </c:pt>
                <c:pt idx="7">
                  <c:v>3190</c:v>
                </c:pt>
                <c:pt idx="8">
                  <c:v>3300</c:v>
                </c:pt>
                <c:pt idx="9">
                  <c:v>3190</c:v>
                </c:pt>
                <c:pt idx="10">
                  <c:v>3080</c:v>
                </c:pt>
                <c:pt idx="11">
                  <c:v>2970</c:v>
                </c:pt>
                <c:pt idx="12">
                  <c:v>3267</c:v>
                </c:pt>
                <c:pt idx="13">
                  <c:v>3509</c:v>
                </c:pt>
                <c:pt idx="14">
                  <c:v>3630</c:v>
                </c:pt>
                <c:pt idx="15">
                  <c:v>3509</c:v>
                </c:pt>
                <c:pt idx="16">
                  <c:v>3388</c:v>
                </c:pt>
                <c:pt idx="17">
                  <c:v>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42C-AE10-9C10D9AF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982015"/>
        <c:axId val="1512984095"/>
      </c:lineChart>
      <c:dateAx>
        <c:axId val="1512982015"/>
        <c:scaling>
          <c:orientation val="minMax"/>
        </c:scaling>
        <c:delete val="0"/>
        <c:axPos val="b"/>
        <c:numFmt formatCode="[$-416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2984095"/>
        <c:crosses val="autoZero"/>
        <c:auto val="1"/>
        <c:lblOffset val="100"/>
        <c:baseTimeUnit val="months"/>
      </c:dateAx>
      <c:valAx>
        <c:axId val="15129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29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ao longo</a:t>
            </a:r>
            <a:r>
              <a:rPr lang="pt-BR" baseline="0"/>
              <a:t> dos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Planilha3!$A$2:$A$40</c:f>
              <c:numCache>
                <c:formatCode>[$-416]mmmm\-yy;@</c:formatCode>
                <c:ptCount val="3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</c:numCache>
            </c:numRef>
          </c:cat>
          <c:val>
            <c:numRef>
              <c:f>Planilha3!$B$2:$B$40</c:f>
              <c:numCache>
                <c:formatCode>General</c:formatCode>
                <c:ptCount val="39"/>
                <c:pt idx="0">
                  <c:v>2700</c:v>
                </c:pt>
                <c:pt idx="1">
                  <c:v>2900</c:v>
                </c:pt>
                <c:pt idx="2">
                  <c:v>3000</c:v>
                </c:pt>
                <c:pt idx="3">
                  <c:v>2900</c:v>
                </c:pt>
                <c:pt idx="4">
                  <c:v>2800</c:v>
                </c:pt>
                <c:pt idx="5">
                  <c:v>2700</c:v>
                </c:pt>
                <c:pt idx="6">
                  <c:v>2970</c:v>
                </c:pt>
                <c:pt idx="7">
                  <c:v>3190</c:v>
                </c:pt>
                <c:pt idx="8">
                  <c:v>3300</c:v>
                </c:pt>
                <c:pt idx="9">
                  <c:v>3190</c:v>
                </c:pt>
                <c:pt idx="10">
                  <c:v>3080</c:v>
                </c:pt>
                <c:pt idx="11">
                  <c:v>2970</c:v>
                </c:pt>
                <c:pt idx="12">
                  <c:v>3267</c:v>
                </c:pt>
                <c:pt idx="13">
                  <c:v>3509</c:v>
                </c:pt>
                <c:pt idx="14">
                  <c:v>3630</c:v>
                </c:pt>
                <c:pt idx="15">
                  <c:v>3509</c:v>
                </c:pt>
                <c:pt idx="16">
                  <c:v>3388</c:v>
                </c:pt>
                <c:pt idx="17">
                  <c:v>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4E5E-8E7E-27749DCB915D}"/>
            </c:ext>
          </c:extLst>
        </c:ser>
        <c:ser>
          <c:idx val="1"/>
          <c:order val="1"/>
          <c:tx>
            <c:strRef>
              <c:f>Planilha3!$F$1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Planilha3!$A$2:$A$40</c:f>
              <c:numCache>
                <c:formatCode>[$-416]mmmm\-yy;@</c:formatCode>
                <c:ptCount val="3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</c:numCache>
            </c:numRef>
          </c:cat>
          <c:val>
            <c:numRef>
              <c:f>Planilha3!$F$2:$F$40</c:f>
              <c:numCache>
                <c:formatCode>General</c:formatCode>
                <c:ptCount val="39"/>
                <c:pt idx="3">
                  <c:v>2900.0000000000005</c:v>
                </c:pt>
                <c:pt idx="4">
                  <c:v>2800</c:v>
                </c:pt>
                <c:pt idx="5">
                  <c:v>2700</c:v>
                </c:pt>
                <c:pt idx="6">
                  <c:v>2970</c:v>
                </c:pt>
                <c:pt idx="7">
                  <c:v>3190</c:v>
                </c:pt>
                <c:pt idx="8">
                  <c:v>3299.9999999999995</c:v>
                </c:pt>
                <c:pt idx="9">
                  <c:v>3190</c:v>
                </c:pt>
                <c:pt idx="10">
                  <c:v>3080</c:v>
                </c:pt>
                <c:pt idx="11">
                  <c:v>2970</c:v>
                </c:pt>
                <c:pt idx="12">
                  <c:v>3267.0000000000005</c:v>
                </c:pt>
                <c:pt idx="13">
                  <c:v>3509.0000000000009</c:v>
                </c:pt>
                <c:pt idx="14">
                  <c:v>3630</c:v>
                </c:pt>
                <c:pt idx="15">
                  <c:v>3501.2132265166979</c:v>
                </c:pt>
                <c:pt idx="16">
                  <c:v>3374.1501277935354</c:v>
                </c:pt>
                <c:pt idx="17">
                  <c:v>3244.9817475015147</c:v>
                </c:pt>
                <c:pt idx="18">
                  <c:v>3560.2628650161309</c:v>
                </c:pt>
                <c:pt idx="19">
                  <c:v>3816.4909261050607</c:v>
                </c:pt>
                <c:pt idx="20">
                  <c:v>3942.7010089291248</c:v>
                </c:pt>
                <c:pt idx="21">
                  <c:v>3804.5000826427699</c:v>
                </c:pt>
                <c:pt idx="22">
                  <c:v>3662.2706894024764</c:v>
                </c:pt>
                <c:pt idx="23">
                  <c:v>3518.1843946567287</c:v>
                </c:pt>
                <c:pt idx="24">
                  <c:v>3855.8619080170047</c:v>
                </c:pt>
                <c:pt idx="25">
                  <c:v>4129.0388926273272</c:v>
                </c:pt>
                <c:pt idx="26">
                  <c:v>4261.237129420545</c:v>
                </c:pt>
                <c:pt idx="27">
                  <c:v>4107.7869387688515</c:v>
                </c:pt>
                <c:pt idx="28">
                  <c:v>3950.3912510114078</c:v>
                </c:pt>
                <c:pt idx="29">
                  <c:v>3791.3870418119432</c:v>
                </c:pt>
                <c:pt idx="30">
                  <c:v>4151.460951017888</c:v>
                </c:pt>
                <c:pt idx="31">
                  <c:v>4441.5868591496055</c:v>
                </c:pt>
                <c:pt idx="32">
                  <c:v>4579.7732499119556</c:v>
                </c:pt>
                <c:pt idx="33">
                  <c:v>4411.0737948949236</c:v>
                </c:pt>
                <c:pt idx="34">
                  <c:v>4238.5118126203397</c:v>
                </c:pt>
                <c:pt idx="35">
                  <c:v>4064.5896889671667</c:v>
                </c:pt>
                <c:pt idx="36">
                  <c:v>4447.0599940187612</c:v>
                </c:pt>
                <c:pt idx="37">
                  <c:v>4754.1348256718729</c:v>
                </c:pt>
                <c:pt idx="38">
                  <c:v>4898.3093704033663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4E5E-8E7E-27749DCB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534031"/>
        <c:axId val="1995532367"/>
      </c:lineChart>
      <c:dateAx>
        <c:axId val="1995534031"/>
        <c:scaling>
          <c:orientation val="minMax"/>
        </c:scaling>
        <c:delete val="0"/>
        <c:axPos val="b"/>
        <c:numFmt formatCode="[$-416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5532367"/>
        <c:crosses val="autoZero"/>
        <c:auto val="1"/>
        <c:lblOffset val="100"/>
        <c:baseTimeUnit val="months"/>
      </c:dateAx>
      <c:valAx>
        <c:axId val="19955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55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0</xdr:row>
      <xdr:rowOff>114300</xdr:rowOff>
    </xdr:from>
    <xdr:to>
      <xdr:col>17</xdr:col>
      <xdr:colOff>437030</xdr:colOff>
      <xdr:row>17</xdr:row>
      <xdr:rowOff>190500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84F619-EC18-4869-8EFB-6A7B9CA4A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506382</xdr:colOff>
      <xdr:row>0</xdr:row>
      <xdr:rowOff>214663</xdr:rowOff>
    </xdr:from>
    <xdr:to>
      <xdr:col>17</xdr:col>
      <xdr:colOff>177077</xdr:colOff>
      <xdr:row>16</xdr:row>
      <xdr:rowOff>148345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A75331-8BFC-4FCF-8377-42FF82E72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535370</xdr:colOff>
      <xdr:row>18</xdr:row>
      <xdr:rowOff>17735</xdr:rowOff>
    </xdr:from>
    <xdr:to>
      <xdr:col>17</xdr:col>
      <xdr:colOff>220060</xdr:colOff>
      <xdr:row>34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1C2E92-A77A-4126-9D00-9A49AB51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6"/>
  <sheetViews>
    <sheetView zoomScale="85" zoomScaleNormal="85" workbookViewId="0">
      <selection activeCell="D27" sqref="D27"/>
    </sheetView>
  </sheetViews>
  <sheetFormatPr defaultColWidth="14.42578125" defaultRowHeight="15.75" customHeight="1" x14ac:dyDescent="0.2"/>
  <cols>
    <col min="1" max="1" width="11.42578125" style="5" bestFit="1" customWidth="1"/>
  </cols>
  <sheetData>
    <row r="1" spans="1:4" x14ac:dyDescent="0.2">
      <c r="A1" s="3" t="s">
        <v>0</v>
      </c>
      <c r="B1" s="1" t="s">
        <v>1</v>
      </c>
      <c r="C1" s="1"/>
      <c r="D1" s="1" t="s">
        <v>2</v>
      </c>
    </row>
    <row r="2" spans="1:4" x14ac:dyDescent="0.2">
      <c r="A2" s="4">
        <v>43466</v>
      </c>
      <c r="B2" s="2">
        <v>2700</v>
      </c>
    </row>
    <row r="3" spans="1:4" x14ac:dyDescent="0.2">
      <c r="A3" s="4"/>
      <c r="B3" s="2"/>
    </row>
    <row r="4" spans="1:4" x14ac:dyDescent="0.2">
      <c r="A4" s="4">
        <v>43497</v>
      </c>
      <c r="B4" s="2">
        <v>2900</v>
      </c>
    </row>
    <row r="5" spans="1:4" x14ac:dyDescent="0.2">
      <c r="A5" s="4"/>
      <c r="B5" s="2"/>
    </row>
    <row r="6" spans="1:4" x14ac:dyDescent="0.2">
      <c r="A6" s="4">
        <v>43525</v>
      </c>
      <c r="B6" s="2">
        <v>3000</v>
      </c>
    </row>
    <row r="7" spans="1:4" x14ac:dyDescent="0.2">
      <c r="A7" s="4"/>
      <c r="B7" s="2"/>
      <c r="C7">
        <f>AVERAGE(B6,B4,B2,B8,B10,B12)</f>
        <v>2833.3333333333335</v>
      </c>
    </row>
    <row r="8" spans="1:4" x14ac:dyDescent="0.2">
      <c r="A8" s="4">
        <v>43556</v>
      </c>
      <c r="B8" s="2">
        <v>2900</v>
      </c>
      <c r="D8">
        <f>AVERAGE(C7,C9)</f>
        <v>2855.8333333333335</v>
      </c>
    </row>
    <row r="9" spans="1:4" x14ac:dyDescent="0.2">
      <c r="A9" s="4"/>
      <c r="B9" s="2"/>
      <c r="C9">
        <f>AVERAGE(B8,B6,B4,B10,B12,B14)</f>
        <v>2878.3333333333335</v>
      </c>
    </row>
    <row r="10" spans="1:4" x14ac:dyDescent="0.2">
      <c r="A10" s="4">
        <v>43586</v>
      </c>
      <c r="B10" s="2">
        <v>2800</v>
      </c>
      <c r="D10">
        <f>AVERAGE(C9,C11)</f>
        <v>2902.5</v>
      </c>
    </row>
    <row r="11" spans="1:4" x14ac:dyDescent="0.2">
      <c r="A11" s="4"/>
      <c r="B11" s="2"/>
      <c r="C11">
        <f>AVERAGE(B10,B8,B6,B12,B14,B16)</f>
        <v>2926.6666666666665</v>
      </c>
    </row>
    <row r="12" spans="1:4" x14ac:dyDescent="0.2">
      <c r="A12" s="4">
        <v>43617</v>
      </c>
      <c r="B12" s="2">
        <v>2700</v>
      </c>
      <c r="D12">
        <f>AVERAGE(C11,C13)</f>
        <v>2951.6666666666665</v>
      </c>
    </row>
    <row r="13" spans="1:4" x14ac:dyDescent="0.2">
      <c r="A13" s="4"/>
      <c r="B13" s="2"/>
      <c r="C13">
        <f>AVERAGE(B12,B10,B8,B14,B16,B18)</f>
        <v>2976.6666666666665</v>
      </c>
    </row>
    <row r="14" spans="1:4" x14ac:dyDescent="0.2">
      <c r="A14" s="4">
        <v>43647</v>
      </c>
      <c r="B14" s="2">
        <v>2970</v>
      </c>
      <c r="D14">
        <f>AVERAGE(C13,C15)</f>
        <v>3000.833333333333</v>
      </c>
    </row>
    <row r="15" spans="1:4" x14ac:dyDescent="0.2">
      <c r="A15" s="4"/>
      <c r="B15" s="2"/>
      <c r="C15">
        <f>AVERAGE(B14,B12,B10,B16,B18,B20)</f>
        <v>3025</v>
      </c>
    </row>
    <row r="16" spans="1:4" x14ac:dyDescent="0.2">
      <c r="A16" s="4">
        <v>43678</v>
      </c>
      <c r="B16" s="2">
        <v>3190</v>
      </c>
      <c r="D16">
        <f>AVERAGE(C15,C17)</f>
        <v>3048.333333333333</v>
      </c>
    </row>
    <row r="17" spans="1:4" x14ac:dyDescent="0.2">
      <c r="A17" s="4"/>
      <c r="B17" s="2"/>
      <c r="C17">
        <f>AVERAGE(B16,B14,B12,B18,B20,B22)</f>
        <v>3071.6666666666665</v>
      </c>
    </row>
    <row r="18" spans="1:4" x14ac:dyDescent="0.2">
      <c r="A18" s="4">
        <v>43709</v>
      </c>
      <c r="B18" s="2">
        <v>3300</v>
      </c>
      <c r="D18">
        <f>AVERAGE(C17,C19)</f>
        <v>3094.1666666666665</v>
      </c>
    </row>
    <row r="19" spans="1:4" x14ac:dyDescent="0.2">
      <c r="A19" s="4"/>
      <c r="B19" s="2"/>
      <c r="C19">
        <f>AVERAGE(B18,B16,B14,B20,B22,B24)</f>
        <v>3116.6666666666665</v>
      </c>
    </row>
    <row r="20" spans="1:4" x14ac:dyDescent="0.2">
      <c r="A20" s="4">
        <v>43739</v>
      </c>
      <c r="B20" s="2">
        <v>3190</v>
      </c>
      <c r="D20">
        <f>AVERAGE(C19,C21)</f>
        <v>3141.4166666666665</v>
      </c>
    </row>
    <row r="21" spans="1:4" x14ac:dyDescent="0.2">
      <c r="A21" s="4"/>
      <c r="B21" s="2"/>
      <c r="C21">
        <f>AVERAGE(B20,B18,B16,B22,B24,B26)</f>
        <v>3166.1666666666665</v>
      </c>
    </row>
    <row r="22" spans="1:4" x14ac:dyDescent="0.2">
      <c r="A22" s="4">
        <v>43770</v>
      </c>
      <c r="B22" s="2">
        <v>3080</v>
      </c>
      <c r="D22">
        <f>AVERAGE(C21,C23)</f>
        <v>3192.75</v>
      </c>
    </row>
    <row r="23" spans="1:4" x14ac:dyDescent="0.2">
      <c r="A23" s="4"/>
      <c r="B23" s="2"/>
      <c r="C23">
        <f>AVERAGE(B22,B20,B18,B24,B26,B28)</f>
        <v>3219.3333333333335</v>
      </c>
    </row>
    <row r="24" spans="1:4" x14ac:dyDescent="0.2">
      <c r="A24" s="4">
        <v>43800</v>
      </c>
      <c r="B24" s="2">
        <v>2970</v>
      </c>
      <c r="D24">
        <f>AVERAGE(C23,C25)</f>
        <v>3246.8333333333335</v>
      </c>
    </row>
    <row r="25" spans="1:4" x14ac:dyDescent="0.2">
      <c r="A25" s="4"/>
      <c r="B25" s="2"/>
      <c r="C25">
        <f>AVERAGE(B24,B22,B20,B26,B28,B30)</f>
        <v>3274.3333333333335</v>
      </c>
    </row>
    <row r="26" spans="1:4" x14ac:dyDescent="0.2">
      <c r="A26" s="4">
        <v>43831</v>
      </c>
      <c r="B26" s="2">
        <v>3267</v>
      </c>
      <c r="D26">
        <f t="shared" ref="D25:D30" si="0">AVERAGE(C25,C27)</f>
        <v>3300.916666666667</v>
      </c>
    </row>
    <row r="27" spans="1:4" x14ac:dyDescent="0.2">
      <c r="A27" s="4"/>
      <c r="B27" s="2"/>
      <c r="C27">
        <f>AVERAGE(B26,B24,B22,B28,B30,B32)</f>
        <v>3327.5</v>
      </c>
    </row>
    <row r="28" spans="1:4" x14ac:dyDescent="0.2">
      <c r="A28" s="4">
        <v>43862</v>
      </c>
      <c r="B28" s="2">
        <v>3509</v>
      </c>
      <c r="D28">
        <f t="shared" si="0"/>
        <v>3353.166666666667</v>
      </c>
    </row>
    <row r="29" spans="1:4" x14ac:dyDescent="0.2">
      <c r="A29" s="4"/>
      <c r="B29" s="2"/>
      <c r="C29">
        <f>AVERAGE(B28,B26,B24,B30,B32,B34)</f>
        <v>3378.8333333333335</v>
      </c>
    </row>
    <row r="30" spans="1:4" x14ac:dyDescent="0.2">
      <c r="A30" s="4">
        <v>43891</v>
      </c>
      <c r="B30" s="2">
        <v>3630</v>
      </c>
      <c r="D30">
        <f t="shared" si="0"/>
        <v>3403.5833333333335</v>
      </c>
    </row>
    <row r="31" spans="1:4" x14ac:dyDescent="0.2">
      <c r="A31" s="4"/>
      <c r="B31" s="2"/>
      <c r="C31">
        <f>AVERAGE(B30,B28,B26,B32,B34,B36)</f>
        <v>3428.3333333333335</v>
      </c>
    </row>
    <row r="32" spans="1:4" x14ac:dyDescent="0.2">
      <c r="A32" s="4">
        <v>43922</v>
      </c>
      <c r="B32" s="2">
        <v>3509</v>
      </c>
    </row>
    <row r="33" spans="1:2" x14ac:dyDescent="0.2">
      <c r="A33" s="4"/>
      <c r="B33" s="2"/>
    </row>
    <row r="34" spans="1:2" x14ac:dyDescent="0.2">
      <c r="A34" s="4">
        <v>43952</v>
      </c>
      <c r="B34" s="2">
        <v>3388</v>
      </c>
    </row>
    <row r="35" spans="1:2" x14ac:dyDescent="0.2">
      <c r="A35" s="4"/>
      <c r="B35" s="2"/>
    </row>
    <row r="36" spans="1:2" x14ac:dyDescent="0.2">
      <c r="A36" s="4">
        <v>43983</v>
      </c>
      <c r="B36" s="2">
        <v>3267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8A7E-C12A-43C6-91BD-30ABC96EE33E}">
  <dimension ref="A1:G40"/>
  <sheetViews>
    <sheetView tabSelected="1" zoomScale="145" zoomScaleNormal="145" workbookViewId="0">
      <selection activeCell="G5" sqref="G5:G19"/>
    </sheetView>
  </sheetViews>
  <sheetFormatPr defaultRowHeight="12.75" x14ac:dyDescent="0.2"/>
  <cols>
    <col min="1" max="1" width="11.42578125" style="6" bestFit="1" customWidth="1"/>
    <col min="2" max="2" width="9.85546875" style="6" customWidth="1"/>
    <col min="3" max="3" width="14.42578125" style="6"/>
    <col min="4" max="4" width="9.140625" style="6"/>
    <col min="5" max="5" width="12.85546875" style="6" customWidth="1"/>
    <col min="6" max="16384" width="9.140625" style="6"/>
  </cols>
  <sheetData>
    <row r="1" spans="1:7" ht="25.5" x14ac:dyDescent="0.2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6</v>
      </c>
    </row>
    <row r="2" spans="1:7" x14ac:dyDescent="0.2">
      <c r="A2" s="7">
        <v>43466</v>
      </c>
      <c r="B2" s="8">
        <v>2700</v>
      </c>
    </row>
    <row r="3" spans="1:7" x14ac:dyDescent="0.2">
      <c r="A3" s="7">
        <v>43497</v>
      </c>
      <c r="B3" s="8">
        <v>2900</v>
      </c>
    </row>
    <row r="4" spans="1:7" x14ac:dyDescent="0.2">
      <c r="A4" s="7">
        <v>43525</v>
      </c>
      <c r="B4" s="8">
        <v>3000</v>
      </c>
    </row>
    <row r="5" spans="1:7" x14ac:dyDescent="0.2">
      <c r="A5" s="7">
        <v>43556</v>
      </c>
      <c r="B5" s="8">
        <v>2900</v>
      </c>
      <c r="C5" s="6">
        <v>2855.8333333333335</v>
      </c>
      <c r="D5" s="6">
        <f>B5/C5</f>
        <v>1.0154654216515901</v>
      </c>
      <c r="E5" s="6">
        <f>AVERAGE(D5,D11)</f>
        <v>1.0154654216515904</v>
      </c>
      <c r="F5" s="6">
        <f>E5*C5</f>
        <v>2900.0000000000005</v>
      </c>
      <c r="G5" s="6">
        <f>B5-F5</f>
        <v>0</v>
      </c>
    </row>
    <row r="6" spans="1:7" x14ac:dyDescent="0.2">
      <c r="A6" s="7">
        <v>43586</v>
      </c>
      <c r="B6" s="8">
        <v>2800</v>
      </c>
      <c r="C6" s="6">
        <v>2902.5</v>
      </c>
      <c r="D6" s="6">
        <f t="shared" ref="D6:D16" si="0">B6/C6</f>
        <v>0.96468561584840651</v>
      </c>
      <c r="E6" s="6">
        <f t="shared" ref="E6:E16" si="1">AVERAGE(D6,D12)</f>
        <v>0.96468561584840651</v>
      </c>
      <c r="F6" s="6">
        <f t="shared" ref="F6:F40" si="2">E6*C6</f>
        <v>2800</v>
      </c>
      <c r="G6" s="6">
        <f t="shared" ref="G6:G19" si="3">B6-F6</f>
        <v>0</v>
      </c>
    </row>
    <row r="7" spans="1:7" x14ac:dyDescent="0.2">
      <c r="A7" s="7">
        <v>43617</v>
      </c>
      <c r="B7" s="8">
        <v>2700</v>
      </c>
      <c r="C7" s="6">
        <v>2951.6666666666665</v>
      </c>
      <c r="D7" s="6">
        <f t="shared" si="0"/>
        <v>0.91473743647656691</v>
      </c>
      <c r="E7" s="6">
        <f t="shared" si="1"/>
        <v>0.91473743647656691</v>
      </c>
      <c r="F7" s="6">
        <f t="shared" si="2"/>
        <v>2700</v>
      </c>
      <c r="G7" s="6">
        <f t="shared" si="3"/>
        <v>0</v>
      </c>
    </row>
    <row r="8" spans="1:7" x14ac:dyDescent="0.2">
      <c r="A8" s="7">
        <v>43647</v>
      </c>
      <c r="B8" s="8">
        <v>2970</v>
      </c>
      <c r="C8" s="6">
        <v>3000.833333333333</v>
      </c>
      <c r="D8" s="6">
        <f t="shared" si="0"/>
        <v>0.9897250763676757</v>
      </c>
      <c r="E8" s="6">
        <f t="shared" si="1"/>
        <v>0.9897250763676757</v>
      </c>
      <c r="F8" s="6">
        <f t="shared" si="2"/>
        <v>2970</v>
      </c>
      <c r="G8" s="6">
        <f t="shared" si="3"/>
        <v>0</v>
      </c>
    </row>
    <row r="9" spans="1:7" x14ac:dyDescent="0.2">
      <c r="A9" s="7">
        <v>43678</v>
      </c>
      <c r="B9" s="8">
        <v>3190</v>
      </c>
      <c r="C9" s="6">
        <v>3048.333333333333</v>
      </c>
      <c r="D9" s="6">
        <f t="shared" si="0"/>
        <v>1.0464734827774742</v>
      </c>
      <c r="E9" s="6">
        <f t="shared" si="1"/>
        <v>1.0464734827774742</v>
      </c>
      <c r="F9" s="6">
        <f t="shared" si="2"/>
        <v>3190</v>
      </c>
      <c r="G9" s="6">
        <f t="shared" si="3"/>
        <v>0</v>
      </c>
    </row>
    <row r="10" spans="1:7" x14ac:dyDescent="0.2">
      <c r="A10" s="7">
        <v>43709</v>
      </c>
      <c r="B10" s="8">
        <v>3300</v>
      </c>
      <c r="C10" s="6">
        <v>3094.1666666666665</v>
      </c>
      <c r="D10" s="6">
        <f t="shared" si="0"/>
        <v>1.0665230272017237</v>
      </c>
      <c r="E10" s="6">
        <f t="shared" si="1"/>
        <v>1.0665230272017237</v>
      </c>
      <c r="F10" s="6">
        <f t="shared" si="2"/>
        <v>3299.9999999999995</v>
      </c>
      <c r="G10" s="6">
        <f t="shared" si="3"/>
        <v>0</v>
      </c>
    </row>
    <row r="11" spans="1:7" x14ac:dyDescent="0.2">
      <c r="A11" s="7">
        <v>43739</v>
      </c>
      <c r="B11" s="8">
        <v>3190</v>
      </c>
      <c r="C11" s="6">
        <v>3141.4166666666665</v>
      </c>
      <c r="D11" s="6">
        <f t="shared" si="0"/>
        <v>1.0154654216515904</v>
      </c>
      <c r="E11" s="6">
        <v>1.0154654216515904</v>
      </c>
      <c r="F11" s="6">
        <f t="shared" si="2"/>
        <v>3190</v>
      </c>
      <c r="G11" s="6">
        <f t="shared" si="3"/>
        <v>0</v>
      </c>
    </row>
    <row r="12" spans="1:7" x14ac:dyDescent="0.2">
      <c r="A12" s="7">
        <v>43770</v>
      </c>
      <c r="B12" s="8">
        <v>3080</v>
      </c>
      <c r="C12" s="6">
        <v>3192.75</v>
      </c>
      <c r="D12" s="6">
        <f t="shared" si="0"/>
        <v>0.96468561584840651</v>
      </c>
      <c r="E12" s="6">
        <v>0.96468561584840651</v>
      </c>
      <c r="F12" s="6">
        <f t="shared" si="2"/>
        <v>3080</v>
      </c>
      <c r="G12" s="6">
        <f t="shared" si="3"/>
        <v>0</v>
      </c>
    </row>
    <row r="13" spans="1:7" x14ac:dyDescent="0.2">
      <c r="A13" s="7">
        <v>43800</v>
      </c>
      <c r="B13" s="8">
        <v>2970</v>
      </c>
      <c r="C13" s="6">
        <v>3246.8333333333335</v>
      </c>
      <c r="D13" s="6">
        <f t="shared" si="0"/>
        <v>0.91473743647656691</v>
      </c>
      <c r="E13" s="6">
        <v>0.91473743647656691</v>
      </c>
      <c r="F13" s="6">
        <f t="shared" si="2"/>
        <v>2970</v>
      </c>
      <c r="G13" s="6">
        <f t="shared" si="3"/>
        <v>0</v>
      </c>
    </row>
    <row r="14" spans="1:7" x14ac:dyDescent="0.2">
      <c r="A14" s="7">
        <v>43831</v>
      </c>
      <c r="B14" s="8">
        <v>3267</v>
      </c>
      <c r="C14" s="6">
        <v>3300.916666666667</v>
      </c>
      <c r="D14" s="6">
        <f t="shared" si="0"/>
        <v>0.98972507636767559</v>
      </c>
      <c r="E14" s="6">
        <v>0.9897250763676757</v>
      </c>
      <c r="F14" s="6">
        <f t="shared" si="2"/>
        <v>3267.0000000000005</v>
      </c>
      <c r="G14" s="6">
        <f t="shared" si="3"/>
        <v>0</v>
      </c>
    </row>
    <row r="15" spans="1:7" x14ac:dyDescent="0.2">
      <c r="A15" s="7">
        <v>43862</v>
      </c>
      <c r="B15" s="8">
        <v>3509</v>
      </c>
      <c r="C15" s="6">
        <v>3353.166666666667</v>
      </c>
      <c r="D15" s="6">
        <f t="shared" si="0"/>
        <v>1.046473482777474</v>
      </c>
      <c r="E15" s="6">
        <v>1.0464734827774742</v>
      </c>
      <c r="F15" s="6">
        <f t="shared" si="2"/>
        <v>3509.0000000000009</v>
      </c>
      <c r="G15" s="6">
        <f t="shared" si="3"/>
        <v>0</v>
      </c>
    </row>
    <row r="16" spans="1:7" x14ac:dyDescent="0.2">
      <c r="A16" s="7">
        <v>43891</v>
      </c>
      <c r="B16" s="8">
        <v>3630</v>
      </c>
      <c r="C16" s="6">
        <v>3403.5833333333335</v>
      </c>
      <c r="D16" s="6">
        <f t="shared" si="0"/>
        <v>1.0665230272017237</v>
      </c>
      <c r="E16" s="6">
        <v>1.0665230272017237</v>
      </c>
      <c r="F16" s="6">
        <f t="shared" si="2"/>
        <v>3630</v>
      </c>
      <c r="G16" s="6">
        <f t="shared" si="3"/>
        <v>0</v>
      </c>
    </row>
    <row r="17" spans="1:7" x14ac:dyDescent="0.2">
      <c r="A17" s="7">
        <v>43922</v>
      </c>
      <c r="B17" s="8">
        <v>3509</v>
      </c>
      <c r="C17" s="6">
        <v>3447.8901515151501</v>
      </c>
      <c r="E17" s="6">
        <v>1.0154654216515904</v>
      </c>
      <c r="F17" s="6">
        <f t="shared" si="2"/>
        <v>3501.2132265166979</v>
      </c>
      <c r="G17" s="6">
        <f t="shared" si="3"/>
        <v>7.7867734833021132</v>
      </c>
    </row>
    <row r="18" spans="1:7" x14ac:dyDescent="0.2">
      <c r="A18" s="7">
        <v>43952</v>
      </c>
      <c r="B18" s="8">
        <v>3388</v>
      </c>
      <c r="C18" s="6">
        <v>3497.6681235431201</v>
      </c>
      <c r="E18" s="6">
        <v>0.96468561584840651</v>
      </c>
      <c r="F18" s="6">
        <f t="shared" si="2"/>
        <v>3374.1501277935354</v>
      </c>
      <c r="G18" s="6">
        <f t="shared" si="3"/>
        <v>13.849872206464624</v>
      </c>
    </row>
    <row r="19" spans="1:7" x14ac:dyDescent="0.2">
      <c r="A19" s="7">
        <v>43983</v>
      </c>
      <c r="B19" s="8">
        <v>3267</v>
      </c>
      <c r="C19" s="6">
        <v>3547.4460955711002</v>
      </c>
      <c r="E19" s="6">
        <v>0.91473743647656691</v>
      </c>
      <c r="F19" s="6">
        <f t="shared" si="2"/>
        <v>3244.9817475015147</v>
      </c>
      <c r="G19" s="6">
        <f t="shared" si="3"/>
        <v>22.018252498485253</v>
      </c>
    </row>
    <row r="20" spans="1:7" x14ac:dyDescent="0.2">
      <c r="A20" s="7">
        <v>44013</v>
      </c>
      <c r="C20" s="6">
        <v>3597.2240675990702</v>
      </c>
      <c r="E20" s="6">
        <v>0.9897250763676757</v>
      </c>
      <c r="F20" s="6">
        <f t="shared" si="2"/>
        <v>3560.2628650161309</v>
      </c>
    </row>
    <row r="21" spans="1:7" x14ac:dyDescent="0.2">
      <c r="A21" s="7">
        <v>44044</v>
      </c>
      <c r="C21" s="6">
        <v>3647.0020396270402</v>
      </c>
      <c r="E21" s="6">
        <v>1.0464734827774742</v>
      </c>
      <c r="F21" s="6">
        <f t="shared" si="2"/>
        <v>3816.4909261050607</v>
      </c>
    </row>
    <row r="22" spans="1:7" x14ac:dyDescent="0.2">
      <c r="A22" s="7">
        <v>44075</v>
      </c>
      <c r="C22" s="6">
        <v>3696.7800116550102</v>
      </c>
      <c r="E22" s="6">
        <v>1.0665230272017237</v>
      </c>
      <c r="F22" s="6">
        <f t="shared" si="2"/>
        <v>3942.7010089291248</v>
      </c>
    </row>
    <row r="23" spans="1:7" x14ac:dyDescent="0.2">
      <c r="A23" s="7">
        <v>44105</v>
      </c>
      <c r="C23" s="6">
        <v>3746.5579836829802</v>
      </c>
      <c r="E23" s="6">
        <v>1.0154654216515904</v>
      </c>
      <c r="F23" s="6">
        <f t="shared" si="2"/>
        <v>3804.5000826427699</v>
      </c>
    </row>
    <row r="24" spans="1:7" x14ac:dyDescent="0.2">
      <c r="A24" s="7">
        <v>44136</v>
      </c>
      <c r="C24" s="6">
        <v>3796.3359557109602</v>
      </c>
      <c r="E24" s="6">
        <v>0.96468561584840651</v>
      </c>
      <c r="F24" s="6">
        <f t="shared" si="2"/>
        <v>3662.2706894024764</v>
      </c>
    </row>
    <row r="25" spans="1:7" x14ac:dyDescent="0.2">
      <c r="A25" s="7">
        <v>44166</v>
      </c>
      <c r="C25" s="6">
        <v>3846.1139277389302</v>
      </c>
      <c r="E25" s="6">
        <v>0.91473743647656691</v>
      </c>
      <c r="F25" s="6">
        <f t="shared" si="2"/>
        <v>3518.1843946567287</v>
      </c>
    </row>
    <row r="26" spans="1:7" x14ac:dyDescent="0.2">
      <c r="A26" s="7">
        <v>44197</v>
      </c>
      <c r="C26" s="6">
        <v>3895.8918997669002</v>
      </c>
      <c r="E26" s="6">
        <v>0.9897250763676757</v>
      </c>
      <c r="F26" s="6">
        <f t="shared" si="2"/>
        <v>3855.8619080170047</v>
      </c>
    </row>
    <row r="27" spans="1:7" x14ac:dyDescent="0.2">
      <c r="A27" s="7">
        <v>44228</v>
      </c>
      <c r="C27" s="6">
        <v>3945.6698717948698</v>
      </c>
      <c r="E27" s="6">
        <v>1.0464734827774742</v>
      </c>
      <c r="F27" s="6">
        <f t="shared" si="2"/>
        <v>4129.0388926273272</v>
      </c>
    </row>
    <row r="28" spans="1:7" x14ac:dyDescent="0.2">
      <c r="A28" s="7">
        <v>44256</v>
      </c>
      <c r="C28" s="6">
        <v>3995.4478438228498</v>
      </c>
      <c r="E28" s="6">
        <v>1.0665230272017237</v>
      </c>
      <c r="F28" s="6">
        <f t="shared" si="2"/>
        <v>4261.237129420545</v>
      </c>
    </row>
    <row r="29" spans="1:7" x14ac:dyDescent="0.2">
      <c r="A29" s="7">
        <v>44287</v>
      </c>
      <c r="C29" s="6">
        <v>4045.2258158508198</v>
      </c>
      <c r="E29" s="6">
        <v>1.0154654216515904</v>
      </c>
      <c r="F29" s="6">
        <f t="shared" si="2"/>
        <v>4107.7869387688515</v>
      </c>
    </row>
    <row r="30" spans="1:7" x14ac:dyDescent="0.2">
      <c r="A30" s="7">
        <v>44317</v>
      </c>
      <c r="C30" s="6">
        <v>4095.0037878787898</v>
      </c>
      <c r="E30" s="6">
        <v>0.96468561584840651</v>
      </c>
      <c r="F30" s="6">
        <f t="shared" si="2"/>
        <v>3950.3912510114078</v>
      </c>
    </row>
    <row r="31" spans="1:7" x14ac:dyDescent="0.2">
      <c r="A31" s="7">
        <v>44348</v>
      </c>
      <c r="C31" s="6">
        <v>4144.7817599067603</v>
      </c>
      <c r="E31" s="6">
        <v>0.91473743647656691</v>
      </c>
      <c r="F31" s="6">
        <f t="shared" si="2"/>
        <v>3791.3870418119432</v>
      </c>
    </row>
    <row r="32" spans="1:7" x14ac:dyDescent="0.2">
      <c r="A32" s="7">
        <v>44378</v>
      </c>
      <c r="C32" s="6">
        <v>4194.5597319347398</v>
      </c>
      <c r="E32" s="6">
        <v>0.9897250763676757</v>
      </c>
      <c r="F32" s="6">
        <f t="shared" si="2"/>
        <v>4151.460951017888</v>
      </c>
    </row>
    <row r="33" spans="1:6" x14ac:dyDescent="0.2">
      <c r="A33" s="7">
        <v>44409</v>
      </c>
      <c r="C33" s="6">
        <v>4244.3377039627103</v>
      </c>
      <c r="E33" s="6">
        <v>1.0464734827774742</v>
      </c>
      <c r="F33" s="6">
        <f t="shared" si="2"/>
        <v>4441.5868591496055</v>
      </c>
    </row>
    <row r="34" spans="1:6" x14ac:dyDescent="0.2">
      <c r="A34" s="7">
        <v>44440</v>
      </c>
      <c r="C34" s="6">
        <v>4294.1156759906798</v>
      </c>
      <c r="E34" s="6">
        <v>1.0665230272017237</v>
      </c>
      <c r="F34" s="6">
        <f t="shared" si="2"/>
        <v>4579.7732499119556</v>
      </c>
    </row>
    <row r="35" spans="1:6" x14ac:dyDescent="0.2">
      <c r="A35" s="7">
        <v>44470</v>
      </c>
      <c r="C35" s="6">
        <v>4343.8936480186503</v>
      </c>
      <c r="E35" s="6">
        <v>1.0154654216515904</v>
      </c>
      <c r="F35" s="6">
        <f t="shared" si="2"/>
        <v>4411.0737948949236</v>
      </c>
    </row>
    <row r="36" spans="1:6" x14ac:dyDescent="0.2">
      <c r="A36" s="7">
        <v>44501</v>
      </c>
      <c r="C36" s="6">
        <v>4393.6716200466199</v>
      </c>
      <c r="E36" s="6">
        <v>0.96468561584840651</v>
      </c>
      <c r="F36" s="6">
        <f t="shared" si="2"/>
        <v>4238.5118126203397</v>
      </c>
    </row>
    <row r="37" spans="1:6" x14ac:dyDescent="0.2">
      <c r="A37" s="7">
        <v>44531</v>
      </c>
      <c r="C37" s="6">
        <v>4443.4495920746003</v>
      </c>
      <c r="E37" s="6">
        <v>0.91473743647656691</v>
      </c>
      <c r="F37" s="6">
        <f t="shared" si="2"/>
        <v>4064.5896889671667</v>
      </c>
    </row>
    <row r="38" spans="1:6" x14ac:dyDescent="0.2">
      <c r="A38" s="7">
        <v>44562</v>
      </c>
      <c r="C38" s="6">
        <v>4493.2275641025699</v>
      </c>
      <c r="E38" s="6">
        <v>0.9897250763676757</v>
      </c>
      <c r="F38" s="6">
        <f t="shared" si="2"/>
        <v>4447.0599940187612</v>
      </c>
    </row>
    <row r="39" spans="1:6" x14ac:dyDescent="0.2">
      <c r="A39" s="7">
        <v>44593</v>
      </c>
      <c r="C39" s="6">
        <v>4543.0055361305403</v>
      </c>
      <c r="E39" s="6">
        <v>1.0464734827774742</v>
      </c>
      <c r="F39" s="6">
        <f t="shared" si="2"/>
        <v>4754.1348256718729</v>
      </c>
    </row>
    <row r="40" spans="1:6" x14ac:dyDescent="0.2">
      <c r="A40" s="7">
        <v>44621</v>
      </c>
      <c r="C40" s="6">
        <v>4592.7835081585099</v>
      </c>
      <c r="E40" s="6">
        <v>1.0665230272017237</v>
      </c>
      <c r="F40" s="6">
        <f t="shared" si="2"/>
        <v>4898.3093704033663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Pereira</cp:lastModifiedBy>
  <dcterms:modified xsi:type="dcterms:W3CDTF">2022-02-06T02:27:07Z</dcterms:modified>
</cp:coreProperties>
</file>