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Time series/1.1 - Data analysis introdução a séries temporais e análises/"/>
    </mc:Choice>
  </mc:AlternateContent>
  <xr:revisionPtr revIDLastSave="213" documentId="11_28B1EFD0355B68B78B34BCEF4CEAB219F9A52DDE" xr6:coauthVersionLast="47" xr6:coauthVersionMax="47" xr10:uidLastSave="{028A774B-545C-4062-A225-29E2B620366E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78" i="1"/>
  <c r="N7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<sst xmlns="http://schemas.openxmlformats.org/spreadsheetml/2006/main" count="45" uniqueCount="21">
  <si>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</si>
  <si>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</si>
  <si>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</si>
  <si>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</si>
  <si>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</si>
  <si>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</si>
  <si>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</si>
  <si>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</si>
  <si>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</si>
  <si>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</si>
  <si>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</si>
  <si>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</si>
  <si>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</si>
  <si>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(a*x)+b</t>
  </si>
  <si>
    <t>Tendência</t>
  </si>
  <si>
    <t xml:space="preserve">Brinquedos Para Gatos </t>
  </si>
  <si>
    <t>Fator de Sazonalidade</t>
  </si>
  <si>
    <t>Média</t>
  </si>
  <si>
    <t>Erro</t>
  </si>
  <si>
    <r>
      <t xml:space="preserve">Sazonalidade + erro </t>
    </r>
    <r>
      <rPr>
        <sz val="10"/>
        <color rgb="FF000000"/>
        <rFont val="Arial"/>
        <family val="2"/>
      </rPr>
      <t>(multiplicativo)</t>
    </r>
  </si>
  <si>
    <t>Valor Projetado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</si>
</sst>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">
    <xf numFmtId="0" fontId="0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2" fontId="0" fillId="0" borderId="0" xfId="0" applyNumberFormat="1" applyFont="1" applyAlignment="1"/>
    <xf numFmtId="0" fontId="5" fillId="0" borderId="0" xfId="0" applyFont="1" applyAlignment="1"/>
    <xf numFmtId="9" fontId="0" fillId="0" borderId="0" xfId="1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9" fontId="5" fillId="0" borderId="0" xfId="1" applyFont="1" applyAlignment="1">
      <alignment vertical="center"/>
    </xf>
    <xf numFmtId="0" fontId="5" fillId="0" borderId="0" xfId="0" applyFont="1" applyAlignment="1">
      <alignment horizontal="center" vertical="center"/>
    </xf>
    <xf numFmtId="2" fontId="0" fillId="0" borderId="0" xfId="1" applyNumberFormat="1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Ano</a:t>
            </a:r>
            <a:r>
              <a:rPr lang="pt-BR" baseline="0"/>
              <a:t> a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Sheet1!$J$48:$J$59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Sheet1!$K$48:$K$59</c:f>
              <c:numCache>
                <c:formatCode>General</c:formatCode>
                <c:ptCount val="12"/>
                <c:pt idx="0">
                  <c:v>13</c:v>
                </c:pt>
                <c:pt idx="1">
                  <c:v>19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63</c:v>
                </c:pt>
                <c:pt idx="7">
                  <c:v>56</c:v>
                </c:pt>
                <c:pt idx="8">
                  <c:v>53</c:v>
                </c:pt>
                <c:pt idx="9">
                  <c:v>59</c:v>
                </c:pt>
                <c:pt idx="10">
                  <c:v>50</c:v>
                </c:pt>
                <c:pt idx="1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3-4083-BA21-9F5DFC804171}"/>
            </c:ext>
          </c:extLst>
        </c:ser>
        <c:ser>
          <c:idx val="1"/>
          <c:order val="1"/>
          <c:tx>
            <c:strRef>
              <c:f>Sheet1!$L$47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Sheet1!$J$48:$J$59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Sheet1!$L$48:$L$59</c:f>
              <c:numCache>
                <c:formatCode>General</c:formatCode>
                <c:ptCount val="12"/>
                <c:pt idx="0">
                  <c:v>73</c:v>
                </c:pt>
                <c:pt idx="1">
                  <c:v>92</c:v>
                </c:pt>
                <c:pt idx="2">
                  <c:v>108</c:v>
                </c:pt>
                <c:pt idx="3">
                  <c:v>71</c:v>
                </c:pt>
                <c:pt idx="4">
                  <c:v>82</c:v>
                </c:pt>
                <c:pt idx="5">
                  <c:v>98</c:v>
                </c:pt>
                <c:pt idx="6">
                  <c:v>154</c:v>
                </c:pt>
                <c:pt idx="7">
                  <c:v>130</c:v>
                </c:pt>
                <c:pt idx="8">
                  <c:v>112</c:v>
                </c:pt>
                <c:pt idx="9">
                  <c:v>117</c:v>
                </c:pt>
                <c:pt idx="10">
                  <c:v>101</c:v>
                </c:pt>
                <c:pt idx="1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3-4083-BA21-9F5DFC804171}"/>
            </c:ext>
          </c:extLst>
        </c:ser>
        <c:ser>
          <c:idx val="2"/>
          <c:order val="2"/>
          <c:tx>
            <c:strRef>
              <c:f>Sheet1!$M$47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Sheet1!$J$48:$J$59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Sheet1!$M$48:$M$59</c:f>
              <c:numCache>
                <c:formatCode>General</c:formatCode>
                <c:ptCount val="12"/>
                <c:pt idx="0">
                  <c:v>134</c:v>
                </c:pt>
                <c:pt idx="1">
                  <c:v>166</c:v>
                </c:pt>
                <c:pt idx="2">
                  <c:v>187</c:v>
                </c:pt>
                <c:pt idx="3">
                  <c:v>120</c:v>
                </c:pt>
                <c:pt idx="4">
                  <c:v>138</c:v>
                </c:pt>
                <c:pt idx="5">
                  <c:v>159</c:v>
                </c:pt>
                <c:pt idx="6">
                  <c:v>244</c:v>
                </c:pt>
                <c:pt idx="7">
                  <c:v>199</c:v>
                </c:pt>
                <c:pt idx="8">
                  <c:v>172</c:v>
                </c:pt>
                <c:pt idx="9">
                  <c:v>177</c:v>
                </c:pt>
                <c:pt idx="10">
                  <c:v>147</c:v>
                </c:pt>
                <c:pt idx="1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3-4083-BA21-9F5DFC80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185696"/>
        <c:axId val="2116179040"/>
      </c:lineChart>
      <c:catAx>
        <c:axId val="21161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179040"/>
        <c:crosses val="autoZero"/>
        <c:auto val="1"/>
        <c:lblAlgn val="ctr"/>
        <c:lblOffset val="100"/>
        <c:noMultiLvlLbl val="0"/>
      </c:catAx>
      <c:valAx>
        <c:axId val="2116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1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Sazonalidade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Sheet1!$J$63:$J$74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Sheet1!$K$63:$K$74</c:f>
              <c:numCache>
                <c:formatCode>0.00</c:formatCode>
                <c:ptCount val="12"/>
                <c:pt idx="0">
                  <c:v>0.23423423423423984</c:v>
                </c:pt>
                <c:pt idx="1">
                  <c:v>0.64465894465894991</c:v>
                </c:pt>
                <c:pt idx="2">
                  <c:v>6.05508365508366</c:v>
                </c:pt>
                <c:pt idx="3">
                  <c:v>-4.53449163449163</c:v>
                </c:pt>
                <c:pt idx="4">
                  <c:v>-4.1240669240669234</c:v>
                </c:pt>
                <c:pt idx="5">
                  <c:v>-3.7136422136422098</c:v>
                </c:pt>
                <c:pt idx="6">
                  <c:v>16.696782496782504</c:v>
                </c:pt>
                <c:pt idx="7">
                  <c:v>4.1072072072072103</c:v>
                </c:pt>
                <c:pt idx="8">
                  <c:v>-4.4823680823680832</c:v>
                </c:pt>
                <c:pt idx="9">
                  <c:v>-4.0719433719433695</c:v>
                </c:pt>
                <c:pt idx="10">
                  <c:v>-18.661518661518656</c:v>
                </c:pt>
                <c:pt idx="11">
                  <c:v>23.748906048906051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2-46C9-A1C5-51662C4E5244}"/>
            </c:ext>
          </c:extLst>
        </c:ser>
        <c:ser>
          <c:idx val="1"/>
          <c:order val="1"/>
          <c:tx>
            <c:strRef>
              <c:f>Sheet1!$L$62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Sheet1!$J$63:$J$74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Sheet1!$L$63:$L$74</c:f>
              <c:numCache>
                <c:formatCode>0.00</c:formatCode>
                <c:ptCount val="12"/>
                <c:pt idx="0">
                  <c:v>-6.8406692406692429</c:v>
                </c:pt>
                <c:pt idx="1">
                  <c:v>6.5697554697554779</c:v>
                </c:pt>
                <c:pt idx="2">
                  <c:v>16.980180180180184</c:v>
                </c:pt>
                <c:pt idx="3">
                  <c:v>-25.609395109395109</c:v>
                </c:pt>
                <c:pt idx="4">
                  <c:v>-20.198970398970403</c:v>
                </c:pt>
                <c:pt idx="5">
                  <c:v>-9.7885456885456961</c:v>
                </c:pt>
                <c:pt idx="6">
                  <c:v>40.621879021879025</c:v>
                </c:pt>
                <c:pt idx="7">
                  <c:v>11.032303732303731</c:v>
                </c:pt>
                <c:pt idx="8">
                  <c:v>-12.557271557271562</c:v>
                </c:pt>
                <c:pt idx="9">
                  <c:v>-13.146846846846842</c:v>
                </c:pt>
                <c:pt idx="10">
                  <c:v>-34.736422136422135</c:v>
                </c:pt>
                <c:pt idx="11">
                  <c:v>46.674002574002571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2-46C9-A1C5-51662C4E5244}"/>
            </c:ext>
          </c:extLst>
        </c:ser>
        <c:ser>
          <c:idx val="2"/>
          <c:order val="2"/>
          <c:tx>
            <c:strRef>
              <c:f>Sheet1!$M$62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Sheet1!$J$63:$J$74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Sheet1!$M$63:$M$74</c:f>
              <c:numCache>
                <c:formatCode>0.00</c:formatCode>
                <c:ptCount val="12"/>
                <c:pt idx="0">
                  <c:v>-12.915572715572722</c:v>
                </c:pt>
                <c:pt idx="1">
                  <c:v>13.494851994851985</c:v>
                </c:pt>
                <c:pt idx="2">
                  <c:v>28.905276705276691</c:v>
                </c:pt>
                <c:pt idx="3">
                  <c:v>-43.684298584298574</c:v>
                </c:pt>
                <c:pt idx="4">
                  <c:v>-31.273873873873868</c:v>
                </c:pt>
                <c:pt idx="5">
                  <c:v>-15.863449163449161</c:v>
                </c:pt>
                <c:pt idx="6">
                  <c:v>63.546975546975546</c:v>
                </c:pt>
                <c:pt idx="7">
                  <c:v>12.957400257400252</c:v>
                </c:pt>
                <c:pt idx="8">
                  <c:v>-19.632175032175041</c:v>
                </c:pt>
                <c:pt idx="9">
                  <c:v>-20.221750321750335</c:v>
                </c:pt>
                <c:pt idx="10">
                  <c:v>-55.811325611325628</c:v>
                </c:pt>
                <c:pt idx="11">
                  <c:v>69.599099099099078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2-46C9-A1C5-51662C4E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681968"/>
        <c:axId val="2060677808"/>
      </c:lineChart>
      <c:catAx>
        <c:axId val="20606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677808"/>
        <c:crosses val="autoZero"/>
        <c:auto val="1"/>
        <c:lblAlgn val="ctr"/>
        <c:lblOffset val="100"/>
        <c:noMultiLvlLbl val="0"/>
      </c:catAx>
      <c:valAx>
        <c:axId val="20606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6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Sheet1!$J$78:$J$89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Sheet1!$K$78:$K$89</c:f>
              <c:numCache>
                <c:formatCode>0.00</c:formatCode>
                <c:ptCount val="12"/>
                <c:pt idx="0">
                  <c:v>1.8018018018018448E-2</c:v>
                </c:pt>
                <c:pt idx="1">
                  <c:v>3.3929418139944732E-2</c:v>
                </c:pt>
                <c:pt idx="2">
                  <c:v>0.20183612183612201</c:v>
                </c:pt>
                <c:pt idx="3">
                  <c:v>-0.18137966537966521</c:v>
                </c:pt>
                <c:pt idx="4">
                  <c:v>-0.13303441690538462</c:v>
                </c:pt>
                <c:pt idx="5">
                  <c:v>-0.10036870847681648</c:v>
                </c:pt>
                <c:pt idx="6">
                  <c:v>0.2650282935997223</c:v>
                </c:pt>
                <c:pt idx="7">
                  <c:v>7.3342985842985903E-2</c:v>
                </c:pt>
                <c:pt idx="8">
                  <c:v>-8.4572982686190248E-2</c:v>
                </c:pt>
                <c:pt idx="9">
                  <c:v>-6.9015989354972371E-2</c:v>
                </c:pt>
                <c:pt idx="10">
                  <c:v>-0.37323037323037311</c:v>
                </c:pt>
                <c:pt idx="11">
                  <c:v>0.24233577600924541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4990-9588-F822E9035C95}"/>
            </c:ext>
          </c:extLst>
        </c:ser>
        <c:ser>
          <c:idx val="1"/>
          <c:order val="1"/>
          <c:tx>
            <c:strRef>
              <c:f>Sheet1!$L$77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Sheet1!$J$78:$J$89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Sheet1!$L$78:$L$89</c:f>
              <c:numCache>
                <c:formatCode>0.00</c:formatCode>
                <c:ptCount val="12"/>
                <c:pt idx="0">
                  <c:v>-9.370779781738689E-2</c:v>
                </c:pt>
                <c:pt idx="1">
                  <c:v>7.1410385540820409E-2</c:v>
                </c:pt>
                <c:pt idx="2">
                  <c:v>0.15722389055722394</c:v>
                </c:pt>
                <c:pt idx="3">
                  <c:v>-0.36069570576612831</c:v>
                </c:pt>
                <c:pt idx="4">
                  <c:v>-0.24632890730451709</c:v>
                </c:pt>
                <c:pt idx="5">
                  <c:v>-9.9883119270874454E-2</c:v>
                </c:pt>
                <c:pt idx="6">
                  <c:v>0.26377843520700667</c:v>
                </c:pt>
                <c:pt idx="7">
                  <c:v>8.4863874863874852E-2</c:v>
                </c:pt>
                <c:pt idx="8">
                  <c:v>-0.11211849604706751</c:v>
                </c:pt>
                <c:pt idx="9">
                  <c:v>-0.11236621236621232</c:v>
                </c:pt>
                <c:pt idx="10">
                  <c:v>-0.34392497164774394</c:v>
                </c:pt>
                <c:pt idx="11">
                  <c:v>0.24826597113831156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B-4990-9588-F822E9035C95}"/>
            </c:ext>
          </c:extLst>
        </c:ser>
        <c:ser>
          <c:idx val="2"/>
          <c:order val="2"/>
          <c:tx>
            <c:strRef>
              <c:f>Sheet1!$M$77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Sheet1!$J$78:$J$89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Sheet1!$M$78:$M$89</c:f>
              <c:numCache>
                <c:formatCode>0.00</c:formatCode>
                <c:ptCount val="12"/>
                <c:pt idx="0">
                  <c:v>-9.6384871011736734E-2</c:v>
                </c:pt>
                <c:pt idx="1">
                  <c:v>8.1294289125614358E-2</c:v>
                </c:pt>
                <c:pt idx="2">
                  <c:v>0.15457367222073096</c:v>
                </c:pt>
                <c:pt idx="3">
                  <c:v>-0.36403582153582142</c:v>
                </c:pt>
                <c:pt idx="4">
                  <c:v>-0.22662227444836136</c:v>
                </c:pt>
                <c:pt idx="5">
                  <c:v>-9.9770120524837497E-2</c:v>
                </c:pt>
                <c:pt idx="6">
                  <c:v>0.26043842437285059</c:v>
                </c:pt>
                <c:pt idx="7">
                  <c:v>6.5112564107538962E-2</c:v>
                </c:pt>
                <c:pt idx="8">
                  <c:v>-0.11414055251264558</c:v>
                </c:pt>
                <c:pt idx="9">
                  <c:v>-0.11424717695904144</c:v>
                </c:pt>
                <c:pt idx="10">
                  <c:v>-0.37966888170969815</c:v>
                </c:pt>
                <c:pt idx="11">
                  <c:v>0.25035647157949309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B-4990-9588-F822E903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570816"/>
        <c:axId val="1535572896"/>
      </c:lineChart>
      <c:catAx>
        <c:axId val="15355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572896"/>
        <c:crosses val="autoZero"/>
        <c:auto val="1"/>
        <c:lblAlgn val="ctr"/>
        <c:lblOffset val="100"/>
        <c:noMultiLvlLbl val="0"/>
      </c:catAx>
      <c:valAx>
        <c:axId val="15355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5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e projeção de brinquedos para gatos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Brinquedos Para Gatos </c:v>
                </c:pt>
              </c:strCache>
            </c:strRef>
          </c:tx>
          <c:spPr>
            <a:ln w="28575" cap="rnd">
              <a:solidFill>
                <a:srgbClr val="0070C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d"-"mmm"-"yyyy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13</c:v>
                </c:pt>
                <c:pt idx="1">
                  <c:v>19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63</c:v>
                </c:pt>
                <c:pt idx="7">
                  <c:v>56</c:v>
                </c:pt>
                <c:pt idx="8">
                  <c:v>53</c:v>
                </c:pt>
                <c:pt idx="9">
                  <c:v>59</c:v>
                </c:pt>
                <c:pt idx="10">
                  <c:v>50</c:v>
                </c:pt>
                <c:pt idx="11">
                  <c:v>98</c:v>
                </c:pt>
                <c:pt idx="12">
                  <c:v>73</c:v>
                </c:pt>
                <c:pt idx="13">
                  <c:v>92</c:v>
                </c:pt>
                <c:pt idx="14">
                  <c:v>108</c:v>
                </c:pt>
                <c:pt idx="15">
                  <c:v>71</c:v>
                </c:pt>
                <c:pt idx="16">
                  <c:v>82</c:v>
                </c:pt>
                <c:pt idx="17">
                  <c:v>98</c:v>
                </c:pt>
                <c:pt idx="18">
                  <c:v>154</c:v>
                </c:pt>
                <c:pt idx="19">
                  <c:v>130</c:v>
                </c:pt>
                <c:pt idx="20">
                  <c:v>112</c:v>
                </c:pt>
                <c:pt idx="21">
                  <c:v>117</c:v>
                </c:pt>
                <c:pt idx="22">
                  <c:v>101</c:v>
                </c:pt>
                <c:pt idx="23">
                  <c:v>188</c:v>
                </c:pt>
                <c:pt idx="24">
                  <c:v>134</c:v>
                </c:pt>
                <c:pt idx="25">
                  <c:v>166</c:v>
                </c:pt>
                <c:pt idx="26">
                  <c:v>187</c:v>
                </c:pt>
                <c:pt idx="27">
                  <c:v>120</c:v>
                </c:pt>
                <c:pt idx="28">
                  <c:v>138</c:v>
                </c:pt>
                <c:pt idx="29">
                  <c:v>159</c:v>
                </c:pt>
                <c:pt idx="30">
                  <c:v>244</c:v>
                </c:pt>
                <c:pt idx="31">
                  <c:v>199</c:v>
                </c:pt>
                <c:pt idx="32">
                  <c:v>172</c:v>
                </c:pt>
                <c:pt idx="33">
                  <c:v>177</c:v>
                </c:pt>
                <c:pt idx="34">
                  <c:v>147</c:v>
                </c:pt>
                <c:pt idx="35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E-4437-8E4B-A079568820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Tendência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d"-"mmm"-"yyyy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cat>
          <c:val>
            <c:numRef>
              <c:f>Sheet1!$C$2:$C$49</c:f>
              <c:numCache>
                <c:formatCode>0.00</c:formatCode>
                <c:ptCount val="48"/>
                <c:pt idx="0">
                  <c:v>12.76576576576576</c:v>
                </c:pt>
                <c:pt idx="1">
                  <c:v>18.35534105534105</c:v>
                </c:pt>
                <c:pt idx="2">
                  <c:v>23.94491634491634</c:v>
                </c:pt>
                <c:pt idx="3">
                  <c:v>29.53449163449163</c:v>
                </c:pt>
                <c:pt idx="4">
                  <c:v>35.124066924066923</c:v>
                </c:pt>
                <c:pt idx="5">
                  <c:v>40.71364221364221</c:v>
                </c:pt>
                <c:pt idx="6">
                  <c:v>46.303217503217496</c:v>
                </c:pt>
                <c:pt idx="7">
                  <c:v>51.89279279279279</c:v>
                </c:pt>
                <c:pt idx="8">
                  <c:v>57.482368082368083</c:v>
                </c:pt>
                <c:pt idx="9">
                  <c:v>63.07194337194337</c:v>
                </c:pt>
                <c:pt idx="10">
                  <c:v>68.661518661518656</c:v>
                </c:pt>
                <c:pt idx="11">
                  <c:v>74.251093951093949</c:v>
                </c:pt>
                <c:pt idx="12">
                  <c:v>79.840669240669243</c:v>
                </c:pt>
                <c:pt idx="13">
                  <c:v>85.430244530244522</c:v>
                </c:pt>
                <c:pt idx="14">
                  <c:v>91.019819819819816</c:v>
                </c:pt>
                <c:pt idx="15">
                  <c:v>96.609395109395109</c:v>
                </c:pt>
                <c:pt idx="16">
                  <c:v>102.1989703989704</c:v>
                </c:pt>
                <c:pt idx="17">
                  <c:v>107.7885456885457</c:v>
                </c:pt>
                <c:pt idx="18">
                  <c:v>113.37812097812098</c:v>
                </c:pt>
                <c:pt idx="19">
                  <c:v>118.96769626769627</c:v>
                </c:pt>
                <c:pt idx="20">
                  <c:v>124.55727155727156</c:v>
                </c:pt>
                <c:pt idx="21">
                  <c:v>130.14684684684684</c:v>
                </c:pt>
                <c:pt idx="22">
                  <c:v>135.73642213642214</c:v>
                </c:pt>
                <c:pt idx="23">
                  <c:v>141.32599742599743</c:v>
                </c:pt>
                <c:pt idx="24">
                  <c:v>146.91557271557272</c:v>
                </c:pt>
                <c:pt idx="25">
                  <c:v>152.50514800514802</c:v>
                </c:pt>
                <c:pt idx="26">
                  <c:v>158.09472329472331</c:v>
                </c:pt>
                <c:pt idx="27">
                  <c:v>163.68429858429857</c:v>
                </c:pt>
                <c:pt idx="28">
                  <c:v>169.27387387387387</c:v>
                </c:pt>
                <c:pt idx="29">
                  <c:v>174.86344916344916</c:v>
                </c:pt>
                <c:pt idx="30">
                  <c:v>180.45302445302445</c:v>
                </c:pt>
                <c:pt idx="31">
                  <c:v>186.04259974259975</c:v>
                </c:pt>
                <c:pt idx="32">
                  <c:v>191.63217503217504</c:v>
                </c:pt>
                <c:pt idx="33">
                  <c:v>197.22175032175033</c:v>
                </c:pt>
                <c:pt idx="34">
                  <c:v>202.81132561132563</c:v>
                </c:pt>
                <c:pt idx="35">
                  <c:v>208.40090090090092</c:v>
                </c:pt>
                <c:pt idx="36">
                  <c:v>213.99047619047599</c:v>
                </c:pt>
                <c:pt idx="37">
                  <c:v>219.58005148005199</c:v>
                </c:pt>
                <c:pt idx="38">
                  <c:v>225.169626769627</c:v>
                </c:pt>
                <c:pt idx="39">
                  <c:v>230.75920205920201</c:v>
                </c:pt>
                <c:pt idx="40">
                  <c:v>236.34877734877699</c:v>
                </c:pt>
                <c:pt idx="41">
                  <c:v>241.938352638353</c:v>
                </c:pt>
                <c:pt idx="42">
                  <c:v>247.527927927928</c:v>
                </c:pt>
                <c:pt idx="43">
                  <c:v>253.11750321750401</c:v>
                </c:pt>
                <c:pt idx="44">
                  <c:v>258.70707850707902</c:v>
                </c:pt>
                <c:pt idx="45">
                  <c:v>264.29665379665403</c:v>
                </c:pt>
                <c:pt idx="46">
                  <c:v>269.88622908622898</c:v>
                </c:pt>
                <c:pt idx="47">
                  <c:v>275.47580437580501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E-4437-8E4B-A079568820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Valor Projetado</c:v>
                </c:pt>
              </c:strCache>
            </c:strRef>
          </c:tx>
          <c:spPr>
            <a:ln w="28575" cap="rnd">
              <a:solidFill>
                <a:schemeClr val="accent3">
                  <a:alpha val="5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d"-"mmm"-"yyyy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cat>
          <c:val>
            <c:numRef>
              <c:f>Sheet1!$F$2:$F$49</c:f>
              <c:numCache>
                <c:formatCode>0.00</c:formatCode>
                <c:ptCount val="48"/>
                <c:pt idx="0">
                  <c:v>12.033544203605592</c:v>
                </c:pt>
                <c:pt idx="1">
                  <c:v>19.497251864012807</c:v>
                </c:pt>
                <c:pt idx="2">
                  <c:v>28.044554881588077</c:v>
                </c:pt>
                <c:pt idx="3">
                  <c:v>20.613980487766831</c:v>
                </c:pt>
                <c:pt idx="4">
                  <c:v>28.029174016635725</c:v>
                </c:pt>
                <c:pt idx="5">
                  <c:v>36.641980127573014</c:v>
                </c:pt>
                <c:pt idx="6">
                  <c:v>58.484747500228927</c:v>
                </c:pt>
                <c:pt idx="7">
                  <c:v>55.755682338959225</c:v>
                </c:pt>
                <c:pt idx="8">
                  <c:v>51.526581005079031</c:v>
                </c:pt>
                <c:pt idx="9">
                  <c:v>56.856636894876033</c:v>
                </c:pt>
                <c:pt idx="10">
                  <c:v>43.558312960763651</c:v>
                </c:pt>
                <c:pt idx="11">
                  <c:v>92.590080055273091</c:v>
                </c:pt>
                <c:pt idx="12">
                  <c:v>75.261150813964875</c:v>
                </c:pt>
                <c:pt idx="13">
                  <c:v>90.744976592287642</c:v>
                </c:pt>
                <c:pt idx="14">
                  <c:v>106.60343496214095</c:v>
                </c:pt>
                <c:pt idx="15">
                  <c:v>67.429777033787317</c:v>
                </c:pt>
                <c:pt idx="16">
                  <c:v>81.555268979144344</c:v>
                </c:pt>
                <c:pt idx="17">
                  <c:v>97.008902528899057</c:v>
                </c:pt>
                <c:pt idx="18">
                  <c:v>143.20583179765097</c:v>
                </c:pt>
                <c:pt idx="19">
                  <c:v>127.82362876836164</c:v>
                </c:pt>
                <c:pt idx="20">
                  <c:v>111.65180831574013</c:v>
                </c:pt>
                <c:pt idx="21">
                  <c:v>117.32176969000555</c:v>
                </c:pt>
                <c:pt idx="22">
                  <c:v>86.11009005989601</c:v>
                </c:pt>
                <c:pt idx="23">
                  <c:v>176.23155053019434</c:v>
                </c:pt>
                <c:pt idx="24">
                  <c:v>138.48875742432415</c:v>
                </c:pt>
                <c:pt idx="25">
                  <c:v>161.9927013205625</c:v>
                </c:pt>
                <c:pt idx="26">
                  <c:v>185.16231504269385</c:v>
                </c:pt>
                <c:pt idx="27">
                  <c:v>114.24557357980778</c:v>
                </c:pt>
                <c:pt idx="28">
                  <c:v>135.08136394165294</c:v>
                </c:pt>
                <c:pt idx="29">
                  <c:v>157.37582493022509</c:v>
                </c:pt>
                <c:pt idx="30">
                  <c:v>227.92691609507304</c:v>
                </c:pt>
                <c:pt idx="31">
                  <c:v>199.89157519776407</c:v>
                </c:pt>
                <c:pt idx="32">
                  <c:v>171.77703562640122</c:v>
                </c:pt>
                <c:pt idx="33">
                  <c:v>177.7869024851351</c:v>
                </c:pt>
                <c:pt idx="34">
                  <c:v>128.66186715902839</c:v>
                </c:pt>
                <c:pt idx="35">
                  <c:v>259.87302100511562</c:v>
                </c:pt>
                <c:pt idx="36">
                  <c:v>201.71636403468324</c:v>
                </c:pt>
                <c:pt idx="37">
                  <c:v>233.24042604883786</c:v>
                </c:pt>
                <c:pt idx="38">
                  <c:v>263.72119512324701</c:v>
                </c:pt>
                <c:pt idx="39">
                  <c:v>161.06137012582823</c:v>
                </c:pt>
                <c:pt idx="40">
                  <c:v>188.60745890416126</c:v>
                </c:pt>
                <c:pt idx="41">
                  <c:v>217.74274733155144</c:v>
                </c:pt>
                <c:pt idx="42">
                  <c:v>312.64800039249519</c:v>
                </c:pt>
                <c:pt idx="43">
                  <c:v>271.95952162716731</c:v>
                </c:pt>
                <c:pt idx="44">
                  <c:v>231.90226293706277</c:v>
                </c:pt>
                <c:pt idx="45">
                  <c:v>238.25203528026483</c:v>
                </c:pt>
                <c:pt idx="46">
                  <c:v>171.21364425816066</c:v>
                </c:pt>
                <c:pt idx="47">
                  <c:v>343.51449148003763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1E-4437-8E4B-A0795688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508112"/>
        <c:axId val="15205106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Sazonalidade + erro (multiplicativo)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Sheet1!$A$2:$A$49</c15:sqref>
                        </c15:formulaRef>
                      </c:ext>
                    </c:extLst>
                    <c:numCache>
                      <c:formatCode>d"-"mmm"-"yyyy</c:formatCode>
                      <c:ptCount val="48"/>
                      <c:pt idx="0">
                        <c:v>41275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Sheet1!$D$2:$D$49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0.23423423423423984</c:v>
                      </c:pt>
                      <c:pt idx="1">
                        <c:v>0.64465894465894991</c:v>
                      </c:pt>
                      <c:pt idx="2">
                        <c:v>6.05508365508366</c:v>
                      </c:pt>
                      <c:pt idx="3">
                        <c:v>-4.53449163449163</c:v>
                      </c:pt>
                      <c:pt idx="4">
                        <c:v>-4.1240669240669234</c:v>
                      </c:pt>
                      <c:pt idx="5">
                        <c:v>-3.7136422136422098</c:v>
                      </c:pt>
                      <c:pt idx="6">
                        <c:v>16.696782496782504</c:v>
                      </c:pt>
                      <c:pt idx="7">
                        <c:v>4.1072072072072103</c:v>
                      </c:pt>
                      <c:pt idx="8">
                        <c:v>-4.4823680823680832</c:v>
                      </c:pt>
                      <c:pt idx="9">
                        <c:v>-4.0719433719433695</c:v>
                      </c:pt>
                      <c:pt idx="10">
                        <c:v>-18.661518661518656</c:v>
                      </c:pt>
                      <c:pt idx="11">
                        <c:v>23.748906048906051</c:v>
                      </c:pt>
                      <c:pt idx="12">
                        <c:v>-6.8406692406692429</c:v>
                      </c:pt>
                      <c:pt idx="13">
                        <c:v>6.5697554697554779</c:v>
                      </c:pt>
                      <c:pt idx="14">
                        <c:v>16.980180180180184</c:v>
                      </c:pt>
                      <c:pt idx="15">
                        <c:v>-25.609395109395109</c:v>
                      </c:pt>
                      <c:pt idx="16">
                        <c:v>-20.198970398970403</c:v>
                      </c:pt>
                      <c:pt idx="17">
                        <c:v>-9.7885456885456961</c:v>
                      </c:pt>
                      <c:pt idx="18">
                        <c:v>40.621879021879025</c:v>
                      </c:pt>
                      <c:pt idx="19">
                        <c:v>11.032303732303731</c:v>
                      </c:pt>
                      <c:pt idx="20">
                        <c:v>-12.557271557271562</c:v>
                      </c:pt>
                      <c:pt idx="21">
                        <c:v>-13.146846846846842</c:v>
                      </c:pt>
                      <c:pt idx="22">
                        <c:v>-34.736422136422135</c:v>
                      </c:pt>
                      <c:pt idx="23">
                        <c:v>46.674002574002571</c:v>
                      </c:pt>
                      <c:pt idx="24">
                        <c:v>-12.915572715572722</c:v>
                      </c:pt>
                      <c:pt idx="25">
                        <c:v>13.494851994851985</c:v>
                      </c:pt>
                      <c:pt idx="26">
                        <c:v>28.905276705276691</c:v>
                      </c:pt>
                      <c:pt idx="27">
                        <c:v>-43.684298584298574</c:v>
                      </c:pt>
                      <c:pt idx="28">
                        <c:v>-31.273873873873868</c:v>
                      </c:pt>
                      <c:pt idx="29">
                        <c:v>-15.863449163449161</c:v>
                      </c:pt>
                      <c:pt idx="30">
                        <c:v>63.546975546975546</c:v>
                      </c:pt>
                      <c:pt idx="31">
                        <c:v>12.957400257400252</c:v>
                      </c:pt>
                      <c:pt idx="32">
                        <c:v>-19.632175032175041</c:v>
                      </c:pt>
                      <c:pt idx="33">
                        <c:v>-20.221750321750335</c:v>
                      </c:pt>
                      <c:pt idx="34">
                        <c:v>-55.811325611325628</c:v>
                      </c:pt>
                      <c:pt idx="35">
                        <c:v>69.599099099099078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1E-4437-8E4B-A079568820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Fator de Sazonalidade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Sheet1!$A$2:$A$49</c15:sqref>
                        </c15:formulaRef>
                      </c:ext>
                    </c:extLst>
                    <c:numCache>
                      <c:formatCode>d"-"mmm"-"yyyy</c:formatCode>
                      <c:ptCount val="48"/>
                      <c:pt idx="0">
                        <c:v>41275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Sheet1!$E$2:$E$49</c15:sqref>
                        </c15:formulaRef>
                      </c:ext>
                    </c:extLst>
                    <c:numCache>
                      <c:formatCode>0%</c:formatCode>
                      <c:ptCount val="48"/>
                      <c:pt idx="0">
                        <c:v>-5.7358216937035057E-2</c:v>
                      </c:pt>
                      <c:pt idx="1">
                        <c:v>6.2211364268793166E-2</c:v>
                      </c:pt>
                      <c:pt idx="2">
                        <c:v>0.17121122820469228</c:v>
                      </c:pt>
                      <c:pt idx="3">
                        <c:v>-0.302037064227205</c:v>
                      </c:pt>
                      <c:pt idx="4">
                        <c:v>-0.20199519955275436</c:v>
                      </c:pt>
                      <c:pt idx="5">
                        <c:v>-0.1000073160908428</c:v>
                      </c:pt>
                      <c:pt idx="6">
                        <c:v>0.2630817177265265</c:v>
                      </c:pt>
                      <c:pt idx="7">
                        <c:v>7.4439808271466568E-2</c:v>
                      </c:pt>
                      <c:pt idx="8">
                        <c:v>-0.10361067708196779</c:v>
                      </c:pt>
                      <c:pt idx="9">
                        <c:v>-9.8543126226742037E-2</c:v>
                      </c:pt>
                      <c:pt idx="10">
                        <c:v>-0.36560807552927171</c:v>
                      </c:pt>
                      <c:pt idx="11">
                        <c:v>0.24698607290901667</c:v>
                      </c:pt>
                      <c:pt idx="12">
                        <c:v>-5.7358216937035057E-2</c:v>
                      </c:pt>
                      <c:pt idx="13">
                        <c:v>6.2211364268793166E-2</c:v>
                      </c:pt>
                      <c:pt idx="14">
                        <c:v>0.17121122820469228</c:v>
                      </c:pt>
                      <c:pt idx="15">
                        <c:v>-0.302037064227205</c:v>
                      </c:pt>
                      <c:pt idx="16">
                        <c:v>-0.20199519955275436</c:v>
                      </c:pt>
                      <c:pt idx="17">
                        <c:v>-0.1000073160908428</c:v>
                      </c:pt>
                      <c:pt idx="18">
                        <c:v>0.2630817177265265</c:v>
                      </c:pt>
                      <c:pt idx="19">
                        <c:v>7.4439808271466568E-2</c:v>
                      </c:pt>
                      <c:pt idx="20">
                        <c:v>-0.10361067708196779</c:v>
                      </c:pt>
                      <c:pt idx="21">
                        <c:v>-9.8543126226742037E-2</c:v>
                      </c:pt>
                      <c:pt idx="22">
                        <c:v>-0.36560807552927171</c:v>
                      </c:pt>
                      <c:pt idx="23">
                        <c:v>0.24698607290901667</c:v>
                      </c:pt>
                      <c:pt idx="24">
                        <c:v>-5.7358216937035057E-2</c:v>
                      </c:pt>
                      <c:pt idx="25">
                        <c:v>6.2211364268793166E-2</c:v>
                      </c:pt>
                      <c:pt idx="26">
                        <c:v>0.17121122820469228</c:v>
                      </c:pt>
                      <c:pt idx="27">
                        <c:v>-0.302037064227205</c:v>
                      </c:pt>
                      <c:pt idx="28">
                        <c:v>-0.20199519955275436</c:v>
                      </c:pt>
                      <c:pt idx="29">
                        <c:v>-0.1000073160908428</c:v>
                      </c:pt>
                      <c:pt idx="30">
                        <c:v>0.2630817177265265</c:v>
                      </c:pt>
                      <c:pt idx="31">
                        <c:v>7.4439808271466568E-2</c:v>
                      </c:pt>
                      <c:pt idx="32">
                        <c:v>-0.10361067708196779</c:v>
                      </c:pt>
                      <c:pt idx="33">
                        <c:v>-9.8543126226742037E-2</c:v>
                      </c:pt>
                      <c:pt idx="34">
                        <c:v>-0.36560807552927171</c:v>
                      </c:pt>
                      <c:pt idx="35">
                        <c:v>0.24698607290901667</c:v>
                      </c:pt>
                      <c:pt idx="36">
                        <c:v>-5.7358216937035057E-2</c:v>
                      </c:pt>
                      <c:pt idx="37">
                        <c:v>6.2211364268793166E-2</c:v>
                      </c:pt>
                      <c:pt idx="38">
                        <c:v>0.17121122820469228</c:v>
                      </c:pt>
                      <c:pt idx="39">
                        <c:v>-0.302037064227205</c:v>
                      </c:pt>
                      <c:pt idx="40">
                        <c:v>-0.20199519955275436</c:v>
                      </c:pt>
                      <c:pt idx="41">
                        <c:v>-0.1000073160908428</c:v>
                      </c:pt>
                      <c:pt idx="42">
                        <c:v>0.2630817177265265</c:v>
                      </c:pt>
                      <c:pt idx="43">
                        <c:v>7.4439808271466568E-2</c:v>
                      </c:pt>
                      <c:pt idx="44">
                        <c:v>-0.10361067708196779</c:v>
                      </c:pt>
                      <c:pt idx="45">
                        <c:v>-9.8543126226742037E-2</c:v>
                      </c:pt>
                      <c:pt idx="46">
                        <c:v>-0.36560807552927171</c:v>
                      </c:pt>
                      <c:pt idx="47">
                        <c:v>0.24698607290901667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1E-4437-8E4B-A079568820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Erro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Sheet1!$A$2:$A$49</c15:sqref>
                        </c15:formulaRef>
                      </c:ext>
                    </c:extLst>
                    <c:numCache>
                      <c:formatCode>d"-"mmm"-"yyyy</c:formatCode>
                      <c:ptCount val="48"/>
                      <c:pt idx="0">
                        <c:v>41275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  <c:pt idx="32">
                        <c:v>42248</c:v>
                      </c:pt>
                      <c:pt idx="33">
                        <c:v>42278</c:v>
                      </c:pt>
                      <c:pt idx="34">
                        <c:v>42309</c:v>
                      </c:pt>
                      <c:pt idx="35">
                        <c:v>42339</c:v>
                      </c:pt>
                      <c:pt idx="36">
                        <c:v>42370</c:v>
                      </c:pt>
                      <c:pt idx="37">
                        <c:v>42401</c:v>
                      </c:pt>
                      <c:pt idx="38">
                        <c:v>42430</c:v>
                      </c:pt>
                      <c:pt idx="39">
                        <c:v>42461</c:v>
                      </c:pt>
                      <c:pt idx="40">
                        <c:v>42491</c:v>
                      </c:pt>
                      <c:pt idx="41">
                        <c:v>42522</c:v>
                      </c:pt>
                      <c:pt idx="42">
                        <c:v>42552</c:v>
                      </c:pt>
                      <c:pt idx="43">
                        <c:v>42583</c:v>
                      </c:pt>
                      <c:pt idx="44">
                        <c:v>42614</c:v>
                      </c:pt>
                      <c:pt idx="45">
                        <c:v>42644</c:v>
                      </c:pt>
                      <c:pt idx="46">
                        <c:v>42675</c:v>
                      </c:pt>
                      <c:pt idx="47">
                        <c:v>42705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Sheet1!$G$2:$G$49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0.96645579639440804</c:v>
                      </c:pt>
                      <c:pt idx="1">
                        <c:v>-0.49725186401280652</c:v>
                      </c:pt>
                      <c:pt idx="2">
                        <c:v>1.955445118411923</c:v>
                      </c:pt>
                      <c:pt idx="3">
                        <c:v>4.3860195122331689</c:v>
                      </c:pt>
                      <c:pt idx="4">
                        <c:v>2.9708259833642749</c:v>
                      </c:pt>
                      <c:pt idx="5">
                        <c:v>0.3580198724269863</c:v>
                      </c:pt>
                      <c:pt idx="6">
                        <c:v>4.5152524997710728</c:v>
                      </c:pt>
                      <c:pt idx="7">
                        <c:v>0.24431766104077468</c:v>
                      </c:pt>
                      <c:pt idx="8">
                        <c:v>1.4734189949209693</c:v>
                      </c:pt>
                      <c:pt idx="9">
                        <c:v>2.1433631051239672</c:v>
                      </c:pt>
                      <c:pt idx="10">
                        <c:v>6.4416870392363492</c:v>
                      </c:pt>
                      <c:pt idx="11">
                        <c:v>5.4099199447269086</c:v>
                      </c:pt>
                      <c:pt idx="12">
                        <c:v>-2.2611508139648748</c:v>
                      </c:pt>
                      <c:pt idx="13">
                        <c:v>1.2550234077123577</c:v>
                      </c:pt>
                      <c:pt idx="14">
                        <c:v>1.3965650378590482</c:v>
                      </c:pt>
                      <c:pt idx="15">
                        <c:v>3.5702229662126825</c:v>
                      </c:pt>
                      <c:pt idx="16">
                        <c:v>0.44473102085565586</c:v>
                      </c:pt>
                      <c:pt idx="17">
                        <c:v>0.99109747110094304</c:v>
                      </c:pt>
                      <c:pt idx="18">
                        <c:v>10.794168202349027</c:v>
                      </c:pt>
                      <c:pt idx="19">
                        <c:v>2.1763712316383561</c:v>
                      </c:pt>
                      <c:pt idx="20">
                        <c:v>0.34819168425987357</c:v>
                      </c:pt>
                      <c:pt idx="21">
                        <c:v>-0.32176969000555289</c:v>
                      </c:pt>
                      <c:pt idx="22">
                        <c:v>14.88990994010399</c:v>
                      </c:pt>
                      <c:pt idx="23">
                        <c:v>11.76844946980566</c:v>
                      </c:pt>
                      <c:pt idx="24">
                        <c:v>-4.4887574243241488</c:v>
                      </c:pt>
                      <c:pt idx="25">
                        <c:v>4.007298679437497</c:v>
                      </c:pt>
                      <c:pt idx="26">
                        <c:v>1.837684957306152</c:v>
                      </c:pt>
                      <c:pt idx="27">
                        <c:v>5.7544264201922175</c:v>
                      </c:pt>
                      <c:pt idx="28">
                        <c:v>2.9186360583470616</c:v>
                      </c:pt>
                      <c:pt idx="29">
                        <c:v>1.6241750697749069</c:v>
                      </c:pt>
                      <c:pt idx="30">
                        <c:v>16.07308390492696</c:v>
                      </c:pt>
                      <c:pt idx="31">
                        <c:v>-0.89157519776406957</c:v>
                      </c:pt>
                      <c:pt idx="32">
                        <c:v>0.22296437359878496</c:v>
                      </c:pt>
                      <c:pt idx="33">
                        <c:v>-0.78690248513510141</c:v>
                      </c:pt>
                      <c:pt idx="34">
                        <c:v>18.33813284097161</c:v>
                      </c:pt>
                      <c:pt idx="35">
                        <c:v>18.126978994884382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71E-4437-8E4B-A079568820C0}"/>
                  </c:ext>
                </c:extLst>
              </c15:ser>
            </c15:filteredLineSeries>
          </c:ext>
        </c:extLst>
      </c:lineChart>
      <c:dateAx>
        <c:axId val="1520508112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510608"/>
        <c:crosses val="autoZero"/>
        <c:auto val="1"/>
        <c:lblOffset val="100"/>
        <c:baseTimeUnit val="months"/>
      </c:dateAx>
      <c:valAx>
        <c:axId val="15205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5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</xdr:colOff>
      <xdr:row>45</xdr:row>
      <xdr:rowOff>152400</xdr:rowOff>
    </xdr:from>
    <xdr:to>
      <xdr:col>21</xdr:col>
      <xdr:colOff>628649</xdr:colOff>
      <xdr:row>59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D96821-8CE2-421C-B6A9-232A94330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60</xdr:row>
      <xdr:rowOff>152400</xdr:rowOff>
    </xdr:from>
    <xdr:to>
      <xdr:col>21</xdr:col>
      <xdr:colOff>619125</xdr:colOff>
      <xdr:row>74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B1BD72-0D6B-4610-898F-FE54CD52F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</xdr:colOff>
      <xdr:row>75</xdr:row>
      <xdr:rowOff>200024</xdr:rowOff>
    </xdr:from>
    <xdr:to>
      <xdr:col>21</xdr:col>
      <xdr:colOff>742949</xdr:colOff>
      <xdr:row>90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02560A-D318-4591-BA6B-2C2ACCF0A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0</xdr:row>
      <xdr:rowOff>28574</xdr:rowOff>
    </xdr:from>
    <xdr:to>
      <xdr:col>19</xdr:col>
      <xdr:colOff>466725</xdr:colOff>
      <xdr:row>24</xdr:row>
      <xdr:rowOff>123824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A125BE-940F-4E7C-B95C-B65E663A4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topLeftCell="C1" workbookViewId="0">
      <selection activeCell="R28" sqref="R28"/>
    </sheetView>
  </sheetViews>
  <sheetFormatPr defaultColWidth="14.42578125" defaultRowHeight="15.75" customHeight="1" x14ac:dyDescent="0.2"/>
  <cols>
    <col min="2" max="2" width="21.5703125" customWidth="1"/>
    <col min="3" max="3" width="14.42578125" style="4"/>
    <col min="4" max="4" width="19.85546875" bestFit="1" customWidth="1"/>
    <col min="5" max="5" width="19.85546875" style="6" bestFit="1" customWidth="1"/>
    <col min="6" max="6" width="13.140625" style="6" bestFit="1" customWidth="1"/>
    <col min="7" max="7" width="9.28515625" customWidth="1"/>
    <col min="10" max="10" width="7.5703125" customWidth="1"/>
    <col min="11" max="11" width="7" customWidth="1"/>
    <col min="12" max="12" width="7.28515625" customWidth="1"/>
    <col min="13" max="13" width="7.140625" customWidth="1"/>
  </cols>
  <sheetData>
    <row r="1" spans="1:8" ht="28.5" customHeight="1" x14ac:dyDescent="0.2">
      <c r="A1" s="7" t="s">
        <v>0</v>
      </c>
      <c r="B1" s="8" t="s">
        <v>15</v>
      </c>
      <c r="C1" s="9" t="s">
        <v>14</v>
      </c>
      <c r="D1" s="10" t="s">
        <v>19</v>
      </c>
      <c r="E1" s="11" t="s">
        <v>16</v>
      </c>
      <c r="F1" s="11" t="s">
        <v>20</v>
      </c>
      <c r="G1" s="12" t="s">
        <v>18</v>
      </c>
      <c r="H1" s="3" t="s">
        <v>13</v>
      </c>
    </row>
    <row r="2" spans="1:8" ht="15.75" customHeight="1" x14ac:dyDescent="0.2">
      <c r="A2" s="1">
        <v>41275</v>
      </c>
      <c r="B2" s="2">
        <v>13</v>
      </c>
      <c r="C2" s="4">
        <v>12.76576576576576</v>
      </c>
      <c r="D2" s="4">
        <f>B2-C2</f>
        <v>0.23423423423423984</v>
      </c>
      <c r="E2" s="6">
        <v>-5.7358216937035057E-2</v>
      </c>
      <c r="F2" s="13">
        <f>C2*(1+E2)</f>
        <v>12.033544203605592</v>
      </c>
      <c r="G2" s="4">
        <f>B2-F2</f>
        <v>0.96645579639440804</v>
      </c>
    </row>
    <row r="3" spans="1:8" ht="15.75" customHeight="1" x14ac:dyDescent="0.2">
      <c r="A3" s="1">
        <v>41306</v>
      </c>
      <c r="B3" s="2">
        <v>19</v>
      </c>
      <c r="C3" s="4">
        <v>18.35534105534105</v>
      </c>
      <c r="D3" s="4">
        <f t="shared" ref="D3:D37" si="0">B3-C3</f>
        <v>0.64465894465894991</v>
      </c>
      <c r="E3" s="6">
        <v>6.2211364268793166E-2</v>
      </c>
      <c r="F3" s="13">
        <f t="shared" ref="F3:F49" si="1">C3*(1+E3)</f>
        <v>19.497251864012807</v>
      </c>
      <c r="G3" s="4">
        <f t="shared" ref="G3:G37" si="2">B3-F3</f>
        <v>-0.49725186401280652</v>
      </c>
    </row>
    <row r="4" spans="1:8" ht="15.75" customHeight="1" x14ac:dyDescent="0.2">
      <c r="A4" s="1">
        <v>41334</v>
      </c>
      <c r="B4" s="2">
        <v>30</v>
      </c>
      <c r="C4" s="4">
        <v>23.94491634491634</v>
      </c>
      <c r="D4" s="4">
        <f t="shared" si="0"/>
        <v>6.05508365508366</v>
      </c>
      <c r="E4" s="6">
        <v>0.17121122820469228</v>
      </c>
      <c r="F4" s="13">
        <f t="shared" si="1"/>
        <v>28.044554881588077</v>
      </c>
      <c r="G4" s="4">
        <f t="shared" si="2"/>
        <v>1.955445118411923</v>
      </c>
    </row>
    <row r="5" spans="1:8" ht="15.75" customHeight="1" x14ac:dyDescent="0.2">
      <c r="A5" s="1">
        <v>41365</v>
      </c>
      <c r="B5" s="2">
        <v>25</v>
      </c>
      <c r="C5" s="4">
        <v>29.53449163449163</v>
      </c>
      <c r="D5" s="4">
        <f t="shared" si="0"/>
        <v>-4.53449163449163</v>
      </c>
      <c r="E5" s="6">
        <v>-0.302037064227205</v>
      </c>
      <c r="F5" s="13">
        <f t="shared" si="1"/>
        <v>20.613980487766831</v>
      </c>
      <c r="G5" s="4">
        <f t="shared" si="2"/>
        <v>4.3860195122331689</v>
      </c>
    </row>
    <row r="6" spans="1:8" ht="15.75" customHeight="1" x14ac:dyDescent="0.2">
      <c r="A6" s="1">
        <v>41395</v>
      </c>
      <c r="B6" s="2">
        <v>31</v>
      </c>
      <c r="C6" s="4">
        <v>35.124066924066923</v>
      </c>
      <c r="D6" s="4">
        <f t="shared" si="0"/>
        <v>-4.1240669240669234</v>
      </c>
      <c r="E6" s="6">
        <v>-0.20199519955275436</v>
      </c>
      <c r="F6" s="13">
        <f t="shared" si="1"/>
        <v>28.029174016635725</v>
      </c>
      <c r="G6" s="4">
        <f t="shared" si="2"/>
        <v>2.9708259833642749</v>
      </c>
    </row>
    <row r="7" spans="1:8" ht="15.75" customHeight="1" x14ac:dyDescent="0.2">
      <c r="A7" s="1">
        <v>41426</v>
      </c>
      <c r="B7" s="2">
        <v>37</v>
      </c>
      <c r="C7" s="4">
        <v>40.71364221364221</v>
      </c>
      <c r="D7" s="4">
        <f t="shared" si="0"/>
        <v>-3.7136422136422098</v>
      </c>
      <c r="E7" s="6">
        <v>-0.1000073160908428</v>
      </c>
      <c r="F7" s="13">
        <f t="shared" si="1"/>
        <v>36.641980127573014</v>
      </c>
      <c r="G7" s="4">
        <f t="shared" si="2"/>
        <v>0.3580198724269863</v>
      </c>
    </row>
    <row r="8" spans="1:8" ht="15.75" customHeight="1" x14ac:dyDescent="0.2">
      <c r="A8" s="1">
        <v>41456</v>
      </c>
      <c r="B8" s="2">
        <v>63</v>
      </c>
      <c r="C8" s="4">
        <v>46.303217503217496</v>
      </c>
      <c r="D8" s="4">
        <f t="shared" si="0"/>
        <v>16.696782496782504</v>
      </c>
      <c r="E8" s="6">
        <v>0.2630817177265265</v>
      </c>
      <c r="F8" s="13">
        <f t="shared" si="1"/>
        <v>58.484747500228927</v>
      </c>
      <c r="G8" s="4">
        <f t="shared" si="2"/>
        <v>4.5152524997710728</v>
      </c>
    </row>
    <row r="9" spans="1:8" ht="15.75" customHeight="1" x14ac:dyDescent="0.2">
      <c r="A9" s="1">
        <v>41487</v>
      </c>
      <c r="B9" s="2">
        <v>56</v>
      </c>
      <c r="C9" s="4">
        <v>51.89279279279279</v>
      </c>
      <c r="D9" s="4">
        <f t="shared" si="0"/>
        <v>4.1072072072072103</v>
      </c>
      <c r="E9" s="6">
        <v>7.4439808271466568E-2</v>
      </c>
      <c r="F9" s="13">
        <f t="shared" si="1"/>
        <v>55.755682338959225</v>
      </c>
      <c r="G9" s="4">
        <f t="shared" si="2"/>
        <v>0.24431766104077468</v>
      </c>
    </row>
    <row r="10" spans="1:8" ht="15.75" customHeight="1" x14ac:dyDescent="0.2">
      <c r="A10" s="1">
        <v>41518</v>
      </c>
      <c r="B10" s="2">
        <v>53</v>
      </c>
      <c r="C10" s="4">
        <v>57.482368082368083</v>
      </c>
      <c r="D10" s="4">
        <f t="shared" si="0"/>
        <v>-4.4823680823680832</v>
      </c>
      <c r="E10" s="6">
        <v>-0.10361067708196779</v>
      </c>
      <c r="F10" s="13">
        <f t="shared" si="1"/>
        <v>51.526581005079031</v>
      </c>
      <c r="G10" s="4">
        <f t="shared" si="2"/>
        <v>1.4734189949209693</v>
      </c>
    </row>
    <row r="11" spans="1:8" ht="15.75" customHeight="1" x14ac:dyDescent="0.2">
      <c r="A11" s="1">
        <v>41548</v>
      </c>
      <c r="B11" s="2">
        <v>59</v>
      </c>
      <c r="C11" s="4">
        <v>63.07194337194337</v>
      </c>
      <c r="D11" s="4">
        <f t="shared" si="0"/>
        <v>-4.0719433719433695</v>
      </c>
      <c r="E11" s="6">
        <v>-9.8543126226742037E-2</v>
      </c>
      <c r="F11" s="13">
        <f t="shared" si="1"/>
        <v>56.856636894876033</v>
      </c>
      <c r="G11" s="4">
        <f t="shared" si="2"/>
        <v>2.1433631051239672</v>
      </c>
    </row>
    <row r="12" spans="1:8" ht="15.75" customHeight="1" x14ac:dyDescent="0.2">
      <c r="A12" s="1">
        <v>41579</v>
      </c>
      <c r="B12" s="2">
        <v>50</v>
      </c>
      <c r="C12" s="4">
        <v>68.661518661518656</v>
      </c>
      <c r="D12" s="4">
        <f t="shared" si="0"/>
        <v>-18.661518661518656</v>
      </c>
      <c r="E12" s="6">
        <v>-0.36560807552927171</v>
      </c>
      <c r="F12" s="13">
        <f t="shared" si="1"/>
        <v>43.558312960763651</v>
      </c>
      <c r="G12" s="4">
        <f t="shared" si="2"/>
        <v>6.4416870392363492</v>
      </c>
    </row>
    <row r="13" spans="1:8" ht="15.75" customHeight="1" x14ac:dyDescent="0.2">
      <c r="A13" s="1">
        <v>41609</v>
      </c>
      <c r="B13" s="2">
        <v>98</v>
      </c>
      <c r="C13" s="4">
        <v>74.251093951093949</v>
      </c>
      <c r="D13" s="4">
        <f t="shared" si="0"/>
        <v>23.748906048906051</v>
      </c>
      <c r="E13" s="6">
        <v>0.24698607290901667</v>
      </c>
      <c r="F13" s="13">
        <f t="shared" si="1"/>
        <v>92.590080055273091</v>
      </c>
      <c r="G13" s="4">
        <f t="shared" si="2"/>
        <v>5.4099199447269086</v>
      </c>
    </row>
    <row r="14" spans="1:8" ht="15.75" customHeight="1" x14ac:dyDescent="0.2">
      <c r="A14" s="1">
        <v>41640</v>
      </c>
      <c r="B14" s="2">
        <v>73</v>
      </c>
      <c r="C14" s="4">
        <v>79.840669240669243</v>
      </c>
      <c r="D14" s="4">
        <f t="shared" si="0"/>
        <v>-6.8406692406692429</v>
      </c>
      <c r="E14" s="6">
        <v>-5.7358216937035057E-2</v>
      </c>
      <c r="F14" s="13">
        <f t="shared" si="1"/>
        <v>75.261150813964875</v>
      </c>
      <c r="G14" s="4">
        <f t="shared" si="2"/>
        <v>-2.2611508139648748</v>
      </c>
    </row>
    <row r="15" spans="1:8" ht="15.75" customHeight="1" x14ac:dyDescent="0.2">
      <c r="A15" s="1">
        <v>41671</v>
      </c>
      <c r="B15" s="2">
        <v>92</v>
      </c>
      <c r="C15" s="4">
        <v>85.430244530244522</v>
      </c>
      <c r="D15" s="4">
        <f t="shared" si="0"/>
        <v>6.5697554697554779</v>
      </c>
      <c r="E15" s="6">
        <v>6.2211364268793166E-2</v>
      </c>
      <c r="F15" s="13">
        <f t="shared" si="1"/>
        <v>90.744976592287642</v>
      </c>
      <c r="G15" s="4">
        <f t="shared" si="2"/>
        <v>1.2550234077123577</v>
      </c>
    </row>
    <row r="16" spans="1:8" ht="15.75" customHeight="1" x14ac:dyDescent="0.2">
      <c r="A16" s="1">
        <v>41699</v>
      </c>
      <c r="B16" s="2">
        <v>108</v>
      </c>
      <c r="C16" s="4">
        <v>91.019819819819816</v>
      </c>
      <c r="D16" s="4">
        <f t="shared" si="0"/>
        <v>16.980180180180184</v>
      </c>
      <c r="E16" s="6">
        <v>0.17121122820469228</v>
      </c>
      <c r="F16" s="13">
        <f t="shared" si="1"/>
        <v>106.60343496214095</v>
      </c>
      <c r="G16" s="4">
        <f t="shared" si="2"/>
        <v>1.3965650378590482</v>
      </c>
    </row>
    <row r="17" spans="1:7" ht="15.75" customHeight="1" x14ac:dyDescent="0.2">
      <c r="A17" s="1">
        <v>41730</v>
      </c>
      <c r="B17" s="2">
        <v>71</v>
      </c>
      <c r="C17" s="4">
        <v>96.609395109395109</v>
      </c>
      <c r="D17" s="4">
        <f t="shared" si="0"/>
        <v>-25.609395109395109</v>
      </c>
      <c r="E17" s="6">
        <v>-0.302037064227205</v>
      </c>
      <c r="F17" s="13">
        <f t="shared" si="1"/>
        <v>67.429777033787317</v>
      </c>
      <c r="G17" s="4">
        <f t="shared" si="2"/>
        <v>3.5702229662126825</v>
      </c>
    </row>
    <row r="18" spans="1:7" ht="15.75" customHeight="1" x14ac:dyDescent="0.2">
      <c r="A18" s="1">
        <v>41760</v>
      </c>
      <c r="B18" s="2">
        <v>82</v>
      </c>
      <c r="C18" s="4">
        <v>102.1989703989704</v>
      </c>
      <c r="D18" s="4">
        <f t="shared" si="0"/>
        <v>-20.198970398970403</v>
      </c>
      <c r="E18" s="6">
        <v>-0.20199519955275436</v>
      </c>
      <c r="F18" s="13">
        <f t="shared" si="1"/>
        <v>81.555268979144344</v>
      </c>
      <c r="G18" s="4">
        <f t="shared" si="2"/>
        <v>0.44473102085565586</v>
      </c>
    </row>
    <row r="19" spans="1:7" ht="15.75" customHeight="1" x14ac:dyDescent="0.2">
      <c r="A19" s="1">
        <v>41791</v>
      </c>
      <c r="B19" s="2">
        <v>98</v>
      </c>
      <c r="C19" s="4">
        <v>107.7885456885457</v>
      </c>
      <c r="D19" s="4">
        <f t="shared" si="0"/>
        <v>-9.7885456885456961</v>
      </c>
      <c r="E19" s="6">
        <v>-0.1000073160908428</v>
      </c>
      <c r="F19" s="13">
        <f t="shared" si="1"/>
        <v>97.008902528899057</v>
      </c>
      <c r="G19" s="4">
        <f t="shared" si="2"/>
        <v>0.99109747110094304</v>
      </c>
    </row>
    <row r="20" spans="1:7" ht="15.75" customHeight="1" x14ac:dyDescent="0.2">
      <c r="A20" s="1">
        <v>41821</v>
      </c>
      <c r="B20" s="2">
        <v>154</v>
      </c>
      <c r="C20" s="4">
        <v>113.37812097812098</v>
      </c>
      <c r="D20" s="4">
        <f t="shared" si="0"/>
        <v>40.621879021879025</v>
      </c>
      <c r="E20" s="6">
        <v>0.2630817177265265</v>
      </c>
      <c r="F20" s="13">
        <f t="shared" si="1"/>
        <v>143.20583179765097</v>
      </c>
      <c r="G20" s="4">
        <f t="shared" si="2"/>
        <v>10.794168202349027</v>
      </c>
    </row>
    <row r="21" spans="1:7" ht="15.75" customHeight="1" x14ac:dyDescent="0.2">
      <c r="A21" s="1">
        <v>41852</v>
      </c>
      <c r="B21" s="2">
        <v>130</v>
      </c>
      <c r="C21" s="4">
        <v>118.96769626769627</v>
      </c>
      <c r="D21" s="4">
        <f t="shared" si="0"/>
        <v>11.032303732303731</v>
      </c>
      <c r="E21" s="6">
        <v>7.4439808271466568E-2</v>
      </c>
      <c r="F21" s="13">
        <f t="shared" si="1"/>
        <v>127.82362876836164</v>
      </c>
      <c r="G21" s="4">
        <f t="shared" si="2"/>
        <v>2.1763712316383561</v>
      </c>
    </row>
    <row r="22" spans="1:7" ht="15.75" customHeight="1" x14ac:dyDescent="0.2">
      <c r="A22" s="1">
        <v>41883</v>
      </c>
      <c r="B22" s="2">
        <v>112</v>
      </c>
      <c r="C22" s="4">
        <v>124.55727155727156</v>
      </c>
      <c r="D22" s="4">
        <f t="shared" si="0"/>
        <v>-12.557271557271562</v>
      </c>
      <c r="E22" s="6">
        <v>-0.10361067708196779</v>
      </c>
      <c r="F22" s="13">
        <f t="shared" si="1"/>
        <v>111.65180831574013</v>
      </c>
      <c r="G22" s="4">
        <f t="shared" si="2"/>
        <v>0.34819168425987357</v>
      </c>
    </row>
    <row r="23" spans="1:7" ht="15.75" customHeight="1" x14ac:dyDescent="0.2">
      <c r="A23" s="1">
        <v>41913</v>
      </c>
      <c r="B23" s="2">
        <v>117</v>
      </c>
      <c r="C23" s="4">
        <v>130.14684684684684</v>
      </c>
      <c r="D23" s="4">
        <f t="shared" si="0"/>
        <v>-13.146846846846842</v>
      </c>
      <c r="E23" s="6">
        <v>-9.8543126226742037E-2</v>
      </c>
      <c r="F23" s="13">
        <f t="shared" si="1"/>
        <v>117.32176969000555</v>
      </c>
      <c r="G23" s="4">
        <f t="shared" si="2"/>
        <v>-0.32176969000555289</v>
      </c>
    </row>
    <row r="24" spans="1:7" ht="15.75" customHeight="1" x14ac:dyDescent="0.2">
      <c r="A24" s="1">
        <v>41944</v>
      </c>
      <c r="B24" s="2">
        <v>101</v>
      </c>
      <c r="C24" s="4">
        <v>135.73642213642214</v>
      </c>
      <c r="D24" s="4">
        <f t="shared" si="0"/>
        <v>-34.736422136422135</v>
      </c>
      <c r="E24" s="6">
        <v>-0.36560807552927171</v>
      </c>
      <c r="F24" s="13">
        <f t="shared" si="1"/>
        <v>86.11009005989601</v>
      </c>
      <c r="G24" s="4">
        <f t="shared" si="2"/>
        <v>14.88990994010399</v>
      </c>
    </row>
    <row r="25" spans="1:7" ht="15.75" customHeight="1" x14ac:dyDescent="0.2">
      <c r="A25" s="1">
        <v>41974</v>
      </c>
      <c r="B25" s="2">
        <v>188</v>
      </c>
      <c r="C25" s="4">
        <v>141.32599742599743</v>
      </c>
      <c r="D25" s="4">
        <f t="shared" si="0"/>
        <v>46.674002574002571</v>
      </c>
      <c r="E25" s="6">
        <v>0.24698607290901667</v>
      </c>
      <c r="F25" s="13">
        <f t="shared" si="1"/>
        <v>176.23155053019434</v>
      </c>
      <c r="G25" s="4">
        <f t="shared" si="2"/>
        <v>11.76844946980566</v>
      </c>
    </row>
    <row r="26" spans="1:7" ht="15.75" customHeight="1" x14ac:dyDescent="0.2">
      <c r="A26" s="1">
        <v>42005</v>
      </c>
      <c r="B26" s="2">
        <v>134</v>
      </c>
      <c r="C26" s="4">
        <v>146.91557271557272</v>
      </c>
      <c r="D26" s="4">
        <f t="shared" si="0"/>
        <v>-12.915572715572722</v>
      </c>
      <c r="E26" s="6">
        <v>-5.7358216937035057E-2</v>
      </c>
      <c r="F26" s="13">
        <f t="shared" si="1"/>
        <v>138.48875742432415</v>
      </c>
      <c r="G26" s="4">
        <f t="shared" si="2"/>
        <v>-4.4887574243241488</v>
      </c>
    </row>
    <row r="27" spans="1:7" ht="15.75" customHeight="1" x14ac:dyDescent="0.2">
      <c r="A27" s="1">
        <v>42036</v>
      </c>
      <c r="B27" s="2">
        <v>166</v>
      </c>
      <c r="C27" s="4">
        <v>152.50514800514802</v>
      </c>
      <c r="D27" s="4">
        <f t="shared" si="0"/>
        <v>13.494851994851985</v>
      </c>
      <c r="E27" s="6">
        <v>6.2211364268793166E-2</v>
      </c>
      <c r="F27" s="13">
        <f t="shared" si="1"/>
        <v>161.9927013205625</v>
      </c>
      <c r="G27" s="4">
        <f t="shared" si="2"/>
        <v>4.007298679437497</v>
      </c>
    </row>
    <row r="28" spans="1:7" ht="15.75" customHeight="1" x14ac:dyDescent="0.2">
      <c r="A28" s="1">
        <v>42064</v>
      </c>
      <c r="B28" s="2">
        <v>187</v>
      </c>
      <c r="C28" s="4">
        <v>158.09472329472331</v>
      </c>
      <c r="D28" s="4">
        <f t="shared" si="0"/>
        <v>28.905276705276691</v>
      </c>
      <c r="E28" s="6">
        <v>0.17121122820469228</v>
      </c>
      <c r="F28" s="13">
        <f t="shared" si="1"/>
        <v>185.16231504269385</v>
      </c>
      <c r="G28" s="4">
        <f t="shared" si="2"/>
        <v>1.837684957306152</v>
      </c>
    </row>
    <row r="29" spans="1:7" ht="15.75" customHeight="1" x14ac:dyDescent="0.2">
      <c r="A29" s="1">
        <v>42095</v>
      </c>
      <c r="B29" s="2">
        <v>120</v>
      </c>
      <c r="C29" s="4">
        <v>163.68429858429857</v>
      </c>
      <c r="D29" s="4">
        <f t="shared" si="0"/>
        <v>-43.684298584298574</v>
      </c>
      <c r="E29" s="6">
        <v>-0.302037064227205</v>
      </c>
      <c r="F29" s="13">
        <f t="shared" si="1"/>
        <v>114.24557357980778</v>
      </c>
      <c r="G29" s="4">
        <f t="shared" si="2"/>
        <v>5.7544264201922175</v>
      </c>
    </row>
    <row r="30" spans="1:7" ht="15.75" customHeight="1" x14ac:dyDescent="0.2">
      <c r="A30" s="1">
        <v>42125</v>
      </c>
      <c r="B30" s="2">
        <v>138</v>
      </c>
      <c r="C30" s="4">
        <v>169.27387387387387</v>
      </c>
      <c r="D30" s="4">
        <f t="shared" si="0"/>
        <v>-31.273873873873868</v>
      </c>
      <c r="E30" s="6">
        <v>-0.20199519955275436</v>
      </c>
      <c r="F30" s="13">
        <f t="shared" si="1"/>
        <v>135.08136394165294</v>
      </c>
      <c r="G30" s="4">
        <f t="shared" si="2"/>
        <v>2.9186360583470616</v>
      </c>
    </row>
    <row r="31" spans="1:7" ht="15.75" customHeight="1" x14ac:dyDescent="0.2">
      <c r="A31" s="1">
        <v>42156</v>
      </c>
      <c r="B31" s="2">
        <v>159</v>
      </c>
      <c r="C31" s="4">
        <v>174.86344916344916</v>
      </c>
      <c r="D31" s="4">
        <f t="shared" si="0"/>
        <v>-15.863449163449161</v>
      </c>
      <c r="E31" s="6">
        <v>-0.1000073160908428</v>
      </c>
      <c r="F31" s="13">
        <f t="shared" si="1"/>
        <v>157.37582493022509</v>
      </c>
      <c r="G31" s="4">
        <f t="shared" si="2"/>
        <v>1.6241750697749069</v>
      </c>
    </row>
    <row r="32" spans="1:7" ht="15.75" customHeight="1" x14ac:dyDescent="0.2">
      <c r="A32" s="1">
        <v>42186</v>
      </c>
      <c r="B32" s="2">
        <v>244</v>
      </c>
      <c r="C32" s="4">
        <v>180.45302445302445</v>
      </c>
      <c r="D32" s="4">
        <f t="shared" si="0"/>
        <v>63.546975546975546</v>
      </c>
      <c r="E32" s="6">
        <v>0.2630817177265265</v>
      </c>
      <c r="F32" s="13">
        <f t="shared" si="1"/>
        <v>227.92691609507304</v>
      </c>
      <c r="G32" s="4">
        <f t="shared" si="2"/>
        <v>16.07308390492696</v>
      </c>
    </row>
    <row r="33" spans="1:13" ht="15.75" customHeight="1" x14ac:dyDescent="0.2">
      <c r="A33" s="1">
        <v>42217</v>
      </c>
      <c r="B33" s="2">
        <v>199</v>
      </c>
      <c r="C33" s="4">
        <v>186.04259974259975</v>
      </c>
      <c r="D33" s="4">
        <f t="shared" si="0"/>
        <v>12.957400257400252</v>
      </c>
      <c r="E33" s="6">
        <v>7.4439808271466568E-2</v>
      </c>
      <c r="F33" s="13">
        <f t="shared" si="1"/>
        <v>199.89157519776407</v>
      </c>
      <c r="G33" s="4">
        <f t="shared" si="2"/>
        <v>-0.89157519776406957</v>
      </c>
    </row>
    <row r="34" spans="1:13" ht="15.75" customHeight="1" x14ac:dyDescent="0.2">
      <c r="A34" s="1">
        <v>42248</v>
      </c>
      <c r="B34" s="2">
        <v>172</v>
      </c>
      <c r="C34" s="4">
        <v>191.63217503217504</v>
      </c>
      <c r="D34" s="4">
        <f t="shared" si="0"/>
        <v>-19.632175032175041</v>
      </c>
      <c r="E34" s="6">
        <v>-0.10361067708196779</v>
      </c>
      <c r="F34" s="13">
        <f t="shared" si="1"/>
        <v>171.77703562640122</v>
      </c>
      <c r="G34" s="4">
        <f t="shared" si="2"/>
        <v>0.22296437359878496</v>
      </c>
    </row>
    <row r="35" spans="1:13" ht="15.75" customHeight="1" x14ac:dyDescent="0.2">
      <c r="A35" s="1">
        <v>42278</v>
      </c>
      <c r="B35" s="2">
        <v>177</v>
      </c>
      <c r="C35" s="4">
        <v>197.22175032175033</v>
      </c>
      <c r="D35" s="4">
        <f t="shared" si="0"/>
        <v>-20.221750321750335</v>
      </c>
      <c r="E35" s="6">
        <v>-9.8543126226742037E-2</v>
      </c>
      <c r="F35" s="13">
        <f t="shared" si="1"/>
        <v>177.7869024851351</v>
      </c>
      <c r="G35" s="4">
        <f t="shared" si="2"/>
        <v>-0.78690248513510141</v>
      </c>
    </row>
    <row r="36" spans="1:13" ht="15.75" customHeight="1" x14ac:dyDescent="0.2">
      <c r="A36" s="1">
        <v>42309</v>
      </c>
      <c r="B36" s="2">
        <v>147</v>
      </c>
      <c r="C36" s="4">
        <v>202.81132561132563</v>
      </c>
      <c r="D36" s="4">
        <f t="shared" si="0"/>
        <v>-55.811325611325628</v>
      </c>
      <c r="E36" s="6">
        <v>-0.36560807552927171</v>
      </c>
      <c r="F36" s="13">
        <f t="shared" si="1"/>
        <v>128.66186715902839</v>
      </c>
      <c r="G36" s="4">
        <f t="shared" si="2"/>
        <v>18.33813284097161</v>
      </c>
    </row>
    <row r="37" spans="1:13" ht="15.75" customHeight="1" x14ac:dyDescent="0.2">
      <c r="A37" s="1">
        <v>42339</v>
      </c>
      <c r="B37" s="2">
        <v>278</v>
      </c>
      <c r="C37" s="4">
        <v>208.40090090090092</v>
      </c>
      <c r="D37" s="4">
        <f t="shared" si="0"/>
        <v>69.599099099099078</v>
      </c>
      <c r="E37" s="6">
        <v>0.24698607290901667</v>
      </c>
      <c r="F37" s="13">
        <f t="shared" si="1"/>
        <v>259.87302100511562</v>
      </c>
      <c r="G37" s="4">
        <f t="shared" si="2"/>
        <v>18.126978994884382</v>
      </c>
    </row>
    <row r="38" spans="1:13" ht="15.75" customHeight="1" x14ac:dyDescent="0.2">
      <c r="A38" s="1">
        <v>42370</v>
      </c>
      <c r="C38" s="4">
        <v>213.99047619047599</v>
      </c>
      <c r="E38" s="6">
        <v>-5.7358216937035057E-2</v>
      </c>
      <c r="F38" s="13">
        <f t="shared" si="1"/>
        <v>201.71636403468324</v>
      </c>
    </row>
    <row r="39" spans="1:13" ht="15.75" customHeight="1" x14ac:dyDescent="0.2">
      <c r="A39" s="1">
        <v>42401</v>
      </c>
      <c r="C39" s="4">
        <v>219.58005148005199</v>
      </c>
      <c r="E39" s="6">
        <v>6.2211364268793166E-2</v>
      </c>
      <c r="F39" s="13">
        <f t="shared" si="1"/>
        <v>233.24042604883786</v>
      </c>
    </row>
    <row r="40" spans="1:13" ht="15.75" customHeight="1" x14ac:dyDescent="0.2">
      <c r="A40" s="1">
        <v>42430</v>
      </c>
      <c r="C40" s="4">
        <v>225.169626769627</v>
      </c>
      <c r="E40" s="6">
        <v>0.17121122820469228</v>
      </c>
      <c r="F40" s="13">
        <f t="shared" si="1"/>
        <v>263.72119512324701</v>
      </c>
    </row>
    <row r="41" spans="1:13" ht="15.75" customHeight="1" x14ac:dyDescent="0.2">
      <c r="A41" s="1">
        <v>42461</v>
      </c>
      <c r="C41" s="4">
        <v>230.75920205920201</v>
      </c>
      <c r="E41" s="6">
        <v>-0.302037064227205</v>
      </c>
      <c r="F41" s="13">
        <f t="shared" si="1"/>
        <v>161.06137012582823</v>
      </c>
    </row>
    <row r="42" spans="1:13" ht="15.75" customHeight="1" x14ac:dyDescent="0.2">
      <c r="A42" s="1">
        <v>42491</v>
      </c>
      <c r="C42" s="4">
        <v>236.34877734877699</v>
      </c>
      <c r="E42" s="6">
        <v>-0.20199519955275436</v>
      </c>
      <c r="F42" s="13">
        <f t="shared" si="1"/>
        <v>188.60745890416126</v>
      </c>
    </row>
    <row r="43" spans="1:13" ht="15.75" customHeight="1" x14ac:dyDescent="0.2">
      <c r="A43" s="1">
        <v>42522</v>
      </c>
      <c r="C43" s="4">
        <v>241.938352638353</v>
      </c>
      <c r="E43" s="6">
        <v>-0.1000073160908428</v>
      </c>
      <c r="F43" s="13">
        <f t="shared" si="1"/>
        <v>217.74274733155144</v>
      </c>
    </row>
    <row r="44" spans="1:13" ht="15.75" customHeight="1" x14ac:dyDescent="0.2">
      <c r="A44" s="1">
        <v>42552</v>
      </c>
      <c r="C44" s="4">
        <v>247.527927927928</v>
      </c>
      <c r="E44" s="6">
        <v>0.2630817177265265</v>
      </c>
      <c r="F44" s="13">
        <f t="shared" si="1"/>
        <v>312.64800039249519</v>
      </c>
    </row>
    <row r="45" spans="1:13" ht="15.75" customHeight="1" x14ac:dyDescent="0.2">
      <c r="A45" s="1">
        <v>42583</v>
      </c>
      <c r="C45" s="4">
        <v>253.11750321750401</v>
      </c>
      <c r="E45" s="6">
        <v>7.4439808271466568E-2</v>
      </c>
      <c r="F45" s="13">
        <f t="shared" si="1"/>
        <v>271.95952162716731</v>
      </c>
    </row>
    <row r="46" spans="1:13" ht="15.75" customHeight="1" x14ac:dyDescent="0.2">
      <c r="A46" s="1">
        <v>42614</v>
      </c>
      <c r="C46" s="4">
        <v>258.70707850707902</v>
      </c>
      <c r="E46" s="6">
        <v>-0.10361067708196779</v>
      </c>
      <c r="F46" s="13">
        <f t="shared" si="1"/>
        <v>231.90226293706277</v>
      </c>
    </row>
    <row r="47" spans="1:13" ht="15.75" customHeight="1" x14ac:dyDescent="0.2">
      <c r="A47" s="1">
        <v>42644</v>
      </c>
      <c r="C47" s="4">
        <v>264.29665379665403</v>
      </c>
      <c r="E47" s="6">
        <v>-9.8543126226742037E-2</v>
      </c>
      <c r="F47" s="13">
        <f t="shared" si="1"/>
        <v>238.25203528026483</v>
      </c>
      <c r="K47">
        <v>2013</v>
      </c>
      <c r="L47">
        <v>2014</v>
      </c>
      <c r="M47">
        <v>2015</v>
      </c>
    </row>
    <row r="48" spans="1:13" ht="15.75" customHeight="1" x14ac:dyDescent="0.2">
      <c r="A48" s="1">
        <v>42675</v>
      </c>
      <c r="C48" s="4">
        <v>269.88622908622898</v>
      </c>
      <c r="E48" s="6">
        <v>-0.36560807552927171</v>
      </c>
      <c r="F48" s="13">
        <f t="shared" si="1"/>
        <v>171.21364425816066</v>
      </c>
      <c r="J48" s="3" t="s">
        <v>1</v>
      </c>
      <c r="K48" s="2">
        <v>13</v>
      </c>
      <c r="L48" s="2">
        <v>73</v>
      </c>
      <c r="M48" s="2">
        <v>134</v>
      </c>
    </row>
    <row r="49" spans="1:13" ht="15.75" customHeight="1" x14ac:dyDescent="0.2">
      <c r="A49" s="1">
        <v>42705</v>
      </c>
      <c r="C49" s="4">
        <v>275.47580437580501</v>
      </c>
      <c r="E49" s="6">
        <v>0.24698607290901667</v>
      </c>
      <c r="F49" s="13">
        <f t="shared" si="1"/>
        <v>343.51449148003763</v>
      </c>
      <c r="J49" s="3" t="s">
        <v>2</v>
      </c>
      <c r="K49" s="2">
        <v>19</v>
      </c>
      <c r="L49" s="2">
        <v>92</v>
      </c>
      <c r="M49" s="2">
        <v>166</v>
      </c>
    </row>
    <row r="50" spans="1:13" ht="15.75" customHeight="1" x14ac:dyDescent="0.2">
      <c r="J50" s="3" t="s">
        <v>3</v>
      </c>
      <c r="K50" s="2">
        <v>30</v>
      </c>
      <c r="L50" s="2">
        <v>108</v>
      </c>
      <c r="M50" s="2">
        <v>187</v>
      </c>
    </row>
    <row r="51" spans="1:13" ht="15.75" customHeight="1" x14ac:dyDescent="0.2">
      <c r="J51" s="3" t="s">
        <v>4</v>
      </c>
      <c r="K51" s="2">
        <v>25</v>
      </c>
      <c r="L51" s="2">
        <v>71</v>
      </c>
      <c r="M51" s="2">
        <v>120</v>
      </c>
    </row>
    <row r="52" spans="1:13" ht="15.75" customHeight="1" x14ac:dyDescent="0.2">
      <c r="J52" s="3" t="s">
        <v>5</v>
      </c>
      <c r="K52" s="2">
        <v>31</v>
      </c>
      <c r="L52" s="2">
        <v>82</v>
      </c>
      <c r="M52" s="2">
        <v>138</v>
      </c>
    </row>
    <row r="53" spans="1:13" ht="15.75" customHeight="1" x14ac:dyDescent="0.2">
      <c r="J53" s="3" t="s">
        <v>6</v>
      </c>
      <c r="K53" s="2">
        <v>37</v>
      </c>
      <c r="L53" s="2">
        <v>98</v>
      </c>
      <c r="M53" s="2">
        <v>159</v>
      </c>
    </row>
    <row r="54" spans="1:13" ht="15.75" customHeight="1" x14ac:dyDescent="0.2">
      <c r="J54" s="3" t="s">
        <v>7</v>
      </c>
      <c r="K54" s="2">
        <v>63</v>
      </c>
      <c r="L54" s="2">
        <v>154</v>
      </c>
      <c r="M54" s="2">
        <v>244</v>
      </c>
    </row>
    <row r="55" spans="1:13" ht="15.75" customHeight="1" x14ac:dyDescent="0.2">
      <c r="J55" s="3" t="s">
        <v>8</v>
      </c>
      <c r="K55" s="2">
        <v>56</v>
      </c>
      <c r="L55" s="2">
        <v>130</v>
      </c>
      <c r="M55" s="2">
        <v>199</v>
      </c>
    </row>
    <row r="56" spans="1:13" ht="15.75" customHeight="1" x14ac:dyDescent="0.2">
      <c r="J56" s="3" t="s">
        <v>9</v>
      </c>
      <c r="K56" s="2">
        <v>53</v>
      </c>
      <c r="L56" s="2">
        <v>112</v>
      </c>
      <c r="M56" s="2">
        <v>172</v>
      </c>
    </row>
    <row r="57" spans="1:13" ht="15.75" customHeight="1" x14ac:dyDescent="0.2">
      <c r="J57" s="3" t="s">
        <v>10</v>
      </c>
      <c r="K57" s="2">
        <v>59</v>
      </c>
      <c r="L57" s="2">
        <v>117</v>
      </c>
      <c r="M57" s="2">
        <v>177</v>
      </c>
    </row>
    <row r="58" spans="1:13" ht="15.75" customHeight="1" x14ac:dyDescent="0.2">
      <c r="J58" s="3" t="s">
        <v>11</v>
      </c>
      <c r="K58" s="2">
        <v>50</v>
      </c>
      <c r="L58" s="2">
        <v>101</v>
      </c>
      <c r="M58" s="2">
        <v>147</v>
      </c>
    </row>
    <row r="59" spans="1:13" ht="15.75" customHeight="1" x14ac:dyDescent="0.2">
      <c r="J59" s="3" t="s">
        <v>12</v>
      </c>
      <c r="K59" s="2">
        <v>98</v>
      </c>
      <c r="L59" s="2">
        <v>188</v>
      </c>
      <c r="M59" s="2">
        <v>278</v>
      </c>
    </row>
    <row r="62" spans="1:13" ht="15.75" customHeight="1" x14ac:dyDescent="0.2">
      <c r="K62" s="5">
        <v>2013</v>
      </c>
      <c r="L62" s="5">
        <v>2014</v>
      </c>
      <c r="M62" s="5">
        <v>2015</v>
      </c>
    </row>
    <row r="63" spans="1:13" ht="15.75" customHeight="1" x14ac:dyDescent="0.2">
      <c r="J63" s="5" t="s">
        <v>1</v>
      </c>
      <c r="K63" s="4">
        <v>0.23423423423423984</v>
      </c>
      <c r="L63" s="4">
        <v>-6.8406692406692429</v>
      </c>
      <c r="M63" s="4">
        <v>-12.915572715572722</v>
      </c>
    </row>
    <row r="64" spans="1:13" ht="15.75" customHeight="1" x14ac:dyDescent="0.2">
      <c r="J64" s="5" t="s">
        <v>2</v>
      </c>
      <c r="K64" s="4">
        <v>0.64465894465894991</v>
      </c>
      <c r="L64" s="4">
        <v>6.5697554697554779</v>
      </c>
      <c r="M64" s="4">
        <v>13.494851994851985</v>
      </c>
    </row>
    <row r="65" spans="10:14" ht="15.75" customHeight="1" x14ac:dyDescent="0.2">
      <c r="J65" s="5" t="s">
        <v>3</v>
      </c>
      <c r="K65" s="4">
        <v>6.05508365508366</v>
      </c>
      <c r="L65" s="4">
        <v>16.980180180180184</v>
      </c>
      <c r="M65" s="4">
        <v>28.905276705276691</v>
      </c>
    </row>
    <row r="66" spans="10:14" ht="15.75" customHeight="1" x14ac:dyDescent="0.2">
      <c r="J66" s="5" t="s">
        <v>4</v>
      </c>
      <c r="K66" s="4">
        <v>-4.53449163449163</v>
      </c>
      <c r="L66" s="4">
        <v>-25.609395109395109</v>
      </c>
      <c r="M66" s="4">
        <v>-43.684298584298574</v>
      </c>
    </row>
    <row r="67" spans="10:14" ht="15.75" customHeight="1" x14ac:dyDescent="0.2">
      <c r="J67" s="5" t="s">
        <v>5</v>
      </c>
      <c r="K67" s="4">
        <v>-4.1240669240669234</v>
      </c>
      <c r="L67" s="4">
        <v>-20.198970398970403</v>
      </c>
      <c r="M67" s="4">
        <v>-31.273873873873868</v>
      </c>
    </row>
    <row r="68" spans="10:14" ht="15.75" customHeight="1" x14ac:dyDescent="0.2">
      <c r="J68" s="5" t="s">
        <v>6</v>
      </c>
      <c r="K68" s="4">
        <v>-3.7136422136422098</v>
      </c>
      <c r="L68" s="4">
        <v>-9.7885456885456961</v>
      </c>
      <c r="M68" s="4">
        <v>-15.863449163449161</v>
      </c>
    </row>
    <row r="69" spans="10:14" ht="15.75" customHeight="1" x14ac:dyDescent="0.2">
      <c r="J69" s="5" t="s">
        <v>7</v>
      </c>
      <c r="K69" s="4">
        <v>16.696782496782504</v>
      </c>
      <c r="L69" s="4">
        <v>40.621879021879025</v>
      </c>
      <c r="M69" s="4">
        <v>63.546975546975546</v>
      </c>
    </row>
    <row r="70" spans="10:14" ht="15.75" customHeight="1" x14ac:dyDescent="0.2">
      <c r="J70" s="5" t="s">
        <v>8</v>
      </c>
      <c r="K70" s="4">
        <v>4.1072072072072103</v>
      </c>
      <c r="L70" s="4">
        <v>11.032303732303731</v>
      </c>
      <c r="M70" s="4">
        <v>12.957400257400252</v>
      </c>
    </row>
    <row r="71" spans="10:14" ht="15.75" customHeight="1" x14ac:dyDescent="0.2">
      <c r="J71" s="5" t="s">
        <v>9</v>
      </c>
      <c r="K71" s="4">
        <v>-4.4823680823680832</v>
      </c>
      <c r="L71" s="4">
        <v>-12.557271557271562</v>
      </c>
      <c r="M71" s="4">
        <v>-19.632175032175041</v>
      </c>
    </row>
    <row r="72" spans="10:14" ht="15.75" customHeight="1" x14ac:dyDescent="0.2">
      <c r="J72" s="5" t="s">
        <v>10</v>
      </c>
      <c r="K72" s="4">
        <v>-4.0719433719433695</v>
      </c>
      <c r="L72" s="4">
        <v>-13.146846846846842</v>
      </c>
      <c r="M72" s="4">
        <v>-20.221750321750335</v>
      </c>
    </row>
    <row r="73" spans="10:14" ht="15.75" customHeight="1" x14ac:dyDescent="0.2">
      <c r="J73" s="5" t="s">
        <v>11</v>
      </c>
      <c r="K73" s="4">
        <v>-18.661518661518656</v>
      </c>
      <c r="L73" s="4">
        <v>-34.736422136422135</v>
      </c>
      <c r="M73" s="4">
        <v>-55.811325611325628</v>
      </c>
    </row>
    <row r="74" spans="10:14" ht="15.75" customHeight="1" x14ac:dyDescent="0.2">
      <c r="J74" s="5" t="s">
        <v>12</v>
      </c>
      <c r="K74" s="4">
        <v>23.748906048906051</v>
      </c>
      <c r="L74" s="4">
        <v>46.674002574002571</v>
      </c>
      <c r="M74" s="4">
        <v>69.599099099099078</v>
      </c>
    </row>
    <row r="77" spans="10:14" ht="15.75" customHeight="1" x14ac:dyDescent="0.2">
      <c r="K77" s="5">
        <v>2013</v>
      </c>
      <c r="L77" s="5">
        <v>2014</v>
      </c>
      <c r="M77" s="5">
        <v>2015</v>
      </c>
      <c r="N77" t="s">
        <v>17</v>
      </c>
    </row>
    <row r="78" spans="10:14" ht="15.75" customHeight="1" x14ac:dyDescent="0.2">
      <c r="J78" s="5" t="s">
        <v>1</v>
      </c>
      <c r="K78" s="4">
        <f>K63/K48</f>
        <v>1.8018018018018448E-2</v>
      </c>
      <c r="L78" s="4">
        <f t="shared" ref="L78:M78" si="3">L63/L48</f>
        <v>-9.370779781738689E-2</v>
      </c>
      <c r="M78" s="4">
        <f t="shared" si="3"/>
        <v>-9.6384871011736734E-2</v>
      </c>
      <c r="N78" s="4">
        <f>AVERAGE(K78:M78)</f>
        <v>-5.7358216937035057E-2</v>
      </c>
    </row>
    <row r="79" spans="10:14" ht="15.75" customHeight="1" x14ac:dyDescent="0.2">
      <c r="J79" s="5" t="s">
        <v>2</v>
      </c>
      <c r="K79" s="4">
        <f t="shared" ref="K79:M89" si="4">K64/K49</f>
        <v>3.3929418139944732E-2</v>
      </c>
      <c r="L79" s="4">
        <f t="shared" si="4"/>
        <v>7.1410385540820409E-2</v>
      </c>
      <c r="M79" s="4">
        <f t="shared" si="4"/>
        <v>8.1294289125614358E-2</v>
      </c>
      <c r="N79" s="4">
        <f t="shared" ref="N79:N89" si="5">AVERAGE(K79:M79)</f>
        <v>6.2211364268793166E-2</v>
      </c>
    </row>
    <row r="80" spans="10:14" ht="15.75" customHeight="1" x14ac:dyDescent="0.2">
      <c r="J80" s="5" t="s">
        <v>3</v>
      </c>
      <c r="K80" s="4">
        <f t="shared" si="4"/>
        <v>0.20183612183612201</v>
      </c>
      <c r="L80" s="4">
        <f t="shared" si="4"/>
        <v>0.15722389055722394</v>
      </c>
      <c r="M80" s="4">
        <f t="shared" si="4"/>
        <v>0.15457367222073096</v>
      </c>
      <c r="N80" s="4">
        <f t="shared" si="5"/>
        <v>0.17121122820469228</v>
      </c>
    </row>
    <row r="81" spans="10:14" ht="15.75" customHeight="1" x14ac:dyDescent="0.2">
      <c r="J81" s="5" t="s">
        <v>4</v>
      </c>
      <c r="K81" s="4">
        <f t="shared" si="4"/>
        <v>-0.18137966537966521</v>
      </c>
      <c r="L81" s="4">
        <f t="shared" si="4"/>
        <v>-0.36069570576612831</v>
      </c>
      <c r="M81" s="4">
        <f t="shared" si="4"/>
        <v>-0.36403582153582142</v>
      </c>
      <c r="N81" s="4">
        <f t="shared" si="5"/>
        <v>-0.302037064227205</v>
      </c>
    </row>
    <row r="82" spans="10:14" ht="15.75" customHeight="1" x14ac:dyDescent="0.2">
      <c r="J82" s="5" t="s">
        <v>5</v>
      </c>
      <c r="K82" s="4">
        <f t="shared" si="4"/>
        <v>-0.13303441690538462</v>
      </c>
      <c r="L82" s="4">
        <f t="shared" si="4"/>
        <v>-0.24632890730451709</v>
      </c>
      <c r="M82" s="4">
        <f t="shared" si="4"/>
        <v>-0.22662227444836136</v>
      </c>
      <c r="N82" s="4">
        <f t="shared" si="5"/>
        <v>-0.20199519955275436</v>
      </c>
    </row>
    <row r="83" spans="10:14" ht="15.75" customHeight="1" x14ac:dyDescent="0.2">
      <c r="J83" s="5" t="s">
        <v>6</v>
      </c>
      <c r="K83" s="4">
        <f t="shared" si="4"/>
        <v>-0.10036870847681648</v>
      </c>
      <c r="L83" s="4">
        <f t="shared" si="4"/>
        <v>-9.9883119270874454E-2</v>
      </c>
      <c r="M83" s="4">
        <f t="shared" si="4"/>
        <v>-9.9770120524837497E-2</v>
      </c>
      <c r="N83" s="4">
        <f t="shared" si="5"/>
        <v>-0.1000073160908428</v>
      </c>
    </row>
    <row r="84" spans="10:14" ht="15.75" customHeight="1" x14ac:dyDescent="0.2">
      <c r="J84" s="5" t="s">
        <v>7</v>
      </c>
      <c r="K84" s="4">
        <f t="shared" si="4"/>
        <v>0.2650282935997223</v>
      </c>
      <c r="L84" s="4">
        <f t="shared" si="4"/>
        <v>0.26377843520700667</v>
      </c>
      <c r="M84" s="4">
        <f t="shared" si="4"/>
        <v>0.26043842437285059</v>
      </c>
      <c r="N84" s="4">
        <f t="shared" si="5"/>
        <v>0.2630817177265265</v>
      </c>
    </row>
    <row r="85" spans="10:14" ht="15.75" customHeight="1" x14ac:dyDescent="0.2">
      <c r="J85" s="5" t="s">
        <v>8</v>
      </c>
      <c r="K85" s="4">
        <f t="shared" si="4"/>
        <v>7.3342985842985903E-2</v>
      </c>
      <c r="L85" s="4">
        <f t="shared" si="4"/>
        <v>8.4863874863874852E-2</v>
      </c>
      <c r="M85" s="4">
        <f t="shared" si="4"/>
        <v>6.5112564107538962E-2</v>
      </c>
      <c r="N85" s="4">
        <f t="shared" si="5"/>
        <v>7.4439808271466568E-2</v>
      </c>
    </row>
    <row r="86" spans="10:14" ht="15.75" customHeight="1" x14ac:dyDescent="0.2">
      <c r="J86" s="5" t="s">
        <v>9</v>
      </c>
      <c r="K86" s="4">
        <f t="shared" si="4"/>
        <v>-8.4572982686190248E-2</v>
      </c>
      <c r="L86" s="4">
        <f t="shared" si="4"/>
        <v>-0.11211849604706751</v>
      </c>
      <c r="M86" s="4">
        <f t="shared" si="4"/>
        <v>-0.11414055251264558</v>
      </c>
      <c r="N86" s="4">
        <f t="shared" si="5"/>
        <v>-0.10361067708196779</v>
      </c>
    </row>
    <row r="87" spans="10:14" ht="15.75" customHeight="1" x14ac:dyDescent="0.2">
      <c r="J87" s="5" t="s">
        <v>10</v>
      </c>
      <c r="K87" s="4">
        <f t="shared" si="4"/>
        <v>-6.9015989354972371E-2</v>
      </c>
      <c r="L87" s="4">
        <f t="shared" si="4"/>
        <v>-0.11236621236621232</v>
      </c>
      <c r="M87" s="4">
        <f t="shared" si="4"/>
        <v>-0.11424717695904144</v>
      </c>
      <c r="N87" s="4">
        <f t="shared" si="5"/>
        <v>-9.8543126226742037E-2</v>
      </c>
    </row>
    <row r="88" spans="10:14" ht="15.75" customHeight="1" x14ac:dyDescent="0.2">
      <c r="J88" s="5" t="s">
        <v>11</v>
      </c>
      <c r="K88" s="4">
        <f t="shared" si="4"/>
        <v>-0.37323037323037311</v>
      </c>
      <c r="L88" s="4">
        <f t="shared" si="4"/>
        <v>-0.34392497164774394</v>
      </c>
      <c r="M88" s="4">
        <f t="shared" si="4"/>
        <v>-0.37966888170969815</v>
      </c>
      <c r="N88" s="4">
        <f t="shared" si="5"/>
        <v>-0.36560807552927171</v>
      </c>
    </row>
    <row r="89" spans="10:14" ht="15.75" customHeight="1" x14ac:dyDescent="0.2">
      <c r="J89" s="5" t="s">
        <v>12</v>
      </c>
      <c r="K89" s="4">
        <f t="shared" si="4"/>
        <v>0.24233577600924541</v>
      </c>
      <c r="L89" s="4">
        <f t="shared" si="4"/>
        <v>0.24826597113831156</v>
      </c>
      <c r="M89" s="4">
        <f t="shared" si="4"/>
        <v>0.25035647157949309</v>
      </c>
      <c r="N89" s="4">
        <f t="shared" si="5"/>
        <v>0.24698607290901667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Pereira</cp:lastModifiedBy>
  <dcterms:modified xsi:type="dcterms:W3CDTF">2022-01-30T21:05:55Z</dcterms:modified>
</cp:coreProperties>
</file>