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uplaSena P1" sheetId="1" state="visible" r:id="rId1"/>
    <sheet name="DuplaSena P1 (2)" sheetId="2" state="visible" r:id="rId2"/>
    <sheet name="Mega 2704 (83M)" sheetId="3" state="visible" r:id="rId3"/>
    <sheet name="LotoFacil 2997 (5M)" sheetId="4" state="visible" r:id="rId4"/>
    <sheet name="Milionaria 110 (119M)" sheetId="5" state="visible" r:id="rId5"/>
    <sheet name="Milionarioa 114 (127M)" sheetId="6" state="visible" r:id="rId6"/>
  </sheets>
  <definedNames>
    <definedName name="_xlnm._FilterDatabase" localSheetId="0" hidden="1">'DuplaSena P1'!$N$1:$N$201</definedName>
    <definedName name="_xlnm._FilterDatabase" localSheetId="3" hidden="1">'LotoFacil 2997 (5M)'!$W$1:$W$201</definedName>
    <definedName name="_xlnm._FilterDatabase" localSheetId="4" hidden="1">'Milionaria 110 (119M)'!$R$1:$R$201</definedName>
    <definedName name="_xlnm._FilterDatabase" localSheetId="1" hidden="1">'DuplaSena P1 (2)'!$N$1:$N$201</definedName>
    <definedName name="_xlnm._FilterDatabase" localSheetId="0" hidden="1">'DuplaSena P1'!$N$1:$N$201</definedName>
    <definedName name="_xlnm._FilterDatabase" localSheetId="1" hidden="1">'DuplaSena P1 (2)'!$N$1:$N$201</definedName>
    <definedName name="_xlnm._FilterDatabase" localSheetId="3" hidden="1">'LotoFacil 2997 (5M)'!$W$1:$W$201</definedName>
    <definedName name="_xlnm._FilterDatabase" localSheetId="4" hidden="1">'Milionaria 110 (119M)'!$R$1:$R$201</definedName>
  </definedNames>
  <calcPr/>
</workbook>
</file>

<file path=xl/sharedStrings.xml><?xml version="1.0" encoding="utf-8"?>
<sst xmlns="http://schemas.openxmlformats.org/spreadsheetml/2006/main" count="46" uniqueCount="46">
  <si>
    <t xml:space="preserve">Nº Jogo</t>
  </si>
  <si>
    <t>Jogador</t>
  </si>
  <si>
    <t>Cotas</t>
  </si>
  <si>
    <t>GANHOU</t>
  </si>
  <si>
    <t>Jogos</t>
  </si>
  <si>
    <t>cota</t>
  </si>
  <si>
    <t xml:space="preserve">numeros sorteados</t>
  </si>
  <si>
    <t>Ana</t>
  </si>
  <si>
    <t>Andre</t>
  </si>
  <si>
    <t xml:space="preserve">acertos de 6 números</t>
  </si>
  <si>
    <t>Conrado</t>
  </si>
  <si>
    <t xml:space="preserve">acertos de 5 números</t>
  </si>
  <si>
    <t>Deise</t>
  </si>
  <si>
    <t xml:space="preserve">acertos de 4 números</t>
  </si>
  <si>
    <t>Eli</t>
  </si>
  <si>
    <t xml:space="preserve">acertos de 3 números</t>
  </si>
  <si>
    <t>Erick</t>
  </si>
  <si>
    <t xml:space="preserve">acertos de 2 números</t>
  </si>
  <si>
    <t xml:space="preserve">Fê Crivorncica</t>
  </si>
  <si>
    <t xml:space="preserve">acerto de 1 número</t>
  </si>
  <si>
    <t>Ferrari</t>
  </si>
  <si>
    <t xml:space="preserve">sem acertos </t>
  </si>
  <si>
    <t>Guilherme</t>
  </si>
  <si>
    <t>Luciana</t>
  </si>
  <si>
    <t>Numero</t>
  </si>
  <si>
    <t xml:space="preserve">Qtd Apostas</t>
  </si>
  <si>
    <t>Luciomar</t>
  </si>
  <si>
    <t xml:space="preserve">M Reis</t>
  </si>
  <si>
    <t>Mamede</t>
  </si>
  <si>
    <t xml:space="preserve"> </t>
  </si>
  <si>
    <t>Mariana</t>
  </si>
  <si>
    <t>Martinez</t>
  </si>
  <si>
    <t xml:space="preserve">Matheus Zachi</t>
  </si>
  <si>
    <t>Mauro</t>
  </si>
  <si>
    <t>Moises</t>
  </si>
  <si>
    <t>Murilo</t>
  </si>
  <si>
    <t>Ozelo</t>
  </si>
  <si>
    <t xml:space="preserve">Pri Manso</t>
  </si>
  <si>
    <t>Romano</t>
  </si>
  <si>
    <t xml:space="preserve">acertos de 15 números</t>
  </si>
  <si>
    <t xml:space="preserve">acertos de 14 números</t>
  </si>
  <si>
    <t xml:space="preserve">acertos de 13 números</t>
  </si>
  <si>
    <t xml:space="preserve">acertos de 12 números</t>
  </si>
  <si>
    <t xml:space="preserve">acertos de 11 números</t>
  </si>
  <si>
    <t xml:space="preserve">Trevo 1</t>
  </si>
  <si>
    <t xml:space="preserve">Trevo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</si>
</sst>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&quot;R$&quot;\ * #,##0.00_-;\-&quot;R$&quot;\ * #,##0.00_-;_-&quot;R$&quot;\ * &quot;-&quot;??_-;_-@_-"/>
    <numFmt numFmtId="161" formatCode="&quot;R$&quot;#,##0.00"/>
    <numFmt numFmtId="162" formatCode="&quot;R$&quot;\ #,##0.00"/>
    <numFmt numFmtId="163" formatCode="dd/mm/yyyy"/>
    <numFmt numFmtId="164" formatCode="_-[$R$-416]\ * #,##0.00_-;\-[$R$-416]\ * #,##0.00_-;_-[$R$-416]\ * &quot;-&quot;??_-;_-@_-"/>
  </numFmts>
  <fonts count="7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i/>
      <u/>
      <sz val="11.000000"/>
      <color theme="1"/>
      <name val="Calibri"/>
      <scheme val="minor"/>
    </font>
    <font>
      <b/>
      <sz val="11.000000"/>
      <name val="Calibri"/>
      <scheme val="minor"/>
    </font>
    <font>
      <b/>
      <sz val="11.000000"/>
      <color indexed="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theme="3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48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24">
    <xf fontId="0" fillId="0" borderId="0" numFmtId="0" xfId="0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3" fillId="2" borderId="4" numFmtId="0" xfId="0" applyFont="1" applyFill="1" applyBorder="1" applyAlignment="1">
      <alignment horizontal="center"/>
    </xf>
    <xf fontId="3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4" fillId="3" borderId="7" numFmtId="0" xfId="0" applyFont="1" applyFill="1" applyBorder="1" applyAlignment="1">
      <alignment horizontal="center"/>
    </xf>
    <xf fontId="4" fillId="3" borderId="8" numFmtId="0" xfId="0" applyFont="1" applyFill="1" applyBorder="1" applyAlignment="1">
      <alignment horizontal="center"/>
    </xf>
    <xf fontId="4" fillId="3" borderId="9" numFmtId="0" xfId="0" applyFont="1" applyFill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10" numFmtId="0" xfId="0" applyFont="1" applyBorder="1" applyAlignment="1">
      <alignment horizontal="left"/>
    </xf>
    <xf fontId="1" fillId="0" borderId="10" numFmtId="0" xfId="0" applyFont="1" applyBorder="1" applyAlignment="1">
      <alignment horizontal="center"/>
    </xf>
    <xf fontId="1" fillId="0" borderId="10" numFmtId="14" xfId="0" applyNumberFormat="1" applyFont="1" applyBorder="1" applyAlignment="1">
      <alignment horizontal="center"/>
    </xf>
    <xf fontId="1" fillId="4" borderId="11" numFmtId="14" xfId="0" applyNumberFormat="1" applyFont="1" applyFill="1" applyBorder="1" applyAlignment="1">
      <alignment horizontal="center"/>
    </xf>
    <xf fontId="2" fillId="0" borderId="4" numFmtId="0" xfId="0" applyFont="1" applyBorder="1" applyAlignment="1">
      <alignment horizontal="center"/>
    </xf>
    <xf fontId="2" fillId="0" borderId="5" numFmtId="0" xfId="0" applyFont="1" applyBorder="1" applyAlignment="1">
      <alignment horizontal="center"/>
    </xf>
    <xf fontId="2" fillId="0" borderId="12" numFmtId="0" xfId="0" applyFont="1" applyBorder="1" applyAlignment="1">
      <alignment horizontal="center" vertical="center"/>
    </xf>
    <xf fontId="2" fillId="0" borderId="13" numFmtId="161" xfId="0" applyNumberFormat="1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2" fillId="0" borderId="15" numFmtId="0" xfId="0" applyFont="1" applyBorder="1" applyAlignment="1">
      <alignment horizontal="center"/>
    </xf>
    <xf fontId="2" fillId="0" borderId="16" numFmtId="0" xfId="0" applyFont="1" applyBorder="1" applyAlignment="1">
      <alignment horizontal="center"/>
    </xf>
    <xf fontId="2" fillId="5" borderId="0" numFmtId="161" xfId="0" applyNumberFormat="1" applyFont="1" applyFill="1" applyAlignment="1">
      <alignment horizontal="center"/>
    </xf>
    <xf fontId="0" fillId="5" borderId="17" numFmtId="0" xfId="0" applyFill="1" applyBorder="1"/>
    <xf fontId="1" fillId="5" borderId="18" numFmtId="0" xfId="0" applyFont="1" applyFill="1" applyBorder="1" applyAlignment="1">
      <alignment horizontal="center"/>
    </xf>
    <xf fontId="1" fillId="0" borderId="0" numFmtId="162" xfId="0" applyNumberFormat="1" applyFont="1" applyAlignment="1">
      <alignment horizontal="center"/>
    </xf>
    <xf fontId="1" fillId="4" borderId="10" numFmtId="14" xfId="0" applyNumberFormat="1" applyFont="1" applyFill="1" applyBorder="1" applyAlignment="1">
      <alignment horizontal="center"/>
    </xf>
    <xf fontId="1" fillId="0" borderId="19" numFmtId="0" xfId="0" applyFont="1" applyBorder="1" applyAlignment="1">
      <alignment horizontal="center"/>
    </xf>
    <xf fontId="0" fillId="6" borderId="20" numFmtId="0" xfId="0" applyFill="1" applyBorder="1"/>
    <xf fontId="1" fillId="6" borderId="18" numFmtId="0" xfId="0" applyFont="1" applyFill="1" applyBorder="1" applyAlignment="1">
      <alignment horizontal="center"/>
    </xf>
    <xf fontId="1" fillId="0" borderId="0" numFmtId="161" xfId="0" applyNumberFormat="1" applyFont="1" applyAlignment="1">
      <alignment horizontal="center"/>
    </xf>
    <xf fontId="1" fillId="0" borderId="10" numFmtId="0" xfId="0" applyFont="1" applyBorder="1"/>
    <xf fontId="2" fillId="0" borderId="0" numFmtId="161" xfId="0" applyNumberFormat="1" applyFont="1" applyAlignment="1">
      <alignment horizontal="center"/>
    </xf>
    <xf fontId="0" fillId="7" borderId="20" numFmtId="0" xfId="0" applyFill="1" applyBorder="1"/>
    <xf fontId="1" fillId="7" borderId="18" numFmtId="0" xfId="0" applyFont="1" applyFill="1" applyBorder="1" applyAlignment="1">
      <alignment horizontal="center"/>
    </xf>
    <xf fontId="0" fillId="8" borderId="20" numFmtId="0" xfId="0" applyFill="1" applyBorder="1"/>
    <xf fontId="1" fillId="8" borderId="18" numFmtId="0" xfId="0" applyFont="1" applyFill="1" applyBorder="1" applyAlignment="1">
      <alignment horizontal="center"/>
    </xf>
    <xf fontId="0" fillId="9" borderId="20" numFmtId="0" xfId="0" applyFill="1" applyBorder="1"/>
    <xf fontId="1" fillId="9" borderId="18" numFmtId="0" xfId="0" applyFont="1" applyFill="1" applyBorder="1" applyAlignment="1">
      <alignment horizontal="center"/>
    </xf>
    <xf fontId="0" fillId="0" borderId="20" numFmtId="0" xfId="0" applyBorder="1"/>
    <xf fontId="1" fillId="0" borderId="18" numFmtId="0" xfId="0" applyFont="1" applyBorder="1" applyAlignment="1">
      <alignment horizontal="center"/>
    </xf>
    <xf fontId="0" fillId="0" borderId="21" numFmtId="0" xfId="0" applyBorder="1"/>
    <xf fontId="2" fillId="0" borderId="22" numFmtId="0" xfId="0" applyFont="1" applyBorder="1" applyAlignment="1">
      <alignment horizontal="center"/>
    </xf>
    <xf fontId="1" fillId="6" borderId="2" numFmtId="0" xfId="0" applyFont="1" applyFill="1" applyBorder="1" applyAlignment="1">
      <alignment horizontal="center"/>
    </xf>
    <xf fontId="1" fillId="6" borderId="23" numFmtId="0" xfId="0" applyFont="1" applyFill="1" applyBorder="1" applyAlignment="1">
      <alignment horizontal="center"/>
    </xf>
    <xf fontId="2" fillId="0" borderId="10" numFmtId="0" xfId="0" applyFont="1" applyBorder="1" applyAlignment="1">
      <alignment horizontal="center"/>
    </xf>
    <xf fontId="2" fillId="0" borderId="12" numFmtId="0" xfId="0" applyFont="1" applyBorder="1" applyAlignment="1">
      <alignment horizontal="center"/>
    </xf>
    <xf fontId="1" fillId="2" borderId="24" numFmtId="0" xfId="0" applyFont="1" applyFill="1" applyBorder="1" applyAlignment="1">
      <alignment horizontal="center"/>
    </xf>
    <xf fontId="2" fillId="3" borderId="24" numFmtId="0" xfId="0" applyFont="1" applyFill="1" applyBorder="1" applyAlignment="1">
      <alignment horizontal="center"/>
    </xf>
    <xf fontId="1" fillId="2" borderId="10" numFmtId="0" xfId="0" applyFont="1" applyFill="1" applyBorder="1" applyAlignment="1">
      <alignment horizontal="center"/>
    </xf>
    <xf fontId="2" fillId="3" borderId="10" numFmtId="0" xfId="0" applyFont="1" applyFill="1" applyBorder="1" applyAlignment="1">
      <alignment horizontal="center"/>
    </xf>
    <xf fontId="1" fillId="10" borderId="10" numFmtId="0" xfId="0" applyFont="1" applyFill="1" applyBorder="1" applyAlignment="1">
      <alignment horizontal="left"/>
    </xf>
    <xf fontId="1" fillId="3" borderId="10" numFmtId="0" xfId="0" applyFont="1" applyFill="1" applyBorder="1" applyAlignment="1">
      <alignment horizontal="center"/>
    </xf>
    <xf fontId="1" fillId="0" borderId="25" numFmtId="0" xfId="0" applyFont="1" applyBorder="1"/>
    <xf fontId="1" fillId="0" borderId="26" numFmtId="0" xfId="0" applyFont="1" applyBorder="1" applyAlignment="1">
      <alignment horizontal="center"/>
    </xf>
    <xf fontId="1" fillId="3" borderId="10" numFmtId="14" xfId="0" applyNumberFormat="1" applyFont="1" applyFill="1" applyBorder="1" applyAlignment="1">
      <alignment horizontal="center"/>
    </xf>
    <xf fontId="2" fillId="0" borderId="27" numFmtId="0" xfId="0" applyFont="1" applyBorder="1" applyAlignment="1">
      <alignment horizontal="center" vertical="center"/>
    </xf>
    <xf fontId="1" fillId="0" borderId="28" numFmtId="0" xfId="0" applyFont="1" applyBorder="1" applyAlignment="1">
      <alignment horizontal="center"/>
    </xf>
    <xf fontId="1" fillId="0" borderId="29" numFmtId="0" xfId="0" applyFont="1" applyBorder="1" applyAlignment="1">
      <alignment horizontal="center"/>
    </xf>
    <xf fontId="1" fillId="0" borderId="30" numFmtId="0" xfId="0" applyFont="1" applyBorder="1" applyAlignment="1">
      <alignment horizontal="center"/>
    </xf>
    <xf fontId="1" fillId="0" borderId="30" numFmtId="14" xfId="0" applyNumberFormat="1" applyFont="1" applyBorder="1" applyAlignment="1">
      <alignment horizontal="center"/>
    </xf>
    <xf fontId="1" fillId="4" borderId="30" numFmtId="14" xfId="0" applyNumberFormat="1" applyFont="1" applyFill="1" applyBorder="1" applyAlignment="1">
      <alignment horizontal="center"/>
    </xf>
    <xf fontId="2" fillId="0" borderId="30" numFmtId="0" xfId="0" applyFont="1" applyBorder="1" applyAlignment="1">
      <alignment horizontal="center"/>
    </xf>
    <xf fontId="1" fillId="0" borderId="31" numFmtId="0" xfId="0" applyFont="1" applyBorder="1" applyAlignment="1">
      <alignment horizontal="center"/>
    </xf>
    <xf fontId="3" fillId="2" borderId="3" numFmtId="0" xfId="0" applyFont="1" applyFill="1" applyBorder="1" applyAlignment="1">
      <alignment horizontal="center"/>
    </xf>
    <xf fontId="3" fillId="2" borderId="32" numFmtId="0" xfId="0" applyFont="1" applyFill="1" applyBorder="1" applyAlignment="1">
      <alignment horizontal="center"/>
    </xf>
    <xf fontId="3" fillId="2" borderId="33" numFmtId="0" xfId="0" applyFont="1" applyFill="1" applyBorder="1" applyAlignment="1">
      <alignment horizontal="center"/>
    </xf>
    <xf fontId="1" fillId="3" borderId="2" numFmtId="0" xfId="0" applyFont="1" applyFill="1" applyBorder="1" applyAlignment="1">
      <alignment horizontal="center"/>
    </xf>
    <xf fontId="5" fillId="0" borderId="0" numFmtId="162" xfId="0" applyNumberFormat="1" applyFont="1" applyAlignment="1">
      <alignment horizontal="center"/>
    </xf>
    <xf fontId="1" fillId="0" borderId="0" numFmtId="160" xfId="1" applyNumberFormat="1" applyFont="1" applyAlignment="1">
      <alignment horizontal="center"/>
    </xf>
    <xf fontId="1" fillId="0" borderId="34" numFmtId="0" xfId="0" applyFont="1" applyBorder="1" applyAlignment="1">
      <alignment horizontal="center"/>
    </xf>
    <xf fontId="1" fillId="0" borderId="10" numFmtId="163" xfId="0" applyNumberFormat="1" applyFont="1" applyBorder="1" applyAlignment="1">
      <alignment horizontal="center"/>
    </xf>
    <xf fontId="1" fillId="4" borderId="35" numFmtId="163" xfId="0" applyNumberFormat="1" applyFont="1" applyFill="1" applyBorder="1" applyAlignment="1">
      <alignment horizontal="center"/>
    </xf>
    <xf fontId="2" fillId="0" borderId="28" numFmtId="161" xfId="0" applyNumberFormat="1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1" fillId="0" borderId="16" numFmtId="0" xfId="0" applyFont="1" applyBorder="1" applyAlignment="1">
      <alignment horizontal="center"/>
    </xf>
    <xf fontId="1" fillId="0" borderId="36" numFmtId="0" xfId="0" applyFont="1" applyBorder="1" applyAlignment="1">
      <alignment horizontal="center"/>
    </xf>
    <xf fontId="1" fillId="0" borderId="37" numFmtId="0" xfId="0" applyFont="1" applyBorder="1" applyAlignment="1">
      <alignment horizontal="center"/>
    </xf>
    <xf fontId="2" fillId="5" borderId="2" numFmtId="161" xfId="0" applyNumberFormat="1" applyFont="1" applyFill="1" applyBorder="1" applyAlignment="1">
      <alignment horizontal="center"/>
    </xf>
    <xf fontId="1" fillId="5" borderId="38" numFmtId="0" xfId="0" applyFont="1" applyFill="1" applyBorder="1" applyAlignment="1">
      <alignment horizontal="center"/>
    </xf>
    <xf fontId="1" fillId="0" borderId="22" numFmtId="0" xfId="0" applyFont="1" applyBorder="1" applyAlignment="1">
      <alignment horizontal="center"/>
    </xf>
    <xf fontId="1" fillId="4" borderId="11" numFmtId="163" xfId="0" applyNumberFormat="1" applyFont="1" applyFill="1" applyBorder="1" applyAlignment="1">
      <alignment horizontal="center"/>
    </xf>
    <xf fontId="2" fillId="0" borderId="0" numFmtId="0" xfId="0" applyFont="1" applyAlignment="1">
      <alignment horizontal="center" vertical="center"/>
    </xf>
    <xf fontId="1" fillId="0" borderId="39" numFmtId="0" xfId="0" applyFont="1" applyBorder="1" applyAlignment="1">
      <alignment horizontal="center"/>
    </xf>
    <xf fontId="1" fillId="6" borderId="38" numFmtId="0" xfId="0" applyFont="1" applyFill="1" applyBorder="1" applyAlignment="1">
      <alignment horizontal="center"/>
    </xf>
    <xf fontId="1" fillId="0" borderId="0" numFmtId="160" xfId="0" applyNumberFormat="1" applyFont="1" applyAlignment="1">
      <alignment horizontal="center"/>
    </xf>
    <xf fontId="2" fillId="0" borderId="40" numFmtId="161" xfId="0" applyNumberFormat="1" applyFont="1" applyBorder="1" applyAlignment="1">
      <alignment horizontal="center"/>
    </xf>
    <xf fontId="1" fillId="7" borderId="38" numFmtId="0" xfId="0" applyFont="1" applyFill="1" applyBorder="1" applyAlignment="1">
      <alignment horizontal="center"/>
    </xf>
    <xf fontId="2" fillId="0" borderId="27" numFmtId="161" xfId="0" applyNumberFormat="1" applyFont="1" applyBorder="1" applyAlignment="1">
      <alignment horizontal="center"/>
    </xf>
    <xf fontId="1" fillId="8" borderId="38" numFmtId="0" xfId="0" applyFont="1" applyFill="1" applyBorder="1" applyAlignment="1">
      <alignment horizontal="center"/>
    </xf>
    <xf fontId="1" fillId="0" borderId="27" numFmtId="161" xfId="0" applyNumberFormat="1" applyFont="1" applyBorder="1" applyAlignment="1">
      <alignment horizontal="center"/>
    </xf>
    <xf fontId="1" fillId="9" borderId="38" numFmtId="0" xfId="0" applyFont="1" applyFill="1" applyBorder="1" applyAlignment="1">
      <alignment horizontal="center"/>
    </xf>
    <xf fontId="1" fillId="0" borderId="38" numFmtId="0" xfId="0" applyFont="1" applyBorder="1" applyAlignment="1">
      <alignment horizontal="center"/>
    </xf>
    <xf fontId="0" fillId="0" borderId="0" numFmtId="0" xfId="0">
      <protection hidden="0" locked="1"/>
    </xf>
    <xf fontId="1" fillId="0" borderId="41" numFmtId="0" xfId="0" applyFont="1" applyBorder="1" applyAlignment="1">
      <alignment horizontal="center"/>
    </xf>
    <xf fontId="2" fillId="0" borderId="42" numFmtId="0" xfId="0" applyFont="1" applyBorder="1" applyAlignment="1">
      <alignment horizontal="center"/>
    </xf>
    <xf fontId="2" fillId="0" borderId="36" numFmtId="0" xfId="0" applyFont="1" applyBorder="1" applyAlignment="1">
      <alignment horizontal="center"/>
    </xf>
    <xf fontId="0" fillId="0" borderId="12" numFmtId="0" xfId="0" applyBorder="1">
      <protection hidden="0" locked="1"/>
    </xf>
    <xf fontId="1" fillId="0" borderId="27" numFmtId="0" xfId="0" applyFont="1" applyBorder="1" applyAlignment="1">
      <alignment horizontal="center"/>
    </xf>
    <xf fontId="1" fillId="6" borderId="1" numFmtId="0" xfId="0" applyFont="1" applyFill="1" applyBorder="1" applyAlignment="1">
      <alignment horizontal="center"/>
    </xf>
    <xf fontId="1" fillId="4" borderId="10" numFmtId="163" xfId="0" applyNumberFormat="1" applyFont="1" applyFill="1" applyBorder="1" applyAlignment="1">
      <alignment horizontal="center"/>
    </xf>
    <xf fontId="2" fillId="0" borderId="43" numFmtId="0" xfId="0" applyFont="1" applyBorder="1" applyAlignment="1">
      <alignment horizontal="center"/>
    </xf>
    <xf fontId="0" fillId="0" borderId="44" numFmtId="0" xfId="0" applyBorder="1">
      <protection hidden="0" locked="1"/>
    </xf>
    <xf fontId="1" fillId="2" borderId="19" numFmtId="0" xfId="0" applyFont="1" applyFill="1" applyBorder="1" applyAlignment="1">
      <alignment horizontal="center"/>
    </xf>
    <xf fontId="2" fillId="3" borderId="19" numFmtId="0" xfId="0" applyFont="1" applyFill="1" applyBorder="1" applyAlignment="1">
      <alignment horizontal="center"/>
    </xf>
    <xf fontId="1" fillId="0" borderId="45" numFmtId="0" xfId="0" applyFont="1" applyBorder="1" applyAlignment="1">
      <alignment horizontal="center"/>
    </xf>
    <xf fontId="1" fillId="0" borderId="46" numFmtId="0" xfId="0" applyFont="1" applyBorder="1" applyAlignment="1">
      <alignment horizontal="left"/>
    </xf>
    <xf fontId="5" fillId="0" borderId="0" numFmtId="0" xfId="0" applyFont="1" applyAlignment="1">
      <alignment horizontal="center"/>
    </xf>
    <xf fontId="1" fillId="3" borderId="10" numFmtId="163" xfId="0" applyNumberFormat="1" applyFont="1" applyFill="1" applyBorder="1" applyAlignment="1">
      <alignment horizontal="center"/>
    </xf>
    <xf fontId="2" fillId="0" borderId="11" numFmtId="0" xfId="0" applyFont="1" applyBorder="1" applyAlignment="1">
      <alignment horizontal="center"/>
    </xf>
    <xf fontId="1" fillId="0" borderId="30" numFmtId="163" xfId="0" applyNumberFormat="1" applyFont="1" applyBorder="1" applyAlignment="1">
      <alignment horizontal="center"/>
    </xf>
    <xf fontId="1" fillId="4" borderId="30" numFmtId="163" xfId="0" applyNumberFormat="1" applyFont="1" applyFill="1" applyBorder="1" applyAlignment="1">
      <alignment horizontal="center"/>
    </xf>
    <xf fontId="1" fillId="0" borderId="0" numFmtId="164" xfId="0" applyNumberFormat="1" applyFont="1" applyAlignment="1">
      <alignment horizontal="center"/>
    </xf>
    <xf fontId="6" fillId="0" borderId="0" numFmtId="162" xfId="0" applyNumberFormat="1" applyFont="1" applyAlignment="1">
      <alignment horizontal="center"/>
    </xf>
    <xf fontId="6" fillId="0" borderId="0" numFmtId="161" xfId="0" applyNumberFormat="1" applyFont="1" applyAlignment="1">
      <alignment horizontal="center"/>
    </xf>
    <xf fontId="6" fillId="0" borderId="0" numFmtId="0" xfId="0" applyFont="1" applyAlignment="1">
      <alignment horizontal="center"/>
    </xf>
    <xf fontId="0" fillId="11" borderId="20" numFmtId="0" xfId="0" applyFill="1" applyBorder="1"/>
    <xf fontId="0" fillId="12" borderId="20" numFmtId="0" xfId="0" applyFill="1" applyBorder="1"/>
    <xf fontId="1" fillId="0" borderId="0" numFmtId="0" xfId="0" applyFont="1" applyAlignment="1">
      <alignment horizontal="left"/>
    </xf>
    <xf fontId="2" fillId="0" borderId="47" numFmtId="0" xfId="0" applyFont="1" applyBorder="1" applyAlignment="1">
      <alignment horizontal="center"/>
    </xf>
    <xf fontId="2" fillId="0" borderId="35" numFmt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/>
      <c r="R1" s="11"/>
      <c r="S1" s="11"/>
      <c r="T1" s="11"/>
      <c r="U1" s="11"/>
      <c r="V1" s="12"/>
      <c r="AA1" s="1"/>
      <c r="AD1" s="1"/>
    </row>
    <row r="2" ht="15.75">
      <c r="A2" s="13">
        <v>1</v>
      </c>
      <c r="B2" s="14" t="s">
        <v>7</v>
      </c>
      <c r="C2" s="15">
        <v>1</v>
      </c>
      <c r="D2" s="16" t="str">
        <f t="shared" ref="D2:D52" si="0"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  <c r="AA2" s="1"/>
    </row>
    <row r="3" ht="15.75">
      <c r="A3" s="22">
        <v>2</v>
      </c>
      <c r="B3" s="14" t="s">
        <v>8</v>
      </c>
      <c r="C3" s="15">
        <v>2</v>
      </c>
      <c r="D3" s="16" t="str">
        <f t="shared" si="0"/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A3" s="1"/>
      <c r="AB3" s="28"/>
      <c r="AC3" s="1"/>
      <c r="AD3" s="1"/>
    </row>
    <row r="4" ht="15.75">
      <c r="A4" s="22">
        <v>3</v>
      </c>
      <c r="B4" s="14" t="s">
        <v>10</v>
      </c>
      <c r="C4" s="15">
        <v>1</v>
      </c>
      <c r="D4" s="16" t="str">
        <f t="shared" si="0"/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30">
        <f>SUM(C2:C201)</f>
        <v>37</v>
      </c>
      <c r="P4" s="31" t="s">
        <v>11</v>
      </c>
      <c r="Q4" s="32">
        <f>COUNTIF(N:N,5)</f>
        <v>0</v>
      </c>
      <c r="Y4" s="33"/>
      <c r="AA4" s="1"/>
      <c r="AB4" s="28"/>
      <c r="AC4" s="1"/>
      <c r="AD4" s="1"/>
    </row>
    <row r="5" ht="15.75">
      <c r="A5" s="22">
        <v>4</v>
      </c>
      <c r="B5" s="34" t="s">
        <v>12</v>
      </c>
      <c r="C5" s="15">
        <v>1</v>
      </c>
      <c r="D5" s="16" t="str">
        <f t="shared" si="0"/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A5" s="1"/>
      <c r="AB5" s="28"/>
      <c r="AC5" s="1"/>
      <c r="AD5" s="1"/>
    </row>
    <row r="6" ht="15.75">
      <c r="A6" s="22">
        <v>5</v>
      </c>
      <c r="B6" s="14" t="s">
        <v>14</v>
      </c>
      <c r="C6" s="15">
        <v>4</v>
      </c>
      <c r="D6" s="16" t="str">
        <f t="shared" si="0"/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35"/>
      <c r="P6" s="38" t="s">
        <v>15</v>
      </c>
      <c r="Q6" s="39">
        <f>COUNTIF(N:N,3)</f>
        <v>0</v>
      </c>
      <c r="AA6" s="1"/>
      <c r="AB6" s="28"/>
      <c r="AC6" s="1"/>
      <c r="AD6" s="1"/>
    </row>
    <row r="7" ht="15.75">
      <c r="A7" s="22">
        <v>6</v>
      </c>
      <c r="B7" s="14" t="s">
        <v>16</v>
      </c>
      <c r="C7" s="15">
        <v>2</v>
      </c>
      <c r="D7" s="16" t="str">
        <f t="shared" si="0"/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0</v>
      </c>
      <c r="AA7" s="1"/>
      <c r="AB7" s="28"/>
      <c r="AC7" s="1"/>
      <c r="AD7" s="1"/>
    </row>
    <row r="8" ht="15.75">
      <c r="A8" s="22">
        <v>7</v>
      </c>
      <c r="B8" s="14" t="s">
        <v>18</v>
      </c>
      <c r="C8" s="15">
        <v>2</v>
      </c>
      <c r="D8" s="16" t="str">
        <f t="shared" si="0"/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0</v>
      </c>
      <c r="AA8" s="1"/>
      <c r="AB8" s="28"/>
      <c r="AC8" s="1"/>
      <c r="AD8" s="1"/>
    </row>
    <row r="9" ht="15.75">
      <c r="A9" s="22">
        <v>8</v>
      </c>
      <c r="B9" s="14" t="s">
        <v>20</v>
      </c>
      <c r="C9" s="15">
        <v>1</v>
      </c>
      <c r="D9" s="16" t="str">
        <f t="shared" si="0"/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194</v>
      </c>
      <c r="AA9" s="1"/>
      <c r="AB9" s="28"/>
      <c r="AC9" s="1"/>
      <c r="AD9" s="1"/>
    </row>
    <row r="10" ht="15.75">
      <c r="A10" s="22">
        <v>9</v>
      </c>
      <c r="B10" s="34" t="s">
        <v>22</v>
      </c>
      <c r="C10" s="15">
        <v>2</v>
      </c>
      <c r="D10" s="16" t="str">
        <f t="shared" si="0"/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A10" s="1"/>
      <c r="AB10" s="28"/>
      <c r="AC10" s="1"/>
      <c r="AD10" s="1"/>
    </row>
    <row r="11" ht="15.75">
      <c r="A11" s="22">
        <v>10</v>
      </c>
      <c r="B11" s="14" t="s">
        <v>23</v>
      </c>
      <c r="C11" s="15">
        <v>2</v>
      </c>
      <c r="D11" s="16" t="str">
        <f t="shared" si="0"/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A11" s="1"/>
      <c r="AB11" s="28"/>
      <c r="AC11" s="1"/>
      <c r="AD11" s="1"/>
    </row>
    <row r="12">
      <c r="A12" s="22">
        <v>11</v>
      </c>
      <c r="B12" s="14" t="s">
        <v>26</v>
      </c>
      <c r="C12" s="15">
        <v>2</v>
      </c>
      <c r="D12" s="16" t="str">
        <f t="shared" si="0"/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 t="shared" ref="N12:N64" si="1">SUM(COUNTIF(F12:M12,$Q$1))+(COUNTIF(F12:M12,$R$1))+(COUNTIF(F12:M12,$S$1))+(COUNTIF(F12:M12,$T$1))+(COUNTIF(F12:M12,$U$1))+(COUNTIF(F12:M12,$V$1))</f>
        <v>0</v>
      </c>
      <c r="O12" s="33"/>
      <c r="Q12" s="50">
        <v>1</v>
      </c>
      <c r="R12" s="51">
        <f t="shared" ref="R12:R31" si="2">COUNTIF($F$2:$M$308,Q12)</f>
        <v>5</v>
      </c>
      <c r="T12" s="52">
        <v>21</v>
      </c>
      <c r="U12" s="53">
        <f t="shared" ref="U12:U31" si="3">COUNTIF($F$2:$M$308,T12)</f>
        <v>1</v>
      </c>
      <c r="W12" s="52">
        <v>41</v>
      </c>
      <c r="X12" s="53">
        <f t="shared" ref="X12:X31" si="4">COUNTIF($F$2:$M$308,W12)</f>
        <v>1</v>
      </c>
      <c r="AA12" s="1"/>
      <c r="AB12" s="28"/>
      <c r="AC12" s="1"/>
      <c r="AD12" s="1"/>
    </row>
    <row r="13">
      <c r="A13" s="22">
        <v>12</v>
      </c>
      <c r="B13" s="34" t="s">
        <v>27</v>
      </c>
      <c r="C13" s="15">
        <v>1</v>
      </c>
      <c r="D13" s="16" t="str">
        <f t="shared" si="0"/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 t="shared" si="1"/>
        <v>0</v>
      </c>
      <c r="O13" s="33"/>
      <c r="Q13" s="52">
        <v>2</v>
      </c>
      <c r="R13" s="53">
        <f t="shared" si="2"/>
        <v>5</v>
      </c>
      <c r="T13" s="52">
        <v>22</v>
      </c>
      <c r="U13" s="53">
        <f t="shared" si="3"/>
        <v>1</v>
      </c>
      <c r="W13" s="52">
        <v>42</v>
      </c>
      <c r="X13" s="53">
        <f t="shared" si="4"/>
        <v>1</v>
      </c>
      <c r="AA13" s="1"/>
      <c r="AB13" s="28"/>
      <c r="AC13" s="1"/>
      <c r="AD13" s="1"/>
    </row>
    <row r="14">
      <c r="A14" s="22">
        <v>13</v>
      </c>
      <c r="B14" s="54" t="s">
        <v>28</v>
      </c>
      <c r="C14" s="15">
        <v>3</v>
      </c>
      <c r="D14" s="16" t="str">
        <f t="shared" si="0"/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 t="shared" si="1"/>
        <v>0</v>
      </c>
      <c r="O14" s="33"/>
      <c r="Q14" s="52">
        <v>3</v>
      </c>
      <c r="R14" s="53">
        <f t="shared" si="2"/>
        <v>4</v>
      </c>
      <c r="T14" s="52">
        <v>23</v>
      </c>
      <c r="U14" s="53">
        <f t="shared" si="3"/>
        <v>1</v>
      </c>
      <c r="W14" s="52">
        <v>43</v>
      </c>
      <c r="X14" s="53">
        <f t="shared" si="4"/>
        <v>4</v>
      </c>
      <c r="Y14" s="1" t="s">
        <v>29</v>
      </c>
      <c r="AA14" s="1"/>
      <c r="AB14" s="28"/>
      <c r="AC14" s="1"/>
      <c r="AD14" s="1"/>
    </row>
    <row r="15">
      <c r="A15" s="22">
        <v>14</v>
      </c>
      <c r="B15" s="14" t="s">
        <v>30</v>
      </c>
      <c r="C15" s="15">
        <v>1</v>
      </c>
      <c r="D15" s="16" t="str">
        <f t="shared" si="0"/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 t="shared" si="1"/>
        <v>0</v>
      </c>
      <c r="O15" s="33"/>
      <c r="Q15" s="52">
        <v>4</v>
      </c>
      <c r="R15" s="53">
        <f t="shared" si="2"/>
        <v>2</v>
      </c>
      <c r="T15" s="52">
        <v>24</v>
      </c>
      <c r="U15" s="53">
        <f t="shared" si="3"/>
        <v>6</v>
      </c>
      <c r="W15" s="52">
        <v>44</v>
      </c>
      <c r="X15" s="53">
        <f t="shared" si="4"/>
        <v>1</v>
      </c>
      <c r="AA15" s="1"/>
      <c r="AB15" s="28"/>
      <c r="AC15" s="1"/>
      <c r="AD15" s="1"/>
    </row>
    <row r="16">
      <c r="A16" s="22">
        <v>15</v>
      </c>
      <c r="B16" s="14" t="s">
        <v>31</v>
      </c>
      <c r="C16" s="15">
        <v>2</v>
      </c>
      <c r="D16" s="16" t="str">
        <f t="shared" si="0"/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 t="shared" si="1"/>
        <v>0</v>
      </c>
      <c r="O16" s="33"/>
      <c r="Q16" s="52">
        <v>5</v>
      </c>
      <c r="R16" s="53">
        <f t="shared" si="2"/>
        <v>4</v>
      </c>
      <c r="T16" s="52">
        <v>25</v>
      </c>
      <c r="U16" s="53">
        <f t="shared" si="3"/>
        <v>2</v>
      </c>
      <c r="W16" s="52">
        <v>45</v>
      </c>
      <c r="X16" s="53">
        <f t="shared" si="4"/>
        <v>3</v>
      </c>
      <c r="AA16" s="1"/>
      <c r="AB16" s="28"/>
      <c r="AC16" s="1"/>
      <c r="AD16" s="1"/>
    </row>
    <row r="17">
      <c r="A17" s="22">
        <v>16</v>
      </c>
      <c r="B17" s="14" t="s">
        <v>32</v>
      </c>
      <c r="C17" s="15">
        <v>1</v>
      </c>
      <c r="D17" s="16" t="str">
        <f t="shared" si="0"/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 t="shared" si="1"/>
        <v>0</v>
      </c>
      <c r="O17" s="33"/>
      <c r="Q17" s="52">
        <v>6</v>
      </c>
      <c r="R17" s="53">
        <f t="shared" si="2"/>
        <v>5</v>
      </c>
      <c r="T17" s="52">
        <v>26</v>
      </c>
      <c r="U17" s="53">
        <f t="shared" si="3"/>
        <v>2</v>
      </c>
      <c r="W17" s="52">
        <v>46</v>
      </c>
      <c r="X17" s="53">
        <f t="shared" si="4"/>
        <v>4</v>
      </c>
      <c r="AA17" s="1"/>
      <c r="AB17" s="28"/>
      <c r="AC17" s="1"/>
      <c r="AD17" s="1"/>
    </row>
    <row r="18">
      <c r="A18" s="22">
        <v>17</v>
      </c>
      <c r="B18" s="14" t="s">
        <v>33</v>
      </c>
      <c r="C18" s="15">
        <v>2</v>
      </c>
      <c r="D18" s="16" t="str">
        <f t="shared" si="0"/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 t="shared" si="1"/>
        <v>0</v>
      </c>
      <c r="O18" s="33"/>
      <c r="Q18" s="52">
        <v>7</v>
      </c>
      <c r="R18" s="53">
        <f t="shared" si="2"/>
        <v>4</v>
      </c>
      <c r="T18" s="52">
        <v>27</v>
      </c>
      <c r="U18" s="53">
        <f t="shared" si="3"/>
        <v>3</v>
      </c>
      <c r="W18" s="52">
        <v>47</v>
      </c>
      <c r="X18" s="53">
        <f t="shared" si="4"/>
        <v>6</v>
      </c>
      <c r="AA18" s="1"/>
      <c r="AB18" s="28"/>
      <c r="AC18" s="1"/>
      <c r="AD18" s="1"/>
    </row>
    <row r="19">
      <c r="A19" s="22">
        <v>18</v>
      </c>
      <c r="B19" s="14" t="s">
        <v>34</v>
      </c>
      <c r="C19" s="15">
        <v>2</v>
      </c>
      <c r="D19" s="16" t="str">
        <f t="shared" si="0"/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 t="shared" si="1"/>
        <v>0</v>
      </c>
      <c r="O19" s="33"/>
      <c r="Q19" s="52">
        <v>8</v>
      </c>
      <c r="R19" s="53">
        <f t="shared" si="2"/>
        <v>7</v>
      </c>
      <c r="T19" s="52">
        <v>28</v>
      </c>
      <c r="U19" s="53">
        <f t="shared" si="3"/>
        <v>2</v>
      </c>
      <c r="W19" s="52">
        <v>48</v>
      </c>
      <c r="X19" s="53">
        <f t="shared" si="4"/>
        <v>6</v>
      </c>
      <c r="AA19" s="1"/>
      <c r="AB19" s="28"/>
      <c r="AC19" s="1"/>
      <c r="AD19" s="1"/>
    </row>
    <row r="20">
      <c r="A20" s="22">
        <v>19</v>
      </c>
      <c r="B20" s="14" t="s">
        <v>35</v>
      </c>
      <c r="C20" s="15">
        <v>1</v>
      </c>
      <c r="D20" s="16" t="str">
        <f t="shared" si="0"/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 t="shared" si="1"/>
        <v>0</v>
      </c>
      <c r="O20" s="33"/>
      <c r="Q20" s="52">
        <v>9</v>
      </c>
      <c r="R20" s="53">
        <f t="shared" si="2"/>
        <v>9</v>
      </c>
      <c r="T20" s="52">
        <v>29</v>
      </c>
      <c r="U20" s="53">
        <f t="shared" si="3"/>
        <v>2</v>
      </c>
      <c r="W20" s="52">
        <v>49</v>
      </c>
      <c r="X20" s="53">
        <f t="shared" si="4"/>
        <v>1</v>
      </c>
      <c r="AA20" s="1"/>
      <c r="AB20" s="28"/>
      <c r="AC20" s="1"/>
      <c r="AD20" s="1"/>
    </row>
    <row r="21">
      <c r="A21" s="22">
        <v>20</v>
      </c>
      <c r="B21" s="14" t="s">
        <v>36</v>
      </c>
      <c r="C21" s="15">
        <v>1</v>
      </c>
      <c r="D21" s="16" t="str">
        <f t="shared" si="0"/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 t="shared" si="1"/>
        <v>0</v>
      </c>
      <c r="Q21" s="52">
        <v>10</v>
      </c>
      <c r="R21" s="53">
        <f t="shared" si="2"/>
        <v>2</v>
      </c>
      <c r="T21" s="52">
        <v>30</v>
      </c>
      <c r="U21" s="53">
        <f t="shared" si="3"/>
        <v>2</v>
      </c>
      <c r="W21" s="52">
        <v>50</v>
      </c>
      <c r="X21" s="53">
        <f t="shared" si="4"/>
        <v>5</v>
      </c>
      <c r="AA21" s="1"/>
      <c r="AB21" s="28"/>
      <c r="AC21" s="1"/>
      <c r="AD21" s="1"/>
    </row>
    <row r="22">
      <c r="A22" s="22">
        <v>21</v>
      </c>
      <c r="B22" s="34" t="s">
        <v>37</v>
      </c>
      <c r="C22" s="55">
        <v>1</v>
      </c>
      <c r="D22" s="16" t="str">
        <f t="shared" si="0"/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 t="shared" si="1"/>
        <v>0</v>
      </c>
      <c r="Q22" s="52">
        <v>11</v>
      </c>
      <c r="R22" s="53">
        <f t="shared" si="2"/>
        <v>5</v>
      </c>
      <c r="T22" s="52">
        <v>31</v>
      </c>
      <c r="U22" s="53">
        <f t="shared" si="3"/>
        <v>2</v>
      </c>
      <c r="W22" s="52">
        <v>51</v>
      </c>
      <c r="X22" s="53">
        <f t="shared" si="4"/>
        <v>0</v>
      </c>
      <c r="AA22" s="1"/>
      <c r="AB22" s="28"/>
      <c r="AC22" s="1"/>
      <c r="AD22" s="1"/>
    </row>
    <row r="23" ht="15.75">
      <c r="A23" s="22">
        <v>22</v>
      </c>
      <c r="B23" s="14" t="s">
        <v>38</v>
      </c>
      <c r="C23" s="55">
        <v>2</v>
      </c>
      <c r="D23" s="16" t="str">
        <f t="shared" si="0"/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 t="shared" si="1"/>
        <v>0</v>
      </c>
      <c r="Q23" s="52">
        <v>12</v>
      </c>
      <c r="R23" s="53">
        <f t="shared" si="2"/>
        <v>4</v>
      </c>
      <c r="T23" s="52">
        <v>32</v>
      </c>
      <c r="U23" s="53">
        <f t="shared" si="3"/>
        <v>2</v>
      </c>
      <c r="W23" s="52">
        <v>52</v>
      </c>
      <c r="X23" s="53">
        <f t="shared" si="4"/>
        <v>0</v>
      </c>
      <c r="AA23" s="1"/>
      <c r="AB23" s="1"/>
      <c r="AC23" s="1"/>
      <c r="AD23" s="1"/>
    </row>
    <row r="24">
      <c r="A24" s="22">
        <v>23</v>
      </c>
      <c r="B24" s="56"/>
      <c r="C24" s="55"/>
      <c r="D24" s="16" t="str">
        <f t="shared" si="0"/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 t="shared" si="1"/>
        <v>0</v>
      </c>
      <c r="Q24" s="52">
        <v>13</v>
      </c>
      <c r="R24" s="53">
        <f t="shared" si="2"/>
        <v>1</v>
      </c>
      <c r="T24" s="52">
        <v>33</v>
      </c>
      <c r="U24" s="53">
        <f t="shared" si="3"/>
        <v>7</v>
      </c>
      <c r="W24" s="52">
        <v>53</v>
      </c>
      <c r="X24" s="53">
        <f t="shared" si="4"/>
        <v>0</v>
      </c>
      <c r="AA24" s="1"/>
      <c r="AB24" s="1"/>
      <c r="AC24" s="1"/>
      <c r="AD24" s="1"/>
    </row>
    <row r="25">
      <c r="A25" s="22">
        <v>24</v>
      </c>
      <c r="B25" s="57"/>
      <c r="C25" s="55"/>
      <c r="D25" s="16" t="str">
        <f t="shared" si="0"/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 t="shared" si="1"/>
        <v>0</v>
      </c>
      <c r="Q25" s="52">
        <v>14</v>
      </c>
      <c r="R25" s="53">
        <f t="shared" si="2"/>
        <v>2</v>
      </c>
      <c r="T25" s="52">
        <v>34</v>
      </c>
      <c r="U25" s="53">
        <f t="shared" si="3"/>
        <v>6</v>
      </c>
      <c r="W25" s="52">
        <v>54</v>
      </c>
      <c r="X25" s="53">
        <f t="shared" si="4"/>
        <v>0</v>
      </c>
      <c r="AA25" s="1"/>
      <c r="AB25" s="28"/>
      <c r="AC25" s="1"/>
      <c r="AD25" s="1"/>
    </row>
    <row r="26">
      <c r="A26" s="22">
        <v>25</v>
      </c>
      <c r="B26" s="57"/>
      <c r="C26" s="55"/>
      <c r="D26" s="16" t="str">
        <f t="shared" si="0"/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 t="shared" si="1"/>
        <v>0</v>
      </c>
      <c r="Q26" s="52">
        <v>15</v>
      </c>
      <c r="R26" s="53">
        <f t="shared" si="2"/>
        <v>2</v>
      </c>
      <c r="T26" s="52">
        <v>35</v>
      </c>
      <c r="U26" s="53">
        <f t="shared" si="3"/>
        <v>0</v>
      </c>
      <c r="W26" s="52">
        <v>55</v>
      </c>
      <c r="X26" s="53">
        <f t="shared" si="4"/>
        <v>0</v>
      </c>
      <c r="AA26" s="1"/>
      <c r="AB26" s="28"/>
      <c r="AC26" s="1"/>
      <c r="AD26" s="1"/>
    </row>
    <row r="27">
      <c r="A27" s="22">
        <v>26</v>
      </c>
      <c r="B27" s="57"/>
      <c r="C27" s="55"/>
      <c r="D27" s="16" t="str">
        <f t="shared" si="0"/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 t="shared" si="1"/>
        <v>0</v>
      </c>
      <c r="Q27" s="52">
        <v>16</v>
      </c>
      <c r="R27" s="53">
        <f t="shared" si="2"/>
        <v>1</v>
      </c>
      <c r="T27" s="52">
        <v>36</v>
      </c>
      <c r="U27" s="53">
        <f t="shared" si="3"/>
        <v>2</v>
      </c>
      <c r="W27" s="52">
        <v>56</v>
      </c>
      <c r="X27" s="53">
        <f t="shared" si="4"/>
        <v>0</v>
      </c>
      <c r="AA27" s="1"/>
      <c r="AB27" s="1"/>
      <c r="AC27" s="1"/>
      <c r="AD27" s="1"/>
    </row>
    <row r="28">
      <c r="A28" s="22">
        <v>27</v>
      </c>
      <c r="B28" s="57"/>
      <c r="C28" s="55"/>
      <c r="D28" s="16" t="str">
        <f t="shared" si="0"/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 t="shared" si="1"/>
        <v>0</v>
      </c>
      <c r="Q28" s="52">
        <v>17</v>
      </c>
      <c r="R28" s="53">
        <f t="shared" si="2"/>
        <v>4</v>
      </c>
      <c r="T28" s="52">
        <v>37</v>
      </c>
      <c r="U28" s="53">
        <f t="shared" si="3"/>
        <v>2</v>
      </c>
      <c r="W28" s="52">
        <v>57</v>
      </c>
      <c r="X28" s="53">
        <f t="shared" si="4"/>
        <v>0</v>
      </c>
      <c r="AA28" s="1"/>
    </row>
    <row r="29">
      <c r="A29" s="22">
        <v>28</v>
      </c>
      <c r="B29" s="57"/>
      <c r="C29" s="55"/>
      <c r="D29" s="16" t="str">
        <f t="shared" si="0"/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 t="shared" si="1"/>
        <v>0</v>
      </c>
      <c r="Q29" s="52">
        <v>18</v>
      </c>
      <c r="R29" s="53">
        <f t="shared" si="2"/>
        <v>4</v>
      </c>
      <c r="T29" s="52">
        <v>38</v>
      </c>
      <c r="U29" s="53">
        <f t="shared" si="3"/>
        <v>2</v>
      </c>
      <c r="W29" s="52">
        <v>58</v>
      </c>
      <c r="X29" s="53">
        <f t="shared" si="4"/>
        <v>0</v>
      </c>
      <c r="AA29" s="1"/>
    </row>
    <row r="30">
      <c r="A30" s="22">
        <v>29</v>
      </c>
      <c r="B30" s="57"/>
      <c r="C30" s="55"/>
      <c r="D30" s="16" t="str">
        <f t="shared" si="0"/>
        <v>N</v>
      </c>
      <c r="E30" s="29"/>
      <c r="F30" s="48"/>
      <c r="G30" s="48"/>
      <c r="H30" s="48"/>
      <c r="I30" s="48"/>
      <c r="J30" s="48"/>
      <c r="K30" s="48"/>
      <c r="L30" s="48"/>
      <c r="M30" s="48"/>
      <c r="N30" s="49">
        <f t="shared" si="1"/>
        <v>0</v>
      </c>
      <c r="Q30" s="52">
        <v>19</v>
      </c>
      <c r="R30" s="53">
        <f t="shared" si="2"/>
        <v>4</v>
      </c>
      <c r="T30" s="52">
        <v>39</v>
      </c>
      <c r="U30" s="53">
        <f t="shared" si="3"/>
        <v>2</v>
      </c>
      <c r="W30" s="52">
        <v>59</v>
      </c>
      <c r="X30" s="53">
        <f t="shared" si="4"/>
        <v>0</v>
      </c>
      <c r="AA30" s="1"/>
    </row>
    <row r="31">
      <c r="A31" s="22">
        <v>30</v>
      </c>
      <c r="B31" s="57"/>
      <c r="C31" s="55"/>
      <c r="D31" s="16" t="str">
        <f t="shared" si="0"/>
        <v>N</v>
      </c>
      <c r="E31" s="29"/>
      <c r="F31" s="48"/>
      <c r="G31" s="48"/>
      <c r="H31" s="48"/>
      <c r="I31" s="48"/>
      <c r="J31" s="48"/>
      <c r="K31" s="48"/>
      <c r="L31" s="48"/>
      <c r="M31" s="48"/>
      <c r="N31" s="49">
        <f t="shared" si="1"/>
        <v>0</v>
      </c>
      <c r="Q31" s="52">
        <v>20</v>
      </c>
      <c r="R31" s="53">
        <f t="shared" si="2"/>
        <v>4</v>
      </c>
      <c r="T31" s="52">
        <v>40</v>
      </c>
      <c r="U31" s="53">
        <f t="shared" si="3"/>
        <v>2</v>
      </c>
      <c r="W31" s="52">
        <v>60</v>
      </c>
      <c r="X31" s="53">
        <f t="shared" si="4"/>
        <v>0</v>
      </c>
      <c r="AA31" s="1"/>
    </row>
    <row r="32">
      <c r="A32" s="22">
        <v>31</v>
      </c>
      <c r="B32" s="57"/>
      <c r="C32" s="55"/>
      <c r="D32" s="16" t="str">
        <f t="shared" si="0"/>
        <v>N</v>
      </c>
      <c r="E32" s="29"/>
      <c r="F32" s="48"/>
      <c r="G32" s="48"/>
      <c r="H32" s="48"/>
      <c r="I32" s="48"/>
      <c r="J32" s="48"/>
      <c r="K32" s="48"/>
      <c r="L32" s="48"/>
      <c r="M32" s="48"/>
      <c r="N32" s="49">
        <f t="shared" si="1"/>
        <v>0</v>
      </c>
      <c r="AA32" s="1"/>
    </row>
    <row r="33">
      <c r="A33" s="22">
        <v>32</v>
      </c>
      <c r="B33" s="57"/>
      <c r="C33" s="55"/>
      <c r="D33" s="16" t="str">
        <f t="shared" si="0"/>
        <v>N</v>
      </c>
      <c r="E33" s="29"/>
      <c r="F33" s="48"/>
      <c r="G33" s="48"/>
      <c r="H33" s="48"/>
      <c r="I33" s="48"/>
      <c r="J33" s="48"/>
      <c r="K33" s="48"/>
      <c r="L33" s="48"/>
      <c r="M33" s="48"/>
      <c r="N33" s="49">
        <f t="shared" si="1"/>
        <v>0</v>
      </c>
      <c r="AA33" s="1"/>
    </row>
    <row r="34">
      <c r="A34" s="22">
        <v>33</v>
      </c>
      <c r="B34" s="57"/>
      <c r="C34" s="55"/>
      <c r="D34" s="16" t="str">
        <f t="shared" si="0"/>
        <v>N</v>
      </c>
      <c r="E34" s="29"/>
      <c r="F34" s="48"/>
      <c r="G34" s="48"/>
      <c r="H34" s="48"/>
      <c r="I34" s="48"/>
      <c r="J34" s="48"/>
      <c r="K34" s="48"/>
      <c r="L34" s="48"/>
      <c r="M34" s="48"/>
      <c r="N34" s="49">
        <f t="shared" si="1"/>
        <v>0</v>
      </c>
      <c r="AA34" s="1"/>
    </row>
    <row r="35">
      <c r="A35" s="22">
        <v>34</v>
      </c>
      <c r="B35" s="57"/>
      <c r="C35" s="55"/>
      <c r="D35" s="16" t="str">
        <f t="shared" si="0"/>
        <v>N</v>
      </c>
      <c r="E35" s="29"/>
      <c r="F35" s="48"/>
      <c r="G35" s="48"/>
      <c r="H35" s="48"/>
      <c r="I35" s="48"/>
      <c r="J35" s="48"/>
      <c r="K35" s="48"/>
      <c r="L35" s="48"/>
      <c r="M35" s="48"/>
      <c r="N35" s="49">
        <f t="shared" si="1"/>
        <v>0</v>
      </c>
      <c r="AA35" s="1"/>
    </row>
    <row r="36">
      <c r="A36" s="22">
        <v>35</v>
      </c>
      <c r="B36" s="57"/>
      <c r="C36" s="55"/>
      <c r="D36" s="16" t="str">
        <f t="shared" si="0"/>
        <v>N</v>
      </c>
      <c r="E36" s="29"/>
      <c r="F36" s="48"/>
      <c r="G36" s="48"/>
      <c r="H36" s="48"/>
      <c r="I36" s="48"/>
      <c r="J36" s="48"/>
      <c r="K36" s="48"/>
      <c r="L36" s="48"/>
      <c r="M36" s="48"/>
      <c r="N36" s="49">
        <f t="shared" si="1"/>
        <v>0</v>
      </c>
      <c r="AA36" s="1"/>
    </row>
    <row r="37">
      <c r="A37" s="22">
        <v>36</v>
      </c>
      <c r="B37" s="57"/>
      <c r="C37" s="55"/>
      <c r="D37" s="16" t="str">
        <f t="shared" si="0"/>
        <v>N</v>
      </c>
      <c r="E37" s="29"/>
      <c r="F37" s="48"/>
      <c r="G37" s="48"/>
      <c r="H37" s="48"/>
      <c r="I37" s="48"/>
      <c r="J37" s="48"/>
      <c r="K37" s="48"/>
      <c r="L37" s="48"/>
      <c r="M37" s="48"/>
      <c r="N37" s="49">
        <f t="shared" si="1"/>
        <v>0</v>
      </c>
      <c r="AA37" s="1"/>
    </row>
    <row r="38">
      <c r="A38" s="22">
        <v>37</v>
      </c>
      <c r="B38" s="57"/>
      <c r="C38" s="55"/>
      <c r="D38" s="16" t="str">
        <f t="shared" si="0"/>
        <v>N</v>
      </c>
      <c r="E38" s="29"/>
      <c r="F38" s="48"/>
      <c r="G38" s="48"/>
      <c r="H38" s="48"/>
      <c r="I38" s="48"/>
      <c r="J38" s="48"/>
      <c r="K38" s="48"/>
      <c r="L38" s="48"/>
      <c r="M38" s="48"/>
      <c r="N38" s="49">
        <f t="shared" si="1"/>
        <v>0</v>
      </c>
      <c r="AA38" s="1"/>
    </row>
    <row r="39">
      <c r="A39" s="22">
        <v>38</v>
      </c>
      <c r="B39" s="57"/>
      <c r="C39" s="55"/>
      <c r="D39" s="16" t="str">
        <f t="shared" si="0"/>
        <v>N</v>
      </c>
      <c r="E39" s="29"/>
      <c r="F39" s="48"/>
      <c r="G39" s="48"/>
      <c r="H39" s="48"/>
      <c r="I39" s="48"/>
      <c r="J39" s="48"/>
      <c r="K39" s="48"/>
      <c r="L39" s="48"/>
      <c r="M39" s="48"/>
      <c r="N39" s="49">
        <f t="shared" si="1"/>
        <v>0</v>
      </c>
      <c r="AA39" s="1"/>
    </row>
    <row r="40">
      <c r="A40" s="22">
        <v>39</v>
      </c>
      <c r="B40" s="57"/>
      <c r="C40" s="55"/>
      <c r="D40" s="16" t="str">
        <f t="shared" si="0"/>
        <v>N</v>
      </c>
      <c r="E40" s="29"/>
      <c r="F40" s="48"/>
      <c r="G40" s="48"/>
      <c r="H40" s="48"/>
      <c r="I40" s="48"/>
      <c r="J40" s="48"/>
      <c r="K40" s="48"/>
      <c r="L40" s="48"/>
      <c r="M40" s="48"/>
      <c r="N40" s="49">
        <f t="shared" si="1"/>
        <v>0</v>
      </c>
      <c r="AA40" s="1"/>
    </row>
    <row r="41">
      <c r="A41" s="22">
        <v>40</v>
      </c>
      <c r="B41" s="57"/>
      <c r="C41" s="55"/>
      <c r="D41" s="16" t="str">
        <f t="shared" si="0"/>
        <v>N</v>
      </c>
      <c r="E41" s="29"/>
      <c r="F41" s="48"/>
      <c r="G41" s="48"/>
      <c r="H41" s="48"/>
      <c r="I41" s="48"/>
      <c r="J41" s="48"/>
      <c r="K41" s="48"/>
      <c r="L41" s="48"/>
      <c r="M41" s="48"/>
      <c r="N41" s="49">
        <f t="shared" si="1"/>
        <v>0</v>
      </c>
      <c r="AA41" s="1"/>
    </row>
    <row r="42">
      <c r="A42" s="22">
        <v>41</v>
      </c>
      <c r="B42" s="57"/>
      <c r="C42" s="55"/>
      <c r="D42" s="16" t="str">
        <f t="shared" si="0"/>
        <v>N</v>
      </c>
      <c r="E42" s="29"/>
      <c r="F42" s="48"/>
      <c r="G42" s="48"/>
      <c r="H42" s="48"/>
      <c r="I42" s="48"/>
      <c r="J42" s="48"/>
      <c r="K42" s="48"/>
      <c r="L42" s="48"/>
      <c r="M42" s="48"/>
      <c r="N42" s="49">
        <f t="shared" si="1"/>
        <v>0</v>
      </c>
      <c r="AA42" s="1"/>
    </row>
    <row r="43">
      <c r="A43" s="22">
        <v>42</v>
      </c>
      <c r="B43" s="57"/>
      <c r="C43" s="55"/>
      <c r="D43" s="16" t="str">
        <f t="shared" si="0"/>
        <v>N</v>
      </c>
      <c r="E43" s="29"/>
      <c r="F43" s="48"/>
      <c r="G43" s="48"/>
      <c r="H43" s="48"/>
      <c r="I43" s="48"/>
      <c r="J43" s="48"/>
      <c r="K43" s="48"/>
      <c r="L43" s="48"/>
      <c r="M43" s="48"/>
      <c r="N43" s="49">
        <f t="shared" si="1"/>
        <v>0</v>
      </c>
      <c r="AA43" s="1"/>
    </row>
    <row r="44">
      <c r="A44" s="22">
        <v>43</v>
      </c>
      <c r="B44" s="57"/>
      <c r="C44" s="15"/>
      <c r="D44" s="16" t="str">
        <f t="shared" si="0"/>
        <v>N</v>
      </c>
      <c r="E44" s="29"/>
      <c r="F44" s="48"/>
      <c r="G44" s="48"/>
      <c r="H44" s="48"/>
      <c r="I44" s="48"/>
      <c r="J44" s="48"/>
      <c r="K44" s="48"/>
      <c r="L44" s="48"/>
      <c r="M44" s="48"/>
      <c r="N44" s="49">
        <f t="shared" si="1"/>
        <v>0</v>
      </c>
    </row>
    <row r="45">
      <c r="A45" s="22">
        <v>44</v>
      </c>
      <c r="B45" s="57"/>
      <c r="C45" s="15"/>
      <c r="D45" s="16" t="str">
        <f t="shared" si="0"/>
        <v>N</v>
      </c>
      <c r="E45" s="29"/>
      <c r="F45" s="48"/>
      <c r="G45" s="48"/>
      <c r="H45" s="48"/>
      <c r="I45" s="48"/>
      <c r="J45" s="48"/>
      <c r="K45" s="48"/>
      <c r="L45" s="48"/>
      <c r="M45" s="48"/>
      <c r="N45" s="49">
        <f t="shared" si="1"/>
        <v>0</v>
      </c>
    </row>
    <row r="46">
      <c r="A46" s="22">
        <v>45</v>
      </c>
      <c r="B46" s="57"/>
      <c r="C46" s="15"/>
      <c r="D46" s="16" t="str">
        <f t="shared" si="0"/>
        <v>N</v>
      </c>
      <c r="E46" s="29"/>
      <c r="F46" s="48"/>
      <c r="G46" s="48"/>
      <c r="H46" s="48"/>
      <c r="I46" s="48"/>
      <c r="J46" s="48"/>
      <c r="K46" s="48"/>
      <c r="L46" s="48"/>
      <c r="M46" s="48"/>
      <c r="N46" s="49">
        <f t="shared" si="1"/>
        <v>0</v>
      </c>
    </row>
    <row r="47">
      <c r="A47" s="22">
        <v>46</v>
      </c>
      <c r="B47" s="57"/>
      <c r="C47" s="15"/>
      <c r="D47" s="16" t="str">
        <f t="shared" si="0"/>
        <v>N</v>
      </c>
      <c r="E47" s="29"/>
      <c r="F47" s="48"/>
      <c r="G47" s="48"/>
      <c r="H47" s="48"/>
      <c r="I47" s="48"/>
      <c r="J47" s="48"/>
      <c r="K47" s="48"/>
      <c r="L47" s="48"/>
      <c r="M47" s="48"/>
      <c r="N47" s="49">
        <f t="shared" si="1"/>
        <v>0</v>
      </c>
    </row>
    <row r="48">
      <c r="A48" s="22">
        <v>47</v>
      </c>
      <c r="B48" s="57"/>
      <c r="C48" s="15"/>
      <c r="D48" s="16" t="str">
        <f t="shared" si="0"/>
        <v>N</v>
      </c>
      <c r="E48" s="29"/>
      <c r="F48" s="48"/>
      <c r="G48" s="48"/>
      <c r="H48" s="48"/>
      <c r="I48" s="48"/>
      <c r="J48" s="48"/>
      <c r="K48" s="48"/>
      <c r="L48" s="48"/>
      <c r="M48" s="48"/>
      <c r="N48" s="49">
        <f t="shared" si="1"/>
        <v>0</v>
      </c>
    </row>
    <row r="49">
      <c r="A49" s="22">
        <v>48</v>
      </c>
      <c r="B49" s="57"/>
      <c r="C49" s="55"/>
      <c r="D49" s="16" t="str">
        <f t="shared" si="0"/>
        <v>N</v>
      </c>
      <c r="E49" s="29"/>
      <c r="F49" s="48"/>
      <c r="G49" s="48"/>
      <c r="H49" s="48"/>
      <c r="I49" s="48"/>
      <c r="J49" s="48"/>
      <c r="K49" s="48"/>
      <c r="L49" s="48"/>
      <c r="M49" s="48"/>
      <c r="N49" s="49">
        <f t="shared" si="1"/>
        <v>0</v>
      </c>
    </row>
    <row r="50">
      <c r="A50" s="22">
        <v>49</v>
      </c>
      <c r="B50" s="57"/>
      <c r="C50" s="55"/>
      <c r="D50" s="16" t="str">
        <f t="shared" si="0"/>
        <v>N</v>
      </c>
      <c r="E50" s="29"/>
      <c r="F50" s="48"/>
      <c r="G50" s="48"/>
      <c r="H50" s="48"/>
      <c r="I50" s="48"/>
      <c r="J50" s="48"/>
      <c r="K50" s="48"/>
      <c r="L50" s="48"/>
      <c r="M50" s="48"/>
      <c r="N50" s="49">
        <f t="shared" si="1"/>
        <v>0</v>
      </c>
    </row>
    <row r="51">
      <c r="A51" s="22">
        <v>50</v>
      </c>
      <c r="B51" s="57"/>
      <c r="C51" s="55"/>
      <c r="D51" s="16" t="str">
        <f t="shared" si="0"/>
        <v>N</v>
      </c>
      <c r="E51" s="29"/>
      <c r="F51" s="48"/>
      <c r="G51" s="48"/>
      <c r="H51" s="48"/>
      <c r="I51" s="48"/>
      <c r="J51" s="48"/>
      <c r="K51" s="48"/>
      <c r="L51" s="48"/>
      <c r="M51" s="48"/>
      <c r="N51" s="49">
        <f t="shared" si="1"/>
        <v>0</v>
      </c>
    </row>
    <row r="52">
      <c r="A52" s="22">
        <v>51</v>
      </c>
      <c r="B52" s="57"/>
      <c r="C52" s="55"/>
      <c r="D52" s="16" t="str">
        <f t="shared" si="0"/>
        <v>N</v>
      </c>
      <c r="E52" s="29"/>
      <c r="F52" s="48"/>
      <c r="G52" s="48"/>
      <c r="H52" s="48"/>
      <c r="I52" s="48"/>
      <c r="J52" s="48"/>
      <c r="K52" s="48"/>
      <c r="L52" s="48"/>
      <c r="M52" s="48"/>
      <c r="N52" s="49">
        <f t="shared" si="1"/>
        <v>0</v>
      </c>
    </row>
    <row r="53">
      <c r="A53" s="22">
        <v>52</v>
      </c>
      <c r="B53" s="57"/>
      <c r="C53" s="55"/>
      <c r="D53" s="16"/>
      <c r="E53" s="29"/>
      <c r="F53" s="48"/>
      <c r="G53" s="48"/>
      <c r="H53" s="48"/>
      <c r="I53" s="48"/>
      <c r="J53" s="48"/>
      <c r="K53" s="48"/>
      <c r="L53" s="48"/>
      <c r="M53" s="48"/>
      <c r="N53" s="49">
        <f t="shared" si="1"/>
        <v>0</v>
      </c>
    </row>
    <row r="54">
      <c r="A54" s="22">
        <v>53</v>
      </c>
      <c r="B54" s="57"/>
      <c r="C54" s="55"/>
      <c r="D54" s="16"/>
      <c r="E54" s="29"/>
      <c r="F54" s="48"/>
      <c r="G54" s="48"/>
      <c r="H54" s="48"/>
      <c r="I54" s="48"/>
      <c r="J54" s="48"/>
      <c r="K54" s="48"/>
      <c r="L54" s="48"/>
      <c r="M54" s="48"/>
      <c r="N54" s="49">
        <f t="shared" si="1"/>
        <v>0</v>
      </c>
    </row>
    <row r="55">
      <c r="A55" s="22">
        <v>54</v>
      </c>
      <c r="B55" s="57"/>
      <c r="C55" s="55"/>
      <c r="D55" s="16"/>
      <c r="E55" s="29"/>
      <c r="F55" s="48"/>
      <c r="G55" s="48"/>
      <c r="H55" s="48"/>
      <c r="I55" s="48"/>
      <c r="J55" s="48"/>
      <c r="K55" s="48"/>
      <c r="L55" s="48"/>
      <c r="M55" s="48"/>
      <c r="N55" s="49">
        <f t="shared" si="1"/>
        <v>0</v>
      </c>
    </row>
    <row r="56">
      <c r="A56" s="22">
        <v>55</v>
      </c>
      <c r="B56" s="57"/>
      <c r="C56" s="55"/>
      <c r="D56" s="16"/>
      <c r="E56" s="29"/>
      <c r="F56" s="48"/>
      <c r="G56" s="48"/>
      <c r="H56" s="48"/>
      <c r="I56" s="48"/>
      <c r="J56" s="48"/>
      <c r="K56" s="48"/>
      <c r="L56" s="48"/>
      <c r="M56" s="48"/>
      <c r="N56" s="49">
        <f t="shared" si="1"/>
        <v>0</v>
      </c>
    </row>
    <row r="57">
      <c r="A57" s="22">
        <v>56</v>
      </c>
      <c r="B57" s="57"/>
      <c r="C57" s="55"/>
      <c r="D57" s="16"/>
      <c r="E57" s="29"/>
      <c r="F57" s="48"/>
      <c r="G57" s="48"/>
      <c r="H57" s="48"/>
      <c r="I57" s="48"/>
      <c r="J57" s="48"/>
      <c r="K57" s="48"/>
      <c r="L57" s="48"/>
      <c r="M57" s="48"/>
      <c r="N57" s="49">
        <f t="shared" si="1"/>
        <v>0</v>
      </c>
    </row>
    <row r="58">
      <c r="A58" s="22">
        <v>57</v>
      </c>
      <c r="B58" s="57"/>
      <c r="C58" s="55"/>
      <c r="D58" s="58"/>
      <c r="E58" s="29"/>
      <c r="F58" s="48"/>
      <c r="G58" s="48"/>
      <c r="H58" s="48"/>
      <c r="I58" s="48"/>
      <c r="J58" s="48"/>
      <c r="K58" s="48"/>
      <c r="L58" s="48"/>
      <c r="M58" s="48"/>
      <c r="N58" s="49">
        <f t="shared" si="1"/>
        <v>0</v>
      </c>
    </row>
    <row r="59">
      <c r="A59" s="22">
        <v>58</v>
      </c>
      <c r="B59" s="57"/>
      <c r="C59" s="55"/>
      <c r="D59" s="16"/>
      <c r="E59" s="29"/>
      <c r="F59" s="48"/>
      <c r="G59" s="48"/>
      <c r="H59" s="48"/>
      <c r="I59" s="48"/>
      <c r="J59" s="48"/>
      <c r="K59" s="48"/>
      <c r="L59" s="48"/>
      <c r="M59" s="48"/>
      <c r="N59" s="49">
        <f t="shared" si="1"/>
        <v>0</v>
      </c>
    </row>
    <row r="60">
      <c r="A60" s="22">
        <v>59</v>
      </c>
      <c r="B60" s="57"/>
      <c r="C60" s="55"/>
      <c r="D60" s="16"/>
      <c r="E60" s="29"/>
      <c r="F60" s="48"/>
      <c r="G60" s="48"/>
      <c r="H60" s="48"/>
      <c r="I60" s="48"/>
      <c r="J60" s="48"/>
      <c r="K60" s="48"/>
      <c r="L60" s="48"/>
      <c r="M60" s="48"/>
      <c r="N60" s="49">
        <f t="shared" si="1"/>
        <v>0</v>
      </c>
    </row>
    <row r="61">
      <c r="A61" s="22">
        <v>60</v>
      </c>
      <c r="B61" s="57"/>
      <c r="C61" s="55"/>
      <c r="D61" s="16"/>
      <c r="E61" s="29"/>
      <c r="F61" s="48"/>
      <c r="G61" s="48"/>
      <c r="H61" s="48"/>
      <c r="I61" s="48"/>
      <c r="J61" s="48"/>
      <c r="K61" s="48"/>
      <c r="L61" s="48"/>
      <c r="M61" s="48"/>
      <c r="N61" s="49">
        <f t="shared" si="1"/>
        <v>0</v>
      </c>
    </row>
    <row r="62">
      <c r="A62" s="22">
        <v>61</v>
      </c>
      <c r="B62" s="57"/>
      <c r="C62" s="55"/>
      <c r="D62" s="16"/>
      <c r="E62" s="29"/>
      <c r="F62" s="48"/>
      <c r="G62" s="48"/>
      <c r="H62" s="48"/>
      <c r="I62" s="48"/>
      <c r="J62" s="48"/>
      <c r="K62" s="48"/>
      <c r="L62" s="48"/>
      <c r="M62" s="48"/>
      <c r="N62" s="49">
        <f t="shared" si="1"/>
        <v>0</v>
      </c>
    </row>
    <row r="63">
      <c r="A63" s="22">
        <v>62</v>
      </c>
      <c r="B63" s="57"/>
      <c r="C63" s="55"/>
      <c r="D63" s="16"/>
      <c r="E63" s="29"/>
      <c r="F63" s="48"/>
      <c r="G63" s="48"/>
      <c r="H63" s="48"/>
      <c r="I63" s="48"/>
      <c r="J63" s="48"/>
      <c r="K63" s="48"/>
      <c r="L63" s="48"/>
      <c r="M63" s="48"/>
      <c r="N63" s="49">
        <f t="shared" si="1"/>
        <v>0</v>
      </c>
    </row>
    <row r="64">
      <c r="A64" s="22">
        <v>63</v>
      </c>
      <c r="B64" s="57"/>
      <c r="C64" s="55"/>
      <c r="D64" s="16"/>
      <c r="E64" s="29"/>
      <c r="F64" s="48"/>
      <c r="G64" s="48"/>
      <c r="H64" s="48"/>
      <c r="I64" s="48"/>
      <c r="J64" s="48"/>
      <c r="K64" s="48"/>
      <c r="L64" s="48"/>
      <c r="M64" s="48"/>
      <c r="N64" s="49">
        <f t="shared" si="1"/>
        <v>0</v>
      </c>
    </row>
    <row r="65">
      <c r="A65" s="22">
        <v>64</v>
      </c>
      <c r="B65" s="57"/>
      <c r="C65" s="55"/>
      <c r="D65" s="16"/>
      <c r="E65" s="29"/>
      <c r="F65" s="48"/>
      <c r="G65" s="48"/>
      <c r="H65" s="48"/>
      <c r="I65" s="48"/>
      <c r="J65" s="48"/>
      <c r="K65" s="48"/>
      <c r="L65" s="48"/>
      <c r="M65" s="48"/>
      <c r="N65" s="49">
        <f t="shared" ref="N65:N67" si="5">SUM(COUNTIF(F64:M64,$Q$1))+(COUNTIF(F64:M64,$R$1))+(COUNTIF(F64:M64,$S$1))+(COUNTIF(F64:M64,$T$1))+(COUNTIF(F64:M64,$U$1))+(COUNTIF(F64:M64,$V$1))</f>
        <v>0</v>
      </c>
    </row>
    <row r="66">
      <c r="A66" s="22">
        <v>65</v>
      </c>
      <c r="B66" s="57"/>
      <c r="C66" s="55"/>
      <c r="D66" s="16"/>
      <c r="E66" s="29"/>
      <c r="F66" s="48"/>
      <c r="G66" s="48"/>
      <c r="H66" s="48"/>
      <c r="I66" s="48"/>
      <c r="J66" s="48"/>
      <c r="K66" s="48"/>
      <c r="L66" s="48"/>
      <c r="M66" s="48"/>
      <c r="N66" s="49">
        <f t="shared" si="5"/>
        <v>0</v>
      </c>
    </row>
    <row r="67">
      <c r="A67" s="22">
        <v>66</v>
      </c>
      <c r="B67" s="57"/>
      <c r="C67" s="55"/>
      <c r="D67" s="16"/>
      <c r="E67" s="29"/>
      <c r="F67" s="48"/>
      <c r="G67" s="48"/>
      <c r="H67" s="48"/>
      <c r="I67" s="48"/>
      <c r="J67" s="48"/>
      <c r="K67" s="48"/>
      <c r="L67" s="48"/>
      <c r="M67" s="48"/>
      <c r="N67" s="49">
        <f t="shared" si="5"/>
        <v>0</v>
      </c>
    </row>
    <row r="68">
      <c r="A68" s="22">
        <v>67</v>
      </c>
      <c r="B68" s="57"/>
      <c r="C68" s="55"/>
      <c r="D68" s="58"/>
      <c r="E68" s="29"/>
      <c r="F68" s="48"/>
      <c r="G68" s="48"/>
      <c r="H68" s="48"/>
      <c r="I68" s="48"/>
      <c r="J68" s="48"/>
      <c r="K68" s="48"/>
      <c r="L68" s="48"/>
      <c r="M68" s="48"/>
      <c r="N68" s="49">
        <f t="shared" ref="N68:N99" si="6">SUM(COUNTIF(F68:M68,$Q$1))+(COUNTIF(F68:M68,$R$1))+(COUNTIF(F68:M68,$S$1))+(COUNTIF(F68:M68,$T$1))+(COUNTIF(F68:M68,$U$1))+(COUNTIF(F68:M68,$V$1))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48"/>
      <c r="I69" s="48"/>
      <c r="J69" s="48"/>
      <c r="K69" s="48"/>
      <c r="L69" s="48"/>
      <c r="M69" s="48"/>
      <c r="N69" s="49">
        <f t="shared" si="6"/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 t="shared" si="6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 t="shared" si="6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 t="shared" si="6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 t="shared" si="6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 t="shared" si="6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 t="shared" si="6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 t="shared" si="6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 t="shared" si="6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 t="shared" si="6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 t="shared" si="6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 t="shared" si="6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 t="shared" si="6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 t="shared" si="6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 t="shared" si="6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 t="shared" si="6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 t="shared" si="6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 t="shared" si="6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 t="shared" si="6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 t="shared" si="6"/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 t="shared" si="6"/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 t="shared" si="6"/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 t="shared" si="6"/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 t="shared" si="6"/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 t="shared" si="6"/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 t="shared" si="6"/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 t="shared" si="6"/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 t="shared" si="6"/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 t="shared" si="6"/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 t="shared" si="6"/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 t="shared" si="6"/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 t="shared" ref="N100:N139" si="7"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 t="shared" si="7"/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 t="shared" si="7"/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 t="shared" si="7"/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 t="shared" si="7"/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 t="shared" si="7"/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 t="shared" si="7"/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 t="shared" si="7"/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 t="shared" si="7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 t="shared" si="7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 t="shared" si="7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 t="shared" si="7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 t="shared" si="7"/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 t="shared" si="7"/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 t="shared" si="7"/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 t="shared" si="7"/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 t="shared" si="7"/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 t="shared" si="7"/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 t="shared" si="7"/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 t="shared" si="7"/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 t="shared" si="7"/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 t="shared" si="7"/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 t="shared" si="7"/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 t="shared" si="7"/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 t="shared" si="7"/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 t="shared" si="7"/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 t="shared" si="7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 t="shared" si="7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 t="shared" si="7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 t="shared" si="7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 t="shared" si="7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 t="shared" si="7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 t="shared" si="7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 t="shared" si="7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 t="shared" si="7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 t="shared" si="7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 t="shared" si="7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 t="shared" si="7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 t="shared" si="7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 t="shared" si="7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 t="shared" ref="N142:N201" si="8"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 t="shared" si="8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 t="shared" si="8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 t="shared" si="8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 t="shared" si="8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 t="shared" si="8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 t="shared" si="8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 t="shared" si="8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 t="shared" si="8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 t="shared" si="8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 t="shared" si="8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 t="shared" si="8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 t="shared" si="8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 t="shared" si="8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 t="shared" si="8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 t="shared" si="8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 t="shared" si="8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 t="shared" si="8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 t="shared" si="8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 t="shared" si="8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 t="shared" si="8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 t="shared" si="8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 t="shared" si="8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 t="shared" si="8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 t="shared" si="8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 t="shared" si="8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 t="shared" si="8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 t="shared" si="8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 t="shared" si="8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 t="shared" si="8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 t="shared" si="8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 t="shared" si="8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 t="shared" si="8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 t="shared" si="8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 t="shared" si="8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 t="shared" si="8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 t="shared" si="8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 t="shared" si="8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 t="shared" si="8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 t="shared" si="8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 t="shared" si="8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 t="shared" si="8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 t="shared" si="8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 t="shared" si="8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 t="shared" si="8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 t="shared" si="8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 t="shared" si="8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 t="shared" si="8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 t="shared" si="8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 t="shared" si="8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 t="shared" si="8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 t="shared" si="8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 t="shared" si="8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 t="shared" si="8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 t="shared" si="8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 t="shared" si="8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 t="shared" si="8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 t="shared" si="8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 t="shared" si="8"/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 t="shared" si="8"/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120039-0039-4CD3-9C12-0011008500D6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F2001D-0041-4DC2-970E-0096007400A8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FB003F-00C5-421F-9B97-00CD00A400E6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3E001A-001E-4AF6-8ED2-007F005100FB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FF006C-0035-4A7A-9ADC-0078000E0037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3600B9-000A-4E80-9B41-000A003E004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0E00C6-0031-4B01-9982-0089009B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/>
      <c r="R1" s="11"/>
      <c r="S1" s="11"/>
      <c r="T1" s="11"/>
      <c r="U1" s="11"/>
      <c r="V1" s="12"/>
    </row>
    <row r="2" ht="15.75">
      <c r="A2" s="13">
        <v>1</v>
      </c>
      <c r="B2" s="14" t="s">
        <v>7</v>
      </c>
      <c r="C2" s="15">
        <v>1</v>
      </c>
      <c r="D2" s="16" t="str">
        <f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</row>
    <row r="3" ht="15.75">
      <c r="A3" s="22">
        <v>2</v>
      </c>
      <c r="B3" s="14" t="s">
        <v>8</v>
      </c>
      <c r="C3" s="15">
        <v>2</v>
      </c>
      <c r="D3" s="16" t="str">
        <f>IF(N3&gt;3,"S","N")</f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B3" s="28"/>
    </row>
    <row r="4" ht="15.75">
      <c r="A4" s="22">
        <v>3</v>
      </c>
      <c r="B4" s="14" t="s">
        <v>10</v>
      </c>
      <c r="C4" s="15">
        <v>1</v>
      </c>
      <c r="D4" s="16" t="str">
        <f>IF(N4&gt;3,"S","N")</f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30">
        <f>SUM(C2:C201)</f>
        <v>37</v>
      </c>
      <c r="P4" s="31" t="s">
        <v>11</v>
      </c>
      <c r="Q4" s="32">
        <f>COUNTIF(N:N,5)</f>
        <v>0</v>
      </c>
      <c r="Y4" s="33"/>
      <c r="AB4" s="28"/>
    </row>
    <row r="5" ht="15.75">
      <c r="A5" s="22">
        <v>4</v>
      </c>
      <c r="B5" s="34" t="s">
        <v>12</v>
      </c>
      <c r="C5" s="15">
        <v>1</v>
      </c>
      <c r="D5" s="16" t="str">
        <f>IF(N5&gt;3,"S","N")</f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B5" s="28"/>
    </row>
    <row r="6" ht="15.75">
      <c r="A6" s="22">
        <v>5</v>
      </c>
      <c r="B6" s="14" t="s">
        <v>14</v>
      </c>
      <c r="C6" s="15">
        <v>4</v>
      </c>
      <c r="D6" s="16" t="str">
        <f>IF(N6&gt;3,"S","N")</f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35"/>
      <c r="P6" s="38" t="s">
        <v>15</v>
      </c>
      <c r="Q6" s="39">
        <f>COUNTIF(N:N,3)</f>
        <v>0</v>
      </c>
      <c r="AB6" s="28"/>
    </row>
    <row r="7" ht="15.75">
      <c r="A7" s="22">
        <v>6</v>
      </c>
      <c r="B7" s="14" t="s">
        <v>16</v>
      </c>
      <c r="C7" s="15">
        <v>2</v>
      </c>
      <c r="D7" s="16" t="str">
        <f>IF(N7&gt;3,"S","N")</f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0</v>
      </c>
      <c r="AB7" s="28"/>
    </row>
    <row r="8" ht="15.75">
      <c r="A8" s="22">
        <v>7</v>
      </c>
      <c r="B8" s="14" t="s">
        <v>18</v>
      </c>
      <c r="C8" s="15">
        <v>2</v>
      </c>
      <c r="D8" s="16" t="str">
        <f>IF(N8&gt;3,"S","N")</f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0</v>
      </c>
      <c r="AB8" s="28"/>
    </row>
    <row r="9" ht="15.75">
      <c r="A9" s="22">
        <v>8</v>
      </c>
      <c r="B9" s="14" t="s">
        <v>20</v>
      </c>
      <c r="C9" s="15">
        <v>1</v>
      </c>
      <c r="D9" s="16" t="str">
        <f>IF(N9&gt;3,"S","N")</f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194</v>
      </c>
      <c r="AB9" s="28"/>
    </row>
    <row r="10" ht="15.75">
      <c r="A10" s="22">
        <v>9</v>
      </c>
      <c r="B10" s="34" t="s">
        <v>22</v>
      </c>
      <c r="C10" s="15">
        <v>2</v>
      </c>
      <c r="D10" s="16" t="str">
        <f>IF(N10&gt;3,"S","N")</f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B10" s="28"/>
    </row>
    <row r="11" ht="15.75">
      <c r="A11" s="22">
        <v>10</v>
      </c>
      <c r="B11" s="14" t="s">
        <v>23</v>
      </c>
      <c r="C11" s="15">
        <v>2</v>
      </c>
      <c r="D11" s="16" t="str">
        <f>IF(N11&gt;3,"S","N")</f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B11" s="28"/>
    </row>
    <row r="12">
      <c r="A12" s="22">
        <v>11</v>
      </c>
      <c r="B12" s="14" t="s">
        <v>26</v>
      </c>
      <c r="C12" s="15">
        <v>2</v>
      </c>
      <c r="D12" s="16" t="str">
        <f>IF(N12&gt;3,"S","N")</f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>SUM(COUNTIF(F12:M12,$Q$1))+(COUNTIF(F12:M12,$R$1))+(COUNTIF(F12:M12,$S$1))+(COUNTIF(F12:M12,$T$1))+(COUNTIF(F12:M12,$U$1))+(COUNTIF(F12:M12,$V$1))</f>
        <v>0</v>
      </c>
      <c r="O12" s="33"/>
      <c r="Q12" s="50">
        <v>1</v>
      </c>
      <c r="R12" s="51">
        <f>COUNTIF($F$2:$M$308,Q12)</f>
        <v>5</v>
      </c>
      <c r="T12" s="52">
        <v>21</v>
      </c>
      <c r="U12" s="53">
        <f>COUNTIF($F$2:$M$308,T12)</f>
        <v>1</v>
      </c>
      <c r="W12" s="52">
        <v>41</v>
      </c>
      <c r="X12" s="53">
        <f>COUNTIF($F$2:$M$308,W12)</f>
        <v>1</v>
      </c>
      <c r="AB12" s="28"/>
    </row>
    <row r="13">
      <c r="A13" s="22">
        <v>12</v>
      </c>
      <c r="B13" s="34" t="s">
        <v>27</v>
      </c>
      <c r="C13" s="15">
        <v>1</v>
      </c>
      <c r="D13" s="16" t="str">
        <f>IF(N13&gt;3,"S","N")</f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>SUM(COUNTIF(F13:M13,$Q$1))+(COUNTIF(F13:M13,$R$1))+(COUNTIF(F13:M13,$S$1))+(COUNTIF(F13:M13,$T$1))+(COUNTIF(F13:M13,$U$1))+(COUNTIF(F13:M13,$V$1))</f>
        <v>0</v>
      </c>
      <c r="O13" s="33"/>
      <c r="Q13" s="52">
        <v>2</v>
      </c>
      <c r="R13" s="53">
        <f>COUNTIF($F$2:$M$308,Q13)</f>
        <v>5</v>
      </c>
      <c r="T13" s="52">
        <v>22</v>
      </c>
      <c r="U13" s="53">
        <f>COUNTIF($F$2:$M$308,T13)</f>
        <v>1</v>
      </c>
      <c r="W13" s="52">
        <v>42</v>
      </c>
      <c r="X13" s="53">
        <f>COUNTIF($F$2:$M$308,W13)</f>
        <v>1</v>
      </c>
      <c r="AB13" s="28"/>
    </row>
    <row r="14">
      <c r="A14" s="22">
        <v>13</v>
      </c>
      <c r="B14" s="54" t="s">
        <v>28</v>
      </c>
      <c r="C14" s="15">
        <v>3</v>
      </c>
      <c r="D14" s="16" t="str">
        <f>IF(N14&gt;3,"S","N")</f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>SUM(COUNTIF(F14:M14,$Q$1))+(COUNTIF(F14:M14,$R$1))+(COUNTIF(F14:M14,$S$1))+(COUNTIF(F14:M14,$T$1))+(COUNTIF(F14:M14,$U$1))+(COUNTIF(F14:M14,$V$1))</f>
        <v>0</v>
      </c>
      <c r="O14" s="33"/>
      <c r="Q14" s="52">
        <v>3</v>
      </c>
      <c r="R14" s="53">
        <f>COUNTIF($F$2:$M$308,Q14)</f>
        <v>4</v>
      </c>
      <c r="T14" s="52">
        <v>23</v>
      </c>
      <c r="U14" s="53">
        <f>COUNTIF($F$2:$M$308,T14)</f>
        <v>1</v>
      </c>
      <c r="W14" s="52">
        <v>43</v>
      </c>
      <c r="X14" s="53">
        <f>COUNTIF($F$2:$M$308,W14)</f>
        <v>4</v>
      </c>
      <c r="Y14" s="1" t="s">
        <v>29</v>
      </c>
      <c r="AB14" s="28"/>
    </row>
    <row r="15">
      <c r="A15" s="22">
        <v>14</v>
      </c>
      <c r="B15" s="14" t="s">
        <v>30</v>
      </c>
      <c r="C15" s="15">
        <v>1</v>
      </c>
      <c r="D15" s="16" t="str">
        <f>IF(N15&gt;3,"S","N")</f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>SUM(COUNTIF(F15:M15,$Q$1))+(COUNTIF(F15:M15,$R$1))+(COUNTIF(F15:M15,$S$1))+(COUNTIF(F15:M15,$T$1))+(COUNTIF(F15:M15,$U$1))+(COUNTIF(F15:M15,$V$1))</f>
        <v>0</v>
      </c>
      <c r="O15" s="33"/>
      <c r="Q15" s="52">
        <v>4</v>
      </c>
      <c r="R15" s="53">
        <f>COUNTIF($F$2:$M$308,Q15)</f>
        <v>2</v>
      </c>
      <c r="T15" s="52">
        <v>24</v>
      </c>
      <c r="U15" s="53">
        <f>COUNTIF($F$2:$M$308,T15)</f>
        <v>6</v>
      </c>
      <c r="W15" s="52">
        <v>44</v>
      </c>
      <c r="X15" s="53">
        <f>COUNTIF($F$2:$M$308,W15)</f>
        <v>1</v>
      </c>
      <c r="AB15" s="28"/>
    </row>
    <row r="16">
      <c r="A16" s="22">
        <v>15</v>
      </c>
      <c r="B16" s="14" t="s">
        <v>31</v>
      </c>
      <c r="C16" s="15">
        <v>2</v>
      </c>
      <c r="D16" s="16" t="str">
        <f>IF(N16&gt;3,"S","N")</f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>SUM(COUNTIF(F16:M16,$Q$1))+(COUNTIF(F16:M16,$R$1))+(COUNTIF(F16:M16,$S$1))+(COUNTIF(F16:M16,$T$1))+(COUNTIF(F16:M16,$U$1))+(COUNTIF(F16:M16,$V$1))</f>
        <v>0</v>
      </c>
      <c r="O16" s="33"/>
      <c r="Q16" s="52">
        <v>5</v>
      </c>
      <c r="R16" s="53">
        <f>COUNTIF($F$2:$M$308,Q16)</f>
        <v>4</v>
      </c>
      <c r="T16" s="52">
        <v>25</v>
      </c>
      <c r="U16" s="53">
        <f>COUNTIF($F$2:$M$308,T16)</f>
        <v>2</v>
      </c>
      <c r="W16" s="52">
        <v>45</v>
      </c>
      <c r="X16" s="53">
        <f>COUNTIF($F$2:$M$308,W16)</f>
        <v>3</v>
      </c>
      <c r="AB16" s="28"/>
    </row>
    <row r="17">
      <c r="A17" s="22">
        <v>16</v>
      </c>
      <c r="B17" s="14" t="s">
        <v>32</v>
      </c>
      <c r="C17" s="15">
        <v>1</v>
      </c>
      <c r="D17" s="16" t="str">
        <f>IF(N17&gt;3,"S","N")</f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>SUM(COUNTIF(F17:M17,$Q$1))+(COUNTIF(F17:M17,$R$1))+(COUNTIF(F17:M17,$S$1))+(COUNTIF(F17:M17,$T$1))+(COUNTIF(F17:M17,$U$1))+(COUNTIF(F17:M17,$V$1))</f>
        <v>0</v>
      </c>
      <c r="O17" s="33"/>
      <c r="Q17" s="52">
        <v>6</v>
      </c>
      <c r="R17" s="53">
        <f>COUNTIF($F$2:$M$308,Q17)</f>
        <v>5</v>
      </c>
      <c r="T17" s="52">
        <v>26</v>
      </c>
      <c r="U17" s="53">
        <f>COUNTIF($F$2:$M$308,T17)</f>
        <v>2</v>
      </c>
      <c r="W17" s="52">
        <v>46</v>
      </c>
      <c r="X17" s="53">
        <f>COUNTIF($F$2:$M$308,W17)</f>
        <v>4</v>
      </c>
      <c r="AB17" s="28"/>
    </row>
    <row r="18">
      <c r="A18" s="22">
        <v>17</v>
      </c>
      <c r="B18" s="14" t="s">
        <v>33</v>
      </c>
      <c r="C18" s="15">
        <v>2</v>
      </c>
      <c r="D18" s="16" t="str">
        <f>IF(N18&gt;3,"S","N")</f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>SUM(COUNTIF(F18:M18,$Q$1))+(COUNTIF(F18:M18,$R$1))+(COUNTIF(F18:M18,$S$1))+(COUNTIF(F18:M18,$T$1))+(COUNTIF(F18:M18,$U$1))+(COUNTIF(F18:M18,$V$1))</f>
        <v>0</v>
      </c>
      <c r="O18" s="33"/>
      <c r="Q18" s="52">
        <v>7</v>
      </c>
      <c r="R18" s="53">
        <f>COUNTIF($F$2:$M$308,Q18)</f>
        <v>4</v>
      </c>
      <c r="T18" s="52">
        <v>27</v>
      </c>
      <c r="U18" s="53">
        <f>COUNTIF($F$2:$M$308,T18)</f>
        <v>3</v>
      </c>
      <c r="W18" s="52">
        <v>47</v>
      </c>
      <c r="X18" s="53">
        <f>COUNTIF($F$2:$M$308,W18)</f>
        <v>6</v>
      </c>
      <c r="AB18" s="28"/>
    </row>
    <row r="19">
      <c r="A19" s="22">
        <v>18</v>
      </c>
      <c r="B19" s="14" t="s">
        <v>34</v>
      </c>
      <c r="C19" s="15">
        <v>2</v>
      </c>
      <c r="D19" s="16" t="str">
        <f>IF(N19&gt;3,"S","N")</f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>SUM(COUNTIF(F19:M19,$Q$1))+(COUNTIF(F19:M19,$R$1))+(COUNTIF(F19:M19,$S$1))+(COUNTIF(F19:M19,$T$1))+(COUNTIF(F19:M19,$U$1))+(COUNTIF(F19:M19,$V$1))</f>
        <v>0</v>
      </c>
      <c r="O19" s="33"/>
      <c r="Q19" s="52">
        <v>8</v>
      </c>
      <c r="R19" s="53">
        <f>COUNTIF($F$2:$M$308,Q19)</f>
        <v>7</v>
      </c>
      <c r="T19" s="52">
        <v>28</v>
      </c>
      <c r="U19" s="53">
        <f>COUNTIF($F$2:$M$308,T19)</f>
        <v>2</v>
      </c>
      <c r="W19" s="52">
        <v>48</v>
      </c>
      <c r="X19" s="53">
        <f>COUNTIF($F$2:$M$308,W19)</f>
        <v>6</v>
      </c>
      <c r="AB19" s="28"/>
    </row>
    <row r="20">
      <c r="A20" s="22">
        <v>19</v>
      </c>
      <c r="B20" s="14" t="s">
        <v>35</v>
      </c>
      <c r="C20" s="15">
        <v>1</v>
      </c>
      <c r="D20" s="16" t="str">
        <f>IF(N20&gt;3,"S","N")</f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>SUM(COUNTIF(F20:M20,$Q$1))+(COUNTIF(F20:M20,$R$1))+(COUNTIF(F20:M20,$S$1))+(COUNTIF(F20:M20,$T$1))+(COUNTIF(F20:M20,$U$1))+(COUNTIF(F20:M20,$V$1))</f>
        <v>0</v>
      </c>
      <c r="O20" s="33"/>
      <c r="Q20" s="52">
        <v>9</v>
      </c>
      <c r="R20" s="53">
        <f>COUNTIF($F$2:$M$308,Q20)</f>
        <v>9</v>
      </c>
      <c r="T20" s="52">
        <v>29</v>
      </c>
      <c r="U20" s="53">
        <f>COUNTIF($F$2:$M$308,T20)</f>
        <v>2</v>
      </c>
      <c r="W20" s="52">
        <v>49</v>
      </c>
      <c r="X20" s="53">
        <f>COUNTIF($F$2:$M$308,W20)</f>
        <v>1</v>
      </c>
      <c r="AB20" s="28"/>
    </row>
    <row r="21">
      <c r="A21" s="22">
        <v>20</v>
      </c>
      <c r="B21" s="14" t="s">
        <v>36</v>
      </c>
      <c r="C21" s="15">
        <v>1</v>
      </c>
      <c r="D21" s="16" t="str">
        <f>IF(N21&gt;3,"S","N")</f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>SUM(COUNTIF(F21:M21,$Q$1))+(COUNTIF(F21:M21,$R$1))+(COUNTIF(F21:M21,$S$1))+(COUNTIF(F21:M21,$T$1))+(COUNTIF(F21:M21,$U$1))+(COUNTIF(F21:M21,$V$1))</f>
        <v>0</v>
      </c>
      <c r="Q21" s="52">
        <v>10</v>
      </c>
      <c r="R21" s="53">
        <f>COUNTIF($F$2:$M$308,Q21)</f>
        <v>2</v>
      </c>
      <c r="T21" s="52">
        <v>30</v>
      </c>
      <c r="U21" s="53">
        <f>COUNTIF($F$2:$M$308,T21)</f>
        <v>2</v>
      </c>
      <c r="W21" s="52">
        <v>50</v>
      </c>
      <c r="X21" s="53">
        <f>COUNTIF($F$2:$M$308,W21)</f>
        <v>5</v>
      </c>
      <c r="AB21" s="28"/>
    </row>
    <row r="22">
      <c r="A22" s="22">
        <v>21</v>
      </c>
      <c r="B22" s="34" t="s">
        <v>37</v>
      </c>
      <c r="C22" s="55">
        <v>1</v>
      </c>
      <c r="D22" s="16" t="str">
        <f>IF(N22&gt;3,"S","N")</f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>SUM(COUNTIF(F22:M22,$Q$1))+(COUNTIF(F22:M22,$R$1))+(COUNTIF(F22:M22,$S$1))+(COUNTIF(F22:M22,$T$1))+(COUNTIF(F22:M22,$U$1))+(COUNTIF(F22:M22,$V$1))</f>
        <v>0</v>
      </c>
      <c r="Q22" s="52">
        <v>11</v>
      </c>
      <c r="R22" s="53">
        <f>COUNTIF($F$2:$M$308,Q22)</f>
        <v>5</v>
      </c>
      <c r="T22" s="52">
        <v>31</v>
      </c>
      <c r="U22" s="53">
        <f>COUNTIF($F$2:$M$308,T22)</f>
        <v>2</v>
      </c>
      <c r="W22" s="52">
        <v>51</v>
      </c>
      <c r="X22" s="53">
        <f>COUNTIF($F$2:$M$308,W22)</f>
        <v>0</v>
      </c>
      <c r="AB22" s="28"/>
    </row>
    <row r="23" ht="15.75">
      <c r="A23" s="22">
        <v>22</v>
      </c>
      <c r="B23" s="14" t="s">
        <v>38</v>
      </c>
      <c r="C23" s="55">
        <v>2</v>
      </c>
      <c r="D23" s="16" t="str">
        <f>IF(N23&gt;3,"S","N")</f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>SUM(COUNTIF(F23:M23,$Q$1))+(COUNTIF(F23:M23,$R$1))+(COUNTIF(F23:M23,$S$1))+(COUNTIF(F23:M23,$T$1))+(COUNTIF(F23:M23,$U$1))+(COUNTIF(F23:M23,$V$1))</f>
        <v>0</v>
      </c>
      <c r="Q23" s="52">
        <v>12</v>
      </c>
      <c r="R23" s="53">
        <f>COUNTIF($F$2:$M$308,Q23)</f>
        <v>4</v>
      </c>
      <c r="T23" s="52">
        <v>32</v>
      </c>
      <c r="U23" s="53">
        <f>COUNTIF($F$2:$M$308,T23)</f>
        <v>2</v>
      </c>
      <c r="W23" s="52">
        <v>52</v>
      </c>
      <c r="X23" s="53">
        <f>COUNTIF($F$2:$M$308,W23)</f>
        <v>0</v>
      </c>
    </row>
    <row r="24">
      <c r="A24" s="22">
        <v>23</v>
      </c>
      <c r="B24" s="56"/>
      <c r="C24" s="55"/>
      <c r="D24" s="16" t="str">
        <f>IF(N24&gt;3,"S","N")</f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>SUM(COUNTIF(F24:M24,$Q$1))+(COUNTIF(F24:M24,$R$1))+(COUNTIF(F24:M24,$S$1))+(COUNTIF(F24:M24,$T$1))+(COUNTIF(F24:M24,$U$1))+(COUNTIF(F24:M24,$V$1))</f>
        <v>0</v>
      </c>
      <c r="Q24" s="52">
        <v>13</v>
      </c>
      <c r="R24" s="53">
        <f>COUNTIF($F$2:$M$308,Q24)</f>
        <v>1</v>
      </c>
      <c r="T24" s="52">
        <v>33</v>
      </c>
      <c r="U24" s="53">
        <f>COUNTIF($F$2:$M$308,T24)</f>
        <v>7</v>
      </c>
      <c r="W24" s="52">
        <v>53</v>
      </c>
      <c r="X24" s="53">
        <f>COUNTIF($F$2:$M$308,W24)</f>
        <v>0</v>
      </c>
    </row>
    <row r="25">
      <c r="A25" s="22">
        <v>24</v>
      </c>
      <c r="B25" s="57"/>
      <c r="C25" s="55"/>
      <c r="D25" s="16" t="str">
        <f>IF(N25&gt;3,"S","N")</f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>SUM(COUNTIF(F25:M25,$Q$1))+(COUNTIF(F25:M25,$R$1))+(COUNTIF(F25:M25,$S$1))+(COUNTIF(F25:M25,$T$1))+(COUNTIF(F25:M25,$U$1))+(COUNTIF(F25:M25,$V$1))</f>
        <v>0</v>
      </c>
      <c r="Q25" s="52">
        <v>14</v>
      </c>
      <c r="R25" s="53">
        <f>COUNTIF($F$2:$M$308,Q25)</f>
        <v>2</v>
      </c>
      <c r="T25" s="52">
        <v>34</v>
      </c>
      <c r="U25" s="53">
        <f>COUNTIF($F$2:$M$308,T25)</f>
        <v>6</v>
      </c>
      <c r="W25" s="52">
        <v>54</v>
      </c>
      <c r="X25" s="53">
        <f>COUNTIF($F$2:$M$308,W25)</f>
        <v>0</v>
      </c>
      <c r="AB25" s="28"/>
    </row>
    <row r="26">
      <c r="A26" s="22">
        <v>25</v>
      </c>
      <c r="B26" s="57"/>
      <c r="C26" s="55"/>
      <c r="D26" s="16" t="str">
        <f>IF(N26&gt;3,"S","N")</f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>SUM(COUNTIF(F26:M26,$Q$1))+(COUNTIF(F26:M26,$R$1))+(COUNTIF(F26:M26,$S$1))+(COUNTIF(F26:M26,$T$1))+(COUNTIF(F26:M26,$U$1))+(COUNTIF(F26:M26,$V$1))</f>
        <v>0</v>
      </c>
      <c r="Q26" s="52">
        <v>15</v>
      </c>
      <c r="R26" s="53">
        <f>COUNTIF($F$2:$M$308,Q26)</f>
        <v>2</v>
      </c>
      <c r="T26" s="52">
        <v>35</v>
      </c>
      <c r="U26" s="53">
        <f>COUNTIF($F$2:$M$308,T26)</f>
        <v>0</v>
      </c>
      <c r="W26" s="52">
        <v>55</v>
      </c>
      <c r="X26" s="53">
        <f>COUNTIF($F$2:$M$308,W26)</f>
        <v>0</v>
      </c>
      <c r="AB26" s="28"/>
    </row>
    <row r="27">
      <c r="A27" s="22">
        <v>26</v>
      </c>
      <c r="B27" s="57"/>
      <c r="C27" s="55"/>
      <c r="D27" s="16" t="str">
        <f>IF(N27&gt;3,"S","N")</f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>SUM(COUNTIF(F27:M27,$Q$1))+(COUNTIF(F27:M27,$R$1))+(COUNTIF(F27:M27,$S$1))+(COUNTIF(F27:M27,$T$1))+(COUNTIF(F27:M27,$U$1))+(COUNTIF(F27:M27,$V$1))</f>
        <v>0</v>
      </c>
      <c r="Q27" s="52">
        <v>16</v>
      </c>
      <c r="R27" s="53">
        <f>COUNTIF($F$2:$M$308,Q27)</f>
        <v>1</v>
      </c>
      <c r="T27" s="52">
        <v>36</v>
      </c>
      <c r="U27" s="53">
        <f>COUNTIF($F$2:$M$308,T27)</f>
        <v>2</v>
      </c>
      <c r="W27" s="52">
        <v>56</v>
      </c>
      <c r="X27" s="53">
        <f>COUNTIF($F$2:$M$308,W27)</f>
        <v>0</v>
      </c>
    </row>
    <row r="28">
      <c r="A28" s="22">
        <v>27</v>
      </c>
      <c r="B28" s="57"/>
      <c r="C28" s="55"/>
      <c r="D28" s="16" t="str">
        <f>IF(N28&gt;3,"S","N")</f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>SUM(COUNTIF(F28:M28,$Q$1))+(COUNTIF(F28:M28,$R$1))+(COUNTIF(F28:M28,$S$1))+(COUNTIF(F28:M28,$T$1))+(COUNTIF(F28:M28,$U$1))+(COUNTIF(F28:M28,$V$1))</f>
        <v>0</v>
      </c>
      <c r="Q28" s="52">
        <v>17</v>
      </c>
      <c r="R28" s="53">
        <f>COUNTIF($F$2:$M$308,Q28)</f>
        <v>4</v>
      </c>
      <c r="T28" s="52">
        <v>37</v>
      </c>
      <c r="U28" s="53">
        <f>COUNTIF($F$2:$M$308,T28)</f>
        <v>2</v>
      </c>
      <c r="W28" s="52">
        <v>57</v>
      </c>
      <c r="X28" s="53">
        <f>COUNTIF($F$2:$M$308,W28)</f>
        <v>0</v>
      </c>
    </row>
    <row r="29">
      <c r="A29" s="22">
        <v>28</v>
      </c>
      <c r="B29" s="57"/>
      <c r="C29" s="55"/>
      <c r="D29" s="16" t="str">
        <f>IF(N29&gt;3,"S","N")</f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>SUM(COUNTIF(F29:M29,$Q$1))+(COUNTIF(F29:M29,$R$1))+(COUNTIF(F29:M29,$S$1))+(COUNTIF(F29:M29,$T$1))+(COUNTIF(F29:M29,$U$1))+(COUNTIF(F29:M29,$V$1))</f>
        <v>0</v>
      </c>
      <c r="Q29" s="52">
        <v>18</v>
      </c>
      <c r="R29" s="53">
        <f>COUNTIF($F$2:$M$308,Q29)</f>
        <v>4</v>
      </c>
      <c r="T29" s="52">
        <v>38</v>
      </c>
      <c r="U29" s="53">
        <f>COUNTIF($F$2:$M$308,T29)</f>
        <v>2</v>
      </c>
      <c r="W29" s="52">
        <v>58</v>
      </c>
      <c r="X29" s="53">
        <f>COUNTIF($F$2:$M$308,W29)</f>
        <v>0</v>
      </c>
    </row>
    <row r="30">
      <c r="A30" s="22">
        <v>29</v>
      </c>
      <c r="B30" s="57"/>
      <c r="C30" s="55"/>
      <c r="D30" s="16" t="str">
        <f>IF(N30&gt;3,"S","N")</f>
        <v>N</v>
      </c>
      <c r="E30" s="29"/>
      <c r="F30" s="48"/>
      <c r="G30" s="48"/>
      <c r="H30" s="48"/>
      <c r="I30" s="48"/>
      <c r="J30" s="48"/>
      <c r="K30" s="48"/>
      <c r="L30" s="48"/>
      <c r="M30" s="48"/>
      <c r="N30" s="49">
        <f>SUM(COUNTIF(F30:M30,$Q$1))+(COUNTIF(F30:M30,$R$1))+(COUNTIF(F30:M30,$S$1))+(COUNTIF(F30:M30,$T$1))+(COUNTIF(F30:M30,$U$1))+(COUNTIF(F30:M30,$V$1))</f>
        <v>0</v>
      </c>
      <c r="Q30" s="52">
        <v>19</v>
      </c>
      <c r="R30" s="53">
        <f>COUNTIF($F$2:$M$308,Q30)</f>
        <v>4</v>
      </c>
      <c r="T30" s="52">
        <v>39</v>
      </c>
      <c r="U30" s="53">
        <f>COUNTIF($F$2:$M$308,T30)</f>
        <v>2</v>
      </c>
      <c r="W30" s="52">
        <v>59</v>
      </c>
      <c r="X30" s="53">
        <f>COUNTIF($F$2:$M$308,W30)</f>
        <v>0</v>
      </c>
    </row>
    <row r="31">
      <c r="A31" s="22">
        <v>30</v>
      </c>
      <c r="B31" s="57"/>
      <c r="C31" s="55"/>
      <c r="D31" s="16" t="str">
        <f>IF(N31&gt;3,"S","N")</f>
        <v>N</v>
      </c>
      <c r="E31" s="29"/>
      <c r="F31" s="48"/>
      <c r="G31" s="48"/>
      <c r="H31" s="48"/>
      <c r="I31" s="48"/>
      <c r="J31" s="48"/>
      <c r="K31" s="48"/>
      <c r="L31" s="48"/>
      <c r="M31" s="48"/>
      <c r="N31" s="49">
        <f>SUM(COUNTIF(F31:M31,$Q$1))+(COUNTIF(F31:M31,$R$1))+(COUNTIF(F31:M31,$S$1))+(COUNTIF(F31:M31,$T$1))+(COUNTIF(F31:M31,$U$1))+(COUNTIF(F31:M31,$V$1))</f>
        <v>0</v>
      </c>
      <c r="Q31" s="52">
        <v>20</v>
      </c>
      <c r="R31" s="53">
        <f>COUNTIF($F$2:$M$308,Q31)</f>
        <v>4</v>
      </c>
      <c r="T31" s="52">
        <v>40</v>
      </c>
      <c r="U31" s="53">
        <f>COUNTIF($F$2:$M$308,T31)</f>
        <v>2</v>
      </c>
      <c r="W31" s="52">
        <v>60</v>
      </c>
      <c r="X31" s="53">
        <f>COUNTIF($F$2:$M$308,W31)</f>
        <v>0</v>
      </c>
    </row>
    <row r="32">
      <c r="A32" s="22">
        <v>31</v>
      </c>
      <c r="B32" s="57"/>
      <c r="C32" s="55"/>
      <c r="D32" s="16" t="str">
        <f>IF(N32&gt;3,"S","N")</f>
        <v>N</v>
      </c>
      <c r="E32" s="29"/>
      <c r="F32" s="48"/>
      <c r="G32" s="48"/>
      <c r="H32" s="48"/>
      <c r="I32" s="48"/>
      <c r="J32" s="48"/>
      <c r="K32" s="48"/>
      <c r="L32" s="48"/>
      <c r="M32" s="48"/>
      <c r="N32" s="49">
        <f>SUM(COUNTIF(F32:M32,$Q$1))+(COUNTIF(F32:M32,$R$1))+(COUNTIF(F32:M32,$S$1))+(COUNTIF(F32:M32,$T$1))+(COUNTIF(F32:M32,$U$1))+(COUNTIF(F32:M32,$V$1))</f>
        <v>0</v>
      </c>
    </row>
    <row r="33">
      <c r="A33" s="22">
        <v>32</v>
      </c>
      <c r="B33" s="57"/>
      <c r="C33" s="55"/>
      <c r="D33" s="16" t="str">
        <f>IF(N33&gt;3,"S","N")</f>
        <v>N</v>
      </c>
      <c r="E33" s="29"/>
      <c r="F33" s="48"/>
      <c r="G33" s="48"/>
      <c r="H33" s="48"/>
      <c r="I33" s="48"/>
      <c r="J33" s="48"/>
      <c r="K33" s="48"/>
      <c r="L33" s="48"/>
      <c r="M33" s="48"/>
      <c r="N33" s="49">
        <f>SUM(COUNTIF(F33:M33,$Q$1))+(COUNTIF(F33:M33,$R$1))+(COUNTIF(F33:M33,$S$1))+(COUNTIF(F33:M33,$T$1))+(COUNTIF(F33:M33,$U$1))+(COUNTIF(F33:M33,$V$1))</f>
        <v>0</v>
      </c>
    </row>
    <row r="34">
      <c r="A34" s="22">
        <v>33</v>
      </c>
      <c r="B34" s="57"/>
      <c r="C34" s="55"/>
      <c r="D34" s="16" t="str">
        <f>IF(N34&gt;3,"S","N")</f>
        <v>N</v>
      </c>
      <c r="E34" s="29"/>
      <c r="F34" s="48"/>
      <c r="G34" s="48"/>
      <c r="H34" s="48"/>
      <c r="I34" s="48"/>
      <c r="J34" s="48"/>
      <c r="K34" s="48"/>
      <c r="L34" s="48"/>
      <c r="M34" s="48"/>
      <c r="N34" s="49">
        <f>SUM(COUNTIF(F34:M34,$Q$1))+(COUNTIF(F34:M34,$R$1))+(COUNTIF(F34:M34,$S$1))+(COUNTIF(F34:M34,$T$1))+(COUNTIF(F34:M34,$U$1))+(COUNTIF(F34:M34,$V$1))</f>
        <v>0</v>
      </c>
    </row>
    <row r="35">
      <c r="A35" s="22">
        <v>34</v>
      </c>
      <c r="B35" s="57"/>
      <c r="C35" s="55"/>
      <c r="D35" s="16" t="str">
        <f>IF(N35&gt;3,"S","N")</f>
        <v>N</v>
      </c>
      <c r="E35" s="29"/>
      <c r="F35" s="48"/>
      <c r="G35" s="48"/>
      <c r="H35" s="48"/>
      <c r="I35" s="48"/>
      <c r="J35" s="48"/>
      <c r="K35" s="48"/>
      <c r="L35" s="48"/>
      <c r="M35" s="48"/>
      <c r="N35" s="49">
        <f>SUM(COUNTIF(F35:M35,$Q$1))+(COUNTIF(F35:M35,$R$1))+(COUNTIF(F35:M35,$S$1))+(COUNTIF(F35:M35,$T$1))+(COUNTIF(F35:M35,$U$1))+(COUNTIF(F35:M35,$V$1))</f>
        <v>0</v>
      </c>
    </row>
    <row r="36">
      <c r="A36" s="22">
        <v>35</v>
      </c>
      <c r="B36" s="57"/>
      <c r="C36" s="55"/>
      <c r="D36" s="16" t="str">
        <f>IF(N36&gt;3,"S","N")</f>
        <v>N</v>
      </c>
      <c r="E36" s="29"/>
      <c r="F36" s="48"/>
      <c r="G36" s="48"/>
      <c r="H36" s="48"/>
      <c r="I36" s="48"/>
      <c r="J36" s="48"/>
      <c r="K36" s="48"/>
      <c r="L36" s="48"/>
      <c r="M36" s="48"/>
      <c r="N36" s="49">
        <f>SUM(COUNTIF(F36:M36,$Q$1))+(COUNTIF(F36:M36,$R$1))+(COUNTIF(F36:M36,$S$1))+(COUNTIF(F36:M36,$T$1))+(COUNTIF(F36:M36,$U$1))+(COUNTIF(F36:M36,$V$1))</f>
        <v>0</v>
      </c>
    </row>
    <row r="37">
      <c r="A37" s="22">
        <v>36</v>
      </c>
      <c r="B37" s="57"/>
      <c r="C37" s="55"/>
      <c r="D37" s="16" t="str">
        <f>IF(N37&gt;3,"S","N")</f>
        <v>N</v>
      </c>
      <c r="E37" s="29"/>
      <c r="F37" s="48"/>
      <c r="G37" s="48"/>
      <c r="H37" s="48"/>
      <c r="I37" s="48"/>
      <c r="J37" s="48"/>
      <c r="K37" s="48"/>
      <c r="L37" s="48"/>
      <c r="M37" s="48"/>
      <c r="N37" s="49">
        <f>SUM(COUNTIF(F37:M37,$Q$1))+(COUNTIF(F37:M37,$R$1))+(COUNTIF(F37:M37,$S$1))+(COUNTIF(F37:M37,$T$1))+(COUNTIF(F37:M37,$U$1))+(COUNTIF(F37:M37,$V$1))</f>
        <v>0</v>
      </c>
    </row>
    <row r="38">
      <c r="A38" s="22">
        <v>37</v>
      </c>
      <c r="B38" s="57"/>
      <c r="C38" s="55"/>
      <c r="D38" s="16" t="str">
        <f>IF(N38&gt;3,"S","N")</f>
        <v>N</v>
      </c>
      <c r="E38" s="29"/>
      <c r="F38" s="48"/>
      <c r="G38" s="48"/>
      <c r="H38" s="48"/>
      <c r="I38" s="48"/>
      <c r="J38" s="48"/>
      <c r="K38" s="48"/>
      <c r="L38" s="48"/>
      <c r="M38" s="48"/>
      <c r="N38" s="49">
        <f>SUM(COUNTIF(F38:M38,$Q$1))+(COUNTIF(F38:M38,$R$1))+(COUNTIF(F38:M38,$S$1))+(COUNTIF(F38:M38,$T$1))+(COUNTIF(F38:M38,$U$1))+(COUNTIF(F38:M38,$V$1))</f>
        <v>0</v>
      </c>
    </row>
    <row r="39">
      <c r="A39" s="22">
        <v>38</v>
      </c>
      <c r="B39" s="57"/>
      <c r="C39" s="55"/>
      <c r="D39" s="16" t="str">
        <f>IF(N39&gt;3,"S","N")</f>
        <v>N</v>
      </c>
      <c r="E39" s="29"/>
      <c r="F39" s="48"/>
      <c r="G39" s="48"/>
      <c r="H39" s="48"/>
      <c r="I39" s="48"/>
      <c r="J39" s="48"/>
      <c r="K39" s="48"/>
      <c r="L39" s="48"/>
      <c r="M39" s="48"/>
      <c r="N39" s="49">
        <f>SUM(COUNTIF(F39:M39,$Q$1))+(COUNTIF(F39:M39,$R$1))+(COUNTIF(F39:M39,$S$1))+(COUNTIF(F39:M39,$T$1))+(COUNTIF(F39:M39,$U$1))+(COUNTIF(F39:M39,$V$1))</f>
        <v>0</v>
      </c>
    </row>
    <row r="40">
      <c r="A40" s="22">
        <v>39</v>
      </c>
      <c r="B40" s="57"/>
      <c r="C40" s="55"/>
      <c r="D40" s="16" t="str">
        <f>IF(N40&gt;3,"S","N")</f>
        <v>N</v>
      </c>
      <c r="E40" s="29"/>
      <c r="F40" s="48"/>
      <c r="G40" s="48"/>
      <c r="H40" s="48"/>
      <c r="I40" s="48"/>
      <c r="J40" s="48"/>
      <c r="K40" s="48"/>
      <c r="L40" s="48"/>
      <c r="M40" s="48"/>
      <c r="N40" s="49">
        <f>SUM(COUNTIF(F40:M40,$Q$1))+(COUNTIF(F40:M40,$R$1))+(COUNTIF(F40:M40,$S$1))+(COUNTIF(F40:M40,$T$1))+(COUNTIF(F40:M40,$U$1))+(COUNTIF(F40:M40,$V$1))</f>
        <v>0</v>
      </c>
    </row>
    <row r="41">
      <c r="A41" s="22">
        <v>40</v>
      </c>
      <c r="B41" s="57"/>
      <c r="C41" s="55"/>
      <c r="D41" s="16" t="str">
        <f>IF(N41&gt;3,"S","N")</f>
        <v>N</v>
      </c>
      <c r="E41" s="29"/>
      <c r="F41" s="48"/>
      <c r="G41" s="48"/>
      <c r="H41" s="48"/>
      <c r="I41" s="48"/>
      <c r="J41" s="48"/>
      <c r="K41" s="48"/>
      <c r="L41" s="48"/>
      <c r="M41" s="48"/>
      <c r="N41" s="49">
        <f>SUM(COUNTIF(F41:M41,$Q$1))+(COUNTIF(F41:M41,$R$1))+(COUNTIF(F41:M41,$S$1))+(COUNTIF(F41:M41,$T$1))+(COUNTIF(F41:M41,$U$1))+(COUNTIF(F41:M41,$V$1))</f>
        <v>0</v>
      </c>
    </row>
    <row r="42">
      <c r="A42" s="22">
        <v>41</v>
      </c>
      <c r="B42" s="57"/>
      <c r="C42" s="55"/>
      <c r="D42" s="16" t="str">
        <f>IF(N42&gt;3,"S","N")</f>
        <v>N</v>
      </c>
      <c r="E42" s="29"/>
      <c r="F42" s="48"/>
      <c r="G42" s="48"/>
      <c r="H42" s="48"/>
      <c r="I42" s="48"/>
      <c r="J42" s="48"/>
      <c r="K42" s="48"/>
      <c r="L42" s="48"/>
      <c r="M42" s="48"/>
      <c r="N42" s="49">
        <f>SUM(COUNTIF(F42:M42,$Q$1))+(COUNTIF(F42:M42,$R$1))+(COUNTIF(F42:M42,$S$1))+(COUNTIF(F42:M42,$T$1))+(COUNTIF(F42:M42,$U$1))+(COUNTIF(F42:M42,$V$1))</f>
        <v>0</v>
      </c>
    </row>
    <row r="43">
      <c r="A43" s="22">
        <v>42</v>
      </c>
      <c r="B43" s="57"/>
      <c r="C43" s="55"/>
      <c r="D43" s="16" t="str">
        <f>IF(N43&gt;3,"S","N")</f>
        <v>N</v>
      </c>
      <c r="E43" s="29"/>
      <c r="F43" s="48"/>
      <c r="G43" s="48"/>
      <c r="H43" s="48"/>
      <c r="I43" s="48"/>
      <c r="J43" s="48"/>
      <c r="K43" s="48"/>
      <c r="L43" s="48"/>
      <c r="M43" s="48"/>
      <c r="N43" s="49">
        <f>SUM(COUNTIF(F43:M43,$Q$1))+(COUNTIF(F43:M43,$R$1))+(COUNTIF(F43:M43,$S$1))+(COUNTIF(F43:M43,$T$1))+(COUNTIF(F43:M43,$U$1))+(COUNTIF(F43:M43,$V$1))</f>
        <v>0</v>
      </c>
    </row>
    <row r="44">
      <c r="A44" s="22">
        <v>43</v>
      </c>
      <c r="B44" s="57"/>
      <c r="C44" s="15"/>
      <c r="D44" s="16" t="str">
        <f>IF(N44&gt;3,"S","N")</f>
        <v>N</v>
      </c>
      <c r="E44" s="29"/>
      <c r="F44" s="48"/>
      <c r="G44" s="48"/>
      <c r="H44" s="48"/>
      <c r="I44" s="48"/>
      <c r="J44" s="48"/>
      <c r="K44" s="48"/>
      <c r="L44" s="48"/>
      <c r="M44" s="48"/>
      <c r="N44" s="49">
        <f>SUM(COUNTIF(F44:M44,$Q$1))+(COUNTIF(F44:M44,$R$1))+(COUNTIF(F44:M44,$S$1))+(COUNTIF(F44:M44,$T$1))+(COUNTIF(F44:M44,$U$1))+(COUNTIF(F44:M44,$V$1))</f>
        <v>0</v>
      </c>
    </row>
    <row r="45">
      <c r="A45" s="22">
        <v>44</v>
      </c>
      <c r="B45" s="57"/>
      <c r="C45" s="15"/>
      <c r="D45" s="16" t="str">
        <f>IF(N45&gt;3,"S","N")</f>
        <v>N</v>
      </c>
      <c r="E45" s="29"/>
      <c r="F45" s="48"/>
      <c r="G45" s="48"/>
      <c r="H45" s="48"/>
      <c r="I45" s="48"/>
      <c r="J45" s="48"/>
      <c r="K45" s="48"/>
      <c r="L45" s="48"/>
      <c r="M45" s="48"/>
      <c r="N45" s="49">
        <f>SUM(COUNTIF(F45:M45,$Q$1))+(COUNTIF(F45:M45,$R$1))+(COUNTIF(F45:M45,$S$1))+(COUNTIF(F45:M45,$T$1))+(COUNTIF(F45:M45,$U$1))+(COUNTIF(F45:M45,$V$1))</f>
        <v>0</v>
      </c>
    </row>
    <row r="46">
      <c r="A46" s="22">
        <v>45</v>
      </c>
      <c r="B46" s="57"/>
      <c r="C46" s="15"/>
      <c r="D46" s="16" t="str">
        <f>IF(N46&gt;3,"S","N")</f>
        <v>N</v>
      </c>
      <c r="E46" s="29"/>
      <c r="F46" s="48"/>
      <c r="G46" s="48"/>
      <c r="H46" s="48"/>
      <c r="I46" s="48"/>
      <c r="J46" s="48"/>
      <c r="K46" s="48"/>
      <c r="L46" s="48"/>
      <c r="M46" s="48"/>
      <c r="N46" s="49">
        <f>SUM(COUNTIF(F46:M46,$Q$1))+(COUNTIF(F46:M46,$R$1))+(COUNTIF(F46:M46,$S$1))+(COUNTIF(F46:M46,$T$1))+(COUNTIF(F46:M46,$U$1))+(COUNTIF(F46:M46,$V$1))</f>
        <v>0</v>
      </c>
    </row>
    <row r="47">
      <c r="A47" s="22">
        <v>46</v>
      </c>
      <c r="B47" s="57"/>
      <c r="C47" s="15"/>
      <c r="D47" s="16" t="str">
        <f>IF(N47&gt;3,"S","N")</f>
        <v>N</v>
      </c>
      <c r="E47" s="29"/>
      <c r="F47" s="48"/>
      <c r="G47" s="48"/>
      <c r="H47" s="48"/>
      <c r="I47" s="48"/>
      <c r="J47" s="48"/>
      <c r="K47" s="48"/>
      <c r="L47" s="48"/>
      <c r="M47" s="48"/>
      <c r="N47" s="49">
        <f>SUM(COUNTIF(F47:M47,$Q$1))+(COUNTIF(F47:M47,$R$1))+(COUNTIF(F47:M47,$S$1))+(COUNTIF(F47:M47,$T$1))+(COUNTIF(F47:M47,$U$1))+(COUNTIF(F47:M47,$V$1))</f>
        <v>0</v>
      </c>
    </row>
    <row r="48">
      <c r="A48" s="22">
        <v>47</v>
      </c>
      <c r="B48" s="57"/>
      <c r="C48" s="15"/>
      <c r="D48" s="16" t="str">
        <f>IF(N48&gt;3,"S","N")</f>
        <v>N</v>
      </c>
      <c r="E48" s="29"/>
      <c r="F48" s="48"/>
      <c r="G48" s="48"/>
      <c r="H48" s="48"/>
      <c r="I48" s="48"/>
      <c r="J48" s="48"/>
      <c r="K48" s="48"/>
      <c r="L48" s="48"/>
      <c r="M48" s="48"/>
      <c r="N48" s="49">
        <f>SUM(COUNTIF(F48:M48,$Q$1))+(COUNTIF(F48:M48,$R$1))+(COUNTIF(F48:M48,$S$1))+(COUNTIF(F48:M48,$T$1))+(COUNTIF(F48:M48,$U$1))+(COUNTIF(F48:M48,$V$1))</f>
        <v>0</v>
      </c>
    </row>
    <row r="49">
      <c r="A49" s="22">
        <v>48</v>
      </c>
      <c r="B49" s="57"/>
      <c r="C49" s="55"/>
      <c r="D49" s="16" t="str">
        <f>IF(N49&gt;3,"S","N")</f>
        <v>N</v>
      </c>
      <c r="E49" s="29"/>
      <c r="F49" s="48"/>
      <c r="G49" s="48"/>
      <c r="H49" s="48"/>
      <c r="I49" s="48"/>
      <c r="J49" s="48"/>
      <c r="K49" s="48"/>
      <c r="L49" s="48"/>
      <c r="M49" s="48"/>
      <c r="N49" s="49">
        <f>SUM(COUNTIF(F49:M49,$Q$1))+(COUNTIF(F49:M49,$R$1))+(COUNTIF(F49:M49,$S$1))+(COUNTIF(F49:M49,$T$1))+(COUNTIF(F49:M49,$U$1))+(COUNTIF(F49:M49,$V$1))</f>
        <v>0</v>
      </c>
    </row>
    <row r="50">
      <c r="A50" s="22">
        <v>49</v>
      </c>
      <c r="B50" s="57"/>
      <c r="C50" s="55"/>
      <c r="D50" s="16" t="str">
        <f>IF(N50&gt;3,"S","N")</f>
        <v>N</v>
      </c>
      <c r="E50" s="29"/>
      <c r="F50" s="48"/>
      <c r="G50" s="48"/>
      <c r="H50" s="48"/>
      <c r="I50" s="48"/>
      <c r="J50" s="48"/>
      <c r="K50" s="48"/>
      <c r="L50" s="48"/>
      <c r="M50" s="48"/>
      <c r="N50" s="49">
        <f>SUM(COUNTIF(F50:M50,$Q$1))+(COUNTIF(F50:M50,$R$1))+(COUNTIF(F50:M50,$S$1))+(COUNTIF(F50:M50,$T$1))+(COUNTIF(F50:M50,$U$1))+(COUNTIF(F50:M50,$V$1))</f>
        <v>0</v>
      </c>
    </row>
    <row r="51">
      <c r="A51" s="22">
        <v>50</v>
      </c>
      <c r="B51" s="57"/>
      <c r="C51" s="55"/>
      <c r="D51" s="16" t="str">
        <f>IF(N51&gt;3,"S","N")</f>
        <v>N</v>
      </c>
      <c r="E51" s="29"/>
      <c r="F51" s="48"/>
      <c r="G51" s="48"/>
      <c r="H51" s="48"/>
      <c r="I51" s="48"/>
      <c r="J51" s="48"/>
      <c r="K51" s="48"/>
      <c r="L51" s="48"/>
      <c r="M51" s="48"/>
      <c r="N51" s="49">
        <f>SUM(COUNTIF(F51:M51,$Q$1))+(COUNTIF(F51:M51,$R$1))+(COUNTIF(F51:M51,$S$1))+(COUNTIF(F51:M51,$T$1))+(COUNTIF(F51:M51,$U$1))+(COUNTIF(F51:M51,$V$1))</f>
        <v>0</v>
      </c>
    </row>
    <row r="52">
      <c r="A52" s="22">
        <v>51</v>
      </c>
      <c r="B52" s="57"/>
      <c r="C52" s="55"/>
      <c r="D52" s="16" t="str">
        <f>IF(N52&gt;3,"S","N")</f>
        <v>N</v>
      </c>
      <c r="E52" s="29"/>
      <c r="F52" s="48"/>
      <c r="G52" s="48"/>
      <c r="H52" s="48"/>
      <c r="I52" s="48"/>
      <c r="J52" s="48"/>
      <c r="K52" s="48"/>
      <c r="L52" s="48"/>
      <c r="M52" s="48"/>
      <c r="N52" s="49">
        <f>SUM(COUNTIF(F52:M52,$Q$1))+(COUNTIF(F52:M52,$R$1))+(COUNTIF(F52:M52,$S$1))+(COUNTIF(F52:M52,$T$1))+(COUNTIF(F52:M52,$U$1))+(COUNTIF(F52:M52,$V$1))</f>
        <v>0</v>
      </c>
    </row>
    <row r="53">
      <c r="A53" s="22">
        <v>52</v>
      </c>
      <c r="B53" s="57"/>
      <c r="C53" s="55"/>
      <c r="D53" s="16"/>
      <c r="E53" s="29"/>
      <c r="F53" s="48"/>
      <c r="G53" s="48"/>
      <c r="H53" s="48"/>
      <c r="I53" s="48"/>
      <c r="J53" s="48"/>
      <c r="K53" s="48"/>
      <c r="L53" s="48"/>
      <c r="M53" s="48"/>
      <c r="N53" s="49">
        <f>SUM(COUNTIF(F53:M53,$Q$1))+(COUNTIF(F53:M53,$R$1))+(COUNTIF(F53:M53,$S$1))+(COUNTIF(F53:M53,$T$1))+(COUNTIF(F53:M53,$U$1))+(COUNTIF(F53:M53,$V$1))</f>
        <v>0</v>
      </c>
    </row>
    <row r="54">
      <c r="A54" s="22">
        <v>53</v>
      </c>
      <c r="B54" s="57"/>
      <c r="C54" s="55"/>
      <c r="D54" s="16"/>
      <c r="E54" s="29"/>
      <c r="F54" s="48"/>
      <c r="G54" s="48"/>
      <c r="H54" s="48"/>
      <c r="I54" s="48"/>
      <c r="J54" s="48"/>
      <c r="K54" s="48"/>
      <c r="L54" s="48"/>
      <c r="M54" s="48"/>
      <c r="N54" s="49">
        <f>SUM(COUNTIF(F54:M54,$Q$1))+(COUNTIF(F54:M54,$R$1))+(COUNTIF(F54:M54,$S$1))+(COUNTIF(F54:M54,$T$1))+(COUNTIF(F54:M54,$U$1))+(COUNTIF(F54:M54,$V$1))</f>
        <v>0</v>
      </c>
    </row>
    <row r="55">
      <c r="A55" s="22">
        <v>54</v>
      </c>
      <c r="B55" s="57"/>
      <c r="C55" s="55"/>
      <c r="D55" s="16"/>
      <c r="E55" s="29"/>
      <c r="F55" s="48"/>
      <c r="G55" s="48"/>
      <c r="H55" s="48"/>
      <c r="I55" s="48"/>
      <c r="J55" s="48"/>
      <c r="K55" s="48"/>
      <c r="L55" s="48"/>
      <c r="M55" s="48"/>
      <c r="N55" s="49">
        <f>SUM(COUNTIF(F55:M55,$Q$1))+(COUNTIF(F55:M55,$R$1))+(COUNTIF(F55:M55,$S$1))+(COUNTIF(F55:M55,$T$1))+(COUNTIF(F55:M55,$U$1))+(COUNTIF(F55:M55,$V$1))</f>
        <v>0</v>
      </c>
    </row>
    <row r="56">
      <c r="A56" s="22">
        <v>55</v>
      </c>
      <c r="B56" s="57"/>
      <c r="C56" s="55"/>
      <c r="D56" s="16"/>
      <c r="E56" s="29"/>
      <c r="F56" s="48"/>
      <c r="G56" s="48"/>
      <c r="H56" s="48"/>
      <c r="I56" s="48"/>
      <c r="J56" s="48"/>
      <c r="K56" s="48"/>
      <c r="L56" s="48"/>
      <c r="M56" s="48"/>
      <c r="N56" s="49">
        <f>SUM(COUNTIF(F56:M56,$Q$1))+(COUNTIF(F56:M56,$R$1))+(COUNTIF(F56:M56,$S$1))+(COUNTIF(F56:M56,$T$1))+(COUNTIF(F56:M56,$U$1))+(COUNTIF(F56:M56,$V$1))</f>
        <v>0</v>
      </c>
    </row>
    <row r="57">
      <c r="A57" s="22">
        <v>56</v>
      </c>
      <c r="B57" s="57"/>
      <c r="C57" s="55"/>
      <c r="D57" s="16"/>
      <c r="E57" s="29"/>
      <c r="F57" s="48"/>
      <c r="G57" s="48"/>
      <c r="H57" s="48"/>
      <c r="I57" s="48"/>
      <c r="J57" s="48"/>
      <c r="K57" s="48"/>
      <c r="L57" s="48"/>
      <c r="M57" s="48"/>
      <c r="N57" s="49">
        <f>SUM(COUNTIF(F57:M57,$Q$1))+(COUNTIF(F57:M57,$R$1))+(COUNTIF(F57:M57,$S$1))+(COUNTIF(F57:M57,$T$1))+(COUNTIF(F57:M57,$U$1))+(COUNTIF(F57:M57,$V$1))</f>
        <v>0</v>
      </c>
    </row>
    <row r="58">
      <c r="A58" s="22">
        <v>57</v>
      </c>
      <c r="B58" s="57"/>
      <c r="C58" s="55"/>
      <c r="D58" s="58"/>
      <c r="E58" s="29"/>
      <c r="F58" s="48"/>
      <c r="G58" s="48"/>
      <c r="H58" s="48"/>
      <c r="I58" s="48"/>
      <c r="J58" s="48"/>
      <c r="K58" s="48"/>
      <c r="L58" s="48"/>
      <c r="M58" s="48"/>
      <c r="N58" s="49">
        <f>SUM(COUNTIF(F58:M58,$Q$1))+(COUNTIF(F58:M58,$R$1))+(COUNTIF(F58:M58,$S$1))+(COUNTIF(F58:M58,$T$1))+(COUNTIF(F58:M58,$U$1))+(COUNTIF(F58:M58,$V$1))</f>
        <v>0</v>
      </c>
    </row>
    <row r="59">
      <c r="A59" s="22">
        <v>58</v>
      </c>
      <c r="B59" s="57"/>
      <c r="C59" s="55"/>
      <c r="D59" s="16"/>
      <c r="E59" s="29"/>
      <c r="F59" s="48"/>
      <c r="G59" s="48"/>
      <c r="H59" s="48"/>
      <c r="I59" s="48"/>
      <c r="J59" s="48"/>
      <c r="K59" s="48"/>
      <c r="L59" s="48"/>
      <c r="M59" s="48"/>
      <c r="N59" s="49">
        <f>SUM(COUNTIF(F59:M59,$Q$1))+(COUNTIF(F59:M59,$R$1))+(COUNTIF(F59:M59,$S$1))+(COUNTIF(F59:M59,$T$1))+(COUNTIF(F59:M59,$U$1))+(COUNTIF(F59:M59,$V$1))</f>
        <v>0</v>
      </c>
    </row>
    <row r="60">
      <c r="A60" s="22">
        <v>59</v>
      </c>
      <c r="B60" s="57"/>
      <c r="C60" s="55"/>
      <c r="D60" s="16"/>
      <c r="E60" s="29"/>
      <c r="F60" s="48"/>
      <c r="G60" s="48"/>
      <c r="H60" s="48"/>
      <c r="I60" s="48"/>
      <c r="J60" s="48"/>
      <c r="K60" s="48"/>
      <c r="L60" s="48"/>
      <c r="M60" s="48"/>
      <c r="N60" s="49">
        <f>SUM(COUNTIF(F60:M60,$Q$1))+(COUNTIF(F60:M60,$R$1))+(COUNTIF(F60:M60,$S$1))+(COUNTIF(F60:M60,$T$1))+(COUNTIF(F60:M60,$U$1))+(COUNTIF(F60:M60,$V$1))</f>
        <v>0</v>
      </c>
    </row>
    <row r="61">
      <c r="A61" s="22">
        <v>60</v>
      </c>
      <c r="B61" s="57"/>
      <c r="C61" s="55"/>
      <c r="D61" s="16"/>
      <c r="E61" s="29"/>
      <c r="F61" s="48"/>
      <c r="G61" s="48"/>
      <c r="H61" s="48"/>
      <c r="I61" s="48"/>
      <c r="J61" s="48"/>
      <c r="K61" s="48"/>
      <c r="L61" s="48"/>
      <c r="M61" s="48"/>
      <c r="N61" s="49">
        <f>SUM(COUNTIF(F61:M61,$Q$1))+(COUNTIF(F61:M61,$R$1))+(COUNTIF(F61:M61,$S$1))+(COUNTIF(F61:M61,$T$1))+(COUNTIF(F61:M61,$U$1))+(COUNTIF(F61:M61,$V$1))</f>
        <v>0</v>
      </c>
    </row>
    <row r="62">
      <c r="A62" s="22">
        <v>61</v>
      </c>
      <c r="B62" s="57"/>
      <c r="C62" s="55"/>
      <c r="D62" s="16"/>
      <c r="E62" s="29"/>
      <c r="F62" s="48"/>
      <c r="G62" s="48"/>
      <c r="H62" s="48"/>
      <c r="I62" s="48"/>
      <c r="J62" s="48"/>
      <c r="K62" s="48"/>
      <c r="L62" s="48"/>
      <c r="M62" s="48"/>
      <c r="N62" s="49">
        <f>SUM(COUNTIF(F62:M62,$Q$1))+(COUNTIF(F62:M62,$R$1))+(COUNTIF(F62:M62,$S$1))+(COUNTIF(F62:M62,$T$1))+(COUNTIF(F62:M62,$U$1))+(COUNTIF(F62:M62,$V$1))</f>
        <v>0</v>
      </c>
    </row>
    <row r="63">
      <c r="A63" s="22">
        <v>62</v>
      </c>
      <c r="B63" s="57"/>
      <c r="C63" s="55"/>
      <c r="D63" s="16"/>
      <c r="E63" s="29"/>
      <c r="F63" s="48"/>
      <c r="G63" s="48"/>
      <c r="H63" s="48"/>
      <c r="I63" s="48"/>
      <c r="J63" s="48"/>
      <c r="K63" s="48"/>
      <c r="L63" s="48"/>
      <c r="M63" s="48"/>
      <c r="N63" s="49">
        <f>SUM(COUNTIF(F63:M63,$Q$1))+(COUNTIF(F63:M63,$R$1))+(COUNTIF(F63:M63,$S$1))+(COUNTIF(F63:M63,$T$1))+(COUNTIF(F63:M63,$U$1))+(COUNTIF(F63:M63,$V$1))</f>
        <v>0</v>
      </c>
    </row>
    <row r="64">
      <c r="A64" s="22">
        <v>63</v>
      </c>
      <c r="B64" s="57"/>
      <c r="C64" s="55"/>
      <c r="D64" s="16"/>
      <c r="E64" s="29"/>
      <c r="F64" s="48"/>
      <c r="G64" s="48"/>
      <c r="H64" s="48"/>
      <c r="I64" s="48"/>
      <c r="J64" s="48"/>
      <c r="K64" s="48"/>
      <c r="L64" s="48"/>
      <c r="M64" s="48"/>
      <c r="N64" s="49">
        <f>SUM(COUNTIF(F64:M64,$Q$1))+(COUNTIF(F64:M64,$R$1))+(COUNTIF(F64:M64,$S$1))+(COUNTIF(F64:M64,$T$1))+(COUNTIF(F64:M64,$U$1))+(COUNTIF(F64:M64,$V$1))</f>
        <v>0</v>
      </c>
    </row>
    <row r="65">
      <c r="A65" s="22">
        <v>64</v>
      </c>
      <c r="B65" s="57"/>
      <c r="C65" s="55"/>
      <c r="D65" s="16"/>
      <c r="E65" s="29"/>
      <c r="F65" s="48"/>
      <c r="G65" s="48"/>
      <c r="H65" s="48"/>
      <c r="I65" s="48"/>
      <c r="J65" s="48"/>
      <c r="K65" s="48"/>
      <c r="L65" s="48"/>
      <c r="M65" s="48"/>
      <c r="N65" s="49">
        <f>SUM(COUNTIF(F64:M64,$Q$1))+(COUNTIF(F64:M64,$R$1))+(COUNTIF(F64:M64,$S$1))+(COUNTIF(F64:M64,$T$1))+(COUNTIF(F64:M64,$U$1))+(COUNTIF(F64:M64,$V$1))</f>
        <v>0</v>
      </c>
    </row>
    <row r="66">
      <c r="A66" s="22">
        <v>65</v>
      </c>
      <c r="B66" s="57"/>
      <c r="C66" s="55"/>
      <c r="D66" s="16"/>
      <c r="E66" s="29"/>
      <c r="F66" s="48"/>
      <c r="G66" s="48"/>
      <c r="H66" s="48"/>
      <c r="I66" s="48"/>
      <c r="J66" s="48"/>
      <c r="K66" s="48"/>
      <c r="L66" s="48"/>
      <c r="M66" s="48"/>
      <c r="N66" s="49">
        <f>SUM(COUNTIF(F65:M65,$Q$1))+(COUNTIF(F65:M65,$R$1))+(COUNTIF(F65:M65,$S$1))+(COUNTIF(F65:M65,$T$1))+(COUNTIF(F65:M65,$U$1))+(COUNTIF(F65:M65,$V$1))</f>
        <v>0</v>
      </c>
    </row>
    <row r="67">
      <c r="A67" s="22">
        <v>66</v>
      </c>
      <c r="B67" s="57"/>
      <c r="C67" s="55"/>
      <c r="D67" s="16"/>
      <c r="E67" s="29"/>
      <c r="F67" s="48"/>
      <c r="G67" s="48"/>
      <c r="H67" s="48"/>
      <c r="I67" s="48"/>
      <c r="J67" s="48"/>
      <c r="K67" s="48"/>
      <c r="L67" s="48"/>
      <c r="M67" s="48"/>
      <c r="N67" s="49">
        <f>SUM(COUNTIF(F66:M66,$Q$1))+(COUNTIF(F66:M66,$R$1))+(COUNTIF(F66:M66,$S$1))+(COUNTIF(F66:M66,$T$1))+(COUNTIF(F66:M66,$U$1))+(COUNTIF(F66:M66,$V$1))</f>
        <v>0</v>
      </c>
    </row>
    <row r="68">
      <c r="A68" s="22">
        <v>67</v>
      </c>
      <c r="B68" s="57"/>
      <c r="C68" s="55"/>
      <c r="D68" s="58"/>
      <c r="E68" s="29"/>
      <c r="F68" s="48"/>
      <c r="G68" s="48"/>
      <c r="H68" s="48"/>
      <c r="I68" s="48"/>
      <c r="J68" s="48"/>
      <c r="K68" s="48"/>
      <c r="L68" s="48"/>
      <c r="M68" s="48"/>
      <c r="N68" s="49">
        <f>SUM(COUNTIF(F68:M68,$Q$1))+(COUNTIF(F68:M68,$R$1))+(COUNTIF(F68:M68,$S$1))+(COUNTIF(F68:M68,$T$1))+(COUNTIF(F68:M68,$U$1))+(COUNTIF(F68:M68,$V$1))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48"/>
      <c r="I69" s="48"/>
      <c r="J69" s="48"/>
      <c r="K69" s="48"/>
      <c r="L69" s="48"/>
      <c r="M69" s="48"/>
      <c r="N69" s="49">
        <f>SUM(COUNTIF(F69:M69,$Q$1))+(COUNTIF(F69:M69,$R$1))+(COUNTIF(F69:M69,$S$1))+(COUNTIF(F69:M69,$T$1))+(COUNTIF(F69:M69,$U$1))+(COUNTIF(F69:M69,$V$1))</f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>SUM(COUNTIF(F70:M70,$Q$1))+(COUNTIF(F70:M70,$R$1))+(COUNTIF(F70:M70,$S$1))+(COUNTIF(F70:M70,$T$1))+(COUNTIF(F70:M70,$U$1))+(COUNTIF(F70:M70,$V$1))</f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>SUM(COUNTIF(F71:M71,$Q$1))+(COUNTIF(F71:M71,$R$1))+(COUNTIF(F71:M71,$S$1))+(COUNTIF(F71:M71,$T$1))+(COUNTIF(F71:M71,$U$1))+(COUNTIF(F71:M71,$V$1))</f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>SUM(COUNTIF(F72:M72,$Q$1))+(COUNTIF(F72:M72,$R$1))+(COUNTIF(F72:M72,$S$1))+(COUNTIF(F72:M72,$T$1))+(COUNTIF(F72:M72,$U$1))+(COUNTIF(F72:M72,$V$1))</f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>SUM(COUNTIF(F73:M73,$Q$1))+(COUNTIF(F73:M73,$R$1))+(COUNTIF(F73:M73,$S$1))+(COUNTIF(F73:M73,$T$1))+(COUNTIF(F73:M73,$U$1))+(COUNTIF(F73:M73,$V$1))</f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>SUM(COUNTIF(F74:M74,$Q$1))+(COUNTIF(F74:M74,$R$1))+(COUNTIF(F74:M74,$S$1))+(COUNTIF(F74:M74,$T$1))+(COUNTIF(F74:M74,$U$1))+(COUNTIF(F74:M74,$V$1))</f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>SUM(COUNTIF(F75:M75,$Q$1))+(COUNTIF(F75:M75,$R$1))+(COUNTIF(F75:M75,$S$1))+(COUNTIF(F75:M75,$T$1))+(COUNTIF(F75:M75,$U$1))+(COUNTIF(F75:M75,$V$1))</f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>SUM(COUNTIF(F76:M76,$Q$1))+(COUNTIF(F76:M76,$R$1))+(COUNTIF(F76:M76,$S$1))+(COUNTIF(F76:M76,$T$1))+(COUNTIF(F76:M76,$U$1))+(COUNTIF(F76:M76,$V$1))</f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>SUM(COUNTIF(F77:M77,$Q$1))+(COUNTIF(F77:M77,$R$1))+(COUNTIF(F77:M77,$S$1))+(COUNTIF(F77:M77,$T$1))+(COUNTIF(F77:M77,$U$1))+(COUNTIF(F77:M77,$V$1))</f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>SUM(COUNTIF(F78:M78,$Q$1))+(COUNTIF(F78:M78,$R$1))+(COUNTIF(F78:M78,$S$1))+(COUNTIF(F78:M78,$T$1))+(COUNTIF(F78:M78,$U$1))+(COUNTIF(F78:M78,$V$1))</f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>SUM(COUNTIF(F79:M79,$Q$1))+(COUNTIF(F79:M79,$R$1))+(COUNTIF(F79:M79,$S$1))+(COUNTIF(F79:M79,$T$1))+(COUNTIF(F79:M79,$U$1))+(COUNTIF(F79:M79,$V$1))</f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>SUM(COUNTIF(F80:M80,$Q$1))+(COUNTIF(F80:M80,$R$1))+(COUNTIF(F80:M80,$S$1))+(COUNTIF(F80:M80,$T$1))+(COUNTIF(F80:M80,$U$1))+(COUNTIF(F80:M80,$V$1))</f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>SUM(COUNTIF(F81:M81,$Q$1))+(COUNTIF(F81:M81,$R$1))+(COUNTIF(F81:M81,$S$1))+(COUNTIF(F81:M81,$T$1))+(COUNTIF(F81:M81,$U$1))+(COUNTIF(F81:M81,$V$1))</f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>SUM(COUNTIF(F82:M82,$Q$1))+(COUNTIF(F82:M82,$R$1))+(COUNTIF(F82:M82,$S$1))+(COUNTIF(F82:M82,$T$1))+(COUNTIF(F82:M82,$U$1))+(COUNTIF(F82:M82,$V$1))</f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>SUM(COUNTIF(F83:M83,$Q$1))+(COUNTIF(F83:M83,$R$1))+(COUNTIF(F83:M83,$S$1))+(COUNTIF(F83:M83,$T$1))+(COUNTIF(F83:M83,$U$1))+(COUNTIF(F83:M83,$V$1))</f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>SUM(COUNTIF(F84:M84,$Q$1))+(COUNTIF(F84:M84,$R$1))+(COUNTIF(F84:M84,$S$1))+(COUNTIF(F84:M84,$T$1))+(COUNTIF(F84:M84,$U$1))+(COUNTIF(F84:M84,$V$1))</f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>SUM(COUNTIF(F85:M85,$Q$1))+(COUNTIF(F85:M85,$R$1))+(COUNTIF(F85:M85,$S$1))+(COUNTIF(F85:M85,$T$1))+(COUNTIF(F85:M85,$U$1))+(COUNTIF(F85:M85,$V$1))</f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>SUM(COUNTIF(F86:M86,$Q$1))+(COUNTIF(F86:M86,$R$1))+(COUNTIF(F86:M86,$S$1))+(COUNTIF(F86:M86,$T$1))+(COUNTIF(F86:M86,$U$1))+(COUNTIF(F86:M86,$V$1))</f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>SUM(COUNTIF(F87:M87,$Q$1))+(COUNTIF(F87:M87,$R$1))+(COUNTIF(F87:M87,$S$1))+(COUNTIF(F87:M87,$T$1))+(COUNTIF(F87:M87,$U$1))+(COUNTIF(F87:M87,$V$1))</f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>SUM(COUNTIF(F88:M88,$Q$1))+(COUNTIF(F88:M88,$R$1))+(COUNTIF(F88:M88,$S$1))+(COUNTIF(F88:M88,$T$1))+(COUNTIF(F88:M88,$U$1))+(COUNTIF(F88:M88,$V$1))</f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>SUM(COUNTIF(F89:M89,$Q$1))+(COUNTIF(F89:M89,$R$1))+(COUNTIF(F89:M89,$S$1))+(COUNTIF(F89:M89,$T$1))+(COUNTIF(F89:M89,$U$1))+(COUNTIF(F89:M89,$V$1))</f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>SUM(COUNTIF(F90:M90,$Q$1))+(COUNTIF(F90:M90,$R$1))+(COUNTIF(F90:M90,$S$1))+(COUNTIF(F90:M90,$T$1))+(COUNTIF(F90:M90,$U$1))+(COUNTIF(F90:M90,$V$1))</f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>SUM(COUNTIF(F91:M91,$Q$1))+(COUNTIF(F91:M91,$R$1))+(COUNTIF(F91:M91,$S$1))+(COUNTIF(F91:M91,$T$1))+(COUNTIF(F91:M91,$U$1))+(COUNTIF(F91:M91,$V$1))</f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>SUM(COUNTIF(F92:M92,$Q$1))+(COUNTIF(F92:M92,$R$1))+(COUNTIF(F92:M92,$S$1))+(COUNTIF(F92:M92,$T$1))+(COUNTIF(F92:M92,$U$1))+(COUNTIF(F92:M92,$V$1))</f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>SUM(COUNTIF(F93:M93,$Q$1))+(COUNTIF(F93:M93,$R$1))+(COUNTIF(F93:M93,$S$1))+(COUNTIF(F93:M93,$T$1))+(COUNTIF(F93:M93,$U$1))+(COUNTIF(F93:M93,$V$1))</f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>SUM(COUNTIF(F94:M94,$Q$1))+(COUNTIF(F94:M94,$R$1))+(COUNTIF(F94:M94,$S$1))+(COUNTIF(F94:M94,$T$1))+(COUNTIF(F94:M94,$U$1))+(COUNTIF(F94:M94,$V$1))</f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>SUM(COUNTIF(F95:M95,$Q$1))+(COUNTIF(F95:M95,$R$1))+(COUNTIF(F95:M95,$S$1))+(COUNTIF(F95:M95,$T$1))+(COUNTIF(F95:M95,$U$1))+(COUNTIF(F95:M95,$V$1))</f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>SUM(COUNTIF(F96:M96,$Q$1))+(COUNTIF(F96:M96,$R$1))+(COUNTIF(F96:M96,$S$1))+(COUNTIF(F96:M96,$T$1))+(COUNTIF(F96:M96,$U$1))+(COUNTIF(F96:M96,$V$1))</f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>SUM(COUNTIF(F97:M97,$Q$1))+(COUNTIF(F97:M97,$R$1))+(COUNTIF(F97:M97,$S$1))+(COUNTIF(F97:M97,$T$1))+(COUNTIF(F97:M97,$U$1))+(COUNTIF(F97:M97,$V$1))</f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>SUM(COUNTIF(F98:M98,$Q$1))+(COUNTIF(F98:M98,$R$1))+(COUNTIF(F98:M98,$S$1))+(COUNTIF(F98:M98,$T$1))+(COUNTIF(F98:M98,$U$1))+(COUNTIF(F98:M98,$V$1))</f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>SUM(COUNTIF(F99:M99,$Q$1))+(COUNTIF(F99:M99,$R$1))+(COUNTIF(F99:M99,$S$1))+(COUNTIF(F99:M99,$T$1))+(COUNTIF(F99:M99,$U$1))+(COUNTIF(F99:M99,$V$1))</f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>SUM(COUNTIF(F101:M101,$Q$1))+(COUNTIF(F101:M101,$R$1))+(COUNTIF(F101:M101,$S$1))+(COUNTIF(F101:M101,$T$1))+(COUNTIF(F101:M101,$U$1))+(COUNTIF(F101:M101,$V$1))</f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>SUM(COUNTIF(F102:M102,$Q$1))+(COUNTIF(F102:M102,$R$1))+(COUNTIF(F102:M102,$S$1))+(COUNTIF(F102:M102,$T$1))+(COUNTIF(F102:M102,$U$1))+(COUNTIF(F102:M102,$V$1))</f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>SUM(COUNTIF(F103:M103,$Q$1))+(COUNTIF(F103:M103,$R$1))+(COUNTIF(F103:M103,$S$1))+(COUNTIF(F103:M103,$T$1))+(COUNTIF(F103:M103,$U$1))+(COUNTIF(F103:M103,$V$1))</f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>SUM(COUNTIF(F104:M104,$Q$1))+(COUNTIF(F104:M104,$R$1))+(COUNTIF(F104:M104,$S$1))+(COUNTIF(F104:M104,$T$1))+(COUNTIF(F104:M104,$U$1))+(COUNTIF(F104:M104,$V$1))</f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>SUM(COUNTIF(F105:M105,$Q$1))+(COUNTIF(F105:M105,$R$1))+(COUNTIF(F105:M105,$S$1))+(COUNTIF(F105:M105,$T$1))+(COUNTIF(F105:M105,$U$1))+(COUNTIF(F105:M105,$V$1))</f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>SUM(COUNTIF(F106:M106,$Q$1))+(COUNTIF(F106:M106,$R$1))+(COUNTIF(F106:M106,$S$1))+(COUNTIF(F106:M106,$T$1))+(COUNTIF(F106:M106,$U$1))+(COUNTIF(F106:M106,$V$1))</f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>SUM(COUNTIF(F107:M107,$Q$1))+(COUNTIF(F107:M107,$R$1))+(COUNTIF(F107:M107,$S$1))+(COUNTIF(F107:M107,$T$1))+(COUNTIF(F107:M107,$U$1))+(COUNTIF(F107:M107,$V$1))</f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>SUM(COUNTIF(F108:M108,$Q$1))+(COUNTIF(F108:M108,$R$1))+(COUNTIF(F108:M108,$S$1))+(COUNTIF(F108:M108,$T$1))+(COUNTIF(F108:M108,$U$1))+(COUNTIF(F108:M108,$V$1))</f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>SUM(COUNTIF(F109:M109,$Q$1))+(COUNTIF(F109:M109,$R$1))+(COUNTIF(F109:M109,$S$1))+(COUNTIF(F109:M109,$T$1))+(COUNTIF(F109:M109,$U$1))+(COUNTIF(F109:M109,$V$1))</f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>SUM(COUNTIF(F110:M110,$Q$1))+(COUNTIF(F110:M110,$R$1))+(COUNTIF(F110:M110,$S$1))+(COUNTIF(F110:M110,$T$1))+(COUNTIF(F110:M110,$U$1))+(COUNTIF(F110:M110,$V$1))</f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>SUM(COUNTIF(F111:M111,$Q$1))+(COUNTIF(F111:M111,$R$1))+(COUNTIF(F111:M111,$S$1))+(COUNTIF(F111:M111,$T$1))+(COUNTIF(F111:M111,$U$1))+(COUNTIF(F111:M111,$V$1))</f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>SUM(COUNTIF(F112:M112,$Q$1))+(COUNTIF(F112:M112,$R$1))+(COUNTIF(F112:M112,$S$1))+(COUNTIF(F112:M112,$T$1))+(COUNTIF(F112:M112,$U$1))+(COUNTIF(F112:M112,$V$1))</f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>SUM(COUNTIF(F113:M113,$Q$1))+(COUNTIF(F113:M113,$R$1))+(COUNTIF(F113:M113,$S$1))+(COUNTIF(F113:M113,$T$1))+(COUNTIF(F113:M113,$U$1))+(COUNTIF(F113:M113,$V$1))</f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>SUM(COUNTIF(F114:M114,$Q$1))+(COUNTIF(F114:M114,$R$1))+(COUNTIF(F114:M114,$S$1))+(COUNTIF(F114:M114,$T$1))+(COUNTIF(F114:M114,$U$1))+(COUNTIF(F114:M114,$V$1))</f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>SUM(COUNTIF(F115:M115,$Q$1))+(COUNTIF(F115:M115,$R$1))+(COUNTIF(F115:M115,$S$1))+(COUNTIF(F115:M115,$T$1))+(COUNTIF(F115:M115,$U$1))+(COUNTIF(F115:M115,$V$1))</f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>SUM(COUNTIF(F116:M116,$Q$1))+(COUNTIF(F116:M116,$R$1))+(COUNTIF(F116:M116,$S$1))+(COUNTIF(F116:M116,$T$1))+(COUNTIF(F116:M116,$U$1))+(COUNTIF(F116:M116,$V$1))</f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>SUM(COUNTIF(F117:M117,$Q$1))+(COUNTIF(F117:M117,$R$1))+(COUNTIF(F117:M117,$S$1))+(COUNTIF(F117:M117,$T$1))+(COUNTIF(F117:M117,$U$1))+(COUNTIF(F117:M117,$V$1))</f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>SUM(COUNTIF(F118:M118,$Q$1))+(COUNTIF(F118:M118,$R$1))+(COUNTIF(F118:M118,$S$1))+(COUNTIF(F118:M118,$T$1))+(COUNTIF(F118:M118,$U$1))+(COUNTIF(F118:M118,$V$1))</f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>SUM(COUNTIF(F119:M119,$Q$1))+(COUNTIF(F119:M119,$R$1))+(COUNTIF(F119:M119,$S$1))+(COUNTIF(F119:M119,$T$1))+(COUNTIF(F119:M119,$U$1))+(COUNTIF(F119:M119,$V$1))</f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>SUM(COUNTIF(F120:M120,$Q$1))+(COUNTIF(F120:M120,$R$1))+(COUNTIF(F120:M120,$S$1))+(COUNTIF(F120:M120,$T$1))+(COUNTIF(F120:M120,$U$1))+(COUNTIF(F120:M120,$V$1))</f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>SUM(COUNTIF(F121:M121,$Q$1))+(COUNTIF(F121:M121,$R$1))+(COUNTIF(F121:M121,$S$1))+(COUNTIF(F121:M121,$T$1))+(COUNTIF(F121:M121,$U$1))+(COUNTIF(F121:M121,$V$1))</f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>SUM(COUNTIF(F122:M122,$Q$1))+(COUNTIF(F122:M122,$R$1))+(COUNTIF(F122:M122,$S$1))+(COUNTIF(F122:M122,$T$1))+(COUNTIF(F122:M122,$U$1))+(COUNTIF(F122:M122,$V$1))</f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>SUM(COUNTIF(F123:M123,$Q$1))+(COUNTIF(F123:M123,$R$1))+(COUNTIF(F123:M123,$S$1))+(COUNTIF(F123:M123,$T$1))+(COUNTIF(F123:M123,$U$1))+(COUNTIF(F123:M123,$V$1))</f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>SUM(COUNTIF(F124:M124,$Q$1))+(COUNTIF(F124:M124,$R$1))+(COUNTIF(F124:M124,$S$1))+(COUNTIF(F124:M124,$T$1))+(COUNTIF(F124:M124,$U$1))+(COUNTIF(F124:M124,$V$1))</f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>SUM(COUNTIF(F125:M125,$Q$1))+(COUNTIF(F125:M125,$R$1))+(COUNTIF(F125:M125,$S$1))+(COUNTIF(F125:M125,$T$1))+(COUNTIF(F125:M125,$U$1))+(COUNTIF(F125:M125,$V$1))</f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>SUM(COUNTIF(F126:M126,$Q$1))+(COUNTIF(F126:M126,$R$1))+(COUNTIF(F126:M126,$S$1))+(COUNTIF(F126:M126,$T$1))+(COUNTIF(F126:M126,$U$1))+(COUNTIF(F126:M126,$V$1))</f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>SUM(COUNTIF(F127:M127,$Q$1))+(COUNTIF(F127:M127,$R$1))+(COUNTIF(F127:M127,$S$1))+(COUNTIF(F127:M127,$T$1))+(COUNTIF(F127:M127,$U$1))+(COUNTIF(F127:M127,$V$1))</f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>SUM(COUNTIF(F128:M128,$Q$1))+(COUNTIF(F128:M128,$R$1))+(COUNTIF(F128:M128,$S$1))+(COUNTIF(F128:M128,$T$1))+(COUNTIF(F128:M128,$U$1))+(COUNTIF(F128:M128,$V$1))</f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>SUM(COUNTIF(F129:M129,$Q$1))+(COUNTIF(F129:M129,$R$1))+(COUNTIF(F129:M129,$S$1))+(COUNTIF(F129:M129,$T$1))+(COUNTIF(F129:M129,$U$1))+(COUNTIF(F129:M129,$V$1))</f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>SUM(COUNTIF(F130:M130,$Q$1))+(COUNTIF(F130:M130,$R$1))+(COUNTIF(F130:M130,$S$1))+(COUNTIF(F130:M130,$T$1))+(COUNTIF(F130:M130,$U$1))+(COUNTIF(F130:M130,$V$1))</f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>SUM(COUNTIF(F131:M131,$Q$1))+(COUNTIF(F131:M131,$R$1))+(COUNTIF(F131:M131,$S$1))+(COUNTIF(F131:M131,$T$1))+(COUNTIF(F131:M131,$U$1))+(COUNTIF(F131:M131,$V$1))</f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>SUM(COUNTIF(F132:M132,$Q$1))+(COUNTIF(F132:M132,$R$1))+(COUNTIF(F132:M132,$S$1))+(COUNTIF(F132:M132,$T$1))+(COUNTIF(F132:M132,$U$1))+(COUNTIF(F132:M132,$V$1))</f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>SUM(COUNTIF(F133:M133,$Q$1))+(COUNTIF(F133:M133,$R$1))+(COUNTIF(F133:M133,$S$1))+(COUNTIF(F133:M133,$T$1))+(COUNTIF(F133:M133,$U$1))+(COUNTIF(F133:M133,$V$1))</f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>SUM(COUNTIF(F134:M134,$Q$1))+(COUNTIF(F134:M134,$R$1))+(COUNTIF(F134:M134,$S$1))+(COUNTIF(F134:M134,$T$1))+(COUNTIF(F134:M134,$U$1))+(COUNTIF(F134:M134,$V$1))</f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>SUM(COUNTIF(F135:M135,$Q$1))+(COUNTIF(F135:M135,$R$1))+(COUNTIF(F135:M135,$S$1))+(COUNTIF(F135:M135,$T$1))+(COUNTIF(F135:M135,$U$1))+(COUNTIF(F135:M135,$V$1))</f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>SUM(COUNTIF(F136:M136,$Q$1))+(COUNTIF(F136:M136,$R$1))+(COUNTIF(F136:M136,$S$1))+(COUNTIF(F136:M136,$T$1))+(COUNTIF(F136:M136,$U$1))+(COUNTIF(F136:M136,$V$1))</f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>SUM(COUNTIF(F137:M137,$Q$1))+(COUNTIF(F137:M137,$R$1))+(COUNTIF(F137:M137,$S$1))+(COUNTIF(F137:M137,$T$1))+(COUNTIF(F137:M137,$U$1))+(COUNTIF(F137:M137,$V$1))</f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>SUM(COUNTIF(F138:M138,$Q$1))+(COUNTIF(F138:M138,$R$1))+(COUNTIF(F138:M138,$S$1))+(COUNTIF(F138:M138,$T$1))+(COUNTIF(F138:M138,$U$1))+(COUNTIF(F138:M138,$V$1))</f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>SUM(COUNTIF(F139:M139,$Q$1))+(COUNTIF(F139:M139,$R$1))+(COUNTIF(F139:M139,$S$1))+(COUNTIF(F139:M139,$T$1))+(COUNTIF(F139:M139,$U$1))+(COUNTIF(F139:M139,$V$1))</f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>SUM(COUNTIF(F143:M143,$Q$1))+(COUNTIF(F143:M143,$R$1))+(COUNTIF(F143:M143,$S$1))+(COUNTIF(F143:M143,$T$1))+(COUNTIF(F143:M143,$U$1))+(COUNTIF(F143:M143,$V$1))</f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>SUM(COUNTIF(F144:M144,$Q$1))+(COUNTIF(F144:M144,$R$1))+(COUNTIF(F144:M144,$S$1))+(COUNTIF(F144:M144,$T$1))+(COUNTIF(F144:M144,$U$1))+(COUNTIF(F144:M144,$V$1))</f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>SUM(COUNTIF(F145:M145,$Q$1))+(COUNTIF(F145:M145,$R$1))+(COUNTIF(F145:M145,$S$1))+(COUNTIF(F145:M145,$T$1))+(COUNTIF(F145:M145,$U$1))+(COUNTIF(F145:M145,$V$1))</f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>SUM(COUNTIF(F146:M146,$Q$1))+(COUNTIF(F146:M146,$R$1))+(COUNTIF(F146:M146,$S$1))+(COUNTIF(F146:M146,$T$1))+(COUNTIF(F146:M146,$U$1))+(COUNTIF(F146:M146,$V$1))</f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>SUM(COUNTIF(F147:M147,$Q$1))+(COUNTIF(F147:M147,$R$1))+(COUNTIF(F147:M147,$S$1))+(COUNTIF(F147:M147,$T$1))+(COUNTIF(F147:M147,$U$1))+(COUNTIF(F147:M147,$V$1))</f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>SUM(COUNTIF(F148:M148,$Q$1))+(COUNTIF(F148:M148,$R$1))+(COUNTIF(F148:M148,$S$1))+(COUNTIF(F148:M148,$T$1))+(COUNTIF(F148:M148,$U$1))+(COUNTIF(F148:M148,$V$1))</f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>SUM(COUNTIF(F149:M149,$Q$1))+(COUNTIF(F149:M149,$R$1))+(COUNTIF(F149:M149,$S$1))+(COUNTIF(F149:M149,$T$1))+(COUNTIF(F149:M149,$U$1))+(COUNTIF(F149:M149,$V$1))</f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>SUM(COUNTIF(F150:M150,$Q$1))+(COUNTIF(F150:M150,$R$1))+(COUNTIF(F150:M150,$S$1))+(COUNTIF(F150:M150,$T$1))+(COUNTIF(F150:M150,$U$1))+(COUNTIF(F150:M150,$V$1))</f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>SUM(COUNTIF(F151:M151,$Q$1))+(COUNTIF(F151:M151,$R$1))+(COUNTIF(F151:M151,$S$1))+(COUNTIF(F151:M151,$T$1))+(COUNTIF(F151:M151,$U$1))+(COUNTIF(F151:M151,$V$1))</f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>SUM(COUNTIF(F152:M152,$Q$1))+(COUNTIF(F152:M152,$R$1))+(COUNTIF(F152:M152,$S$1))+(COUNTIF(F152:M152,$T$1))+(COUNTIF(F152:M152,$U$1))+(COUNTIF(F152:M152,$V$1))</f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>SUM(COUNTIF(F153:M153,$Q$1))+(COUNTIF(F153:M153,$R$1))+(COUNTIF(F153:M153,$S$1))+(COUNTIF(F153:M153,$T$1))+(COUNTIF(F153:M153,$U$1))+(COUNTIF(F153:M153,$V$1))</f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>SUM(COUNTIF(F154:M154,$Q$1))+(COUNTIF(F154:M154,$R$1))+(COUNTIF(F154:M154,$S$1))+(COUNTIF(F154:M154,$T$1))+(COUNTIF(F154:M154,$U$1))+(COUNTIF(F154:M154,$V$1))</f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>SUM(COUNTIF(F155:M155,$Q$1))+(COUNTIF(F155:M155,$R$1))+(COUNTIF(F155:M155,$S$1))+(COUNTIF(F155:M155,$T$1))+(COUNTIF(F155:M155,$U$1))+(COUNTIF(F155:M155,$V$1))</f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>SUM(COUNTIF(F156:M156,$Q$1))+(COUNTIF(F156:M156,$R$1))+(COUNTIF(F156:M156,$S$1))+(COUNTIF(F156:M156,$T$1))+(COUNTIF(F156:M156,$U$1))+(COUNTIF(F156:M156,$V$1))</f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>SUM(COUNTIF(F157:M157,$Q$1))+(COUNTIF(F157:M157,$R$1))+(COUNTIF(F157:M157,$S$1))+(COUNTIF(F157:M157,$T$1))+(COUNTIF(F157:M157,$U$1))+(COUNTIF(F157:M157,$V$1))</f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>SUM(COUNTIF(F158:M158,$Q$1))+(COUNTIF(F158:M158,$R$1))+(COUNTIF(F158:M158,$S$1))+(COUNTIF(F158:M158,$T$1))+(COUNTIF(F158:M158,$U$1))+(COUNTIF(F158:M158,$V$1))</f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>SUM(COUNTIF(F159:M159,$Q$1))+(COUNTIF(F159:M159,$R$1))+(COUNTIF(F159:M159,$S$1))+(COUNTIF(F159:M159,$T$1))+(COUNTIF(F159:M159,$U$1))+(COUNTIF(F159:M159,$V$1))</f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>SUM(COUNTIF(F160:M160,$Q$1))+(COUNTIF(F160:M160,$R$1))+(COUNTIF(F160:M160,$S$1))+(COUNTIF(F160:M160,$T$1))+(COUNTIF(F160:M160,$U$1))+(COUNTIF(F160:M160,$V$1))</f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>SUM(COUNTIF(F161:M161,$Q$1))+(COUNTIF(F161:M161,$R$1))+(COUNTIF(F161:M161,$S$1))+(COUNTIF(F161:M161,$T$1))+(COUNTIF(F161:M161,$U$1))+(COUNTIF(F161:M161,$V$1))</f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>SUM(COUNTIF(F162:M162,$Q$1))+(COUNTIF(F162:M162,$R$1))+(COUNTIF(F162:M162,$S$1))+(COUNTIF(F162:M162,$T$1))+(COUNTIF(F162:M162,$U$1))+(COUNTIF(F162:M162,$V$1))</f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>SUM(COUNTIF(F163:M163,$Q$1))+(COUNTIF(F163:M163,$R$1))+(COUNTIF(F163:M163,$S$1))+(COUNTIF(F163:M163,$T$1))+(COUNTIF(F163:M163,$U$1))+(COUNTIF(F163:M163,$V$1))</f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>SUM(COUNTIF(F164:M164,$Q$1))+(COUNTIF(F164:M164,$R$1))+(COUNTIF(F164:M164,$S$1))+(COUNTIF(F164:M164,$T$1))+(COUNTIF(F164:M164,$U$1))+(COUNTIF(F164:M164,$V$1))</f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>SUM(COUNTIF(F165:M165,$Q$1))+(COUNTIF(F165:M165,$R$1))+(COUNTIF(F165:M165,$S$1))+(COUNTIF(F165:M165,$T$1))+(COUNTIF(F165:M165,$U$1))+(COUNTIF(F165:M165,$V$1))</f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>SUM(COUNTIF(F166:M166,$Q$1))+(COUNTIF(F166:M166,$R$1))+(COUNTIF(F166:M166,$S$1))+(COUNTIF(F166:M166,$T$1))+(COUNTIF(F166:M166,$U$1))+(COUNTIF(F166:M166,$V$1))</f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>SUM(COUNTIF(F167:M167,$Q$1))+(COUNTIF(F167:M167,$R$1))+(COUNTIF(F167:M167,$S$1))+(COUNTIF(F167:M167,$T$1))+(COUNTIF(F167:M167,$U$1))+(COUNTIF(F167:M167,$V$1))</f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>SUM(COUNTIF(F168:M168,$Q$1))+(COUNTIF(F168:M168,$R$1))+(COUNTIF(F168:M168,$S$1))+(COUNTIF(F168:M168,$T$1))+(COUNTIF(F168:M168,$U$1))+(COUNTIF(F168:M168,$V$1))</f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>SUM(COUNTIF(F169:M169,$Q$1))+(COUNTIF(F169:M169,$R$1))+(COUNTIF(F169:M169,$S$1))+(COUNTIF(F169:M169,$T$1))+(COUNTIF(F169:M169,$U$1))+(COUNTIF(F169:M169,$V$1))</f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>SUM(COUNTIF(F170:M170,$Q$1))+(COUNTIF(F170:M170,$R$1))+(COUNTIF(F170:M170,$S$1))+(COUNTIF(F170:M170,$T$1))+(COUNTIF(F170:M170,$U$1))+(COUNTIF(F170:M170,$V$1))</f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>SUM(COUNTIF(F171:M171,$Q$1))+(COUNTIF(F171:M171,$R$1))+(COUNTIF(F171:M171,$S$1))+(COUNTIF(F171:M171,$T$1))+(COUNTIF(F171:M171,$U$1))+(COUNTIF(F171:M171,$V$1))</f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>SUM(COUNTIF(F172:M172,$Q$1))+(COUNTIF(F172:M172,$R$1))+(COUNTIF(F172:M172,$S$1))+(COUNTIF(F172:M172,$T$1))+(COUNTIF(F172:M172,$U$1))+(COUNTIF(F172:M172,$V$1))</f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>SUM(COUNTIF(F173:M173,$Q$1))+(COUNTIF(F173:M173,$R$1))+(COUNTIF(F173:M173,$S$1))+(COUNTIF(F173:M173,$T$1))+(COUNTIF(F173:M173,$U$1))+(COUNTIF(F173:M173,$V$1))</f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>SUM(COUNTIF(F174:M174,$Q$1))+(COUNTIF(F174:M174,$R$1))+(COUNTIF(F174:M174,$S$1))+(COUNTIF(F174:M174,$T$1))+(COUNTIF(F174:M174,$U$1))+(COUNTIF(F174:M174,$V$1))</f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>SUM(COUNTIF(F175:M175,$Q$1))+(COUNTIF(F175:M175,$R$1))+(COUNTIF(F175:M175,$S$1))+(COUNTIF(F175:M175,$T$1))+(COUNTIF(F175:M175,$U$1))+(COUNTIF(F175:M175,$V$1))</f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>SUM(COUNTIF(F176:M176,$Q$1))+(COUNTIF(F176:M176,$R$1))+(COUNTIF(F176:M176,$S$1))+(COUNTIF(F176:M176,$T$1))+(COUNTIF(F176:M176,$U$1))+(COUNTIF(F176:M176,$V$1))</f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>SUM(COUNTIF(F177:M177,$Q$1))+(COUNTIF(F177:M177,$R$1))+(COUNTIF(F177:M177,$S$1))+(COUNTIF(F177:M177,$T$1))+(COUNTIF(F177:M177,$U$1))+(COUNTIF(F177:M177,$V$1))</f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>SUM(COUNTIF(F178:M178,$Q$1))+(COUNTIF(F178:M178,$R$1))+(COUNTIF(F178:M178,$S$1))+(COUNTIF(F178:M178,$T$1))+(COUNTIF(F178:M178,$U$1))+(COUNTIF(F178:M178,$V$1))</f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>SUM(COUNTIF(F179:M179,$Q$1))+(COUNTIF(F179:M179,$R$1))+(COUNTIF(F179:M179,$S$1))+(COUNTIF(F179:M179,$T$1))+(COUNTIF(F179:M179,$U$1))+(COUNTIF(F179:M179,$V$1))</f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>SUM(COUNTIF(F180:M180,$Q$1))+(COUNTIF(F180:M180,$R$1))+(COUNTIF(F180:M180,$S$1))+(COUNTIF(F180:M180,$T$1))+(COUNTIF(F180:M180,$U$1))+(COUNTIF(F180:M180,$V$1))</f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>SUM(COUNTIF(F181:M181,$Q$1))+(COUNTIF(F181:M181,$R$1))+(COUNTIF(F181:M181,$S$1))+(COUNTIF(F181:M181,$T$1))+(COUNTIF(F181:M181,$U$1))+(COUNTIF(F181:M181,$V$1))</f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>SUM(COUNTIF(F182:M182,$Q$1))+(COUNTIF(F182:M182,$R$1))+(COUNTIF(F182:M182,$S$1))+(COUNTIF(F182:M182,$T$1))+(COUNTIF(F182:M182,$U$1))+(COUNTIF(F182:M182,$V$1))</f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>SUM(COUNTIF(F183:M183,$Q$1))+(COUNTIF(F183:M183,$R$1))+(COUNTIF(F183:M183,$S$1))+(COUNTIF(F183:M183,$T$1))+(COUNTIF(F183:M183,$U$1))+(COUNTIF(F183:M183,$V$1))</f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>SUM(COUNTIF(F184:M184,$Q$1))+(COUNTIF(F184:M184,$R$1))+(COUNTIF(F184:M184,$S$1))+(COUNTIF(F184:M184,$T$1))+(COUNTIF(F184:M184,$U$1))+(COUNTIF(F184:M184,$V$1))</f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>SUM(COUNTIF(F185:M185,$Q$1))+(COUNTIF(F185:M185,$R$1))+(COUNTIF(F185:M185,$S$1))+(COUNTIF(F185:M185,$T$1))+(COUNTIF(F185:M185,$U$1))+(COUNTIF(F185:M185,$V$1))</f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>SUM(COUNTIF(F186:M186,$Q$1))+(COUNTIF(F186:M186,$R$1))+(COUNTIF(F186:M186,$S$1))+(COUNTIF(F186:M186,$T$1))+(COUNTIF(F186:M186,$U$1))+(COUNTIF(F186:M186,$V$1))</f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>SUM(COUNTIF(F187:M187,$Q$1))+(COUNTIF(F187:M187,$R$1))+(COUNTIF(F187:M187,$S$1))+(COUNTIF(F187:M187,$T$1))+(COUNTIF(F187:M187,$U$1))+(COUNTIF(F187:M187,$V$1))</f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>SUM(COUNTIF(F188:M188,$Q$1))+(COUNTIF(F188:M188,$R$1))+(COUNTIF(F188:M188,$S$1))+(COUNTIF(F188:M188,$T$1))+(COUNTIF(F188:M188,$U$1))+(COUNTIF(F188:M188,$V$1))</f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>SUM(COUNTIF(F189:M189,$Q$1))+(COUNTIF(F189:M189,$R$1))+(COUNTIF(F189:M189,$S$1))+(COUNTIF(F189:M189,$T$1))+(COUNTIF(F189:M189,$U$1))+(COUNTIF(F189:M189,$V$1))</f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>SUM(COUNTIF(F190:M190,$Q$1))+(COUNTIF(F190:M190,$R$1))+(COUNTIF(F190:M190,$S$1))+(COUNTIF(F190:M190,$T$1))+(COUNTIF(F190:M190,$U$1))+(COUNTIF(F190:M190,$V$1))</f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>SUM(COUNTIF(F191:M191,$Q$1))+(COUNTIF(F191:M191,$R$1))+(COUNTIF(F191:M191,$S$1))+(COUNTIF(F191:M191,$T$1))+(COUNTIF(F191:M191,$U$1))+(COUNTIF(F191:M191,$V$1))</f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>SUM(COUNTIF(F192:M192,$Q$1))+(COUNTIF(F192:M192,$R$1))+(COUNTIF(F192:M192,$S$1))+(COUNTIF(F192:M192,$T$1))+(COUNTIF(F192:M192,$U$1))+(COUNTIF(F192:M192,$V$1))</f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>SUM(COUNTIF(F193:M193,$Q$1))+(COUNTIF(F193:M193,$R$1))+(COUNTIF(F193:M193,$S$1))+(COUNTIF(F193:M193,$T$1))+(COUNTIF(F193:M193,$U$1))+(COUNTIF(F193:M193,$V$1))</f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>SUM(COUNTIF(F194:M194,$Q$1))+(COUNTIF(F194:M194,$R$1))+(COUNTIF(F194:M194,$S$1))+(COUNTIF(F194:M194,$T$1))+(COUNTIF(F194:M194,$U$1))+(COUNTIF(F194:M194,$V$1))</f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>SUM(COUNTIF(F195:M195,$Q$1))+(COUNTIF(F195:M195,$R$1))+(COUNTIF(F195:M195,$S$1))+(COUNTIF(F195:M195,$T$1))+(COUNTIF(F195:M195,$U$1))+(COUNTIF(F195:M195,$V$1))</f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>SUM(COUNTIF(F196:M196,$Q$1))+(COUNTIF(F196:M196,$R$1))+(COUNTIF(F196:M196,$S$1))+(COUNTIF(F196:M196,$T$1))+(COUNTIF(F196:M196,$U$1))+(COUNTIF(F196:M196,$V$1))</f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>SUM(COUNTIF(F197:M197,$Q$1))+(COUNTIF(F197:M197,$R$1))+(COUNTIF(F197:M197,$S$1))+(COUNTIF(F197:M197,$T$1))+(COUNTIF(F197:M197,$U$1))+(COUNTIF(F197:M197,$V$1))</f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>SUM(COUNTIF(F198:M198,$Q$1))+(COUNTIF(F198:M198,$R$1))+(COUNTIF(F198:M198,$S$1))+(COUNTIF(F198:M198,$T$1))+(COUNTIF(F198:M198,$U$1))+(COUNTIF(F198:M198,$V$1))</f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>SUM(COUNTIF(F199:M199,$Q$1))+(COUNTIF(F199:M199,$R$1))+(COUNTIF(F199:M199,$S$1))+(COUNTIF(F199:M199,$T$1))+(COUNTIF(F199:M199,$U$1))+(COUNTIF(F199:M199,$V$1))</f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>SUM(COUNTIF(F200:M200,$Q$1))+(COUNTIF(F200:M200,$R$1))+(COUNTIF(F200:M200,$S$1))+(COUNTIF(F200:M200,$T$1))+(COUNTIF(F200:M200,$U$1))+(COUNTIF(F200:M200,$V$1))</f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>SUM(COUNTIF(F201:M201,$Q$1))+(COUNTIF(F201:M201,$R$1))+(COUNTIF(F201:M201,$S$1))+(COUNTIF(F201:M201,$T$1))+(COUNTIF(F201:M201,$U$1))+(COUNTIF(F201:M201,$V$1))</f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69001E-004F-449C-9997-00CD00B200CE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5A0090-00A1-4B12-B66A-00B300650013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AA00AF-0076-43C8-8E5A-009C006800E8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540051-00B0-4448-BFB6-00EC00C50077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080010-0047-4CC0-B547-008C0058004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AC00CC-00C5-4281-82C8-0069005300D1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D60028-00CB-4A81-9163-00F300BB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/>
      <c r="R1" s="11"/>
      <c r="S1" s="11"/>
      <c r="T1" s="11"/>
      <c r="U1" s="11"/>
      <c r="V1" s="12"/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9">IF(N2&gt;3,"S","N")</f>
        <v>N</v>
      </c>
      <c r="E2" s="75"/>
      <c r="F2" s="18">
        <v>5</v>
      </c>
      <c r="G2" s="19">
        <v>9</v>
      </c>
      <c r="H2" s="19">
        <v>13</v>
      </c>
      <c r="I2" s="19">
        <v>18</v>
      </c>
      <c r="J2" s="19">
        <v>27</v>
      </c>
      <c r="K2" s="19">
        <v>31</v>
      </c>
      <c r="L2" s="19">
        <v>43</v>
      </c>
      <c r="M2" s="19">
        <v>44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9"/>
        <v>N</v>
      </c>
      <c r="E3" s="75"/>
      <c r="F3" s="23">
        <v>58</v>
      </c>
      <c r="G3" s="24">
        <v>59</v>
      </c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9"/>
        <v>N</v>
      </c>
      <c r="E4" s="84"/>
      <c r="F4" s="18">
        <v>6</v>
      </c>
      <c r="G4" s="2">
        <v>16</v>
      </c>
      <c r="H4" s="2">
        <v>20</v>
      </c>
      <c r="I4" s="2">
        <v>25</v>
      </c>
      <c r="J4" s="2">
        <v>32</v>
      </c>
      <c r="K4" s="2">
        <v>36</v>
      </c>
      <c r="L4" s="2">
        <v>42</v>
      </c>
      <c r="M4" s="2">
        <v>56</v>
      </c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9"/>
        <v>N</v>
      </c>
      <c r="E6" s="84"/>
      <c r="F6" s="18">
        <v>3</v>
      </c>
      <c r="G6" s="2">
        <v>4</v>
      </c>
      <c r="H6" s="2">
        <v>5</v>
      </c>
      <c r="I6" s="2">
        <v>7</v>
      </c>
      <c r="J6" s="2">
        <v>24</v>
      </c>
      <c r="K6" s="2">
        <v>41</v>
      </c>
      <c r="L6" s="2">
        <v>56</v>
      </c>
      <c r="M6" s="2">
        <v>57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1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1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10"/>
        <v>N</v>
      </c>
      <c r="E12" s="103"/>
      <c r="F12" s="48">
        <v>1</v>
      </c>
      <c r="G12" s="48">
        <v>2</v>
      </c>
      <c r="H12" s="48">
        <v>33</v>
      </c>
      <c r="I12" s="48">
        <v>46</v>
      </c>
      <c r="J12" s="48">
        <v>48</v>
      </c>
      <c r="K12" s="48">
        <v>55</v>
      </c>
      <c r="L12" s="48">
        <v>57</v>
      </c>
      <c r="M12" s="48"/>
      <c r="N12" s="104">
        <f t="shared" ref="N12:N64" si="1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12">COUNTIF($F$2:$M$308,Q12)</f>
        <v>4</v>
      </c>
      <c r="S12" s="108"/>
      <c r="T12" s="52">
        <v>21</v>
      </c>
      <c r="U12" s="53">
        <f t="shared" ref="U12:U31" si="13">COUNTIF($F$2:$M$308,T12)</f>
        <v>1</v>
      </c>
      <c r="V12" s="108"/>
      <c r="W12" s="52">
        <v>41</v>
      </c>
      <c r="X12" s="53">
        <f t="shared" ref="X12:X31" si="14"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10"/>
        <v>N</v>
      </c>
      <c r="E13" s="103"/>
      <c r="F13" s="48">
        <v>3</v>
      </c>
      <c r="G13" s="48">
        <v>7</v>
      </c>
      <c r="H13" s="48">
        <v>16</v>
      </c>
      <c r="I13" s="48">
        <v>32</v>
      </c>
      <c r="J13" s="48">
        <v>50</v>
      </c>
      <c r="K13" s="48">
        <v>55</v>
      </c>
      <c r="L13" s="48">
        <v>56</v>
      </c>
      <c r="M13" s="48"/>
      <c r="N13" s="104">
        <f t="shared" si="11"/>
        <v>0</v>
      </c>
      <c r="O13" s="33"/>
      <c r="P13" s="105"/>
      <c r="Q13" s="52">
        <v>2</v>
      </c>
      <c r="R13" s="53">
        <f t="shared" si="12"/>
        <v>2</v>
      </c>
      <c r="S13" s="108"/>
      <c r="T13" s="52">
        <v>22</v>
      </c>
      <c r="U13" s="53">
        <f t="shared" si="13"/>
        <v>1</v>
      </c>
      <c r="V13" s="108"/>
      <c r="W13" s="52">
        <v>42</v>
      </c>
      <c r="X13" s="53">
        <f t="shared" si="14"/>
        <v>4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10"/>
        <v>N</v>
      </c>
      <c r="E14" s="103"/>
      <c r="F14" s="48">
        <v>3</v>
      </c>
      <c r="G14" s="48">
        <v>28</v>
      </c>
      <c r="H14" s="48">
        <v>32</v>
      </c>
      <c r="I14" s="48">
        <v>34</v>
      </c>
      <c r="J14" s="48">
        <v>38</v>
      </c>
      <c r="K14" s="48">
        <v>43</v>
      </c>
      <c r="L14" s="48">
        <v>51</v>
      </c>
      <c r="M14" s="48"/>
      <c r="N14" s="104">
        <f t="shared" si="11"/>
        <v>0</v>
      </c>
      <c r="O14" s="33"/>
      <c r="P14" s="105"/>
      <c r="Q14" s="52">
        <v>3</v>
      </c>
      <c r="R14" s="53">
        <f t="shared" si="12"/>
        <v>5</v>
      </c>
      <c r="S14" s="108"/>
      <c r="T14" s="52">
        <v>23</v>
      </c>
      <c r="U14" s="53">
        <f t="shared" si="13"/>
        <v>4</v>
      </c>
      <c r="V14" s="108"/>
      <c r="W14" s="52">
        <v>43</v>
      </c>
      <c r="X14" s="53">
        <f t="shared" si="14"/>
        <v>5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10"/>
        <v>N</v>
      </c>
      <c r="E15" s="103"/>
      <c r="F15" s="48">
        <v>11</v>
      </c>
      <c r="G15" s="48">
        <v>12</v>
      </c>
      <c r="H15" s="48">
        <v>28</v>
      </c>
      <c r="I15" s="48">
        <v>36</v>
      </c>
      <c r="J15" s="48">
        <v>37</v>
      </c>
      <c r="K15" s="48">
        <v>49</v>
      </c>
      <c r="L15" s="48">
        <v>57</v>
      </c>
      <c r="M15" s="48"/>
      <c r="N15" s="104">
        <f t="shared" si="11"/>
        <v>0</v>
      </c>
      <c r="O15" s="33"/>
      <c r="P15" s="105"/>
      <c r="Q15" s="52">
        <v>4</v>
      </c>
      <c r="R15" s="53">
        <f t="shared" si="12"/>
        <v>2</v>
      </c>
      <c r="S15" s="108"/>
      <c r="T15" s="52">
        <v>24</v>
      </c>
      <c r="U15" s="53">
        <f t="shared" si="13"/>
        <v>4</v>
      </c>
      <c r="V15" s="108"/>
      <c r="W15" s="52">
        <v>44</v>
      </c>
      <c r="X15" s="53">
        <f t="shared" si="14"/>
        <v>2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10"/>
        <v>N</v>
      </c>
      <c r="E16" s="103"/>
      <c r="F16" s="48">
        <v>7</v>
      </c>
      <c r="G16" s="48">
        <v>14</v>
      </c>
      <c r="H16" s="48">
        <v>31</v>
      </c>
      <c r="I16" s="48">
        <v>35</v>
      </c>
      <c r="J16" s="48">
        <v>43</v>
      </c>
      <c r="K16" s="48">
        <v>44</v>
      </c>
      <c r="L16" s="48">
        <v>47</v>
      </c>
      <c r="M16" s="48"/>
      <c r="N16" s="104">
        <f t="shared" si="11"/>
        <v>0</v>
      </c>
      <c r="O16" s="33"/>
      <c r="P16" s="105"/>
      <c r="Q16" s="52">
        <v>5</v>
      </c>
      <c r="R16" s="53">
        <f t="shared" si="12"/>
        <v>3</v>
      </c>
      <c r="S16" s="108"/>
      <c r="T16" s="52">
        <v>25</v>
      </c>
      <c r="U16" s="53">
        <f t="shared" si="13"/>
        <v>1</v>
      </c>
      <c r="V16" s="108"/>
      <c r="W16" s="52">
        <v>45</v>
      </c>
      <c r="X16" s="53">
        <f t="shared" si="14"/>
        <v>2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10"/>
        <v>N</v>
      </c>
      <c r="E17" s="103"/>
      <c r="F17" s="48">
        <v>15</v>
      </c>
      <c r="G17" s="48">
        <v>23</v>
      </c>
      <c r="H17" s="48">
        <v>28</v>
      </c>
      <c r="I17" s="48">
        <v>30</v>
      </c>
      <c r="J17" s="48">
        <v>40</v>
      </c>
      <c r="K17" s="48">
        <v>42</v>
      </c>
      <c r="L17" s="48">
        <v>50</v>
      </c>
      <c r="M17" s="48"/>
      <c r="N17" s="104">
        <f t="shared" si="11"/>
        <v>0</v>
      </c>
      <c r="O17" s="33"/>
      <c r="P17" s="105"/>
      <c r="Q17" s="52">
        <v>6</v>
      </c>
      <c r="R17" s="53">
        <f t="shared" si="12"/>
        <v>1</v>
      </c>
      <c r="S17" s="108"/>
      <c r="T17" s="52">
        <v>26</v>
      </c>
      <c r="U17" s="53">
        <f t="shared" si="13"/>
        <v>0</v>
      </c>
      <c r="V17" s="108"/>
      <c r="W17" s="52">
        <v>46</v>
      </c>
      <c r="X17" s="53">
        <f t="shared" si="14"/>
        <v>2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10"/>
        <v>N</v>
      </c>
      <c r="E18" s="103"/>
      <c r="F18" s="48">
        <v>20</v>
      </c>
      <c r="G18" s="48">
        <v>24</v>
      </c>
      <c r="H18" s="48">
        <v>30</v>
      </c>
      <c r="I18" s="48">
        <v>34</v>
      </c>
      <c r="J18" s="48">
        <v>35</v>
      </c>
      <c r="K18" s="48">
        <v>53</v>
      </c>
      <c r="L18" s="48">
        <v>56</v>
      </c>
      <c r="M18" s="48"/>
      <c r="N18" s="104">
        <f t="shared" si="11"/>
        <v>0</v>
      </c>
      <c r="O18" s="33"/>
      <c r="P18" s="105"/>
      <c r="Q18" s="52">
        <v>7</v>
      </c>
      <c r="R18" s="53">
        <f t="shared" si="12"/>
        <v>4</v>
      </c>
      <c r="S18" s="108"/>
      <c r="T18" s="52">
        <v>27</v>
      </c>
      <c r="U18" s="53">
        <f t="shared" si="13"/>
        <v>3</v>
      </c>
      <c r="V18" s="108"/>
      <c r="W18" s="52">
        <v>47</v>
      </c>
      <c r="X18" s="53">
        <f t="shared" si="14"/>
        <v>1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10"/>
        <v>N</v>
      </c>
      <c r="E19" s="103"/>
      <c r="F19" s="48">
        <v>8</v>
      </c>
      <c r="G19" s="48">
        <v>10</v>
      </c>
      <c r="H19" s="48">
        <v>17</v>
      </c>
      <c r="I19" s="48">
        <v>23</v>
      </c>
      <c r="J19" s="48">
        <v>48</v>
      </c>
      <c r="K19" s="48">
        <v>53</v>
      </c>
      <c r="L19" s="48">
        <v>56</v>
      </c>
      <c r="M19" s="48"/>
      <c r="N19" s="104">
        <f t="shared" si="11"/>
        <v>0</v>
      </c>
      <c r="O19" s="33"/>
      <c r="P19" s="105"/>
      <c r="Q19" s="52">
        <v>8</v>
      </c>
      <c r="R19" s="53">
        <f t="shared" si="12"/>
        <v>2</v>
      </c>
      <c r="S19" s="108"/>
      <c r="T19" s="52">
        <v>28</v>
      </c>
      <c r="U19" s="53">
        <f t="shared" si="13"/>
        <v>4</v>
      </c>
      <c r="V19" s="108"/>
      <c r="W19" s="52">
        <v>48</v>
      </c>
      <c r="X19" s="53">
        <f t="shared" si="14"/>
        <v>5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10"/>
        <v>N</v>
      </c>
      <c r="E20" s="103"/>
      <c r="F20" s="48">
        <v>3</v>
      </c>
      <c r="G20" s="48">
        <v>9</v>
      </c>
      <c r="H20" s="48">
        <v>23</v>
      </c>
      <c r="I20" s="48">
        <v>28</v>
      </c>
      <c r="J20" s="48">
        <v>57</v>
      </c>
      <c r="K20" s="48">
        <v>58</v>
      </c>
      <c r="L20" s="48">
        <v>60</v>
      </c>
      <c r="M20" s="48"/>
      <c r="N20" s="104">
        <f t="shared" si="11"/>
        <v>0</v>
      </c>
      <c r="O20" s="33"/>
      <c r="P20" s="105"/>
      <c r="Q20" s="52">
        <v>9</v>
      </c>
      <c r="R20" s="53">
        <f t="shared" si="12"/>
        <v>4</v>
      </c>
      <c r="S20" s="108"/>
      <c r="T20" s="52">
        <v>29</v>
      </c>
      <c r="U20" s="53">
        <f t="shared" si="13"/>
        <v>1</v>
      </c>
      <c r="V20" s="108"/>
      <c r="W20" s="52">
        <v>49</v>
      </c>
      <c r="X20" s="53">
        <f t="shared" si="14"/>
        <v>4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10"/>
        <v>N</v>
      </c>
      <c r="E21" s="103"/>
      <c r="F21" s="48">
        <v>1</v>
      </c>
      <c r="G21" s="48">
        <v>17</v>
      </c>
      <c r="H21" s="48">
        <v>32</v>
      </c>
      <c r="I21" s="48">
        <v>37</v>
      </c>
      <c r="J21" s="48">
        <v>40</v>
      </c>
      <c r="K21" s="48">
        <v>49</v>
      </c>
      <c r="L21" s="48">
        <v>56</v>
      </c>
      <c r="M21" s="48"/>
      <c r="N21" s="104">
        <f t="shared" si="11"/>
        <v>0</v>
      </c>
      <c r="O21" s="96"/>
      <c r="P21" s="105"/>
      <c r="Q21" s="52">
        <v>10</v>
      </c>
      <c r="R21" s="53">
        <f t="shared" si="12"/>
        <v>4</v>
      </c>
      <c r="S21" s="108"/>
      <c r="T21" s="52">
        <v>30</v>
      </c>
      <c r="U21" s="53">
        <f t="shared" si="13"/>
        <v>3</v>
      </c>
      <c r="V21" s="108"/>
      <c r="W21" s="52">
        <v>50</v>
      </c>
      <c r="X21" s="53">
        <f t="shared" si="14"/>
        <v>2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10"/>
        <v>N</v>
      </c>
      <c r="E22" s="103"/>
      <c r="F22" s="48">
        <v>9</v>
      </c>
      <c r="G22" s="48">
        <v>10</v>
      </c>
      <c r="H22" s="48">
        <v>16</v>
      </c>
      <c r="I22" s="48">
        <v>19</v>
      </c>
      <c r="J22" s="48">
        <v>33</v>
      </c>
      <c r="K22" s="48">
        <v>45</v>
      </c>
      <c r="L22" s="48">
        <v>48</v>
      </c>
      <c r="M22" s="48"/>
      <c r="N22" s="104">
        <f t="shared" si="11"/>
        <v>0</v>
      </c>
      <c r="O22" s="96"/>
      <c r="P22" s="105"/>
      <c r="Q22" s="52">
        <v>11</v>
      </c>
      <c r="R22" s="53">
        <f t="shared" si="12"/>
        <v>1</v>
      </c>
      <c r="S22" s="108"/>
      <c r="T22" s="52">
        <v>31</v>
      </c>
      <c r="U22" s="53">
        <f t="shared" si="13"/>
        <v>2</v>
      </c>
      <c r="V22" s="108"/>
      <c r="W22" s="52">
        <v>51</v>
      </c>
      <c r="X22" s="53">
        <f t="shared" si="14"/>
        <v>4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10"/>
        <v>N</v>
      </c>
      <c r="E23" s="103"/>
      <c r="F23" s="48">
        <v>2</v>
      </c>
      <c r="G23" s="48">
        <v>9</v>
      </c>
      <c r="H23" s="48">
        <v>30</v>
      </c>
      <c r="I23" s="48">
        <v>35</v>
      </c>
      <c r="J23" s="48">
        <v>42</v>
      </c>
      <c r="K23" s="48">
        <v>51</v>
      </c>
      <c r="L23" s="48">
        <v>54</v>
      </c>
      <c r="M23" s="48"/>
      <c r="N23" s="104">
        <f t="shared" si="11"/>
        <v>0</v>
      </c>
      <c r="O23" s="96"/>
      <c r="P23" s="105"/>
      <c r="Q23" s="52">
        <v>12</v>
      </c>
      <c r="R23" s="53">
        <f t="shared" si="12"/>
        <v>2</v>
      </c>
      <c r="S23" s="108"/>
      <c r="T23" s="52">
        <v>32</v>
      </c>
      <c r="U23" s="53">
        <f t="shared" si="13"/>
        <v>4</v>
      </c>
      <c r="V23" s="108"/>
      <c r="W23" s="52">
        <v>52</v>
      </c>
      <c r="X23" s="53">
        <f t="shared" si="14"/>
        <v>2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10"/>
        <v>N</v>
      </c>
      <c r="E24" s="103"/>
      <c r="F24" s="48">
        <v>17</v>
      </c>
      <c r="G24" s="48">
        <v>34</v>
      </c>
      <c r="H24" s="48">
        <v>39</v>
      </c>
      <c r="I24" s="48">
        <v>42</v>
      </c>
      <c r="J24" s="48">
        <v>51</v>
      </c>
      <c r="K24" s="48">
        <v>57</v>
      </c>
      <c r="L24" s="48"/>
      <c r="M24" s="48"/>
      <c r="N24" s="104">
        <f t="shared" si="11"/>
        <v>0</v>
      </c>
      <c r="O24" s="96"/>
      <c r="P24" s="105"/>
      <c r="Q24" s="52">
        <v>13</v>
      </c>
      <c r="R24" s="53">
        <f t="shared" si="12"/>
        <v>2</v>
      </c>
      <c r="S24" s="108"/>
      <c r="T24" s="52">
        <v>33</v>
      </c>
      <c r="U24" s="53">
        <f t="shared" si="13"/>
        <v>3</v>
      </c>
      <c r="V24" s="108"/>
      <c r="W24" s="52">
        <v>53</v>
      </c>
      <c r="X24" s="53">
        <f t="shared" si="14"/>
        <v>3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10"/>
        <v>N</v>
      </c>
      <c r="E25" s="103"/>
      <c r="F25" s="48">
        <v>7</v>
      </c>
      <c r="G25" s="48">
        <v>10</v>
      </c>
      <c r="H25" s="48">
        <v>24</v>
      </c>
      <c r="I25" s="48">
        <v>46</v>
      </c>
      <c r="J25" s="48">
        <v>48</v>
      </c>
      <c r="K25" s="48">
        <v>51</v>
      </c>
      <c r="L25" s="48"/>
      <c r="M25" s="48"/>
      <c r="N25" s="104">
        <f t="shared" si="11"/>
        <v>0</v>
      </c>
      <c r="O25" s="96"/>
      <c r="P25" s="105"/>
      <c r="Q25" s="52">
        <v>14</v>
      </c>
      <c r="R25" s="53">
        <f t="shared" si="12"/>
        <v>1</v>
      </c>
      <c r="S25" s="108"/>
      <c r="T25" s="52">
        <v>34</v>
      </c>
      <c r="U25" s="53">
        <f t="shared" si="13"/>
        <v>3</v>
      </c>
      <c r="V25" s="108"/>
      <c r="W25" s="52">
        <v>54</v>
      </c>
      <c r="X25" s="53">
        <f t="shared" si="14"/>
        <v>1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10"/>
        <v>N</v>
      </c>
      <c r="E26" s="103"/>
      <c r="F26" s="48">
        <v>1</v>
      </c>
      <c r="G26" s="48">
        <v>24</v>
      </c>
      <c r="H26" s="48">
        <v>16</v>
      </c>
      <c r="I26" s="48">
        <v>29</v>
      </c>
      <c r="J26" s="48">
        <v>43</v>
      </c>
      <c r="K26" s="48">
        <v>58</v>
      </c>
      <c r="L26" s="48"/>
      <c r="M26" s="48"/>
      <c r="N26" s="104">
        <f t="shared" si="11"/>
        <v>0</v>
      </c>
      <c r="O26" s="96"/>
      <c r="P26" s="105"/>
      <c r="Q26" s="52">
        <v>15</v>
      </c>
      <c r="R26" s="53">
        <f t="shared" si="12"/>
        <v>1</v>
      </c>
      <c r="S26" s="108"/>
      <c r="T26" s="52">
        <v>35</v>
      </c>
      <c r="U26" s="53">
        <f t="shared" si="13"/>
        <v>3</v>
      </c>
      <c r="V26" s="108"/>
      <c r="W26" s="52">
        <v>55</v>
      </c>
      <c r="X26" s="53">
        <f t="shared" si="14"/>
        <v>2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10"/>
        <v>N</v>
      </c>
      <c r="E27" s="103"/>
      <c r="F27" s="48">
        <v>21</v>
      </c>
      <c r="G27" s="48">
        <v>36</v>
      </c>
      <c r="H27" s="48">
        <v>38</v>
      </c>
      <c r="I27" s="48">
        <v>39</v>
      </c>
      <c r="J27" s="48">
        <v>49</v>
      </c>
      <c r="K27" s="48">
        <v>57</v>
      </c>
      <c r="L27" s="48"/>
      <c r="M27" s="48"/>
      <c r="N27" s="104">
        <f t="shared" si="11"/>
        <v>0</v>
      </c>
      <c r="O27" s="96"/>
      <c r="P27" s="105"/>
      <c r="Q27" s="52">
        <v>16</v>
      </c>
      <c r="R27" s="53">
        <f t="shared" si="12"/>
        <v>4</v>
      </c>
      <c r="S27" s="108"/>
      <c r="T27" s="52">
        <v>36</v>
      </c>
      <c r="U27" s="53">
        <f t="shared" si="13"/>
        <v>3</v>
      </c>
      <c r="V27" s="108"/>
      <c r="W27" s="52">
        <v>56</v>
      </c>
      <c r="X27" s="53">
        <f t="shared" si="14"/>
        <v>6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10"/>
        <v>N</v>
      </c>
      <c r="E28" s="103"/>
      <c r="F28" s="48">
        <v>3</v>
      </c>
      <c r="G28" s="48">
        <v>10</v>
      </c>
      <c r="H28" s="48">
        <v>12</v>
      </c>
      <c r="I28" s="48">
        <v>27</v>
      </c>
      <c r="J28" s="48">
        <v>39</v>
      </c>
      <c r="K28" s="48">
        <v>43</v>
      </c>
      <c r="L28" s="48"/>
      <c r="M28" s="48"/>
      <c r="N28" s="104">
        <f t="shared" si="11"/>
        <v>0</v>
      </c>
      <c r="O28" s="96"/>
      <c r="P28" s="105"/>
      <c r="Q28" s="52">
        <v>17</v>
      </c>
      <c r="R28" s="53">
        <f t="shared" si="12"/>
        <v>3</v>
      </c>
      <c r="S28" s="108"/>
      <c r="T28" s="52">
        <v>37</v>
      </c>
      <c r="U28" s="53">
        <f t="shared" si="13"/>
        <v>2</v>
      </c>
      <c r="V28" s="108"/>
      <c r="W28" s="52">
        <v>57</v>
      </c>
      <c r="X28" s="53">
        <f t="shared" si="14"/>
        <v>6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10"/>
        <v>N</v>
      </c>
      <c r="E29" s="103"/>
      <c r="F29" s="48">
        <v>5</v>
      </c>
      <c r="G29" s="48">
        <v>8</v>
      </c>
      <c r="H29" s="48">
        <v>13</v>
      </c>
      <c r="I29" s="48">
        <v>45</v>
      </c>
      <c r="J29" s="48">
        <v>49</v>
      </c>
      <c r="K29" s="48">
        <v>52</v>
      </c>
      <c r="L29" s="48"/>
      <c r="M29" s="48"/>
      <c r="N29" s="104">
        <f t="shared" si="11"/>
        <v>0</v>
      </c>
      <c r="O29" s="96"/>
      <c r="P29" s="105"/>
      <c r="Q29" s="52">
        <v>18</v>
      </c>
      <c r="R29" s="53">
        <f t="shared" si="12"/>
        <v>1</v>
      </c>
      <c r="S29" s="108"/>
      <c r="T29" s="52">
        <v>38</v>
      </c>
      <c r="U29" s="53">
        <f t="shared" si="13"/>
        <v>3</v>
      </c>
      <c r="V29" s="108"/>
      <c r="W29" s="52">
        <v>58</v>
      </c>
      <c r="X29" s="53">
        <f t="shared" si="14"/>
        <v>3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10"/>
        <v>N</v>
      </c>
      <c r="E30" s="103"/>
      <c r="F30" s="48">
        <v>1</v>
      </c>
      <c r="G30" s="48">
        <v>4</v>
      </c>
      <c r="H30" s="48">
        <v>23</v>
      </c>
      <c r="I30" s="48">
        <v>27</v>
      </c>
      <c r="J30" s="48">
        <v>40</v>
      </c>
      <c r="K30" s="48">
        <v>48</v>
      </c>
      <c r="L30" s="48"/>
      <c r="M30" s="48"/>
      <c r="N30" s="104">
        <f t="shared" si="11"/>
        <v>0</v>
      </c>
      <c r="O30" s="96"/>
      <c r="P30" s="105"/>
      <c r="Q30" s="52">
        <v>19</v>
      </c>
      <c r="R30" s="53">
        <f t="shared" si="12"/>
        <v>2</v>
      </c>
      <c r="S30" s="108"/>
      <c r="T30" s="52">
        <v>39</v>
      </c>
      <c r="U30" s="53">
        <f t="shared" si="13"/>
        <v>3</v>
      </c>
      <c r="V30" s="108"/>
      <c r="W30" s="52">
        <v>59</v>
      </c>
      <c r="X30" s="53">
        <f t="shared" si="14"/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10"/>
        <v>N</v>
      </c>
      <c r="E31" s="103"/>
      <c r="F31" s="48">
        <v>19</v>
      </c>
      <c r="G31" s="48">
        <v>22</v>
      </c>
      <c r="H31" s="48">
        <v>33</v>
      </c>
      <c r="I31" s="48">
        <v>38</v>
      </c>
      <c r="J31" s="48">
        <v>52</v>
      </c>
      <c r="K31" s="48">
        <v>53</v>
      </c>
      <c r="L31" s="48"/>
      <c r="M31" s="48"/>
      <c r="N31" s="104">
        <f t="shared" si="11"/>
        <v>0</v>
      </c>
      <c r="O31" s="96"/>
      <c r="P31" s="105"/>
      <c r="Q31" s="52">
        <v>20</v>
      </c>
      <c r="R31" s="53">
        <f t="shared" si="12"/>
        <v>2</v>
      </c>
      <c r="S31" s="108"/>
      <c r="T31" s="52">
        <v>40</v>
      </c>
      <c r="U31" s="53">
        <f t="shared" si="13"/>
        <v>3</v>
      </c>
      <c r="V31" s="108"/>
      <c r="W31" s="52">
        <v>60</v>
      </c>
      <c r="X31" s="53">
        <f t="shared" si="1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1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1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1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1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1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1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1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1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1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1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1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1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1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1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1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1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1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1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1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1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1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1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1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1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1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1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1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1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1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1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1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1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1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1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1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1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1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1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1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1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1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1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1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1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1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1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1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1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1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1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1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1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1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1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1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1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1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1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1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1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1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1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1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1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1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1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1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1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1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1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1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1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1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1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1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1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1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1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1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1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1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1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1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1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1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1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1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1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1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1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1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1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1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1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1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1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1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1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1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1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1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1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1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1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1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1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1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1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1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1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1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1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1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1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1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1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1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1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1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1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1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1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1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1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1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1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1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1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1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1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1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1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1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1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1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1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1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1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1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1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1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1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1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1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1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1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1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1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1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1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1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1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1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1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1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1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1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1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1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1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1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1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1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1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1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1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1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1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1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1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1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1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1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1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1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1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1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1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1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1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1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1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1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1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1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1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1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1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1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540008-008B-43DA-9C3D-009F00E9002E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A40019-004C-424A-BCEC-0065000B00D7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7C0049-00E9-48B1-87F9-004200A000DB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43004B-0052-4395-B963-00B800FF009D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960014-000A-43A1-B11D-004900D10065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C40061-00A7-4821-BF8B-00FF009200D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52002F-0055-4988-8207-00E80014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0" workbookViewId="0">
      <selection activeCell="AO1" activeCellId="0" sqref="AO1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min="4" max="4" style="1" width="2.7109375"/>
    <col bestFit="1" customWidth="1" min="5" max="5" style="2" width="3.5703125"/>
    <col bestFit="1" customWidth="1" min="6" max="7" style="2" width="4.5703125"/>
    <col customWidth="1" min="8" max="13" style="2" width="4.5703125"/>
    <col customWidth="1" min="14" max="16" style="2" width="3.5703125"/>
    <col bestFit="1" customWidth="1" min="17" max="18" style="2" width="4.5703125"/>
    <col customWidth="1" min="19" max="21" style="2" width="4.5703125"/>
    <col bestFit="1" customWidth="1" min="22" max="22" style="2" width="3.5703125"/>
    <col bestFit="1" customWidth="1" min="23" max="23" style="2" width="4.140625"/>
    <col bestFit="1" customWidth="1" min="24" max="24" width="11.140625"/>
    <col bestFit="1" customWidth="1" min="25" max="25" width="22.42578125"/>
    <col bestFit="1" customWidth="1" min="26" max="26" style="1" width="8.28515625"/>
    <col bestFit="1" customWidth="1" min="27" max="27" style="1" width="12"/>
    <col customWidth="1" min="28" max="28" style="1" width="9.42578125"/>
    <col bestFit="1" customWidth="1" min="29" max="29" style="1" width="8.28515625"/>
    <col customWidth="1" min="30" max="30" style="1" width="12.7109375"/>
    <col min="31" max="31" style="1" width="9.42578125"/>
    <col bestFit="1" customWidth="1" min="32" max="32" style="1" width="8.28515625"/>
    <col customWidth="1" min="33" max="33" style="1" width="7.7109375"/>
    <col customWidth="1" min="34" max="34" style="1" width="6.42578125"/>
    <col customWidth="1" min="35" max="36" style="1" width="7.140625"/>
    <col bestFit="1" customWidth="1" min="37" max="37" style="1" width="17.42578125"/>
    <col customWidth="1" min="38" max="38" style="1" width="10.140625"/>
    <col bestFit="1" customWidth="1" min="39" max="42" style="1" width="11.42578125"/>
    <col min="43" max="44" style="1" width="9.42578125"/>
    <col bestFit="1" customWidth="1" min="45" max="45" style="1" width="17"/>
    <col min="46" max="87" style="1" width="9.42578125"/>
  </cols>
  <sheetData>
    <row r="1" ht="15.75">
      <c r="A1" s="1" t="s">
        <v>0</v>
      </c>
      <c r="B1" s="3" t="s">
        <v>1</v>
      </c>
      <c r="C1" s="3" t="s">
        <v>2</v>
      </c>
      <c r="D1" s="4"/>
      <c r="E1" s="67" t="s">
        <v>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7"/>
      <c r="X1" s="8" t="s">
        <v>5</v>
      </c>
      <c r="Y1" s="9" t="s">
        <v>6</v>
      </c>
      <c r="Z1" s="10">
        <v>2</v>
      </c>
      <c r="AA1" s="11">
        <v>3</v>
      </c>
      <c r="AB1" s="11">
        <v>4</v>
      </c>
      <c r="AC1" s="11">
        <v>5</v>
      </c>
      <c r="AD1" s="11">
        <v>7</v>
      </c>
      <c r="AE1" s="12">
        <v>8</v>
      </c>
      <c r="AF1" s="12">
        <v>9</v>
      </c>
      <c r="AG1" s="12">
        <v>11</v>
      </c>
      <c r="AH1" s="12">
        <v>14</v>
      </c>
      <c r="AI1" s="12">
        <v>17</v>
      </c>
      <c r="AJ1" s="12">
        <v>19</v>
      </c>
      <c r="AK1" s="12">
        <v>20</v>
      </c>
      <c r="AL1" s="12">
        <v>22</v>
      </c>
      <c r="AM1" s="12">
        <v>23</v>
      </c>
      <c r="AN1" s="12">
        <v>25</v>
      </c>
    </row>
    <row r="2" ht="15.75">
      <c r="A2" s="13">
        <v>1</v>
      </c>
      <c r="B2" s="14" t="s">
        <v>7</v>
      </c>
      <c r="C2" s="15"/>
      <c r="D2" s="29"/>
      <c r="E2" s="48">
        <v>1</v>
      </c>
      <c r="F2" s="48">
        <v>2</v>
      </c>
      <c r="G2" s="48">
        <v>3</v>
      </c>
      <c r="H2" s="48">
        <v>6</v>
      </c>
      <c r="I2" s="48">
        <v>7</v>
      </c>
      <c r="J2" s="48">
        <v>8</v>
      </c>
      <c r="K2" s="48">
        <v>10</v>
      </c>
      <c r="L2" s="48">
        <v>11</v>
      </c>
      <c r="M2" s="48">
        <v>12</v>
      </c>
      <c r="N2" s="48">
        <v>13</v>
      </c>
      <c r="O2" s="48">
        <v>16</v>
      </c>
      <c r="P2" s="48">
        <v>21</v>
      </c>
      <c r="Q2" s="48">
        <v>23</v>
      </c>
      <c r="R2" s="48">
        <v>24</v>
      </c>
      <c r="S2" s="48">
        <v>25</v>
      </c>
      <c r="T2" s="48"/>
      <c r="U2" s="48"/>
      <c r="V2" s="48"/>
      <c r="W2" s="49">
        <f t="shared" ref="W2:W65" si="19"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7</v>
      </c>
      <c r="X2" s="21">
        <v>50</v>
      </c>
      <c r="Y2" s="1"/>
    </row>
    <row r="3" ht="15.75">
      <c r="A3" s="22">
        <v>2</v>
      </c>
      <c r="B3" s="14" t="s">
        <v>8</v>
      </c>
      <c r="C3" s="15"/>
      <c r="D3" s="29"/>
      <c r="E3" s="48">
        <v>3</v>
      </c>
      <c r="F3" s="48">
        <v>4</v>
      </c>
      <c r="G3" s="48">
        <v>5</v>
      </c>
      <c r="H3" s="48">
        <v>6</v>
      </c>
      <c r="I3" s="48">
        <v>7</v>
      </c>
      <c r="J3" s="48">
        <v>9</v>
      </c>
      <c r="K3" s="48">
        <v>14</v>
      </c>
      <c r="L3" s="48">
        <v>15</v>
      </c>
      <c r="M3" s="48">
        <v>17</v>
      </c>
      <c r="N3" s="48">
        <v>18</v>
      </c>
      <c r="O3" s="48">
        <v>20</v>
      </c>
      <c r="P3" s="48">
        <v>21</v>
      </c>
      <c r="Q3" s="48">
        <v>22</v>
      </c>
      <c r="R3" s="48">
        <v>24</v>
      </c>
      <c r="S3" s="48">
        <v>25</v>
      </c>
      <c r="T3" s="48"/>
      <c r="U3" s="48"/>
      <c r="V3" s="48"/>
      <c r="W3" s="49">
        <f t="shared" si="19"/>
        <v>10</v>
      </c>
      <c r="X3" s="25">
        <f>X2*X4</f>
        <v>0</v>
      </c>
      <c r="Y3" s="26" t="s">
        <v>39</v>
      </c>
      <c r="Z3" s="27">
        <f>COUNTIF(W:W,15)</f>
        <v>0</v>
      </c>
      <c r="AN3" s="115"/>
      <c r="AP3" s="115"/>
    </row>
    <row r="4" ht="15.75">
      <c r="A4" s="22">
        <v>3</v>
      </c>
      <c r="B4" s="14" t="s">
        <v>10</v>
      </c>
      <c r="C4" s="15"/>
      <c r="D4" s="29"/>
      <c r="E4" s="48">
        <v>1</v>
      </c>
      <c r="F4" s="48">
        <v>2</v>
      </c>
      <c r="G4" s="48">
        <v>4</v>
      </c>
      <c r="H4" s="48">
        <v>5</v>
      </c>
      <c r="I4" s="48">
        <v>6</v>
      </c>
      <c r="J4" s="48">
        <v>8</v>
      </c>
      <c r="K4" s="48">
        <v>9</v>
      </c>
      <c r="L4" s="48">
        <v>14</v>
      </c>
      <c r="M4" s="48">
        <v>16</v>
      </c>
      <c r="N4" s="48">
        <v>17</v>
      </c>
      <c r="O4" s="48">
        <v>18</v>
      </c>
      <c r="P4" s="48">
        <v>19</v>
      </c>
      <c r="Q4" s="48">
        <v>21</v>
      </c>
      <c r="R4" s="48">
        <v>24</v>
      </c>
      <c r="S4" s="48">
        <v>25</v>
      </c>
      <c r="T4" s="48"/>
      <c r="U4" s="48"/>
      <c r="V4" s="48"/>
      <c r="W4" s="49">
        <f t="shared" si="19"/>
        <v>9</v>
      </c>
      <c r="X4" s="30">
        <f>SUM(C2:C201)</f>
        <v>0</v>
      </c>
      <c r="Y4" s="31" t="s">
        <v>40</v>
      </c>
      <c r="Z4" s="32">
        <f>COUNTIF(W:W,14)</f>
        <v>0</v>
      </c>
      <c r="AJ4" s="116"/>
      <c r="AK4" s="117"/>
      <c r="AL4" s="118"/>
      <c r="AN4" s="115"/>
      <c r="AP4" s="115"/>
    </row>
    <row r="5" ht="15.75">
      <c r="A5" s="22">
        <v>4</v>
      </c>
      <c r="B5" s="34" t="s">
        <v>12</v>
      </c>
      <c r="C5" s="15"/>
      <c r="D5" s="29"/>
      <c r="E5" s="48">
        <v>1</v>
      </c>
      <c r="F5" s="48">
        <v>2</v>
      </c>
      <c r="G5" s="48">
        <v>4</v>
      </c>
      <c r="H5" s="48">
        <v>5</v>
      </c>
      <c r="I5" s="48">
        <v>6</v>
      </c>
      <c r="J5" s="48">
        <v>9</v>
      </c>
      <c r="K5" s="48">
        <v>10</v>
      </c>
      <c r="L5" s="48">
        <v>11</v>
      </c>
      <c r="M5" s="48">
        <v>12</v>
      </c>
      <c r="N5" s="48">
        <v>16</v>
      </c>
      <c r="O5" s="48">
        <v>18</v>
      </c>
      <c r="P5" s="48">
        <v>20</v>
      </c>
      <c r="Q5" s="48">
        <v>22</v>
      </c>
      <c r="R5" s="48">
        <v>24</v>
      </c>
      <c r="S5" s="48">
        <v>25</v>
      </c>
      <c r="T5" s="48"/>
      <c r="U5" s="48"/>
      <c r="V5" s="48"/>
      <c r="W5" s="49">
        <f t="shared" si="19"/>
        <v>8</v>
      </c>
      <c r="X5" s="2"/>
      <c r="Y5" s="119" t="s">
        <v>41</v>
      </c>
      <c r="Z5" s="37">
        <f>COUNTIF(W:W,13)</f>
        <v>0</v>
      </c>
      <c r="AK5" s="117"/>
      <c r="AN5" s="115"/>
      <c r="AP5" s="115"/>
    </row>
    <row r="6" ht="15.75">
      <c r="A6" s="22">
        <v>5</v>
      </c>
      <c r="B6" s="14" t="s">
        <v>14</v>
      </c>
      <c r="C6" s="15"/>
      <c r="D6" s="29"/>
      <c r="E6" s="48">
        <v>1</v>
      </c>
      <c r="F6" s="48">
        <v>2</v>
      </c>
      <c r="G6" s="48">
        <v>3</v>
      </c>
      <c r="H6" s="48">
        <v>6</v>
      </c>
      <c r="I6" s="48">
        <v>7</v>
      </c>
      <c r="J6" s="48">
        <v>8</v>
      </c>
      <c r="K6" s="48">
        <v>9</v>
      </c>
      <c r="L6" s="48">
        <v>10</v>
      </c>
      <c r="M6" s="48">
        <v>12</v>
      </c>
      <c r="N6" s="48">
        <v>13</v>
      </c>
      <c r="O6" s="48">
        <v>15</v>
      </c>
      <c r="P6" s="48">
        <v>19</v>
      </c>
      <c r="Q6" s="48">
        <v>20</v>
      </c>
      <c r="R6" s="48">
        <v>21</v>
      </c>
      <c r="S6" s="48">
        <v>25</v>
      </c>
      <c r="T6" s="48"/>
      <c r="U6" s="48"/>
      <c r="V6" s="48"/>
      <c r="W6" s="49">
        <f t="shared" si="19"/>
        <v>8</v>
      </c>
      <c r="X6" s="2"/>
      <c r="Y6" s="120" t="s">
        <v>42</v>
      </c>
      <c r="Z6" s="39">
        <f>COUNTIF(W:W,12)</f>
        <v>0</v>
      </c>
      <c r="AK6" s="117"/>
      <c r="AN6" s="115"/>
      <c r="AP6" s="115"/>
    </row>
    <row r="7" ht="15.75">
      <c r="A7" s="22">
        <v>6</v>
      </c>
      <c r="B7" s="14" t="s">
        <v>16</v>
      </c>
      <c r="C7" s="15"/>
      <c r="D7" s="29"/>
      <c r="E7" s="48">
        <v>2</v>
      </c>
      <c r="F7" s="48">
        <v>3</v>
      </c>
      <c r="G7" s="48">
        <v>5</v>
      </c>
      <c r="H7" s="48">
        <v>7</v>
      </c>
      <c r="I7" s="48">
        <v>8</v>
      </c>
      <c r="J7" s="48">
        <v>11</v>
      </c>
      <c r="K7" s="48">
        <v>14</v>
      </c>
      <c r="L7" s="48">
        <v>15</v>
      </c>
      <c r="M7" s="48">
        <v>16</v>
      </c>
      <c r="N7" s="48">
        <v>18</v>
      </c>
      <c r="O7" s="48">
        <v>19</v>
      </c>
      <c r="P7" s="48">
        <v>20</v>
      </c>
      <c r="Q7" s="48">
        <v>21</v>
      </c>
      <c r="R7" s="48">
        <v>23</v>
      </c>
      <c r="S7" s="48">
        <v>24</v>
      </c>
      <c r="T7" s="48"/>
      <c r="U7" s="48"/>
      <c r="V7" s="48"/>
      <c r="W7" s="49">
        <f t="shared" si="19"/>
        <v>10</v>
      </c>
      <c r="X7" s="2"/>
      <c r="Y7" s="120" t="s">
        <v>43</v>
      </c>
      <c r="Z7" s="39">
        <f>COUNTIF(W:W,11)</f>
        <v>0</v>
      </c>
      <c r="AK7" s="117"/>
      <c r="AN7" s="115"/>
      <c r="AP7" s="115"/>
    </row>
    <row r="8" ht="15.75">
      <c r="A8" s="22">
        <v>7</v>
      </c>
      <c r="B8" s="14" t="s">
        <v>18</v>
      </c>
      <c r="C8" s="15"/>
      <c r="D8" s="29"/>
      <c r="E8" s="48">
        <v>2</v>
      </c>
      <c r="F8" s="48">
        <v>4</v>
      </c>
      <c r="G8" s="48">
        <v>5</v>
      </c>
      <c r="H8" s="48">
        <v>7</v>
      </c>
      <c r="I8" s="48">
        <v>9</v>
      </c>
      <c r="J8" s="48">
        <v>10</v>
      </c>
      <c r="K8" s="48">
        <v>14</v>
      </c>
      <c r="L8" s="48">
        <v>15</v>
      </c>
      <c r="M8" s="48">
        <v>16</v>
      </c>
      <c r="N8" s="48">
        <v>18</v>
      </c>
      <c r="O8" s="48">
        <v>19</v>
      </c>
      <c r="P8" s="48">
        <v>21</v>
      </c>
      <c r="Q8" s="48">
        <v>22</v>
      </c>
      <c r="R8" s="48">
        <v>23</v>
      </c>
      <c r="S8" s="48">
        <v>24</v>
      </c>
      <c r="T8" s="48"/>
      <c r="U8" s="48"/>
      <c r="V8" s="48"/>
      <c r="W8" s="49">
        <f t="shared" si="19"/>
        <v>9</v>
      </c>
      <c r="X8" s="2"/>
      <c r="Y8" s="42" t="s">
        <v>19</v>
      </c>
      <c r="Z8" s="43">
        <f>COUNTIF(W:W,1)</f>
        <v>0</v>
      </c>
      <c r="AJ8" s="121"/>
      <c r="AM8" s="72"/>
      <c r="AN8" s="115"/>
      <c r="AP8" s="115"/>
    </row>
    <row r="9" ht="15.75">
      <c r="A9" s="22">
        <v>8</v>
      </c>
      <c r="B9" s="14" t="s">
        <v>20</v>
      </c>
      <c r="C9" s="15"/>
      <c r="D9" s="29"/>
      <c r="E9" s="48">
        <v>3</v>
      </c>
      <c r="F9" s="48">
        <v>4</v>
      </c>
      <c r="G9" s="48">
        <v>5</v>
      </c>
      <c r="H9" s="48">
        <v>6</v>
      </c>
      <c r="I9" s="48">
        <v>8</v>
      </c>
      <c r="J9" s="48">
        <v>10</v>
      </c>
      <c r="K9" s="48">
        <v>13</v>
      </c>
      <c r="L9" s="48">
        <v>14</v>
      </c>
      <c r="M9" s="48">
        <v>16</v>
      </c>
      <c r="N9" s="48">
        <v>17</v>
      </c>
      <c r="O9" s="48">
        <v>21</v>
      </c>
      <c r="P9" s="48">
        <v>22</v>
      </c>
      <c r="Q9" s="48">
        <v>23</v>
      </c>
      <c r="R9" s="48">
        <v>24</v>
      </c>
      <c r="S9" s="48">
        <v>25</v>
      </c>
      <c r="T9" s="48"/>
      <c r="U9" s="48"/>
      <c r="V9" s="48"/>
      <c r="W9" s="49">
        <f t="shared" si="19"/>
        <v>9</v>
      </c>
      <c r="X9" s="2"/>
      <c r="Y9" s="44" t="s">
        <v>21</v>
      </c>
      <c r="Z9" s="43">
        <f>COUNTIF(W:W,0)</f>
        <v>192</v>
      </c>
      <c r="AM9" s="72"/>
      <c r="AN9" s="115"/>
      <c r="AP9" s="115"/>
    </row>
    <row r="10" ht="15.75">
      <c r="A10" s="22">
        <v>9</v>
      </c>
      <c r="B10" s="34" t="s">
        <v>22</v>
      </c>
      <c r="C10" s="15"/>
      <c r="D10" s="2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9">
        <f t="shared" si="19"/>
        <v>0</v>
      </c>
      <c r="X10" s="2"/>
      <c r="AM10" s="72"/>
      <c r="AN10" s="115"/>
      <c r="AP10" s="115"/>
    </row>
    <row r="11" ht="15.75">
      <c r="A11" s="22">
        <v>10</v>
      </c>
      <c r="B11" s="14" t="s">
        <v>23</v>
      </c>
      <c r="C11" s="15"/>
      <c r="D11" s="29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9">
        <f t="shared" si="19"/>
        <v>0</v>
      </c>
      <c r="Z11" s="46" t="s">
        <v>24</v>
      </c>
      <c r="AA11" s="47" t="s">
        <v>25</v>
      </c>
      <c r="AC11" s="46" t="s">
        <v>24</v>
      </c>
      <c r="AD11" s="47" t="s">
        <v>25</v>
      </c>
      <c r="AM11" s="72"/>
      <c r="AN11" s="115"/>
      <c r="AP11" s="115"/>
    </row>
    <row r="12">
      <c r="A12" s="22">
        <v>11</v>
      </c>
      <c r="B12" s="14" t="s">
        <v>26</v>
      </c>
      <c r="C12" s="15"/>
      <c r="D12" s="29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9">
        <f t="shared" si="19"/>
        <v>0</v>
      </c>
      <c r="Z12" s="50">
        <v>1</v>
      </c>
      <c r="AA12" s="51">
        <f t="shared" ref="AA12:AA31" si="20">COUNTIF($E$2:$V$308,Z12)</f>
        <v>4</v>
      </c>
      <c r="AC12" s="52">
        <v>21</v>
      </c>
      <c r="AD12" s="53">
        <f t="shared" ref="AD12:AD16" si="21">COUNTIF($E$2:$V$308,AC12)</f>
        <v>7</v>
      </c>
      <c r="AM12" s="72"/>
      <c r="AN12" s="115"/>
      <c r="AP12" s="115"/>
      <c r="AS12" s="72"/>
    </row>
    <row r="13">
      <c r="A13" s="22">
        <v>12</v>
      </c>
      <c r="B13" s="34" t="s">
        <v>27</v>
      </c>
      <c r="C13" s="15"/>
      <c r="D13" s="29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9">
        <f t="shared" si="19"/>
        <v>0</v>
      </c>
      <c r="Z13" s="52">
        <v>2</v>
      </c>
      <c r="AA13" s="53">
        <f t="shared" si="20"/>
        <v>6</v>
      </c>
      <c r="AC13" s="52">
        <v>22</v>
      </c>
      <c r="AD13" s="53">
        <f t="shared" si="21"/>
        <v>4</v>
      </c>
      <c r="AM13" s="72"/>
      <c r="AN13" s="115"/>
      <c r="AP13" s="115"/>
    </row>
    <row r="14">
      <c r="A14" s="22">
        <v>13</v>
      </c>
      <c r="B14" s="54" t="s">
        <v>28</v>
      </c>
      <c r="C14" s="15"/>
      <c r="D14" s="2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9">
        <f t="shared" si="19"/>
        <v>0</v>
      </c>
      <c r="Z14" s="52">
        <v>3</v>
      </c>
      <c r="AA14" s="53">
        <f t="shared" si="20"/>
        <v>5</v>
      </c>
      <c r="AC14" s="52">
        <v>23</v>
      </c>
      <c r="AD14" s="53">
        <f t="shared" si="21"/>
        <v>4</v>
      </c>
      <c r="AM14" s="72"/>
      <c r="AN14" s="115"/>
      <c r="AP14" s="115"/>
    </row>
    <row r="15">
      <c r="A15" s="22">
        <v>14</v>
      </c>
      <c r="B15" s="14" t="s">
        <v>30</v>
      </c>
      <c r="C15" s="15"/>
      <c r="D15" s="2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>
        <f t="shared" si="19"/>
        <v>0</v>
      </c>
      <c r="Z15" s="52">
        <v>4</v>
      </c>
      <c r="AA15" s="53">
        <f t="shared" si="20"/>
        <v>5</v>
      </c>
      <c r="AC15" s="52">
        <v>24</v>
      </c>
      <c r="AD15" s="53">
        <f t="shared" si="21"/>
        <v>7</v>
      </c>
      <c r="AM15" s="72"/>
      <c r="AN15" s="115"/>
      <c r="AP15" s="115"/>
    </row>
    <row r="16">
      <c r="A16" s="22">
        <v>15</v>
      </c>
      <c r="B16" s="14" t="s">
        <v>31</v>
      </c>
      <c r="C16" s="15"/>
      <c r="D16" s="29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9">
        <f t="shared" si="19"/>
        <v>0</v>
      </c>
      <c r="Z16" s="52">
        <v>5</v>
      </c>
      <c r="AA16" s="53">
        <f t="shared" si="20"/>
        <v>6</v>
      </c>
      <c r="AC16" s="52">
        <v>25</v>
      </c>
      <c r="AD16" s="53">
        <f t="shared" si="21"/>
        <v>6</v>
      </c>
      <c r="AM16" s="72"/>
      <c r="AN16" s="115"/>
      <c r="AP16" s="115"/>
    </row>
    <row r="17">
      <c r="A17" s="22">
        <v>16</v>
      </c>
      <c r="B17" s="14" t="s">
        <v>32</v>
      </c>
      <c r="C17" s="15"/>
      <c r="D17" s="29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>
        <f t="shared" si="19"/>
        <v>0</v>
      </c>
      <c r="Z17" s="52">
        <v>6</v>
      </c>
      <c r="AA17" s="53">
        <f t="shared" si="20"/>
        <v>6</v>
      </c>
      <c r="AC17" s="52"/>
      <c r="AD17" s="53"/>
      <c r="AM17" s="72"/>
      <c r="AN17" s="115"/>
      <c r="AP17" s="115"/>
    </row>
    <row r="18">
      <c r="A18" s="22">
        <v>17</v>
      </c>
      <c r="B18" s="14" t="s">
        <v>33</v>
      </c>
      <c r="C18" s="15"/>
      <c r="D18" s="29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9">
        <f t="shared" si="19"/>
        <v>0</v>
      </c>
      <c r="Z18" s="52">
        <v>7</v>
      </c>
      <c r="AA18" s="53">
        <f t="shared" si="20"/>
        <v>5</v>
      </c>
      <c r="AC18" s="52"/>
      <c r="AD18" s="53"/>
      <c r="AM18" s="72"/>
      <c r="AN18" s="115"/>
      <c r="AP18" s="115"/>
    </row>
    <row r="19">
      <c r="A19" s="22">
        <v>18</v>
      </c>
      <c r="B19" s="14" t="s">
        <v>34</v>
      </c>
      <c r="C19" s="15"/>
      <c r="D19" s="29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9">
        <f t="shared" si="19"/>
        <v>0</v>
      </c>
      <c r="Z19" s="52">
        <v>8</v>
      </c>
      <c r="AA19" s="53">
        <f t="shared" si="20"/>
        <v>5</v>
      </c>
      <c r="AC19" s="52"/>
      <c r="AD19" s="53"/>
      <c r="AM19" s="72"/>
      <c r="AN19" s="115"/>
      <c r="AP19" s="115"/>
    </row>
    <row r="20">
      <c r="A20" s="22">
        <v>19</v>
      </c>
      <c r="B20" s="14" t="s">
        <v>35</v>
      </c>
      <c r="C20" s="15"/>
      <c r="D20" s="2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9">
        <f t="shared" si="19"/>
        <v>0</v>
      </c>
      <c r="Z20" s="52">
        <v>9</v>
      </c>
      <c r="AA20" s="53">
        <f t="shared" si="20"/>
        <v>5</v>
      </c>
      <c r="AC20" s="52"/>
      <c r="AD20" s="53"/>
      <c r="AM20" s="72"/>
      <c r="AN20" s="115"/>
      <c r="AP20" s="115"/>
    </row>
    <row r="21">
      <c r="A21" s="22">
        <v>20</v>
      </c>
      <c r="B21" s="14" t="s">
        <v>36</v>
      </c>
      <c r="C21" s="15"/>
      <c r="D21" s="2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9">
        <f t="shared" si="19"/>
        <v>0</v>
      </c>
      <c r="Z21" s="52">
        <v>10</v>
      </c>
      <c r="AA21" s="53">
        <f t="shared" si="20"/>
        <v>5</v>
      </c>
      <c r="AC21" s="52"/>
      <c r="AD21" s="53"/>
      <c r="AM21" s="72"/>
      <c r="AN21" s="115"/>
      <c r="AP21" s="115"/>
    </row>
    <row r="22">
      <c r="A22" s="22">
        <v>21</v>
      </c>
      <c r="B22" s="34" t="s">
        <v>37</v>
      </c>
      <c r="C22" s="15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9">
        <f t="shared" si="19"/>
        <v>0</v>
      </c>
      <c r="Z22" s="52">
        <v>11</v>
      </c>
      <c r="AA22" s="53">
        <f t="shared" si="20"/>
        <v>3</v>
      </c>
      <c r="AC22" s="52"/>
      <c r="AD22" s="53"/>
      <c r="AM22" s="72"/>
      <c r="AN22" s="115"/>
      <c r="AP22" s="115"/>
    </row>
    <row r="23" ht="15.75">
      <c r="A23" s="22">
        <v>22</v>
      </c>
      <c r="B23" s="14" t="s">
        <v>38</v>
      </c>
      <c r="C23" s="15"/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>
        <f t="shared" si="19"/>
        <v>0</v>
      </c>
      <c r="Z23" s="52">
        <v>12</v>
      </c>
      <c r="AA23" s="53">
        <f t="shared" si="20"/>
        <v>3</v>
      </c>
      <c r="AC23" s="52"/>
      <c r="AD23" s="53"/>
      <c r="AM23" s="72"/>
      <c r="AN23" s="115"/>
      <c r="AP23" s="115"/>
    </row>
    <row r="24">
      <c r="A24" s="22">
        <v>23</v>
      </c>
      <c r="B24" s="56"/>
      <c r="C24" s="15"/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>
        <f t="shared" si="19"/>
        <v>0</v>
      </c>
      <c r="Z24" s="52">
        <v>13</v>
      </c>
      <c r="AA24" s="53">
        <f t="shared" si="20"/>
        <v>3</v>
      </c>
      <c r="AC24" s="52"/>
      <c r="AD24" s="53"/>
      <c r="AM24" s="72"/>
      <c r="AN24" s="115"/>
      <c r="AP24" s="115"/>
    </row>
    <row r="25">
      <c r="A25" s="22">
        <v>24</v>
      </c>
      <c r="B25" s="57"/>
      <c r="C25" s="15"/>
      <c r="D25" s="29" t="str">
        <f t="shared" ref="D25:D52" si="22">IF(W25&gt;3,"S","N")</f>
        <v>N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>
        <f t="shared" si="19"/>
        <v>0</v>
      </c>
      <c r="Z25" s="52">
        <v>14</v>
      </c>
      <c r="AA25" s="53">
        <f t="shared" si="20"/>
        <v>5</v>
      </c>
      <c r="AC25" s="52"/>
      <c r="AD25" s="53"/>
      <c r="AM25" s="72"/>
      <c r="AN25" s="115"/>
      <c r="AP25" s="115"/>
    </row>
    <row r="26">
      <c r="A26" s="22">
        <v>25</v>
      </c>
      <c r="B26" s="57"/>
      <c r="C26" s="15"/>
      <c r="D26" s="29" t="str">
        <f t="shared" si="22"/>
        <v>N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>
        <f t="shared" si="19"/>
        <v>0</v>
      </c>
      <c r="Z26" s="52">
        <v>15</v>
      </c>
      <c r="AA26" s="53">
        <f t="shared" si="20"/>
        <v>4</v>
      </c>
      <c r="AC26" s="52"/>
      <c r="AD26" s="53"/>
      <c r="AM26" s="72"/>
      <c r="AN26" s="115"/>
      <c r="AP26" s="115"/>
    </row>
    <row r="27">
      <c r="A27" s="22">
        <v>26</v>
      </c>
      <c r="B27" s="57"/>
      <c r="C27" s="15"/>
      <c r="D27" s="29" t="str">
        <f t="shared" si="22"/>
        <v>N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>
        <f t="shared" si="19"/>
        <v>0</v>
      </c>
      <c r="Z27" s="52">
        <v>16</v>
      </c>
      <c r="AA27" s="53">
        <f t="shared" si="20"/>
        <v>6</v>
      </c>
      <c r="AC27" s="52"/>
      <c r="AD27" s="53"/>
      <c r="AM27" s="72"/>
      <c r="AN27" s="115"/>
      <c r="AP27" s="115"/>
    </row>
    <row r="28">
      <c r="A28" s="22">
        <v>27</v>
      </c>
      <c r="B28" s="57"/>
      <c r="C28" s="15"/>
      <c r="D28" s="29" t="str">
        <f t="shared" si="22"/>
        <v>N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>
        <f t="shared" si="19"/>
        <v>0</v>
      </c>
      <c r="Z28" s="52">
        <v>17</v>
      </c>
      <c r="AA28" s="53">
        <f t="shared" si="20"/>
        <v>3</v>
      </c>
      <c r="AC28" s="52"/>
      <c r="AD28" s="53"/>
      <c r="AM28" s="72"/>
      <c r="AN28" s="115"/>
      <c r="AP28" s="115"/>
    </row>
    <row r="29">
      <c r="A29" s="22">
        <v>28</v>
      </c>
      <c r="B29" s="57"/>
      <c r="C29" s="15"/>
      <c r="D29" s="29" t="str">
        <f t="shared" si="22"/>
        <v>N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>
        <f t="shared" si="19"/>
        <v>0</v>
      </c>
      <c r="Z29" s="52">
        <v>18</v>
      </c>
      <c r="AA29" s="53">
        <f t="shared" si="20"/>
        <v>5</v>
      </c>
      <c r="AC29" s="52"/>
      <c r="AD29" s="53"/>
      <c r="AN29" s="115"/>
      <c r="AO29" s="115"/>
      <c r="AP29" s="115"/>
    </row>
    <row r="30">
      <c r="A30" s="22">
        <v>29</v>
      </c>
      <c r="B30" s="57"/>
      <c r="C30" s="15"/>
      <c r="D30" s="29" t="str">
        <f t="shared" si="22"/>
        <v>N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9">
        <f t="shared" si="19"/>
        <v>0</v>
      </c>
      <c r="Z30" s="52">
        <v>19</v>
      </c>
      <c r="AA30" s="53">
        <f t="shared" si="20"/>
        <v>4</v>
      </c>
      <c r="AC30" s="52"/>
      <c r="AD30" s="53"/>
      <c r="AN30" s="115"/>
      <c r="AP30" s="115"/>
    </row>
    <row r="31">
      <c r="A31" s="22">
        <v>30</v>
      </c>
      <c r="B31" s="57"/>
      <c r="C31" s="15"/>
      <c r="D31" s="29" t="str">
        <f t="shared" si="22"/>
        <v>N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>
        <f t="shared" si="19"/>
        <v>0</v>
      </c>
      <c r="Z31" s="52">
        <v>20</v>
      </c>
      <c r="AA31" s="53">
        <f t="shared" si="20"/>
        <v>4</v>
      </c>
      <c r="AC31" s="52"/>
      <c r="AD31" s="53"/>
      <c r="AN31" s="115"/>
      <c r="AP31" s="115"/>
    </row>
    <row r="32">
      <c r="A32" s="22">
        <v>31</v>
      </c>
      <c r="B32" s="57"/>
      <c r="C32" s="15"/>
      <c r="D32" s="29" t="str">
        <f t="shared" si="22"/>
        <v>N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9">
        <f t="shared" si="19"/>
        <v>0</v>
      </c>
    </row>
    <row r="33">
      <c r="A33" s="22">
        <v>32</v>
      </c>
      <c r="B33" s="57"/>
      <c r="C33" s="15"/>
      <c r="D33" s="29" t="str">
        <f t="shared" si="22"/>
        <v>N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9">
        <f t="shared" si="19"/>
        <v>0</v>
      </c>
    </row>
    <row r="34">
      <c r="A34" s="22">
        <v>33</v>
      </c>
      <c r="B34" s="57"/>
      <c r="C34" s="15"/>
      <c r="D34" s="29" t="str">
        <f t="shared" si="22"/>
        <v>N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9">
        <f t="shared" si="19"/>
        <v>0</v>
      </c>
    </row>
    <row r="35">
      <c r="A35" s="22">
        <v>34</v>
      </c>
      <c r="B35" s="57"/>
      <c r="C35" s="15"/>
      <c r="D35" s="29" t="str">
        <f t="shared" si="22"/>
        <v>N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9">
        <f t="shared" si="19"/>
        <v>0</v>
      </c>
    </row>
    <row r="36">
      <c r="A36" s="22">
        <v>35</v>
      </c>
      <c r="B36" s="57"/>
      <c r="C36" s="15"/>
      <c r="D36" s="29" t="str">
        <f t="shared" si="22"/>
        <v>N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9">
        <f t="shared" si="19"/>
        <v>0</v>
      </c>
    </row>
    <row r="37">
      <c r="A37" s="22">
        <v>36</v>
      </c>
      <c r="B37" s="57"/>
      <c r="C37" s="15"/>
      <c r="D37" s="29" t="str">
        <f t="shared" si="22"/>
        <v>N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9">
        <f t="shared" si="19"/>
        <v>0</v>
      </c>
    </row>
    <row r="38">
      <c r="A38" s="22">
        <v>37</v>
      </c>
      <c r="B38" s="57"/>
      <c r="C38" s="15"/>
      <c r="D38" s="29" t="str">
        <f t="shared" si="22"/>
        <v>N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9">
        <f t="shared" si="19"/>
        <v>0</v>
      </c>
    </row>
    <row r="39">
      <c r="A39" s="22">
        <v>38</v>
      </c>
      <c r="B39" s="57"/>
      <c r="C39" s="15"/>
      <c r="D39" s="29" t="str">
        <f t="shared" si="22"/>
        <v>N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9">
        <f t="shared" si="19"/>
        <v>0</v>
      </c>
    </row>
    <row r="40">
      <c r="A40" s="22">
        <v>39</v>
      </c>
      <c r="B40" s="57"/>
      <c r="C40" s="15"/>
      <c r="D40" s="29" t="str">
        <f t="shared" si="22"/>
        <v>N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>
        <f t="shared" si="19"/>
        <v>0</v>
      </c>
    </row>
    <row r="41">
      <c r="A41" s="22">
        <v>40</v>
      </c>
      <c r="B41" s="57"/>
      <c r="C41" s="15"/>
      <c r="D41" s="29" t="str">
        <f t="shared" si="22"/>
        <v>N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9">
        <f t="shared" si="19"/>
        <v>0</v>
      </c>
    </row>
    <row r="42">
      <c r="A42" s="22">
        <v>41</v>
      </c>
      <c r="B42" s="57"/>
      <c r="C42" s="15"/>
      <c r="D42" s="29" t="str">
        <f t="shared" si="22"/>
        <v>N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9">
        <f t="shared" si="19"/>
        <v>0</v>
      </c>
    </row>
    <row r="43">
      <c r="A43" s="22">
        <v>42</v>
      </c>
      <c r="B43" s="57"/>
      <c r="C43" s="15"/>
      <c r="D43" s="29" t="str">
        <f t="shared" si="22"/>
        <v>N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9">
        <f t="shared" si="19"/>
        <v>0</v>
      </c>
    </row>
    <row r="44">
      <c r="A44" s="22">
        <v>43</v>
      </c>
      <c r="B44" s="57"/>
      <c r="C44" s="15"/>
      <c r="D44" s="29" t="str">
        <f t="shared" si="22"/>
        <v>N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9">
        <f t="shared" si="19"/>
        <v>0</v>
      </c>
    </row>
    <row r="45">
      <c r="A45" s="22">
        <v>44</v>
      </c>
      <c r="B45" s="57"/>
      <c r="C45" s="15"/>
      <c r="D45" s="29" t="str">
        <f t="shared" si="22"/>
        <v>N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9">
        <f t="shared" si="19"/>
        <v>0</v>
      </c>
    </row>
    <row r="46">
      <c r="A46" s="22">
        <v>45</v>
      </c>
      <c r="B46" s="57"/>
      <c r="C46" s="15"/>
      <c r="D46" s="29" t="str">
        <f t="shared" si="22"/>
        <v>N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9">
        <f t="shared" si="19"/>
        <v>0</v>
      </c>
    </row>
    <row r="47">
      <c r="A47" s="22">
        <v>46</v>
      </c>
      <c r="B47" s="57"/>
      <c r="C47" s="15"/>
      <c r="D47" s="29" t="str">
        <f t="shared" si="22"/>
        <v>N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9">
        <f t="shared" si="19"/>
        <v>0</v>
      </c>
    </row>
    <row r="48">
      <c r="A48" s="22">
        <v>47</v>
      </c>
      <c r="B48" s="57"/>
      <c r="C48" s="15"/>
      <c r="D48" s="29" t="str">
        <f t="shared" si="22"/>
        <v>N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9">
        <f t="shared" si="19"/>
        <v>0</v>
      </c>
    </row>
    <row r="49">
      <c r="A49" s="22">
        <v>48</v>
      </c>
      <c r="B49" s="57"/>
      <c r="C49" s="15"/>
      <c r="D49" s="29" t="str">
        <f t="shared" si="22"/>
        <v>N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9">
        <f t="shared" si="19"/>
        <v>0</v>
      </c>
    </row>
    <row r="50">
      <c r="A50" s="22">
        <v>49</v>
      </c>
      <c r="B50" s="57"/>
      <c r="C50" s="15"/>
      <c r="D50" s="29" t="str">
        <f t="shared" si="22"/>
        <v>N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9">
        <f t="shared" si="19"/>
        <v>0</v>
      </c>
    </row>
    <row r="51">
      <c r="A51" s="22">
        <v>50</v>
      </c>
      <c r="B51" s="57"/>
      <c r="C51" s="15"/>
      <c r="D51" s="29" t="str">
        <f t="shared" si="22"/>
        <v>N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9">
        <f t="shared" si="19"/>
        <v>0</v>
      </c>
    </row>
    <row r="52">
      <c r="A52" s="22">
        <v>51</v>
      </c>
      <c r="B52" s="57"/>
      <c r="C52" s="15"/>
      <c r="D52" s="29" t="str">
        <f t="shared" si="22"/>
        <v>N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9">
        <f t="shared" si="19"/>
        <v>0</v>
      </c>
    </row>
    <row r="53">
      <c r="A53" s="22">
        <v>52</v>
      </c>
      <c r="B53" s="57"/>
      <c r="C53" s="15"/>
      <c r="D53" s="29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9">
        <f t="shared" si="19"/>
        <v>0</v>
      </c>
    </row>
    <row r="54">
      <c r="A54" s="22">
        <v>53</v>
      </c>
      <c r="B54" s="57"/>
      <c r="C54" s="15"/>
      <c r="D54" s="29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9">
        <f t="shared" si="19"/>
        <v>0</v>
      </c>
    </row>
    <row r="55">
      <c r="A55" s="22">
        <v>54</v>
      </c>
      <c r="B55" s="57"/>
      <c r="C55" s="15"/>
      <c r="D55" s="2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9">
        <f t="shared" si="19"/>
        <v>0</v>
      </c>
    </row>
    <row r="56">
      <c r="A56" s="22">
        <v>55</v>
      </c>
      <c r="B56" s="57"/>
      <c r="C56" s="15"/>
      <c r="D56" s="29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9">
        <f t="shared" si="19"/>
        <v>0</v>
      </c>
    </row>
    <row r="57">
      <c r="A57" s="22">
        <v>56</v>
      </c>
      <c r="B57" s="57"/>
      <c r="C57" s="15"/>
      <c r="D57" s="29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9">
        <f t="shared" si="19"/>
        <v>0</v>
      </c>
    </row>
    <row r="58">
      <c r="A58" s="22">
        <v>57</v>
      </c>
      <c r="B58" s="57"/>
      <c r="C58" s="15"/>
      <c r="D58" s="29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9">
        <f t="shared" si="19"/>
        <v>0</v>
      </c>
    </row>
    <row r="59">
      <c r="A59" s="22">
        <v>58</v>
      </c>
      <c r="B59" s="57"/>
      <c r="C59" s="15"/>
      <c r="D59" s="29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9">
        <f t="shared" si="19"/>
        <v>0</v>
      </c>
    </row>
    <row r="60">
      <c r="A60" s="22">
        <v>59</v>
      </c>
      <c r="B60" s="57"/>
      <c r="C60" s="15"/>
      <c r="D60" s="29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9">
        <f t="shared" si="19"/>
        <v>0</v>
      </c>
    </row>
    <row r="61">
      <c r="A61" s="22">
        <v>60</v>
      </c>
      <c r="B61" s="57"/>
      <c r="C61" s="15"/>
      <c r="D61" s="29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9">
        <f t="shared" si="19"/>
        <v>0</v>
      </c>
    </row>
    <row r="62">
      <c r="A62" s="22">
        <v>61</v>
      </c>
      <c r="B62" s="57"/>
      <c r="C62" s="15"/>
      <c r="D62" s="29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9">
        <f t="shared" si="19"/>
        <v>0</v>
      </c>
    </row>
    <row r="63">
      <c r="A63" s="22">
        <v>62</v>
      </c>
      <c r="B63" s="57"/>
      <c r="C63" s="15"/>
      <c r="D63" s="29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9">
        <f t="shared" si="19"/>
        <v>0</v>
      </c>
    </row>
    <row r="64">
      <c r="A64" s="22">
        <v>63</v>
      </c>
      <c r="B64" s="57"/>
      <c r="C64" s="15"/>
      <c r="D64" s="29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9">
        <f t="shared" si="19"/>
        <v>0</v>
      </c>
    </row>
    <row r="65">
      <c r="A65" s="22">
        <v>64</v>
      </c>
      <c r="B65" s="57"/>
      <c r="C65" s="15"/>
      <c r="D65" s="29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9">
        <f t="shared" si="19"/>
        <v>0</v>
      </c>
    </row>
    <row r="66">
      <c r="A66" s="22">
        <v>65</v>
      </c>
      <c r="B66" s="57"/>
      <c r="C66" s="15"/>
      <c r="D66" s="29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9">
        <f t="shared" ref="W66:W129" si="23">SUM((COUNTIF(E66:V66,$Z$1))+(COUNTIF(E66:V66,$AA$1))+(COUNTIF(E66:V66,$AB$1))+(COUNTIF(E66:V66,$AC$1))+(COUNTIF(E66:V66,$AD$1))+(COUNTIF(E66:V66,$AE$1))+(COUNTIF(E66:V66,$AF$1))+(COUNTIF(E66:V66,$AG$1))+(COUNTIF(E66:V66,$AH$1))+(COUNTIF(E66:V66,$AI$1))+(COUNTIF(E66:V66,$AJ$1))+(COUNTIF(E66:V66,$AK$1))+(COUNTIF(E66:V66,$AL$1))+(COUNTIF(E66:V66,$AM$1))+(COUNTIF(E66:V66,$AN$1)))</f>
        <v>0</v>
      </c>
    </row>
    <row r="67">
      <c r="A67" s="22">
        <v>66</v>
      </c>
      <c r="B67" s="57"/>
      <c r="C67" s="15"/>
      <c r="D67" s="29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9">
        <f t="shared" si="23"/>
        <v>0</v>
      </c>
    </row>
    <row r="68">
      <c r="A68" s="22">
        <v>67</v>
      </c>
      <c r="B68" s="57"/>
      <c r="C68" s="15"/>
      <c r="D68" s="29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9">
        <f t="shared" si="23"/>
        <v>0</v>
      </c>
    </row>
    <row r="69">
      <c r="A69" s="22">
        <v>68</v>
      </c>
      <c r="B69" s="57"/>
      <c r="C69" s="15"/>
      <c r="D69" s="29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9">
        <f t="shared" si="23"/>
        <v>0</v>
      </c>
    </row>
    <row r="70">
      <c r="A70" s="22">
        <v>69</v>
      </c>
      <c r="B70" s="57"/>
      <c r="C70" s="15"/>
      <c r="D70" s="29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9">
        <f t="shared" si="23"/>
        <v>0</v>
      </c>
    </row>
    <row r="71">
      <c r="A71" s="22">
        <v>70</v>
      </c>
      <c r="B71" s="57"/>
      <c r="C71" s="15"/>
      <c r="D71" s="29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9">
        <f t="shared" si="23"/>
        <v>0</v>
      </c>
    </row>
    <row r="72">
      <c r="A72" s="22">
        <v>71</v>
      </c>
      <c r="B72" s="57"/>
      <c r="C72" s="15"/>
      <c r="D72" s="29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9">
        <f t="shared" si="23"/>
        <v>0</v>
      </c>
    </row>
    <row r="73">
      <c r="A73" s="22">
        <v>72</v>
      </c>
      <c r="B73" s="57"/>
      <c r="C73" s="15"/>
      <c r="D73" s="29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9">
        <f t="shared" si="23"/>
        <v>0</v>
      </c>
    </row>
    <row r="74">
      <c r="A74" s="22">
        <v>73</v>
      </c>
      <c r="B74" s="57"/>
      <c r="C74" s="15"/>
      <c r="D74" s="29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9">
        <f t="shared" si="23"/>
        <v>0</v>
      </c>
    </row>
    <row r="75">
      <c r="A75" s="22">
        <v>74</v>
      </c>
      <c r="B75" s="57"/>
      <c r="C75" s="15"/>
      <c r="D75" s="29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9">
        <f t="shared" si="23"/>
        <v>0</v>
      </c>
    </row>
    <row r="76">
      <c r="A76" s="22">
        <v>75</v>
      </c>
      <c r="B76" s="57"/>
      <c r="C76" s="15"/>
      <c r="D76" s="29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9">
        <f t="shared" si="23"/>
        <v>0</v>
      </c>
    </row>
    <row r="77">
      <c r="A77" s="22">
        <v>76</v>
      </c>
      <c r="B77" s="57"/>
      <c r="C77" s="15"/>
      <c r="D77" s="29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9">
        <f t="shared" si="23"/>
        <v>0</v>
      </c>
    </row>
    <row r="78">
      <c r="A78" s="22">
        <v>77</v>
      </c>
      <c r="B78" s="57"/>
      <c r="C78" s="15"/>
      <c r="D78" s="29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9">
        <f t="shared" si="23"/>
        <v>0</v>
      </c>
    </row>
    <row r="79">
      <c r="A79" s="22">
        <v>78</v>
      </c>
      <c r="B79" s="57"/>
      <c r="C79" s="15"/>
      <c r="D79" s="2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9">
        <f t="shared" si="23"/>
        <v>0</v>
      </c>
    </row>
    <row r="80">
      <c r="A80" s="22">
        <v>79</v>
      </c>
      <c r="B80" s="57"/>
      <c r="C80" s="15"/>
      <c r="D80" s="29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9">
        <f t="shared" si="23"/>
        <v>0</v>
      </c>
    </row>
    <row r="81">
      <c r="A81" s="22">
        <v>80</v>
      </c>
      <c r="B81" s="57"/>
      <c r="C81" s="15"/>
      <c r="D81" s="29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9">
        <f t="shared" si="23"/>
        <v>0</v>
      </c>
    </row>
    <row r="82">
      <c r="A82" s="22">
        <v>81</v>
      </c>
      <c r="B82" s="57"/>
      <c r="C82" s="15"/>
      <c r="D82" s="29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9">
        <f t="shared" si="23"/>
        <v>0</v>
      </c>
    </row>
    <row r="83">
      <c r="A83" s="22">
        <v>82</v>
      </c>
      <c r="B83" s="57"/>
      <c r="C83" s="15"/>
      <c r="D83" s="29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9">
        <f t="shared" si="23"/>
        <v>0</v>
      </c>
    </row>
    <row r="84">
      <c r="A84" s="22">
        <v>83</v>
      </c>
      <c r="B84" s="57"/>
      <c r="C84" s="15"/>
      <c r="D84" s="29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9">
        <f t="shared" si="23"/>
        <v>0</v>
      </c>
    </row>
    <row r="85">
      <c r="A85" s="22">
        <v>84</v>
      </c>
      <c r="B85" s="57"/>
      <c r="C85" s="15"/>
      <c r="D85" s="29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9">
        <f t="shared" si="23"/>
        <v>0</v>
      </c>
    </row>
    <row r="86">
      <c r="A86" s="22">
        <v>85</v>
      </c>
      <c r="B86" s="57"/>
      <c r="C86" s="15"/>
      <c r="D86" s="29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9">
        <f t="shared" si="23"/>
        <v>0</v>
      </c>
    </row>
    <row r="87">
      <c r="A87" s="22">
        <v>86</v>
      </c>
      <c r="B87" s="57"/>
      <c r="C87" s="15"/>
      <c r="D87" s="29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9">
        <f t="shared" si="23"/>
        <v>0</v>
      </c>
    </row>
    <row r="88">
      <c r="A88" s="22">
        <v>87</v>
      </c>
      <c r="B88" s="57"/>
      <c r="C88" s="15"/>
      <c r="D88" s="29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9">
        <f t="shared" si="23"/>
        <v>0</v>
      </c>
    </row>
    <row r="89">
      <c r="A89" s="22">
        <v>88</v>
      </c>
      <c r="B89" s="57"/>
      <c r="C89" s="15"/>
      <c r="D89" s="29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9">
        <f t="shared" si="23"/>
        <v>0</v>
      </c>
    </row>
    <row r="90">
      <c r="A90" s="22">
        <v>89</v>
      </c>
      <c r="B90" s="57"/>
      <c r="C90" s="15"/>
      <c r="D90" s="29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9">
        <f t="shared" si="23"/>
        <v>0</v>
      </c>
    </row>
    <row r="91">
      <c r="A91" s="22">
        <v>90</v>
      </c>
      <c r="B91" s="57"/>
      <c r="C91" s="15"/>
      <c r="D91" s="29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9">
        <f t="shared" si="23"/>
        <v>0</v>
      </c>
    </row>
    <row r="92">
      <c r="A92" s="22">
        <v>91</v>
      </c>
      <c r="B92" s="57"/>
      <c r="C92" s="15"/>
      <c r="D92" s="29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9">
        <f t="shared" si="23"/>
        <v>0</v>
      </c>
    </row>
    <row r="93">
      <c r="A93" s="22">
        <v>92</v>
      </c>
      <c r="B93" s="57"/>
      <c r="C93" s="15"/>
      <c r="D93" s="29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9">
        <f t="shared" si="23"/>
        <v>0</v>
      </c>
    </row>
    <row r="94">
      <c r="A94" s="22">
        <v>93</v>
      </c>
      <c r="B94" s="57"/>
      <c r="C94" s="15"/>
      <c r="D94" s="29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9">
        <f t="shared" si="23"/>
        <v>0</v>
      </c>
    </row>
    <row r="95">
      <c r="A95" s="22">
        <v>94</v>
      </c>
      <c r="B95" s="57"/>
      <c r="C95" s="15"/>
      <c r="D95" s="29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9">
        <f t="shared" si="23"/>
        <v>0</v>
      </c>
    </row>
    <row r="96">
      <c r="A96" s="22">
        <v>95</v>
      </c>
      <c r="B96" s="57"/>
      <c r="C96" s="15"/>
      <c r="D96" s="29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9">
        <f t="shared" si="23"/>
        <v>0</v>
      </c>
    </row>
    <row r="97">
      <c r="A97" s="22">
        <v>96</v>
      </c>
      <c r="B97" s="57"/>
      <c r="C97" s="15"/>
      <c r="D97" s="29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9">
        <f t="shared" si="23"/>
        <v>0</v>
      </c>
    </row>
    <row r="98">
      <c r="A98" s="22">
        <v>97</v>
      </c>
      <c r="B98" s="57"/>
      <c r="C98" s="15"/>
      <c r="D98" s="29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9">
        <f t="shared" si="23"/>
        <v>0</v>
      </c>
    </row>
    <row r="99">
      <c r="A99" s="22">
        <v>98</v>
      </c>
      <c r="B99" s="57"/>
      <c r="C99" s="15"/>
      <c r="D99" s="29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9">
        <f t="shared" si="23"/>
        <v>0</v>
      </c>
    </row>
    <row r="100">
      <c r="A100" s="22">
        <v>99</v>
      </c>
      <c r="B100" s="57"/>
      <c r="C100" s="15"/>
      <c r="D100" s="29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9">
        <f t="shared" si="23"/>
        <v>0</v>
      </c>
    </row>
    <row r="101">
      <c r="A101" s="22">
        <v>100</v>
      </c>
      <c r="B101" s="57"/>
      <c r="C101" s="15"/>
      <c r="D101" s="29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9">
        <f t="shared" si="23"/>
        <v>0</v>
      </c>
    </row>
    <row r="102">
      <c r="A102" s="22">
        <v>101</v>
      </c>
      <c r="B102" s="57"/>
      <c r="C102" s="15"/>
      <c r="D102" s="29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9">
        <f t="shared" si="23"/>
        <v>0</v>
      </c>
    </row>
    <row r="103">
      <c r="A103" s="22">
        <v>102</v>
      </c>
      <c r="B103" s="57"/>
      <c r="C103" s="15"/>
      <c r="D103" s="29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9">
        <f t="shared" si="23"/>
        <v>0</v>
      </c>
    </row>
    <row r="104">
      <c r="A104" s="22">
        <v>103</v>
      </c>
      <c r="B104" s="57"/>
      <c r="C104" s="15"/>
      <c r="D104" s="29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9">
        <f t="shared" si="23"/>
        <v>0</v>
      </c>
    </row>
    <row r="105">
      <c r="A105" s="22">
        <v>104</v>
      </c>
      <c r="B105" s="57"/>
      <c r="C105" s="15"/>
      <c r="D105" s="29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9">
        <f t="shared" si="23"/>
        <v>0</v>
      </c>
    </row>
    <row r="106">
      <c r="A106" s="22">
        <v>105</v>
      </c>
      <c r="B106" s="57"/>
      <c r="C106" s="15"/>
      <c r="D106" s="29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9">
        <f t="shared" si="23"/>
        <v>0</v>
      </c>
    </row>
    <row r="107">
      <c r="A107" s="22">
        <v>106</v>
      </c>
      <c r="B107" s="57"/>
      <c r="C107" s="15"/>
      <c r="D107" s="29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9">
        <f t="shared" si="23"/>
        <v>0</v>
      </c>
    </row>
    <row r="108">
      <c r="A108" s="22">
        <v>107</v>
      </c>
      <c r="B108" s="57"/>
      <c r="C108" s="15"/>
      <c r="D108" s="29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9">
        <f t="shared" si="23"/>
        <v>0</v>
      </c>
    </row>
    <row r="109">
      <c r="A109" s="22">
        <v>108</v>
      </c>
      <c r="B109" s="57"/>
      <c r="C109" s="15"/>
      <c r="D109" s="29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9">
        <f t="shared" si="23"/>
        <v>0</v>
      </c>
    </row>
    <row r="110">
      <c r="A110" s="22">
        <v>109</v>
      </c>
      <c r="B110" s="57"/>
      <c r="C110" s="15"/>
      <c r="D110" s="29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9">
        <f t="shared" si="23"/>
        <v>0</v>
      </c>
    </row>
    <row r="111">
      <c r="A111" s="22">
        <v>110</v>
      </c>
      <c r="B111" s="57"/>
      <c r="C111" s="15"/>
      <c r="D111" s="29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9">
        <f t="shared" si="23"/>
        <v>0</v>
      </c>
    </row>
    <row r="112">
      <c r="A112" s="22">
        <v>111</v>
      </c>
      <c r="B112" s="57"/>
      <c r="C112" s="15"/>
      <c r="D112" s="29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9">
        <f t="shared" si="23"/>
        <v>0</v>
      </c>
    </row>
    <row r="113">
      <c r="A113" s="22">
        <v>112</v>
      </c>
      <c r="B113" s="57"/>
      <c r="C113" s="15"/>
      <c r="D113" s="29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9">
        <f t="shared" si="23"/>
        <v>0</v>
      </c>
    </row>
    <row r="114">
      <c r="A114" s="22">
        <v>113</v>
      </c>
      <c r="B114" s="57"/>
      <c r="C114" s="15"/>
      <c r="D114" s="29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9">
        <f t="shared" si="23"/>
        <v>0</v>
      </c>
    </row>
    <row r="115">
      <c r="A115" s="22">
        <v>114</v>
      </c>
      <c r="B115" s="57"/>
      <c r="C115" s="15"/>
      <c r="D115" s="29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9">
        <f t="shared" si="23"/>
        <v>0</v>
      </c>
    </row>
    <row r="116">
      <c r="A116" s="22">
        <v>115</v>
      </c>
      <c r="B116" s="57"/>
      <c r="C116" s="15"/>
      <c r="D116" s="29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9">
        <f t="shared" si="23"/>
        <v>0</v>
      </c>
    </row>
    <row r="117">
      <c r="A117" s="22">
        <v>116</v>
      </c>
      <c r="B117" s="57"/>
      <c r="C117" s="15"/>
      <c r="D117" s="29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9">
        <f t="shared" si="23"/>
        <v>0</v>
      </c>
    </row>
    <row r="118">
      <c r="A118" s="22">
        <v>117</v>
      </c>
      <c r="B118" s="57"/>
      <c r="C118" s="15"/>
      <c r="D118" s="29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9">
        <f t="shared" si="23"/>
        <v>0</v>
      </c>
    </row>
    <row r="119">
      <c r="A119" s="22">
        <v>118</v>
      </c>
      <c r="B119" s="57"/>
      <c r="C119" s="15"/>
      <c r="D119" s="29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9">
        <f t="shared" si="23"/>
        <v>0</v>
      </c>
    </row>
    <row r="120">
      <c r="A120" s="22">
        <v>119</v>
      </c>
      <c r="B120" s="57"/>
      <c r="C120" s="15"/>
      <c r="D120" s="29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9">
        <f t="shared" si="23"/>
        <v>0</v>
      </c>
    </row>
    <row r="121">
      <c r="A121" s="22">
        <v>120</v>
      </c>
      <c r="B121" s="57"/>
      <c r="C121" s="15"/>
      <c r="D121" s="29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9">
        <f t="shared" si="23"/>
        <v>0</v>
      </c>
    </row>
    <row r="122">
      <c r="A122" s="22">
        <v>121</v>
      </c>
      <c r="B122" s="57"/>
      <c r="C122" s="15"/>
      <c r="D122" s="29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9">
        <f t="shared" si="23"/>
        <v>0</v>
      </c>
    </row>
    <row r="123">
      <c r="A123" s="22">
        <v>122</v>
      </c>
      <c r="B123" s="57"/>
      <c r="C123" s="15"/>
      <c r="D123" s="29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9">
        <f t="shared" si="23"/>
        <v>0</v>
      </c>
    </row>
    <row r="124">
      <c r="A124" s="22">
        <v>123</v>
      </c>
      <c r="B124" s="57"/>
      <c r="C124" s="15"/>
      <c r="D124" s="29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9">
        <f t="shared" si="23"/>
        <v>0</v>
      </c>
    </row>
    <row r="125">
      <c r="A125" s="22">
        <v>124</v>
      </c>
      <c r="B125" s="57"/>
      <c r="C125" s="15"/>
      <c r="D125" s="29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9">
        <f t="shared" si="23"/>
        <v>0</v>
      </c>
    </row>
    <row r="126">
      <c r="A126" s="22">
        <v>125</v>
      </c>
      <c r="B126" s="57"/>
      <c r="C126" s="15"/>
      <c r="D126" s="29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9">
        <f t="shared" si="23"/>
        <v>0</v>
      </c>
    </row>
    <row r="127">
      <c r="A127" s="22">
        <v>126</v>
      </c>
      <c r="B127" s="57"/>
      <c r="C127" s="15"/>
      <c r="D127" s="29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9">
        <f t="shared" si="23"/>
        <v>0</v>
      </c>
    </row>
    <row r="128">
      <c r="A128" s="22">
        <v>127</v>
      </c>
      <c r="B128" s="57"/>
      <c r="C128" s="15"/>
      <c r="D128" s="29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9">
        <f t="shared" si="23"/>
        <v>0</v>
      </c>
    </row>
    <row r="129">
      <c r="A129" s="22">
        <v>128</v>
      </c>
      <c r="B129" s="57"/>
      <c r="C129" s="15"/>
      <c r="D129" s="29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9">
        <f t="shared" si="23"/>
        <v>0</v>
      </c>
    </row>
    <row r="130">
      <c r="A130" s="22">
        <v>129</v>
      </c>
      <c r="B130" s="57"/>
      <c r="C130" s="15"/>
      <c r="D130" s="29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9">
        <f t="shared" ref="W130" si="24">SUM((COUNTIF(E130:V130,$Z$1))+(COUNTIF(E130:V130,$AA$1))+(COUNTIF(E130:V130,$AB$1))+(COUNTIF(E130:V130,$AC$1))+(COUNTIF(E130:V130,$AD$1))+(COUNTIF(E130:V130,$AE$1))+(COUNTIF(E130:V130,$AF$1))+(COUNTIF(E130:V130,$AG$1))+(COUNTIF(E130:V130,$AH$1))+(COUNTIF(E130:V130,$AI$1))+(COUNTIF(E130:V130,$AJ$1))+(COUNTIF(E130:V130,$AK$1))+(COUNTIF(E130:V130,$AL$1))+(COUNTIF(E130:V130,$AM$1))+(COUNTIF(E130:V130,$AN$1)))</f>
        <v>0</v>
      </c>
    </row>
    <row r="131">
      <c r="A131" s="22">
        <v>130</v>
      </c>
      <c r="B131" s="57"/>
      <c r="C131" s="15"/>
      <c r="D131" s="29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9">
        <f t="shared" ref="W131:W194" si="2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>
      <c r="A132" s="22">
        <v>131</v>
      </c>
      <c r="B132" s="57"/>
      <c r="C132" s="15"/>
      <c r="D132" s="29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9">
        <f t="shared" si="25"/>
        <v>0</v>
      </c>
    </row>
    <row r="133">
      <c r="A133" s="22">
        <v>132</v>
      </c>
      <c r="B133" s="57"/>
      <c r="C133" s="15"/>
      <c r="D133" s="29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9">
        <f t="shared" si="25"/>
        <v>0</v>
      </c>
    </row>
    <row r="134">
      <c r="A134" s="22">
        <v>133</v>
      </c>
      <c r="B134" s="57"/>
      <c r="C134" s="15"/>
      <c r="D134" s="29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9">
        <f t="shared" si="25"/>
        <v>0</v>
      </c>
    </row>
    <row r="135">
      <c r="A135" s="22">
        <v>134</v>
      </c>
      <c r="B135" s="57"/>
      <c r="C135" s="15"/>
      <c r="D135" s="29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9">
        <f t="shared" si="25"/>
        <v>0</v>
      </c>
    </row>
    <row r="136">
      <c r="A136" s="22">
        <v>135</v>
      </c>
      <c r="B136" s="57"/>
      <c r="C136" s="15"/>
      <c r="D136" s="29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9">
        <f t="shared" si="25"/>
        <v>0</v>
      </c>
    </row>
    <row r="137">
      <c r="A137" s="22">
        <v>136</v>
      </c>
      <c r="B137" s="57"/>
      <c r="C137" s="15"/>
      <c r="D137" s="29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9">
        <f t="shared" si="25"/>
        <v>0</v>
      </c>
    </row>
    <row r="138">
      <c r="A138" s="22">
        <v>137</v>
      </c>
      <c r="B138" s="57"/>
      <c r="C138" s="15"/>
      <c r="D138" s="29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9">
        <f t="shared" si="25"/>
        <v>0</v>
      </c>
    </row>
    <row r="139">
      <c r="A139" s="22">
        <v>138</v>
      </c>
      <c r="B139" s="57"/>
      <c r="C139" s="15"/>
      <c r="D139" s="29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9">
        <f t="shared" si="25"/>
        <v>0</v>
      </c>
    </row>
    <row r="140">
      <c r="A140" s="22">
        <v>139</v>
      </c>
      <c r="B140" s="57"/>
      <c r="C140" s="15"/>
      <c r="D140" s="29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9">
        <f t="shared" si="25"/>
        <v>0</v>
      </c>
    </row>
    <row r="141">
      <c r="A141" s="22">
        <v>140</v>
      </c>
      <c r="B141" s="57"/>
      <c r="C141" s="15"/>
      <c r="D141" s="29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9">
        <f t="shared" si="25"/>
        <v>0</v>
      </c>
    </row>
    <row r="142">
      <c r="A142" s="22">
        <v>141</v>
      </c>
      <c r="B142" s="57"/>
      <c r="C142" s="15"/>
      <c r="D142" s="29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9">
        <f t="shared" si="25"/>
        <v>0</v>
      </c>
    </row>
    <row r="143">
      <c r="A143" s="22">
        <v>142</v>
      </c>
      <c r="B143" s="57"/>
      <c r="C143" s="15"/>
      <c r="D143" s="29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9">
        <f t="shared" si="25"/>
        <v>0</v>
      </c>
    </row>
    <row r="144">
      <c r="A144" s="22">
        <v>143</v>
      </c>
      <c r="B144" s="57"/>
      <c r="C144" s="15"/>
      <c r="D144" s="29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9">
        <f t="shared" si="25"/>
        <v>0</v>
      </c>
    </row>
    <row r="145">
      <c r="A145" s="22">
        <v>144</v>
      </c>
      <c r="B145" s="57"/>
      <c r="C145" s="15"/>
      <c r="D145" s="29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9">
        <f t="shared" si="25"/>
        <v>0</v>
      </c>
    </row>
    <row r="146">
      <c r="A146" s="22">
        <v>145</v>
      </c>
      <c r="B146" s="57"/>
      <c r="C146" s="15"/>
      <c r="D146" s="29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9">
        <f t="shared" si="25"/>
        <v>0</v>
      </c>
    </row>
    <row r="147">
      <c r="A147" s="22">
        <v>146</v>
      </c>
      <c r="B147" s="57"/>
      <c r="C147" s="15"/>
      <c r="D147" s="29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9">
        <f t="shared" si="25"/>
        <v>0</v>
      </c>
    </row>
    <row r="148">
      <c r="A148" s="22">
        <v>147</v>
      </c>
      <c r="B148" s="57"/>
      <c r="C148" s="15"/>
      <c r="D148" s="29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9">
        <f t="shared" si="25"/>
        <v>0</v>
      </c>
    </row>
    <row r="149">
      <c r="A149" s="22">
        <v>148</v>
      </c>
      <c r="B149" s="57"/>
      <c r="C149" s="15"/>
      <c r="D149" s="29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9">
        <f t="shared" si="25"/>
        <v>0</v>
      </c>
    </row>
    <row r="150">
      <c r="A150" s="22">
        <v>149</v>
      </c>
      <c r="B150" s="57"/>
      <c r="C150" s="15"/>
      <c r="D150" s="29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9">
        <f t="shared" si="25"/>
        <v>0</v>
      </c>
    </row>
    <row r="151">
      <c r="A151" s="22">
        <v>150</v>
      </c>
      <c r="B151" s="57"/>
      <c r="C151" s="15"/>
      <c r="D151" s="29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9">
        <f t="shared" si="25"/>
        <v>0</v>
      </c>
    </row>
    <row r="152">
      <c r="A152" s="22">
        <v>151</v>
      </c>
      <c r="B152" s="57"/>
      <c r="C152" s="15"/>
      <c r="D152" s="29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9">
        <f t="shared" si="25"/>
        <v>0</v>
      </c>
    </row>
    <row r="153">
      <c r="A153" s="22">
        <v>152</v>
      </c>
      <c r="B153" s="57"/>
      <c r="C153" s="15"/>
      <c r="D153" s="29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9">
        <f t="shared" si="25"/>
        <v>0</v>
      </c>
    </row>
    <row r="154">
      <c r="A154" s="22">
        <v>153</v>
      </c>
      <c r="B154" s="57"/>
      <c r="C154" s="15"/>
      <c r="D154" s="29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9">
        <f t="shared" si="25"/>
        <v>0</v>
      </c>
    </row>
    <row r="155">
      <c r="A155" s="22">
        <v>154</v>
      </c>
      <c r="B155" s="57"/>
      <c r="C155" s="15"/>
      <c r="D155" s="29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9">
        <f t="shared" si="25"/>
        <v>0</v>
      </c>
    </row>
    <row r="156">
      <c r="A156" s="22">
        <v>155</v>
      </c>
      <c r="B156" s="57"/>
      <c r="C156" s="15"/>
      <c r="D156" s="29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9">
        <f t="shared" si="25"/>
        <v>0</v>
      </c>
    </row>
    <row r="157">
      <c r="A157" s="22">
        <v>156</v>
      </c>
      <c r="B157" s="57"/>
      <c r="C157" s="15"/>
      <c r="D157" s="29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9">
        <f t="shared" si="25"/>
        <v>0</v>
      </c>
    </row>
    <row r="158">
      <c r="A158" s="22">
        <v>157</v>
      </c>
      <c r="B158" s="57"/>
      <c r="C158" s="15"/>
      <c r="D158" s="29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9">
        <f t="shared" si="25"/>
        <v>0</v>
      </c>
    </row>
    <row r="159">
      <c r="A159" s="22">
        <v>158</v>
      </c>
      <c r="B159" s="57"/>
      <c r="C159" s="15"/>
      <c r="D159" s="29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9">
        <f t="shared" si="25"/>
        <v>0</v>
      </c>
    </row>
    <row r="160">
      <c r="A160" s="22">
        <v>159</v>
      </c>
      <c r="B160" s="57"/>
      <c r="C160" s="15"/>
      <c r="D160" s="29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9">
        <f t="shared" si="25"/>
        <v>0</v>
      </c>
    </row>
    <row r="161">
      <c r="A161" s="22">
        <v>160</v>
      </c>
      <c r="B161" s="57"/>
      <c r="C161" s="15"/>
      <c r="D161" s="29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9">
        <f t="shared" si="25"/>
        <v>0</v>
      </c>
    </row>
    <row r="162">
      <c r="A162" s="22">
        <v>161</v>
      </c>
      <c r="B162" s="57"/>
      <c r="C162" s="15"/>
      <c r="D162" s="29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9">
        <f t="shared" si="25"/>
        <v>0</v>
      </c>
    </row>
    <row r="163">
      <c r="A163" s="22">
        <v>162</v>
      </c>
      <c r="B163" s="57"/>
      <c r="C163" s="15"/>
      <c r="D163" s="29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9">
        <f t="shared" si="25"/>
        <v>0</v>
      </c>
    </row>
    <row r="164">
      <c r="A164" s="22">
        <v>163</v>
      </c>
      <c r="B164" s="57"/>
      <c r="C164" s="15"/>
      <c r="D164" s="29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9">
        <f t="shared" si="25"/>
        <v>0</v>
      </c>
    </row>
    <row r="165">
      <c r="A165" s="22">
        <v>164</v>
      </c>
      <c r="B165" s="57"/>
      <c r="C165" s="15"/>
      <c r="D165" s="29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9">
        <f t="shared" si="25"/>
        <v>0</v>
      </c>
    </row>
    <row r="166">
      <c r="A166" s="22">
        <v>165</v>
      </c>
      <c r="B166" s="57"/>
      <c r="C166" s="15"/>
      <c r="D166" s="29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9">
        <f t="shared" si="25"/>
        <v>0</v>
      </c>
    </row>
    <row r="167">
      <c r="A167" s="22">
        <v>166</v>
      </c>
      <c r="B167" s="57"/>
      <c r="C167" s="15"/>
      <c r="D167" s="29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9">
        <f t="shared" si="25"/>
        <v>0</v>
      </c>
    </row>
    <row r="168">
      <c r="A168" s="22">
        <v>167</v>
      </c>
      <c r="B168" s="57"/>
      <c r="C168" s="15"/>
      <c r="D168" s="29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9">
        <f t="shared" si="25"/>
        <v>0</v>
      </c>
    </row>
    <row r="169">
      <c r="A169" s="22">
        <v>168</v>
      </c>
      <c r="B169" s="57"/>
      <c r="C169" s="15"/>
      <c r="D169" s="29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9">
        <f t="shared" si="25"/>
        <v>0</v>
      </c>
    </row>
    <row r="170">
      <c r="A170" s="22">
        <v>169</v>
      </c>
      <c r="B170" s="57"/>
      <c r="C170" s="15"/>
      <c r="D170" s="29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9">
        <f t="shared" si="25"/>
        <v>0</v>
      </c>
    </row>
    <row r="171">
      <c r="A171" s="22">
        <v>170</v>
      </c>
      <c r="B171" s="57"/>
      <c r="C171" s="15"/>
      <c r="D171" s="29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9">
        <f t="shared" si="25"/>
        <v>0</v>
      </c>
    </row>
    <row r="172">
      <c r="A172" s="22">
        <v>171</v>
      </c>
      <c r="B172" s="57"/>
      <c r="C172" s="15"/>
      <c r="D172" s="29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9">
        <f t="shared" si="25"/>
        <v>0</v>
      </c>
    </row>
    <row r="173">
      <c r="A173" s="22">
        <v>172</v>
      </c>
      <c r="B173" s="57"/>
      <c r="C173" s="15"/>
      <c r="D173" s="29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9">
        <f t="shared" si="25"/>
        <v>0</v>
      </c>
    </row>
    <row r="174">
      <c r="A174" s="22">
        <v>173</v>
      </c>
      <c r="B174" s="57"/>
      <c r="C174" s="15"/>
      <c r="D174" s="29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9">
        <f t="shared" si="25"/>
        <v>0</v>
      </c>
    </row>
    <row r="175">
      <c r="A175" s="22">
        <v>174</v>
      </c>
      <c r="B175" s="57"/>
      <c r="C175" s="15"/>
      <c r="D175" s="29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9">
        <f t="shared" si="25"/>
        <v>0</v>
      </c>
    </row>
    <row r="176">
      <c r="A176" s="22">
        <v>175</v>
      </c>
      <c r="B176" s="57"/>
      <c r="C176" s="15"/>
      <c r="D176" s="29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9">
        <f t="shared" si="25"/>
        <v>0</v>
      </c>
    </row>
    <row r="177">
      <c r="A177" s="22">
        <v>176</v>
      </c>
      <c r="B177" s="57"/>
      <c r="C177" s="15"/>
      <c r="D177" s="29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9">
        <f t="shared" si="25"/>
        <v>0</v>
      </c>
    </row>
    <row r="178">
      <c r="A178" s="22">
        <v>177</v>
      </c>
      <c r="B178" s="57"/>
      <c r="C178" s="15"/>
      <c r="D178" s="29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9">
        <f t="shared" si="25"/>
        <v>0</v>
      </c>
    </row>
    <row r="179">
      <c r="A179" s="22">
        <v>178</v>
      </c>
      <c r="B179" s="57"/>
      <c r="C179" s="15"/>
      <c r="D179" s="29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9">
        <f t="shared" si="25"/>
        <v>0</v>
      </c>
    </row>
    <row r="180">
      <c r="A180" s="22">
        <v>179</v>
      </c>
      <c r="B180" s="57"/>
      <c r="C180" s="15"/>
      <c r="D180" s="29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9">
        <f t="shared" si="25"/>
        <v>0</v>
      </c>
    </row>
    <row r="181">
      <c r="A181" s="22">
        <v>180</v>
      </c>
      <c r="B181" s="57"/>
      <c r="C181" s="15"/>
      <c r="D181" s="29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9">
        <f t="shared" si="25"/>
        <v>0</v>
      </c>
    </row>
    <row r="182">
      <c r="A182" s="22">
        <v>181</v>
      </c>
      <c r="B182" s="57"/>
      <c r="C182" s="15"/>
      <c r="D182" s="29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9">
        <f t="shared" si="25"/>
        <v>0</v>
      </c>
    </row>
    <row r="183">
      <c r="A183" s="22">
        <v>182</v>
      </c>
      <c r="B183" s="57"/>
      <c r="C183" s="15"/>
      <c r="D183" s="29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9">
        <f t="shared" si="25"/>
        <v>0</v>
      </c>
    </row>
    <row r="184">
      <c r="A184" s="22">
        <v>183</v>
      </c>
      <c r="B184" s="57"/>
      <c r="C184" s="15"/>
      <c r="D184" s="29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9">
        <f t="shared" si="25"/>
        <v>0</v>
      </c>
    </row>
    <row r="185">
      <c r="A185" s="22">
        <v>184</v>
      </c>
      <c r="B185" s="57"/>
      <c r="C185" s="15"/>
      <c r="D185" s="29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9">
        <f t="shared" si="25"/>
        <v>0</v>
      </c>
    </row>
    <row r="186">
      <c r="A186" s="22">
        <v>185</v>
      </c>
      <c r="B186" s="57"/>
      <c r="C186" s="15"/>
      <c r="D186" s="29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9">
        <f t="shared" si="25"/>
        <v>0</v>
      </c>
    </row>
    <row r="187">
      <c r="A187" s="22">
        <v>186</v>
      </c>
      <c r="B187" s="57"/>
      <c r="C187" s="15"/>
      <c r="D187" s="29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9">
        <f t="shared" si="25"/>
        <v>0</v>
      </c>
    </row>
    <row r="188">
      <c r="A188" s="22">
        <v>187</v>
      </c>
      <c r="B188" s="57"/>
      <c r="C188" s="15"/>
      <c r="D188" s="29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9">
        <f t="shared" si="25"/>
        <v>0</v>
      </c>
    </row>
    <row r="189">
      <c r="A189" s="22">
        <v>188</v>
      </c>
      <c r="B189" s="57"/>
      <c r="C189" s="15"/>
      <c r="D189" s="29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9">
        <f t="shared" si="25"/>
        <v>0</v>
      </c>
    </row>
    <row r="190">
      <c r="A190" s="22">
        <v>189</v>
      </c>
      <c r="B190" s="57"/>
      <c r="C190" s="15"/>
      <c r="D190" s="29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9">
        <f t="shared" si="25"/>
        <v>0</v>
      </c>
    </row>
    <row r="191">
      <c r="A191" s="22">
        <v>190</v>
      </c>
      <c r="B191" s="57"/>
      <c r="C191" s="15"/>
      <c r="D191" s="29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9">
        <f t="shared" si="25"/>
        <v>0</v>
      </c>
    </row>
    <row r="192">
      <c r="A192" s="22">
        <v>191</v>
      </c>
      <c r="B192" s="57"/>
      <c r="C192" s="15"/>
      <c r="D192" s="29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9">
        <f t="shared" si="25"/>
        <v>0</v>
      </c>
    </row>
    <row r="193">
      <c r="A193" s="22">
        <v>192</v>
      </c>
      <c r="B193" s="57"/>
      <c r="C193" s="15"/>
      <c r="D193" s="29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9">
        <f t="shared" si="25"/>
        <v>0</v>
      </c>
    </row>
    <row r="194">
      <c r="A194" s="22">
        <v>193</v>
      </c>
      <c r="B194" s="57"/>
      <c r="C194" s="15"/>
      <c r="D194" s="29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9">
        <f t="shared" si="25"/>
        <v>0</v>
      </c>
    </row>
    <row r="195">
      <c r="A195" s="22">
        <v>194</v>
      </c>
      <c r="B195" s="57"/>
      <c r="C195" s="15"/>
      <c r="D195" s="29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9">
        <f t="shared" ref="W195:W201" si="2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>
      <c r="A196" s="22">
        <v>195</v>
      </c>
      <c r="B196" s="57"/>
      <c r="C196" s="15"/>
      <c r="D196" s="29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9">
        <f t="shared" si="26"/>
        <v>0</v>
      </c>
    </row>
    <row r="197">
      <c r="A197" s="22">
        <v>196</v>
      </c>
      <c r="B197" s="57"/>
      <c r="C197" s="15"/>
      <c r="D197" s="29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9">
        <f t="shared" si="26"/>
        <v>0</v>
      </c>
    </row>
    <row r="198">
      <c r="A198" s="22">
        <v>197</v>
      </c>
      <c r="B198" s="57"/>
      <c r="C198" s="15"/>
      <c r="D198" s="29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9">
        <f t="shared" si="26"/>
        <v>0</v>
      </c>
    </row>
    <row r="199">
      <c r="A199" s="22">
        <v>198</v>
      </c>
      <c r="B199" s="57"/>
      <c r="C199" s="15"/>
      <c r="D199" s="29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9">
        <f t="shared" si="26"/>
        <v>0</v>
      </c>
    </row>
    <row r="200">
      <c r="A200" s="22">
        <v>199</v>
      </c>
      <c r="B200" s="57"/>
      <c r="C200" s="15"/>
      <c r="D200" s="29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9">
        <f t="shared" si="26"/>
        <v>0</v>
      </c>
    </row>
    <row r="201" ht="15.75">
      <c r="A201" s="60">
        <v>200</v>
      </c>
      <c r="B201" s="61"/>
      <c r="C201" s="62"/>
      <c r="D201" s="64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9">
        <f t="shared" si="26"/>
        <v>0</v>
      </c>
    </row>
  </sheetData>
  <autoFilter ref="W1:W201"/>
  <mergeCells count="1">
    <mergeCell ref="E1:V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00780041-0053-43EB-8F63-009200FC0087}">
            <xm:f>$AN$1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6" operator="equal" id="{00A2009D-0074-4184-B45D-009300430082}">
            <xm:f>$AM$1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4" operator="equal" id="{00F0000F-00A0-452F-802D-000400B600C5}">
            <xm:f>$AL$1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3" operator="equal" id="{00B600A5-0050-44F0-A0FB-000000760070}">
            <xm:f>$AK$1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2" operator="equal" id="{00FD0031-0016-446B-906A-002A00790006}">
            <xm:f>$AJ$1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1" operator="equal" id="{000100CA-0013-4F6A-9007-0024000800EF}">
            <xm:f>$AI$1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0" operator="equal" id="{00B1004C-007E-445B-B5D9-0019003F00F6}">
            <xm:f>$AH$1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9" operator="equal" id="{003100D3-0024-4ED0-88DE-0035009000CB}">
            <xm:f>$AG$1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8" operator="equal" id="{005B0044-00E2-41FD-AD80-002700400082}">
            <xm:f>$AF$1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7" operator="equal" id="{003A00C4-002D-433D-A222-00A600E80012}">
            <xm:f>$AE$1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6" operator="equal" id="{008D003F-008B-448D-8B9B-00E800F500D7}">
            <xm:f>$AD$1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5" operator="equal" id="{004A00E2-0017-4F0F-91B4-002C00280011}">
            <xm:f>$AC$1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4" operator="equal" id="{001900A1-0001-4D89-8BAC-003200170063}">
            <xm:f>$AB$1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D500B3-000B-46E4-BCB7-00BE00AA0055}">
            <xm:f>$AA$1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2" operator="equal" id="{000E0011-000D-48AD-A077-0019009F00D2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" operator="equal" id="{008A00FA-0072-4197-8788-00900007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7" style="1" width="7.42578125"/>
    <col customWidth="1" min="8" max="8" style="1" width="2.5703125"/>
    <col bestFit="1" customWidth="1" min="9" max="9" style="2" width="3.5703125"/>
    <col bestFit="1" customWidth="1" min="10" max="11" style="2" width="4.5703125"/>
    <col customWidth="1" min="12" max="14" style="2" width="3.5703125"/>
    <col bestFit="1" customWidth="1" min="15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bestFit="1" customWidth="1" min="24" max="24" style="1" width="8.2851562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110" width="12"/>
    <col min="32" max="82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5" t="s">
        <v>44</v>
      </c>
      <c r="G1" s="5" t="s">
        <v>45</v>
      </c>
      <c r="H1" s="5"/>
      <c r="I1" s="67" t="s">
        <v>4</v>
      </c>
      <c r="J1" s="68"/>
      <c r="K1" s="68"/>
      <c r="L1" s="68"/>
      <c r="M1" s="68"/>
      <c r="N1" s="68"/>
      <c r="O1" s="68"/>
      <c r="P1" s="68"/>
      <c r="Q1" s="68"/>
      <c r="R1" s="7"/>
      <c r="S1" s="8" t="s">
        <v>5</v>
      </c>
      <c r="T1" s="9" t="s">
        <v>6</v>
      </c>
      <c r="U1" s="10">
        <v>1</v>
      </c>
      <c r="V1" s="11">
        <v>22</v>
      </c>
      <c r="W1" s="11">
        <v>25</v>
      </c>
      <c r="X1" s="11">
        <v>30</v>
      </c>
      <c r="Y1" s="11">
        <v>36</v>
      </c>
      <c r="Z1" s="12">
        <v>42</v>
      </c>
      <c r="AE1" s="71"/>
    </row>
    <row r="2" ht="15.75">
      <c r="A2" s="13">
        <v>1</v>
      </c>
      <c r="B2" s="14" t="s">
        <v>7</v>
      </c>
      <c r="C2" s="15"/>
      <c r="D2" s="16" t="str">
        <f t="shared" ref="D2:D52" si="27">IF(R2&gt;3,"S","N")</f>
        <v>N</v>
      </c>
      <c r="E2" s="29"/>
      <c r="F2" s="48">
        <v>2</v>
      </c>
      <c r="G2" s="48">
        <v>6</v>
      </c>
      <c r="H2" s="29"/>
      <c r="I2" s="48">
        <v>10</v>
      </c>
      <c r="J2" s="48">
        <v>12</v>
      </c>
      <c r="K2" s="48">
        <v>27</v>
      </c>
      <c r="L2" s="48">
        <v>29</v>
      </c>
      <c r="M2" s="48">
        <v>37</v>
      </c>
      <c r="N2" s="48">
        <v>43</v>
      </c>
      <c r="O2" s="48"/>
      <c r="P2" s="48"/>
      <c r="Q2" s="112"/>
      <c r="R2" s="49">
        <f t="shared" ref="R2:R33" si="28">SUM(COUNTIF(I2:Q2,$U$1))+(COUNTIF(I2:Q2,$V$1))+(COUNTIF(I2:Q2,$W$1))+(COUNTIF(I2:Q2,$X$1))+(COUNTIF(I2:Q2,$Y$1))+(COUNTIF(I2:Q2,$Z$1))</f>
        <v>0</v>
      </c>
      <c r="S2" s="21">
        <v>50</v>
      </c>
      <c r="T2" s="1"/>
      <c r="AE2" s="71"/>
    </row>
    <row r="3" ht="15.75">
      <c r="A3" s="22">
        <v>2</v>
      </c>
      <c r="B3" s="14" t="s">
        <v>8</v>
      </c>
      <c r="C3" s="15"/>
      <c r="D3" s="16" t="str">
        <f t="shared" si="27"/>
        <v>N</v>
      </c>
      <c r="E3" s="29"/>
      <c r="F3" s="48">
        <v>1</v>
      </c>
      <c r="G3" s="48">
        <v>3</v>
      </c>
      <c r="H3" s="29"/>
      <c r="I3" s="48">
        <v>4</v>
      </c>
      <c r="J3" s="48">
        <v>20</v>
      </c>
      <c r="K3" s="48">
        <v>23</v>
      </c>
      <c r="L3" s="48">
        <v>27</v>
      </c>
      <c r="M3" s="48">
        <v>40</v>
      </c>
      <c r="N3" s="48">
        <v>48</v>
      </c>
      <c r="O3" s="48"/>
      <c r="P3" s="48"/>
      <c r="Q3" s="112"/>
      <c r="R3" s="49">
        <f t="shared" si="28"/>
        <v>0</v>
      </c>
      <c r="S3" s="25">
        <f>S2*S4</f>
        <v>0</v>
      </c>
      <c r="T3" s="26" t="s">
        <v>9</v>
      </c>
      <c r="U3" s="27">
        <f>COUNTIF(R:R,6)</f>
        <v>0</v>
      </c>
      <c r="W3" s="5" t="s">
        <v>44</v>
      </c>
      <c r="X3" s="10">
        <v>1</v>
      </c>
      <c r="AC3" s="21"/>
      <c r="AE3" s="71"/>
      <c r="AG3" s="28"/>
    </row>
    <row r="4" ht="15.75">
      <c r="A4" s="22">
        <v>3</v>
      </c>
      <c r="B4" s="14" t="s">
        <v>10</v>
      </c>
      <c r="C4" s="15"/>
      <c r="D4" s="16" t="str">
        <f t="shared" si="27"/>
        <v>N</v>
      </c>
      <c r="E4" s="29"/>
      <c r="F4" s="48">
        <v>3</v>
      </c>
      <c r="G4" s="48">
        <v>4</v>
      </c>
      <c r="H4" s="29"/>
      <c r="I4" s="48">
        <v>19</v>
      </c>
      <c r="J4" s="48">
        <v>22</v>
      </c>
      <c r="K4" s="48">
        <v>26</v>
      </c>
      <c r="L4" s="48">
        <v>39</v>
      </c>
      <c r="M4" s="48">
        <v>41</v>
      </c>
      <c r="N4" s="48">
        <v>45</v>
      </c>
      <c r="O4" s="48"/>
      <c r="P4" s="48"/>
      <c r="Q4" s="112"/>
      <c r="R4" s="49">
        <f t="shared" si="28"/>
        <v>1</v>
      </c>
      <c r="S4" s="30">
        <f>SUM(C2:C201)</f>
        <v>0</v>
      </c>
      <c r="T4" s="31" t="s">
        <v>11</v>
      </c>
      <c r="U4" s="32">
        <f>COUNTIF(R:R,5)</f>
        <v>0</v>
      </c>
      <c r="W4" s="5" t="s">
        <v>45</v>
      </c>
      <c r="X4" s="10">
        <v>6</v>
      </c>
      <c r="AC4" s="33"/>
      <c r="AE4" s="71"/>
      <c r="AG4" s="28"/>
    </row>
    <row r="5" ht="15.75">
      <c r="A5" s="22">
        <v>4</v>
      </c>
      <c r="B5" s="34" t="s">
        <v>12</v>
      </c>
      <c r="C5" s="15"/>
      <c r="D5" s="16" t="str">
        <f t="shared" si="27"/>
        <v>N</v>
      </c>
      <c r="E5" s="29"/>
      <c r="F5" s="48">
        <v>3</v>
      </c>
      <c r="G5" s="48">
        <v>4</v>
      </c>
      <c r="H5" s="29"/>
      <c r="I5" s="48">
        <v>3</v>
      </c>
      <c r="J5" s="48">
        <v>10</v>
      </c>
      <c r="K5" s="48">
        <v>15</v>
      </c>
      <c r="L5" s="48">
        <v>22</v>
      </c>
      <c r="M5" s="48">
        <v>26</v>
      </c>
      <c r="N5" s="48">
        <v>28</v>
      </c>
      <c r="O5" s="48"/>
      <c r="P5" s="48"/>
      <c r="Q5" s="112"/>
      <c r="R5" s="49">
        <f t="shared" si="28"/>
        <v>1</v>
      </c>
      <c r="S5" s="35"/>
      <c r="T5" s="36" t="s">
        <v>13</v>
      </c>
      <c r="U5" s="37">
        <f>COUNTIF(R:R,4)</f>
        <v>0</v>
      </c>
      <c r="AE5" s="71"/>
      <c r="AG5" s="28"/>
    </row>
    <row r="6" ht="15.75">
      <c r="A6" s="22">
        <v>5</v>
      </c>
      <c r="B6" s="14" t="s">
        <v>14</v>
      </c>
      <c r="C6" s="15"/>
      <c r="D6" s="16" t="str">
        <f t="shared" si="27"/>
        <v>N</v>
      </c>
      <c r="E6" s="29"/>
      <c r="F6" s="48">
        <v>2</v>
      </c>
      <c r="G6" s="48">
        <v>6</v>
      </c>
      <c r="H6" s="29"/>
      <c r="I6" s="48">
        <v>7</v>
      </c>
      <c r="J6" s="48">
        <v>11</v>
      </c>
      <c r="K6" s="48">
        <v>20</v>
      </c>
      <c r="L6" s="48">
        <v>26</v>
      </c>
      <c r="M6" s="48">
        <v>28</v>
      </c>
      <c r="N6" s="48">
        <v>45</v>
      </c>
      <c r="O6" s="48"/>
      <c r="P6" s="48"/>
      <c r="Q6" s="112"/>
      <c r="R6" s="49">
        <f t="shared" si="28"/>
        <v>0</v>
      </c>
      <c r="S6" s="35"/>
      <c r="T6" s="38" t="s">
        <v>15</v>
      </c>
      <c r="U6" s="39">
        <f>COUNTIF(R:R,3)</f>
        <v>0</v>
      </c>
      <c r="AE6" s="71"/>
      <c r="AG6" s="28"/>
    </row>
    <row r="7" ht="15.75">
      <c r="A7" s="22">
        <v>6</v>
      </c>
      <c r="B7" s="14" t="s">
        <v>16</v>
      </c>
      <c r="C7" s="15"/>
      <c r="D7" s="16" t="str">
        <f t="shared" si="27"/>
        <v>N</v>
      </c>
      <c r="E7" s="29"/>
      <c r="F7" s="48">
        <v>2</v>
      </c>
      <c r="G7" s="48">
        <v>5</v>
      </c>
      <c r="H7" s="29"/>
      <c r="I7" s="48">
        <v>4</v>
      </c>
      <c r="J7" s="48">
        <v>27</v>
      </c>
      <c r="K7" s="48">
        <v>33</v>
      </c>
      <c r="L7" s="48">
        <v>40</v>
      </c>
      <c r="M7" s="48">
        <v>44</v>
      </c>
      <c r="N7" s="48">
        <v>50</v>
      </c>
      <c r="O7" s="48"/>
      <c r="P7" s="48"/>
      <c r="Q7" s="112"/>
      <c r="R7" s="49">
        <f t="shared" si="28"/>
        <v>0</v>
      </c>
      <c r="S7" s="33"/>
      <c r="T7" s="40" t="s">
        <v>17</v>
      </c>
      <c r="U7" s="41">
        <f>COUNTIF(R:R,2)</f>
        <v>0</v>
      </c>
      <c r="AE7" s="71"/>
      <c r="AG7" s="28"/>
    </row>
    <row r="8" ht="15.75">
      <c r="A8" s="22">
        <v>7</v>
      </c>
      <c r="B8" s="14" t="s">
        <v>18</v>
      </c>
      <c r="C8" s="15"/>
      <c r="D8" s="16" t="str">
        <f t="shared" si="27"/>
        <v>N</v>
      </c>
      <c r="E8" s="29"/>
      <c r="F8" s="48">
        <v>3</v>
      </c>
      <c r="G8" s="48">
        <v>6</v>
      </c>
      <c r="H8" s="29"/>
      <c r="I8" s="48">
        <v>7</v>
      </c>
      <c r="J8" s="48">
        <v>24</v>
      </c>
      <c r="K8" s="48">
        <v>38</v>
      </c>
      <c r="L8" s="48">
        <v>40</v>
      </c>
      <c r="M8" s="48">
        <v>41</v>
      </c>
      <c r="N8" s="48">
        <v>48</v>
      </c>
      <c r="O8" s="48"/>
      <c r="P8" s="48"/>
      <c r="Q8" s="112"/>
      <c r="R8" s="49">
        <f t="shared" si="28"/>
        <v>0</v>
      </c>
      <c r="S8" s="33"/>
      <c r="T8" s="42" t="s">
        <v>19</v>
      </c>
      <c r="U8" s="43">
        <f>COUNTIF(R:R,1)</f>
        <v>4</v>
      </c>
      <c r="AE8" s="71"/>
      <c r="AG8" s="28"/>
    </row>
    <row r="9" ht="15.75">
      <c r="A9" s="22">
        <v>8</v>
      </c>
      <c r="B9" s="14" t="s">
        <v>20</v>
      </c>
      <c r="C9" s="15"/>
      <c r="D9" s="16" t="str">
        <f t="shared" si="27"/>
        <v>N</v>
      </c>
      <c r="E9" s="29"/>
      <c r="F9" s="48">
        <v>3</v>
      </c>
      <c r="G9" s="48">
        <v>5</v>
      </c>
      <c r="H9" s="29"/>
      <c r="I9" s="48">
        <v>16</v>
      </c>
      <c r="J9" s="48">
        <v>19</v>
      </c>
      <c r="K9" s="48">
        <v>21</v>
      </c>
      <c r="L9" s="48">
        <v>25</v>
      </c>
      <c r="M9" s="48">
        <v>37</v>
      </c>
      <c r="N9" s="48">
        <v>38</v>
      </c>
      <c r="O9" s="48"/>
      <c r="P9" s="48"/>
      <c r="Q9" s="112"/>
      <c r="R9" s="49">
        <f t="shared" si="28"/>
        <v>1</v>
      </c>
      <c r="S9" s="33"/>
      <c r="T9" s="44" t="s">
        <v>21</v>
      </c>
      <c r="U9" s="43">
        <f>COUNTIF(R:R,0)</f>
        <v>195</v>
      </c>
      <c r="AE9" s="71"/>
      <c r="AG9" s="28"/>
    </row>
    <row r="10" ht="15.75">
      <c r="A10" s="22">
        <v>9</v>
      </c>
      <c r="B10" s="34" t="s">
        <v>22</v>
      </c>
      <c r="C10" s="15"/>
      <c r="D10" s="16" t="str">
        <f t="shared" si="27"/>
        <v>N</v>
      </c>
      <c r="E10" s="29"/>
      <c r="F10" s="48">
        <v>2</v>
      </c>
      <c r="G10" s="48">
        <v>3</v>
      </c>
      <c r="H10" s="29"/>
      <c r="I10" s="48">
        <v>4</v>
      </c>
      <c r="J10" s="48">
        <v>7</v>
      </c>
      <c r="K10" s="48">
        <v>9</v>
      </c>
      <c r="L10" s="48">
        <v>22</v>
      </c>
      <c r="M10" s="48">
        <v>46</v>
      </c>
      <c r="N10" s="48">
        <v>49</v>
      </c>
      <c r="O10" s="48"/>
      <c r="P10" s="48"/>
      <c r="Q10" s="112"/>
      <c r="R10" s="49">
        <f t="shared" si="28"/>
        <v>1</v>
      </c>
      <c r="S10" s="33"/>
      <c r="AE10" s="71"/>
      <c r="AG10" s="28"/>
    </row>
    <row r="11" ht="15.75">
      <c r="A11" s="22">
        <v>10</v>
      </c>
      <c r="B11" s="14" t="s">
        <v>23</v>
      </c>
      <c r="C11" s="15"/>
      <c r="D11" s="16" t="str">
        <f t="shared" si="27"/>
        <v>N</v>
      </c>
      <c r="E11" s="29"/>
      <c r="F11" s="48">
        <v>1</v>
      </c>
      <c r="G11" s="48">
        <v>2</v>
      </c>
      <c r="H11" s="29"/>
      <c r="I11" s="48">
        <v>5</v>
      </c>
      <c r="J11" s="48">
        <v>9</v>
      </c>
      <c r="K11" s="48">
        <v>28</v>
      </c>
      <c r="L11" s="48">
        <v>45</v>
      </c>
      <c r="M11" s="48">
        <v>47</v>
      </c>
      <c r="N11" s="48">
        <v>49</v>
      </c>
      <c r="O11" s="48"/>
      <c r="P11" s="48"/>
      <c r="Q11" s="112"/>
      <c r="R11" s="49">
        <f t="shared" si="28"/>
        <v>0</v>
      </c>
      <c r="S11" s="33"/>
      <c r="U11" s="46" t="s">
        <v>24</v>
      </c>
      <c r="V11" s="47" t="s">
        <v>25</v>
      </c>
      <c r="X11" s="46" t="s">
        <v>24</v>
      </c>
      <c r="Y11" s="47" t="s">
        <v>25</v>
      </c>
      <c r="AA11" s="46" t="s">
        <v>24</v>
      </c>
      <c r="AB11" s="47" t="s">
        <v>25</v>
      </c>
      <c r="AE11" s="71"/>
      <c r="AG11" s="28"/>
    </row>
    <row r="12">
      <c r="A12" s="22">
        <v>11</v>
      </c>
      <c r="B12" s="14" t="s">
        <v>26</v>
      </c>
      <c r="C12" s="15"/>
      <c r="D12" s="16" t="str">
        <f t="shared" si="27"/>
        <v>N</v>
      </c>
      <c r="E12" s="29"/>
      <c r="F12" s="48"/>
      <c r="G12" s="48"/>
      <c r="H12" s="29"/>
      <c r="I12" s="48"/>
      <c r="J12" s="48"/>
      <c r="K12" s="48"/>
      <c r="L12" s="48"/>
      <c r="M12" s="48"/>
      <c r="N12" s="48"/>
      <c r="O12" s="48"/>
      <c r="P12" s="48"/>
      <c r="Q12" s="112"/>
      <c r="R12" s="49">
        <f t="shared" si="28"/>
        <v>0</v>
      </c>
      <c r="S12" s="33"/>
      <c r="U12" s="50">
        <v>1</v>
      </c>
      <c r="V12" s="51">
        <f t="shared" ref="V12:V31" si="29">COUNTIF($I$2:$Q$308,U12)</f>
        <v>0</v>
      </c>
      <c r="X12" s="52">
        <v>21</v>
      </c>
      <c r="Y12" s="53">
        <f t="shared" ref="Y12:Y31" si="30">COUNTIF($I$2:$Q$308,X12)</f>
        <v>1</v>
      </c>
      <c r="AA12" s="52">
        <v>41</v>
      </c>
      <c r="AB12" s="53">
        <f t="shared" ref="AB12:AB31" si="31">COUNTIF($I$2:$Q$308,AA12)</f>
        <v>2</v>
      </c>
      <c r="AE12" s="71"/>
    </row>
    <row r="13">
      <c r="A13" s="22">
        <v>12</v>
      </c>
      <c r="B13" s="34" t="s">
        <v>27</v>
      </c>
      <c r="C13" s="15"/>
      <c r="D13" s="16" t="str">
        <f t="shared" si="27"/>
        <v>N</v>
      </c>
      <c r="E13" s="29"/>
      <c r="F13" s="48"/>
      <c r="G13" s="48"/>
      <c r="H13" s="29"/>
      <c r="I13" s="48"/>
      <c r="J13" s="48"/>
      <c r="K13" s="48"/>
      <c r="L13" s="48"/>
      <c r="M13" s="48"/>
      <c r="N13" s="48"/>
      <c r="O13" s="48"/>
      <c r="P13" s="48"/>
      <c r="Q13" s="112"/>
      <c r="R13" s="49">
        <f t="shared" si="28"/>
        <v>0</v>
      </c>
      <c r="S13" s="33"/>
      <c r="U13" s="52">
        <v>2</v>
      </c>
      <c r="V13" s="53">
        <f t="shared" si="29"/>
        <v>0</v>
      </c>
      <c r="X13" s="52">
        <v>22</v>
      </c>
      <c r="Y13" s="53">
        <f t="shared" si="30"/>
        <v>3</v>
      </c>
      <c r="AA13" s="52">
        <v>42</v>
      </c>
      <c r="AB13" s="53">
        <f t="shared" si="31"/>
        <v>0</v>
      </c>
      <c r="AE13" s="71"/>
    </row>
    <row r="14">
      <c r="A14" s="22">
        <v>13</v>
      </c>
      <c r="B14" s="54" t="s">
        <v>28</v>
      </c>
      <c r="C14" s="15"/>
      <c r="D14" s="16" t="str">
        <f t="shared" si="27"/>
        <v>N</v>
      </c>
      <c r="E14" s="29"/>
      <c r="F14" s="48"/>
      <c r="G14" s="48"/>
      <c r="H14" s="29"/>
      <c r="I14" s="48"/>
      <c r="J14" s="48"/>
      <c r="K14" s="48"/>
      <c r="L14" s="48"/>
      <c r="M14" s="48"/>
      <c r="N14" s="48"/>
      <c r="O14" s="48"/>
      <c r="P14" s="48"/>
      <c r="Q14" s="112"/>
      <c r="R14" s="49">
        <f t="shared" si="28"/>
        <v>0</v>
      </c>
      <c r="S14" s="33"/>
      <c r="U14" s="52">
        <v>3</v>
      </c>
      <c r="V14" s="53">
        <f t="shared" si="29"/>
        <v>1</v>
      </c>
      <c r="X14" s="52">
        <v>23</v>
      </c>
      <c r="Y14" s="53">
        <f t="shared" si="30"/>
        <v>1</v>
      </c>
      <c r="AA14" s="52">
        <v>43</v>
      </c>
      <c r="AB14" s="53">
        <f t="shared" si="31"/>
        <v>1</v>
      </c>
      <c r="AC14" s="1" t="s">
        <v>29</v>
      </c>
      <c r="AE14" s="71"/>
    </row>
    <row r="15">
      <c r="A15" s="22">
        <v>14</v>
      </c>
      <c r="B15" s="14" t="s">
        <v>30</v>
      </c>
      <c r="C15" s="15"/>
      <c r="D15" s="16" t="str">
        <f t="shared" si="27"/>
        <v>N</v>
      </c>
      <c r="E15" s="29"/>
      <c r="F15" s="48"/>
      <c r="G15" s="48"/>
      <c r="H15" s="29"/>
      <c r="I15" s="48"/>
      <c r="J15" s="48"/>
      <c r="K15" s="48"/>
      <c r="L15" s="48"/>
      <c r="M15" s="48"/>
      <c r="N15" s="48"/>
      <c r="O15" s="48"/>
      <c r="P15" s="48"/>
      <c r="Q15" s="112"/>
      <c r="R15" s="49">
        <f t="shared" si="28"/>
        <v>0</v>
      </c>
      <c r="S15" s="33"/>
      <c r="U15" s="52">
        <v>4</v>
      </c>
      <c r="V15" s="53">
        <f t="shared" si="29"/>
        <v>3</v>
      </c>
      <c r="X15" s="52">
        <v>24</v>
      </c>
      <c r="Y15" s="53">
        <f t="shared" si="30"/>
        <v>1</v>
      </c>
      <c r="AA15" s="52">
        <v>44</v>
      </c>
      <c r="AB15" s="53">
        <f t="shared" si="31"/>
        <v>1</v>
      </c>
      <c r="AE15" s="71"/>
    </row>
    <row r="16">
      <c r="A16" s="22">
        <v>15</v>
      </c>
      <c r="B16" s="14" t="s">
        <v>31</v>
      </c>
      <c r="C16" s="15"/>
      <c r="D16" s="16" t="str">
        <f t="shared" si="27"/>
        <v>N</v>
      </c>
      <c r="E16" s="29"/>
      <c r="F16" s="48"/>
      <c r="G16" s="48"/>
      <c r="H16" s="29"/>
      <c r="I16" s="48"/>
      <c r="J16" s="48"/>
      <c r="K16" s="48"/>
      <c r="L16" s="48"/>
      <c r="M16" s="48"/>
      <c r="N16" s="48"/>
      <c r="O16" s="48"/>
      <c r="P16" s="48"/>
      <c r="Q16" s="112"/>
      <c r="R16" s="49">
        <f t="shared" si="28"/>
        <v>0</v>
      </c>
      <c r="S16" s="33"/>
      <c r="U16" s="52">
        <v>5</v>
      </c>
      <c r="V16" s="53">
        <f t="shared" si="29"/>
        <v>1</v>
      </c>
      <c r="X16" s="52">
        <v>25</v>
      </c>
      <c r="Y16" s="53">
        <f t="shared" si="30"/>
        <v>1</v>
      </c>
      <c r="AA16" s="52">
        <v>45</v>
      </c>
      <c r="AB16" s="53">
        <f t="shared" si="31"/>
        <v>3</v>
      </c>
      <c r="AE16" s="71"/>
    </row>
    <row r="17">
      <c r="A17" s="22">
        <v>16</v>
      </c>
      <c r="B17" s="14" t="s">
        <v>32</v>
      </c>
      <c r="C17" s="15"/>
      <c r="D17" s="16" t="str">
        <f t="shared" si="27"/>
        <v>N</v>
      </c>
      <c r="E17" s="29"/>
      <c r="F17" s="48"/>
      <c r="G17" s="48"/>
      <c r="H17" s="29"/>
      <c r="I17" s="48"/>
      <c r="J17" s="48"/>
      <c r="K17" s="48"/>
      <c r="L17" s="48"/>
      <c r="M17" s="48"/>
      <c r="N17" s="48"/>
      <c r="O17" s="48"/>
      <c r="P17" s="48"/>
      <c r="Q17" s="112"/>
      <c r="R17" s="49">
        <f t="shared" si="28"/>
        <v>0</v>
      </c>
      <c r="S17" s="33"/>
      <c r="U17" s="52">
        <v>6</v>
      </c>
      <c r="V17" s="53">
        <f t="shared" si="29"/>
        <v>0</v>
      </c>
      <c r="X17" s="52">
        <v>26</v>
      </c>
      <c r="Y17" s="53">
        <f t="shared" si="30"/>
        <v>3</v>
      </c>
      <c r="AA17" s="52">
        <v>46</v>
      </c>
      <c r="AB17" s="53">
        <f t="shared" si="31"/>
        <v>1</v>
      </c>
      <c r="AE17" s="71"/>
      <c r="AG17" s="28"/>
    </row>
    <row r="18">
      <c r="A18" s="22">
        <v>17</v>
      </c>
      <c r="B18" s="14" t="s">
        <v>33</v>
      </c>
      <c r="C18" s="15"/>
      <c r="D18" s="16" t="str">
        <f t="shared" si="27"/>
        <v>N</v>
      </c>
      <c r="E18" s="29"/>
      <c r="F18" s="48"/>
      <c r="G18" s="48"/>
      <c r="H18" s="29"/>
      <c r="I18" s="48"/>
      <c r="J18" s="48"/>
      <c r="K18" s="48"/>
      <c r="L18" s="48"/>
      <c r="M18" s="48"/>
      <c r="N18" s="48"/>
      <c r="O18" s="48"/>
      <c r="P18" s="48"/>
      <c r="Q18" s="112"/>
      <c r="R18" s="49">
        <f t="shared" si="28"/>
        <v>0</v>
      </c>
      <c r="S18" s="33"/>
      <c r="U18" s="52">
        <v>7</v>
      </c>
      <c r="V18" s="53">
        <f t="shared" si="29"/>
        <v>3</v>
      </c>
      <c r="X18" s="52">
        <v>27</v>
      </c>
      <c r="Y18" s="53">
        <f t="shared" si="30"/>
        <v>3</v>
      </c>
      <c r="AA18" s="52">
        <v>47</v>
      </c>
      <c r="AB18" s="53">
        <f t="shared" si="31"/>
        <v>1</v>
      </c>
      <c r="AE18" s="71"/>
    </row>
    <row r="19">
      <c r="A19" s="22">
        <v>18</v>
      </c>
      <c r="B19" s="14" t="s">
        <v>34</v>
      </c>
      <c r="C19" s="15"/>
      <c r="D19" s="16" t="str">
        <f t="shared" si="27"/>
        <v>N</v>
      </c>
      <c r="E19" s="29"/>
      <c r="F19" s="48"/>
      <c r="G19" s="48"/>
      <c r="H19" s="29"/>
      <c r="I19" s="48"/>
      <c r="J19" s="48"/>
      <c r="K19" s="48"/>
      <c r="L19" s="48"/>
      <c r="M19" s="48"/>
      <c r="N19" s="48"/>
      <c r="O19" s="48"/>
      <c r="P19" s="48"/>
      <c r="Q19" s="112"/>
      <c r="R19" s="49">
        <f t="shared" si="28"/>
        <v>0</v>
      </c>
      <c r="S19" s="33"/>
      <c r="U19" s="52">
        <v>8</v>
      </c>
      <c r="V19" s="53">
        <f t="shared" si="29"/>
        <v>0</v>
      </c>
      <c r="X19" s="52">
        <v>28</v>
      </c>
      <c r="Y19" s="53">
        <f t="shared" si="30"/>
        <v>3</v>
      </c>
      <c r="AA19" s="52">
        <v>48</v>
      </c>
      <c r="AB19" s="53">
        <f t="shared" si="31"/>
        <v>2</v>
      </c>
      <c r="AE19" s="71"/>
    </row>
    <row r="20">
      <c r="A20" s="22">
        <v>19</v>
      </c>
      <c r="B20" s="14" t="s">
        <v>35</v>
      </c>
      <c r="C20" s="15"/>
      <c r="D20" s="16" t="str">
        <f t="shared" si="27"/>
        <v>N</v>
      </c>
      <c r="E20" s="29"/>
      <c r="F20" s="48"/>
      <c r="G20" s="48"/>
      <c r="H20" s="29"/>
      <c r="I20" s="48"/>
      <c r="J20" s="48"/>
      <c r="K20" s="48"/>
      <c r="L20" s="48"/>
      <c r="M20" s="48"/>
      <c r="N20" s="48"/>
      <c r="O20" s="48"/>
      <c r="P20" s="48"/>
      <c r="Q20" s="112"/>
      <c r="R20" s="49">
        <f t="shared" si="28"/>
        <v>0</v>
      </c>
      <c r="S20" s="33"/>
      <c r="U20" s="52">
        <v>9</v>
      </c>
      <c r="V20" s="53">
        <f t="shared" si="29"/>
        <v>2</v>
      </c>
      <c r="X20" s="52">
        <v>29</v>
      </c>
      <c r="Y20" s="53">
        <f t="shared" si="30"/>
        <v>1</v>
      </c>
      <c r="AA20" s="52">
        <v>49</v>
      </c>
      <c r="AB20" s="53">
        <f t="shared" si="31"/>
        <v>2</v>
      </c>
      <c r="AE20" s="71"/>
    </row>
    <row r="21">
      <c r="A21" s="22">
        <v>20</v>
      </c>
      <c r="B21" s="14" t="s">
        <v>36</v>
      </c>
      <c r="C21" s="15"/>
      <c r="D21" s="16" t="str">
        <f t="shared" si="27"/>
        <v>N</v>
      </c>
      <c r="E21" s="29"/>
      <c r="F21" s="48"/>
      <c r="G21" s="48"/>
      <c r="H21" s="29"/>
      <c r="I21" s="48"/>
      <c r="J21" s="48"/>
      <c r="K21" s="48"/>
      <c r="L21" s="48"/>
      <c r="M21" s="48"/>
      <c r="N21" s="48"/>
      <c r="O21" s="48"/>
      <c r="P21" s="48"/>
      <c r="Q21" s="112"/>
      <c r="R21" s="49">
        <f t="shared" si="28"/>
        <v>0</v>
      </c>
      <c r="U21" s="52">
        <v>10</v>
      </c>
      <c r="V21" s="53">
        <f t="shared" si="29"/>
        <v>2</v>
      </c>
      <c r="X21" s="52">
        <v>30</v>
      </c>
      <c r="Y21" s="53">
        <f t="shared" si="30"/>
        <v>0</v>
      </c>
      <c r="AA21" s="52">
        <v>50</v>
      </c>
      <c r="AB21" s="53">
        <f t="shared" si="31"/>
        <v>1</v>
      </c>
      <c r="AE21" s="71"/>
    </row>
    <row r="22">
      <c r="A22" s="22">
        <v>21</v>
      </c>
      <c r="B22" s="34" t="s">
        <v>37</v>
      </c>
      <c r="C22" s="15"/>
      <c r="D22" s="16" t="str">
        <f t="shared" si="27"/>
        <v>N</v>
      </c>
      <c r="E22" s="29"/>
      <c r="F22" s="48"/>
      <c r="G22" s="48"/>
      <c r="H22" s="29"/>
      <c r="I22" s="48"/>
      <c r="J22" s="48"/>
      <c r="K22" s="48"/>
      <c r="L22" s="48"/>
      <c r="M22" s="48"/>
      <c r="N22" s="48"/>
      <c r="O22" s="48"/>
      <c r="P22" s="48"/>
      <c r="Q22" s="112"/>
      <c r="R22" s="49">
        <f t="shared" si="28"/>
        <v>0</v>
      </c>
      <c r="U22" s="52">
        <v>11</v>
      </c>
      <c r="V22" s="53">
        <f t="shared" si="29"/>
        <v>1</v>
      </c>
      <c r="X22" s="52">
        <v>31</v>
      </c>
      <c r="Y22" s="53">
        <f t="shared" si="30"/>
        <v>0</v>
      </c>
      <c r="AA22" s="52">
        <v>51</v>
      </c>
      <c r="AB22" s="53">
        <f t="shared" si="31"/>
        <v>0</v>
      </c>
      <c r="AE22" s="71"/>
    </row>
    <row r="23" ht="15.75">
      <c r="A23" s="22">
        <v>22</v>
      </c>
      <c r="B23" s="14" t="s">
        <v>38</v>
      </c>
      <c r="C23" s="15"/>
      <c r="D23" s="16" t="str">
        <f t="shared" si="27"/>
        <v>N</v>
      </c>
      <c r="E23" s="29"/>
      <c r="F23" s="48"/>
      <c r="G23" s="48"/>
      <c r="H23" s="29"/>
      <c r="I23" s="48"/>
      <c r="J23" s="48"/>
      <c r="K23" s="48"/>
      <c r="L23" s="48"/>
      <c r="M23" s="48"/>
      <c r="N23" s="48"/>
      <c r="O23" s="48"/>
      <c r="P23" s="48"/>
      <c r="Q23" s="112"/>
      <c r="R23" s="49">
        <f t="shared" si="28"/>
        <v>0</v>
      </c>
      <c r="U23" s="52">
        <v>12</v>
      </c>
      <c r="V23" s="53">
        <f t="shared" si="29"/>
        <v>1</v>
      </c>
      <c r="X23" s="52">
        <v>32</v>
      </c>
      <c r="Y23" s="53">
        <f t="shared" si="30"/>
        <v>0</v>
      </c>
      <c r="AA23" s="52">
        <v>52</v>
      </c>
      <c r="AB23" s="53">
        <f t="shared" si="31"/>
        <v>0</v>
      </c>
      <c r="AE23" s="71"/>
    </row>
    <row r="24">
      <c r="A24" s="22">
        <v>23</v>
      </c>
      <c r="B24" s="56"/>
      <c r="C24" s="15"/>
      <c r="D24" s="16" t="str">
        <f t="shared" si="27"/>
        <v>N</v>
      </c>
      <c r="E24" s="29"/>
      <c r="F24" s="48"/>
      <c r="G24" s="48"/>
      <c r="H24" s="29"/>
      <c r="I24" s="48"/>
      <c r="J24" s="48"/>
      <c r="K24" s="48"/>
      <c r="L24" s="48"/>
      <c r="M24" s="48"/>
      <c r="N24" s="48"/>
      <c r="O24" s="48"/>
      <c r="P24" s="48"/>
      <c r="Q24" s="112"/>
      <c r="R24" s="49">
        <f t="shared" si="28"/>
        <v>0</v>
      </c>
      <c r="U24" s="52">
        <v>13</v>
      </c>
      <c r="V24" s="53">
        <f t="shared" si="29"/>
        <v>0</v>
      </c>
      <c r="X24" s="52">
        <v>33</v>
      </c>
      <c r="Y24" s="53">
        <f t="shared" si="30"/>
        <v>1</v>
      </c>
      <c r="AA24" s="52">
        <v>53</v>
      </c>
      <c r="AB24" s="53">
        <f t="shared" si="31"/>
        <v>0</v>
      </c>
      <c r="AE24" s="71"/>
    </row>
    <row r="25">
      <c r="A25" s="22">
        <v>24</v>
      </c>
      <c r="B25" s="57"/>
      <c r="C25" s="15"/>
      <c r="D25" s="16" t="str">
        <f t="shared" si="27"/>
        <v>N</v>
      </c>
      <c r="E25" s="29"/>
      <c r="F25" s="48"/>
      <c r="G25" s="48"/>
      <c r="H25" s="29"/>
      <c r="I25" s="48"/>
      <c r="J25" s="48"/>
      <c r="K25" s="48"/>
      <c r="L25" s="48"/>
      <c r="M25" s="48"/>
      <c r="N25" s="48"/>
      <c r="O25" s="48"/>
      <c r="P25" s="48"/>
      <c r="Q25" s="112"/>
      <c r="R25" s="49">
        <f t="shared" si="28"/>
        <v>0</v>
      </c>
      <c r="U25" s="52">
        <v>14</v>
      </c>
      <c r="V25" s="53">
        <f t="shared" si="29"/>
        <v>0</v>
      </c>
      <c r="X25" s="52">
        <v>34</v>
      </c>
      <c r="Y25" s="53">
        <f t="shared" si="30"/>
        <v>0</v>
      </c>
      <c r="AA25" s="52">
        <v>54</v>
      </c>
      <c r="AB25" s="53">
        <f t="shared" si="31"/>
        <v>0</v>
      </c>
      <c r="AE25" s="71"/>
    </row>
    <row r="26">
      <c r="A26" s="22">
        <v>25</v>
      </c>
      <c r="B26" s="57"/>
      <c r="C26" s="15"/>
      <c r="D26" s="16" t="str">
        <f t="shared" si="27"/>
        <v>N</v>
      </c>
      <c r="E26" s="29"/>
      <c r="F26" s="48"/>
      <c r="G26" s="48"/>
      <c r="H26" s="29"/>
      <c r="I26" s="48"/>
      <c r="J26" s="48"/>
      <c r="K26" s="48"/>
      <c r="L26" s="48"/>
      <c r="M26" s="48"/>
      <c r="N26" s="48"/>
      <c r="O26" s="48"/>
      <c r="P26" s="48"/>
      <c r="Q26" s="112"/>
      <c r="R26" s="49">
        <f t="shared" si="28"/>
        <v>0</v>
      </c>
      <c r="U26" s="52">
        <v>15</v>
      </c>
      <c r="V26" s="53">
        <f t="shared" si="29"/>
        <v>1</v>
      </c>
      <c r="X26" s="52">
        <v>35</v>
      </c>
      <c r="Y26" s="53">
        <f t="shared" si="30"/>
        <v>0</v>
      </c>
      <c r="AA26" s="52">
        <v>55</v>
      </c>
      <c r="AB26" s="53">
        <f t="shared" si="31"/>
        <v>0</v>
      </c>
      <c r="AE26" s="71"/>
    </row>
    <row r="27">
      <c r="A27" s="22">
        <v>26</v>
      </c>
      <c r="B27" s="57"/>
      <c r="C27" s="15"/>
      <c r="D27" s="16" t="str">
        <f t="shared" si="27"/>
        <v>N</v>
      </c>
      <c r="E27" s="29"/>
      <c r="F27" s="48"/>
      <c r="G27" s="48"/>
      <c r="H27" s="29"/>
      <c r="I27" s="48"/>
      <c r="J27" s="48"/>
      <c r="K27" s="48"/>
      <c r="L27" s="48"/>
      <c r="M27" s="48"/>
      <c r="N27" s="48"/>
      <c r="O27" s="48"/>
      <c r="P27" s="48"/>
      <c r="Q27" s="112"/>
      <c r="R27" s="49">
        <f t="shared" si="28"/>
        <v>0</v>
      </c>
      <c r="U27" s="52">
        <v>16</v>
      </c>
      <c r="V27" s="53">
        <f t="shared" si="29"/>
        <v>1</v>
      </c>
      <c r="X27" s="52">
        <v>36</v>
      </c>
      <c r="Y27" s="53">
        <f t="shared" si="30"/>
        <v>0</v>
      </c>
      <c r="AA27" s="52">
        <v>56</v>
      </c>
      <c r="AB27" s="53">
        <f t="shared" si="31"/>
        <v>0</v>
      </c>
      <c r="AE27" s="71"/>
    </row>
    <row r="28">
      <c r="A28" s="22">
        <v>27</v>
      </c>
      <c r="B28" s="57"/>
      <c r="C28" s="15"/>
      <c r="D28" s="16" t="str">
        <f t="shared" si="27"/>
        <v>N</v>
      </c>
      <c r="E28" s="29"/>
      <c r="F28" s="48"/>
      <c r="G28" s="48"/>
      <c r="H28" s="29"/>
      <c r="I28" s="48"/>
      <c r="J28" s="48"/>
      <c r="K28" s="48"/>
      <c r="L28" s="48"/>
      <c r="M28" s="48"/>
      <c r="N28" s="48"/>
      <c r="O28" s="48"/>
      <c r="P28" s="48"/>
      <c r="Q28" s="112"/>
      <c r="R28" s="49">
        <f t="shared" si="28"/>
        <v>0</v>
      </c>
      <c r="U28" s="52">
        <v>17</v>
      </c>
      <c r="V28" s="53">
        <f t="shared" si="29"/>
        <v>0</v>
      </c>
      <c r="X28" s="52">
        <v>37</v>
      </c>
      <c r="Y28" s="53">
        <f t="shared" si="30"/>
        <v>2</v>
      </c>
      <c r="AA28" s="52">
        <v>57</v>
      </c>
      <c r="AB28" s="53">
        <f t="shared" si="31"/>
        <v>0</v>
      </c>
      <c r="AE28" s="71"/>
    </row>
    <row r="29">
      <c r="A29" s="22">
        <v>28</v>
      </c>
      <c r="B29" s="57"/>
      <c r="C29" s="15"/>
      <c r="D29" s="16" t="str">
        <f t="shared" si="27"/>
        <v>N</v>
      </c>
      <c r="E29" s="29"/>
      <c r="F29" s="48"/>
      <c r="G29" s="48"/>
      <c r="H29" s="29"/>
      <c r="I29" s="48"/>
      <c r="J29" s="48"/>
      <c r="K29" s="48"/>
      <c r="L29" s="48"/>
      <c r="M29" s="48"/>
      <c r="N29" s="48"/>
      <c r="O29" s="48"/>
      <c r="P29" s="48"/>
      <c r="Q29" s="112"/>
      <c r="R29" s="49">
        <f t="shared" si="28"/>
        <v>0</v>
      </c>
      <c r="U29" s="52">
        <v>18</v>
      </c>
      <c r="V29" s="53">
        <f t="shared" si="29"/>
        <v>0</v>
      </c>
      <c r="X29" s="52">
        <v>38</v>
      </c>
      <c r="Y29" s="53">
        <f t="shared" si="30"/>
        <v>2</v>
      </c>
      <c r="AA29" s="52">
        <v>58</v>
      </c>
      <c r="AB29" s="53">
        <f t="shared" si="31"/>
        <v>0</v>
      </c>
      <c r="AE29" s="71"/>
    </row>
    <row r="30">
      <c r="A30" s="22">
        <v>29</v>
      </c>
      <c r="B30" s="57"/>
      <c r="C30" s="15"/>
      <c r="D30" s="16" t="str">
        <f t="shared" si="27"/>
        <v>N</v>
      </c>
      <c r="E30" s="29"/>
      <c r="F30" s="48"/>
      <c r="G30" s="48"/>
      <c r="H30" s="29"/>
      <c r="I30" s="48"/>
      <c r="J30" s="48"/>
      <c r="K30" s="48"/>
      <c r="L30" s="48"/>
      <c r="M30" s="48"/>
      <c r="N30" s="48"/>
      <c r="O30" s="48"/>
      <c r="P30" s="48"/>
      <c r="Q30" s="112"/>
      <c r="R30" s="49">
        <f t="shared" si="28"/>
        <v>0</v>
      </c>
      <c r="U30" s="52">
        <v>19</v>
      </c>
      <c r="V30" s="53">
        <f t="shared" si="29"/>
        <v>2</v>
      </c>
      <c r="X30" s="52">
        <v>39</v>
      </c>
      <c r="Y30" s="53">
        <f t="shared" si="30"/>
        <v>1</v>
      </c>
      <c r="AA30" s="52">
        <v>59</v>
      </c>
      <c r="AB30" s="53">
        <f t="shared" si="31"/>
        <v>0</v>
      </c>
      <c r="AE30" s="71"/>
    </row>
    <row r="31">
      <c r="A31" s="22">
        <v>30</v>
      </c>
      <c r="B31" s="57"/>
      <c r="C31" s="15"/>
      <c r="D31" s="16" t="str">
        <f t="shared" si="27"/>
        <v>N</v>
      </c>
      <c r="E31" s="29"/>
      <c r="F31" s="48"/>
      <c r="G31" s="48"/>
      <c r="H31" s="29"/>
      <c r="I31" s="48"/>
      <c r="J31" s="48"/>
      <c r="K31" s="48"/>
      <c r="L31" s="48"/>
      <c r="M31" s="48"/>
      <c r="N31" s="48"/>
      <c r="O31" s="48"/>
      <c r="P31" s="48"/>
      <c r="Q31" s="112"/>
      <c r="R31" s="49">
        <f t="shared" si="28"/>
        <v>0</v>
      </c>
      <c r="U31" s="52">
        <v>20</v>
      </c>
      <c r="V31" s="53">
        <f t="shared" si="29"/>
        <v>2</v>
      </c>
      <c r="X31" s="52">
        <v>40</v>
      </c>
      <c r="Y31" s="53">
        <f t="shared" si="30"/>
        <v>3</v>
      </c>
      <c r="AA31" s="52">
        <v>60</v>
      </c>
      <c r="AB31" s="53">
        <f t="shared" si="31"/>
        <v>0</v>
      </c>
      <c r="AE31" s="71"/>
    </row>
    <row r="32">
      <c r="A32" s="22">
        <v>31</v>
      </c>
      <c r="B32" s="57"/>
      <c r="C32" s="15"/>
      <c r="D32" s="16" t="str">
        <f t="shared" si="27"/>
        <v>N</v>
      </c>
      <c r="E32" s="29"/>
      <c r="F32" s="48"/>
      <c r="G32" s="48"/>
      <c r="H32" s="29"/>
      <c r="I32" s="48"/>
      <c r="J32" s="48"/>
      <c r="K32" s="48"/>
      <c r="L32" s="48"/>
      <c r="M32" s="48"/>
      <c r="N32" s="48"/>
      <c r="O32" s="48"/>
      <c r="P32" s="48"/>
      <c r="Q32" s="112"/>
      <c r="R32" s="49">
        <f t="shared" si="28"/>
        <v>0</v>
      </c>
      <c r="AE32" s="71"/>
    </row>
    <row r="33">
      <c r="A33" s="22">
        <v>32</v>
      </c>
      <c r="B33" s="57"/>
      <c r="C33" s="15"/>
      <c r="D33" s="16" t="str">
        <f t="shared" si="27"/>
        <v>N</v>
      </c>
      <c r="E33" s="29"/>
      <c r="F33" s="48"/>
      <c r="G33" s="48"/>
      <c r="H33" s="29"/>
      <c r="I33" s="48"/>
      <c r="J33" s="48"/>
      <c r="K33" s="48"/>
      <c r="L33" s="48"/>
      <c r="M33" s="48"/>
      <c r="N33" s="48"/>
      <c r="O33" s="48"/>
      <c r="P33" s="48"/>
      <c r="Q33" s="112"/>
      <c r="R33" s="49">
        <f t="shared" si="28"/>
        <v>0</v>
      </c>
      <c r="AE33" s="71"/>
    </row>
    <row r="34">
      <c r="A34" s="22">
        <v>33</v>
      </c>
      <c r="B34" s="57"/>
      <c r="C34" s="15"/>
      <c r="D34" s="16" t="str">
        <f t="shared" si="27"/>
        <v>N</v>
      </c>
      <c r="E34" s="29"/>
      <c r="F34" s="48"/>
      <c r="G34" s="48"/>
      <c r="H34" s="29"/>
      <c r="I34" s="48"/>
      <c r="J34" s="48"/>
      <c r="K34" s="48"/>
      <c r="L34" s="48"/>
      <c r="M34" s="48"/>
      <c r="N34" s="48"/>
      <c r="O34" s="48"/>
      <c r="P34" s="48"/>
      <c r="Q34" s="112"/>
      <c r="R34" s="49">
        <f t="shared" ref="R34:R64" si="32">SUM(COUNTIF(I34:Q34,$U$1))+(COUNTIF(I34:Q34,$V$1))+(COUNTIF(I34:Q34,$W$1))+(COUNTIF(I34:Q34,$X$1))+(COUNTIF(I34:Q34,$Y$1))+(COUNTIF(I34:Q34,$Z$1))</f>
        <v>0</v>
      </c>
      <c r="AE34" s="71"/>
    </row>
    <row r="35">
      <c r="A35" s="22">
        <v>34</v>
      </c>
      <c r="B35" s="57"/>
      <c r="C35" s="15"/>
      <c r="D35" s="16" t="str">
        <f t="shared" si="27"/>
        <v>N</v>
      </c>
      <c r="E35" s="29"/>
      <c r="F35" s="48"/>
      <c r="G35" s="48"/>
      <c r="H35" s="29"/>
      <c r="I35" s="48"/>
      <c r="J35" s="48"/>
      <c r="K35" s="48"/>
      <c r="L35" s="48"/>
      <c r="M35" s="48"/>
      <c r="N35" s="48"/>
      <c r="O35" s="48"/>
      <c r="P35" s="48"/>
      <c r="Q35" s="112"/>
      <c r="R35" s="49">
        <f t="shared" si="32"/>
        <v>0</v>
      </c>
      <c r="AE35" s="71"/>
    </row>
    <row r="36">
      <c r="A36" s="22">
        <v>35</v>
      </c>
      <c r="B36" s="57"/>
      <c r="C36" s="15"/>
      <c r="D36" s="16" t="str">
        <f t="shared" si="27"/>
        <v>N</v>
      </c>
      <c r="E36" s="29"/>
      <c r="F36" s="48"/>
      <c r="G36" s="48"/>
      <c r="H36" s="29"/>
      <c r="I36" s="48"/>
      <c r="J36" s="48"/>
      <c r="K36" s="48"/>
      <c r="L36" s="48"/>
      <c r="M36" s="48"/>
      <c r="N36" s="48"/>
      <c r="O36" s="48"/>
      <c r="P36" s="48"/>
      <c r="Q36" s="112"/>
      <c r="R36" s="49">
        <f t="shared" si="32"/>
        <v>0</v>
      </c>
      <c r="AE36" s="71"/>
    </row>
    <row r="37">
      <c r="A37" s="22">
        <v>36</v>
      </c>
      <c r="B37" s="57"/>
      <c r="C37" s="15"/>
      <c r="D37" s="16" t="str">
        <f t="shared" si="27"/>
        <v>N</v>
      </c>
      <c r="E37" s="29"/>
      <c r="F37" s="48"/>
      <c r="G37" s="48"/>
      <c r="H37" s="29"/>
      <c r="I37" s="48"/>
      <c r="J37" s="48"/>
      <c r="K37" s="48"/>
      <c r="L37" s="48"/>
      <c r="M37" s="48"/>
      <c r="N37" s="48"/>
      <c r="O37" s="48"/>
      <c r="P37" s="48"/>
      <c r="Q37" s="112"/>
      <c r="R37" s="49">
        <f t="shared" si="32"/>
        <v>0</v>
      </c>
      <c r="AE37" s="71"/>
    </row>
    <row r="38">
      <c r="A38" s="22">
        <v>37</v>
      </c>
      <c r="B38" s="57"/>
      <c r="C38" s="15"/>
      <c r="D38" s="16" t="str">
        <f t="shared" si="27"/>
        <v>N</v>
      </c>
      <c r="E38" s="29"/>
      <c r="F38" s="48"/>
      <c r="G38" s="48"/>
      <c r="H38" s="29"/>
      <c r="I38" s="48"/>
      <c r="J38" s="48"/>
      <c r="K38" s="48"/>
      <c r="L38" s="48"/>
      <c r="M38" s="48"/>
      <c r="N38" s="48"/>
      <c r="O38" s="48"/>
      <c r="P38" s="48"/>
      <c r="Q38" s="112"/>
      <c r="R38" s="49">
        <f t="shared" si="32"/>
        <v>0</v>
      </c>
      <c r="AE38" s="71"/>
    </row>
    <row r="39">
      <c r="A39" s="22">
        <v>38</v>
      </c>
      <c r="B39" s="57"/>
      <c r="C39" s="15"/>
      <c r="D39" s="16" t="str">
        <f t="shared" si="27"/>
        <v>N</v>
      </c>
      <c r="E39" s="29"/>
      <c r="F39" s="48"/>
      <c r="G39" s="48"/>
      <c r="H39" s="29"/>
      <c r="I39" s="48"/>
      <c r="J39" s="48"/>
      <c r="K39" s="48"/>
      <c r="L39" s="48"/>
      <c r="M39" s="48"/>
      <c r="N39" s="48"/>
      <c r="O39" s="48"/>
      <c r="P39" s="48"/>
      <c r="Q39" s="112"/>
      <c r="R39" s="49">
        <f t="shared" si="32"/>
        <v>0</v>
      </c>
      <c r="AE39" s="71"/>
    </row>
    <row r="40">
      <c r="A40" s="22">
        <v>39</v>
      </c>
      <c r="B40" s="57"/>
      <c r="C40" s="15"/>
      <c r="D40" s="16" t="str">
        <f t="shared" si="27"/>
        <v>N</v>
      </c>
      <c r="E40" s="29"/>
      <c r="F40" s="48"/>
      <c r="G40" s="48"/>
      <c r="H40" s="29"/>
      <c r="I40" s="48"/>
      <c r="J40" s="48"/>
      <c r="K40" s="48"/>
      <c r="L40" s="48"/>
      <c r="M40" s="48"/>
      <c r="N40" s="48"/>
      <c r="O40" s="48"/>
      <c r="P40" s="48"/>
      <c r="Q40" s="112"/>
      <c r="R40" s="49">
        <f t="shared" si="32"/>
        <v>0</v>
      </c>
      <c r="AE40" s="71"/>
    </row>
    <row r="41">
      <c r="A41" s="22">
        <v>40</v>
      </c>
      <c r="B41" s="57"/>
      <c r="C41" s="15"/>
      <c r="D41" s="16" t="str">
        <f t="shared" si="27"/>
        <v>N</v>
      </c>
      <c r="E41" s="29"/>
      <c r="F41" s="48"/>
      <c r="G41" s="48"/>
      <c r="H41" s="29"/>
      <c r="I41" s="48"/>
      <c r="J41" s="48"/>
      <c r="K41" s="48"/>
      <c r="L41" s="48"/>
      <c r="M41" s="48"/>
      <c r="N41" s="48"/>
      <c r="O41" s="48"/>
      <c r="P41" s="48"/>
      <c r="Q41" s="112"/>
      <c r="R41" s="49">
        <f t="shared" si="32"/>
        <v>0</v>
      </c>
      <c r="AE41" s="71"/>
    </row>
    <row r="42">
      <c r="A42" s="22">
        <v>41</v>
      </c>
      <c r="B42" s="57"/>
      <c r="C42" s="15"/>
      <c r="D42" s="16" t="str">
        <f t="shared" si="27"/>
        <v>N</v>
      </c>
      <c r="E42" s="29"/>
      <c r="F42" s="48"/>
      <c r="G42" s="48"/>
      <c r="H42" s="29"/>
      <c r="I42" s="48"/>
      <c r="J42" s="48"/>
      <c r="K42" s="48"/>
      <c r="L42" s="48"/>
      <c r="M42" s="48"/>
      <c r="N42" s="48"/>
      <c r="O42" s="48"/>
      <c r="P42" s="48"/>
      <c r="Q42" s="112"/>
      <c r="R42" s="49">
        <f t="shared" si="32"/>
        <v>0</v>
      </c>
      <c r="AE42" s="71"/>
    </row>
    <row r="43">
      <c r="A43" s="22">
        <v>42</v>
      </c>
      <c r="B43" s="57"/>
      <c r="C43" s="15"/>
      <c r="D43" s="16" t="str">
        <f t="shared" si="27"/>
        <v>N</v>
      </c>
      <c r="E43" s="29"/>
      <c r="F43" s="48"/>
      <c r="G43" s="48"/>
      <c r="H43" s="29"/>
      <c r="I43" s="48"/>
      <c r="J43" s="48"/>
      <c r="K43" s="48"/>
      <c r="L43" s="48"/>
      <c r="M43" s="48"/>
      <c r="N43" s="48"/>
      <c r="O43" s="48"/>
      <c r="P43" s="48"/>
      <c r="Q43" s="112"/>
      <c r="R43" s="49">
        <f t="shared" si="32"/>
        <v>0</v>
      </c>
      <c r="AE43" s="71"/>
    </row>
    <row r="44">
      <c r="A44" s="22">
        <v>43</v>
      </c>
      <c r="B44" s="57"/>
      <c r="C44" s="15"/>
      <c r="D44" s="16" t="str">
        <f t="shared" si="27"/>
        <v>N</v>
      </c>
      <c r="E44" s="29"/>
      <c r="F44" s="48"/>
      <c r="G44" s="48"/>
      <c r="H44" s="29"/>
      <c r="I44" s="48"/>
      <c r="J44" s="48"/>
      <c r="K44" s="48"/>
      <c r="L44" s="48"/>
      <c r="M44" s="48"/>
      <c r="N44" s="48"/>
      <c r="O44" s="48"/>
      <c r="P44" s="48"/>
      <c r="Q44" s="112"/>
      <c r="R44" s="49">
        <f t="shared" si="32"/>
        <v>0</v>
      </c>
    </row>
    <row r="45">
      <c r="A45" s="22">
        <v>44</v>
      </c>
      <c r="B45" s="57"/>
      <c r="C45" s="15"/>
      <c r="D45" s="16" t="str">
        <f t="shared" si="27"/>
        <v>N</v>
      </c>
      <c r="E45" s="29"/>
      <c r="F45" s="48"/>
      <c r="G45" s="48"/>
      <c r="H45" s="29"/>
      <c r="I45" s="48"/>
      <c r="J45" s="48"/>
      <c r="K45" s="48"/>
      <c r="L45" s="48"/>
      <c r="M45" s="48"/>
      <c r="N45" s="48"/>
      <c r="O45" s="48"/>
      <c r="P45" s="48"/>
      <c r="Q45" s="112"/>
      <c r="R45" s="49">
        <f t="shared" si="32"/>
        <v>0</v>
      </c>
    </row>
    <row r="46">
      <c r="A46" s="22">
        <v>45</v>
      </c>
      <c r="B46" s="57"/>
      <c r="C46" s="15"/>
      <c r="D46" s="16" t="str">
        <f t="shared" si="27"/>
        <v>N</v>
      </c>
      <c r="E46" s="29"/>
      <c r="F46" s="48"/>
      <c r="G46" s="48"/>
      <c r="H46" s="29"/>
      <c r="I46" s="48"/>
      <c r="J46" s="48"/>
      <c r="K46" s="48"/>
      <c r="L46" s="48"/>
      <c r="M46" s="48"/>
      <c r="N46" s="48"/>
      <c r="O46" s="48"/>
      <c r="P46" s="48"/>
      <c r="Q46" s="112"/>
      <c r="R46" s="49">
        <f t="shared" si="32"/>
        <v>0</v>
      </c>
    </row>
    <row r="47">
      <c r="A47" s="22">
        <v>46</v>
      </c>
      <c r="B47" s="57"/>
      <c r="C47" s="15"/>
      <c r="D47" s="16" t="str">
        <f t="shared" si="27"/>
        <v>N</v>
      </c>
      <c r="E47" s="29"/>
      <c r="F47" s="48"/>
      <c r="G47" s="48"/>
      <c r="H47" s="29"/>
      <c r="I47" s="48"/>
      <c r="J47" s="48"/>
      <c r="K47" s="48"/>
      <c r="L47" s="48"/>
      <c r="M47" s="48"/>
      <c r="N47" s="48"/>
      <c r="O47" s="48"/>
      <c r="P47" s="48"/>
      <c r="Q47" s="112"/>
      <c r="R47" s="49">
        <f t="shared" si="32"/>
        <v>0</v>
      </c>
    </row>
    <row r="48">
      <c r="A48" s="22">
        <v>47</v>
      </c>
      <c r="B48" s="57"/>
      <c r="C48" s="15"/>
      <c r="D48" s="16" t="str">
        <f t="shared" si="27"/>
        <v>N</v>
      </c>
      <c r="E48" s="29"/>
      <c r="F48" s="48"/>
      <c r="G48" s="48"/>
      <c r="H48" s="29"/>
      <c r="I48" s="48"/>
      <c r="J48" s="48"/>
      <c r="K48" s="48"/>
      <c r="L48" s="48"/>
      <c r="M48" s="48"/>
      <c r="N48" s="48"/>
      <c r="O48" s="48"/>
      <c r="P48" s="48"/>
      <c r="Q48" s="112"/>
      <c r="R48" s="49">
        <f t="shared" si="32"/>
        <v>0</v>
      </c>
    </row>
    <row r="49">
      <c r="A49" s="22">
        <v>48</v>
      </c>
      <c r="B49" s="57"/>
      <c r="C49" s="15"/>
      <c r="D49" s="16" t="str">
        <f t="shared" si="27"/>
        <v>N</v>
      </c>
      <c r="E49" s="29"/>
      <c r="F49" s="48"/>
      <c r="G49" s="48"/>
      <c r="H49" s="29"/>
      <c r="I49" s="48"/>
      <c r="J49" s="48"/>
      <c r="K49" s="48"/>
      <c r="L49" s="48"/>
      <c r="M49" s="48"/>
      <c r="N49" s="48"/>
      <c r="O49" s="48"/>
      <c r="P49" s="48"/>
      <c r="Q49" s="112"/>
      <c r="R49" s="49">
        <f t="shared" si="32"/>
        <v>0</v>
      </c>
    </row>
    <row r="50">
      <c r="A50" s="22">
        <v>49</v>
      </c>
      <c r="B50" s="57"/>
      <c r="C50" s="15"/>
      <c r="D50" s="16" t="str">
        <f t="shared" si="27"/>
        <v>N</v>
      </c>
      <c r="E50" s="29"/>
      <c r="F50" s="48"/>
      <c r="G50" s="48"/>
      <c r="H50" s="29"/>
      <c r="I50" s="48"/>
      <c r="J50" s="48"/>
      <c r="K50" s="48"/>
      <c r="L50" s="48"/>
      <c r="M50" s="48"/>
      <c r="N50" s="48"/>
      <c r="O50" s="48"/>
      <c r="P50" s="48"/>
      <c r="Q50" s="112"/>
      <c r="R50" s="49">
        <f t="shared" si="32"/>
        <v>0</v>
      </c>
    </row>
    <row r="51">
      <c r="A51" s="22">
        <v>50</v>
      </c>
      <c r="B51" s="57"/>
      <c r="C51" s="15"/>
      <c r="D51" s="16" t="str">
        <f t="shared" si="27"/>
        <v>N</v>
      </c>
      <c r="E51" s="29"/>
      <c r="F51" s="48"/>
      <c r="G51" s="48"/>
      <c r="H51" s="29"/>
      <c r="I51" s="48"/>
      <c r="J51" s="48"/>
      <c r="K51" s="48"/>
      <c r="L51" s="48"/>
      <c r="M51" s="48"/>
      <c r="N51" s="48"/>
      <c r="O51" s="48"/>
      <c r="P51" s="48"/>
      <c r="Q51" s="112"/>
      <c r="R51" s="49">
        <f t="shared" si="32"/>
        <v>0</v>
      </c>
    </row>
    <row r="52">
      <c r="A52" s="22">
        <v>51</v>
      </c>
      <c r="B52" s="57"/>
      <c r="C52" s="15"/>
      <c r="D52" s="16" t="str">
        <f t="shared" si="27"/>
        <v>N</v>
      </c>
      <c r="E52" s="29"/>
      <c r="F52" s="48"/>
      <c r="G52" s="48"/>
      <c r="H52" s="29"/>
      <c r="I52" s="48"/>
      <c r="J52" s="48"/>
      <c r="K52" s="48"/>
      <c r="L52" s="48"/>
      <c r="M52" s="48"/>
      <c r="N52" s="48"/>
      <c r="O52" s="48"/>
      <c r="P52" s="48"/>
      <c r="Q52" s="112"/>
      <c r="R52" s="49">
        <f t="shared" si="32"/>
        <v>0</v>
      </c>
    </row>
    <row r="53">
      <c r="A53" s="22">
        <v>52</v>
      </c>
      <c r="B53" s="57"/>
      <c r="C53" s="15"/>
      <c r="D53" s="16"/>
      <c r="E53" s="29"/>
      <c r="F53" s="48"/>
      <c r="G53" s="48"/>
      <c r="H53" s="29"/>
      <c r="I53" s="48"/>
      <c r="J53" s="48"/>
      <c r="K53" s="48"/>
      <c r="L53" s="48"/>
      <c r="M53" s="48"/>
      <c r="N53" s="48"/>
      <c r="O53" s="48"/>
      <c r="P53" s="48"/>
      <c r="Q53" s="112"/>
      <c r="R53" s="49">
        <f t="shared" si="32"/>
        <v>0</v>
      </c>
    </row>
    <row r="54">
      <c r="A54" s="22">
        <v>53</v>
      </c>
      <c r="B54" s="57"/>
      <c r="C54" s="15"/>
      <c r="D54" s="16"/>
      <c r="E54" s="29"/>
      <c r="F54" s="48"/>
      <c r="G54" s="48"/>
      <c r="H54" s="29"/>
      <c r="I54" s="48"/>
      <c r="J54" s="48"/>
      <c r="K54" s="48"/>
      <c r="L54" s="48"/>
      <c r="M54" s="48"/>
      <c r="N54" s="48"/>
      <c r="O54" s="48"/>
      <c r="P54" s="48"/>
      <c r="Q54" s="112"/>
      <c r="R54" s="49">
        <f t="shared" si="32"/>
        <v>0</v>
      </c>
    </row>
    <row r="55">
      <c r="A55" s="22">
        <v>54</v>
      </c>
      <c r="B55" s="57"/>
      <c r="C55" s="15"/>
      <c r="D55" s="16"/>
      <c r="E55" s="29"/>
      <c r="F55" s="48"/>
      <c r="G55" s="48"/>
      <c r="H55" s="29"/>
      <c r="I55" s="48"/>
      <c r="J55" s="48"/>
      <c r="K55" s="48"/>
      <c r="L55" s="48"/>
      <c r="M55" s="48"/>
      <c r="N55" s="48"/>
      <c r="O55" s="48"/>
      <c r="P55" s="48"/>
      <c r="Q55" s="112"/>
      <c r="R55" s="49">
        <f t="shared" si="32"/>
        <v>0</v>
      </c>
    </row>
    <row r="56">
      <c r="A56" s="22">
        <v>55</v>
      </c>
      <c r="B56" s="57"/>
      <c r="C56" s="15"/>
      <c r="D56" s="16"/>
      <c r="E56" s="29"/>
      <c r="F56" s="48"/>
      <c r="G56" s="48"/>
      <c r="H56" s="29"/>
      <c r="I56" s="48"/>
      <c r="J56" s="48"/>
      <c r="K56" s="48"/>
      <c r="L56" s="48"/>
      <c r="M56" s="48"/>
      <c r="N56" s="48"/>
      <c r="O56" s="48"/>
      <c r="P56" s="48"/>
      <c r="Q56" s="112"/>
      <c r="R56" s="49">
        <f t="shared" si="32"/>
        <v>0</v>
      </c>
    </row>
    <row r="57">
      <c r="A57" s="22">
        <v>56</v>
      </c>
      <c r="B57" s="57"/>
      <c r="C57" s="15"/>
      <c r="D57" s="16"/>
      <c r="E57" s="29"/>
      <c r="F57" s="48"/>
      <c r="G57" s="48"/>
      <c r="H57" s="29"/>
      <c r="I57" s="48"/>
      <c r="J57" s="48"/>
      <c r="K57" s="48"/>
      <c r="L57" s="48"/>
      <c r="M57" s="48"/>
      <c r="N57" s="48"/>
      <c r="O57" s="48"/>
      <c r="P57" s="48"/>
      <c r="Q57" s="112"/>
      <c r="R57" s="49">
        <f t="shared" si="32"/>
        <v>0</v>
      </c>
    </row>
    <row r="58">
      <c r="A58" s="22">
        <v>57</v>
      </c>
      <c r="B58" s="57"/>
      <c r="C58" s="15"/>
      <c r="D58" s="58"/>
      <c r="E58" s="29"/>
      <c r="F58" s="48"/>
      <c r="G58" s="48"/>
      <c r="H58" s="29"/>
      <c r="I58" s="48"/>
      <c r="J58" s="48"/>
      <c r="K58" s="48"/>
      <c r="L58" s="48"/>
      <c r="M58" s="48"/>
      <c r="N58" s="48"/>
      <c r="O58" s="48"/>
      <c r="P58" s="48"/>
      <c r="Q58" s="112"/>
      <c r="R58" s="49">
        <f t="shared" si="32"/>
        <v>0</v>
      </c>
    </row>
    <row r="59">
      <c r="A59" s="22">
        <v>58</v>
      </c>
      <c r="B59" s="57"/>
      <c r="C59" s="15"/>
      <c r="D59" s="16"/>
      <c r="E59" s="29"/>
      <c r="F59" s="48"/>
      <c r="G59" s="48"/>
      <c r="H59" s="29"/>
      <c r="I59" s="48"/>
      <c r="J59" s="48"/>
      <c r="K59" s="48"/>
      <c r="L59" s="48"/>
      <c r="M59" s="48"/>
      <c r="N59" s="48"/>
      <c r="O59" s="48"/>
      <c r="P59" s="48"/>
      <c r="Q59" s="112"/>
      <c r="R59" s="49">
        <f t="shared" si="32"/>
        <v>0</v>
      </c>
    </row>
    <row r="60">
      <c r="A60" s="22">
        <v>59</v>
      </c>
      <c r="B60" s="57"/>
      <c r="C60" s="15"/>
      <c r="D60" s="16"/>
      <c r="E60" s="29"/>
      <c r="F60" s="48"/>
      <c r="G60" s="48"/>
      <c r="H60" s="29"/>
      <c r="I60" s="48"/>
      <c r="J60" s="48"/>
      <c r="K60" s="48"/>
      <c r="L60" s="48"/>
      <c r="M60" s="48"/>
      <c r="N60" s="48"/>
      <c r="O60" s="48"/>
      <c r="P60" s="48"/>
      <c r="Q60" s="112"/>
      <c r="R60" s="49">
        <f t="shared" si="32"/>
        <v>0</v>
      </c>
    </row>
    <row r="61">
      <c r="A61" s="22">
        <v>60</v>
      </c>
      <c r="B61" s="57"/>
      <c r="C61" s="15"/>
      <c r="D61" s="16"/>
      <c r="E61" s="29"/>
      <c r="F61" s="48"/>
      <c r="G61" s="48"/>
      <c r="H61" s="29"/>
      <c r="I61" s="48"/>
      <c r="J61" s="48"/>
      <c r="K61" s="48"/>
      <c r="L61" s="48"/>
      <c r="M61" s="48"/>
      <c r="N61" s="48"/>
      <c r="O61" s="48"/>
      <c r="P61" s="48"/>
      <c r="Q61" s="112"/>
      <c r="R61" s="49">
        <f t="shared" si="32"/>
        <v>0</v>
      </c>
    </row>
    <row r="62">
      <c r="A62" s="22">
        <v>61</v>
      </c>
      <c r="B62" s="57"/>
      <c r="C62" s="15"/>
      <c r="D62" s="16"/>
      <c r="E62" s="29"/>
      <c r="F62" s="48"/>
      <c r="G62" s="48"/>
      <c r="H62" s="29"/>
      <c r="I62" s="48"/>
      <c r="J62" s="48"/>
      <c r="K62" s="48"/>
      <c r="L62" s="48"/>
      <c r="M62" s="48"/>
      <c r="N62" s="48"/>
      <c r="O62" s="48"/>
      <c r="P62" s="48"/>
      <c r="Q62" s="112"/>
      <c r="R62" s="49">
        <f t="shared" si="32"/>
        <v>0</v>
      </c>
    </row>
    <row r="63">
      <c r="A63" s="22">
        <v>62</v>
      </c>
      <c r="B63" s="57"/>
      <c r="C63" s="15"/>
      <c r="D63" s="16"/>
      <c r="E63" s="29"/>
      <c r="F63" s="48"/>
      <c r="G63" s="48"/>
      <c r="H63" s="29"/>
      <c r="I63" s="48"/>
      <c r="J63" s="48"/>
      <c r="K63" s="48"/>
      <c r="L63" s="48"/>
      <c r="M63" s="48"/>
      <c r="N63" s="48"/>
      <c r="O63" s="48"/>
      <c r="P63" s="48"/>
      <c r="Q63" s="112"/>
      <c r="R63" s="49">
        <f t="shared" si="32"/>
        <v>0</v>
      </c>
    </row>
    <row r="64">
      <c r="A64" s="22">
        <v>63</v>
      </c>
      <c r="B64" s="57"/>
      <c r="C64" s="15"/>
      <c r="D64" s="16"/>
      <c r="E64" s="29"/>
      <c r="F64" s="48"/>
      <c r="G64" s="48"/>
      <c r="H64" s="29"/>
      <c r="I64" s="48"/>
      <c r="J64" s="48"/>
      <c r="K64" s="48"/>
      <c r="L64" s="48"/>
      <c r="M64" s="48"/>
      <c r="N64" s="48"/>
      <c r="O64" s="48"/>
      <c r="P64" s="48"/>
      <c r="Q64" s="112"/>
      <c r="R64" s="49">
        <f t="shared" si="32"/>
        <v>0</v>
      </c>
    </row>
    <row r="65">
      <c r="A65" s="22">
        <v>64</v>
      </c>
      <c r="B65" s="57"/>
      <c r="C65" s="15"/>
      <c r="D65" s="16"/>
      <c r="E65" s="29"/>
      <c r="F65" s="48"/>
      <c r="G65" s="48"/>
      <c r="H65" s="29"/>
      <c r="I65" s="48"/>
      <c r="J65" s="48"/>
      <c r="K65" s="48"/>
      <c r="L65" s="48"/>
      <c r="M65" s="48"/>
      <c r="N65" s="48"/>
      <c r="O65" s="48"/>
      <c r="P65" s="48"/>
      <c r="Q65" s="112"/>
      <c r="R65" s="49">
        <f t="shared" ref="R65:R67" si="33">SUM(COUNTIF(I64:Q64,$U$1))+(COUNTIF(I64:Q64,$V$1))+(COUNTIF(I64:Q64,$W$1))+(COUNTIF(I64:Q64,$X$1))+(COUNTIF(I64:Q64,$Y$1))+(COUNTIF(I64:Q64,$Z$1))</f>
        <v>0</v>
      </c>
    </row>
    <row r="66">
      <c r="A66" s="22">
        <v>65</v>
      </c>
      <c r="B66" s="57"/>
      <c r="C66" s="15"/>
      <c r="D66" s="16"/>
      <c r="E66" s="29"/>
      <c r="F66" s="48"/>
      <c r="G66" s="48"/>
      <c r="H66" s="29"/>
      <c r="I66" s="48"/>
      <c r="J66" s="48"/>
      <c r="K66" s="48"/>
      <c r="L66" s="48"/>
      <c r="M66" s="48"/>
      <c r="N66" s="48"/>
      <c r="O66" s="48"/>
      <c r="P66" s="48"/>
      <c r="Q66" s="112"/>
      <c r="R66" s="49">
        <f t="shared" si="33"/>
        <v>0</v>
      </c>
    </row>
    <row r="67">
      <c r="A67" s="22">
        <v>66</v>
      </c>
      <c r="B67" s="57"/>
      <c r="C67" s="15"/>
      <c r="D67" s="16"/>
      <c r="E67" s="29"/>
      <c r="F67" s="48"/>
      <c r="G67" s="48"/>
      <c r="H67" s="29"/>
      <c r="I67" s="48"/>
      <c r="J67" s="48"/>
      <c r="K67" s="48"/>
      <c r="L67" s="48"/>
      <c r="M67" s="48"/>
      <c r="N67" s="48"/>
      <c r="O67" s="48"/>
      <c r="P67" s="48"/>
      <c r="Q67" s="112"/>
      <c r="R67" s="49">
        <f t="shared" si="33"/>
        <v>0</v>
      </c>
    </row>
    <row r="68">
      <c r="A68" s="22">
        <v>67</v>
      </c>
      <c r="B68" s="57"/>
      <c r="C68" s="15"/>
      <c r="D68" s="58"/>
      <c r="E68" s="29"/>
      <c r="F68" s="48"/>
      <c r="G68" s="48"/>
      <c r="H68" s="29"/>
      <c r="I68" s="48"/>
      <c r="J68" s="48"/>
      <c r="K68" s="48"/>
      <c r="L68" s="48"/>
      <c r="M68" s="48"/>
      <c r="N68" s="48"/>
      <c r="O68" s="48"/>
      <c r="P68" s="48"/>
      <c r="Q68" s="112"/>
      <c r="R68" s="49">
        <f t="shared" ref="R68:R99" si="34">SUM(COUNTIF(I68:Q68,$U$1))+(COUNTIF(I68:Q68,$V$1))+(COUNTIF(I68:Q68,$W$1))+(COUNTIF(I68:Q68,$X$1))+(COUNTIF(I68:Q68,$Y$1))+(COUNTIF(I68:Q68,$Z$1))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29"/>
      <c r="I69" s="48"/>
      <c r="J69" s="48"/>
      <c r="K69" s="48"/>
      <c r="L69" s="48"/>
      <c r="M69" s="48"/>
      <c r="N69" s="48"/>
      <c r="O69" s="48"/>
      <c r="P69" s="48"/>
      <c r="Q69" s="112"/>
      <c r="R69" s="49">
        <f t="shared" si="34"/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29"/>
      <c r="I70" s="48"/>
      <c r="J70" s="48"/>
      <c r="K70" s="48"/>
      <c r="L70" s="48"/>
      <c r="M70" s="48"/>
      <c r="N70" s="48"/>
      <c r="O70" s="48"/>
      <c r="P70" s="48"/>
      <c r="Q70" s="112"/>
      <c r="R70" s="49">
        <f t="shared" si="34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29"/>
      <c r="I71" s="48"/>
      <c r="J71" s="48"/>
      <c r="K71" s="48"/>
      <c r="L71" s="48"/>
      <c r="M71" s="48"/>
      <c r="N71" s="48"/>
      <c r="O71" s="48"/>
      <c r="P71" s="48"/>
      <c r="Q71" s="112"/>
      <c r="R71" s="49">
        <f t="shared" si="34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29"/>
      <c r="I72" s="48"/>
      <c r="J72" s="48"/>
      <c r="K72" s="48"/>
      <c r="L72" s="48"/>
      <c r="M72" s="48"/>
      <c r="N72" s="48"/>
      <c r="O72" s="48"/>
      <c r="P72" s="48"/>
      <c r="Q72" s="112"/>
      <c r="R72" s="49">
        <f t="shared" si="34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29"/>
      <c r="I73" s="48"/>
      <c r="J73" s="48"/>
      <c r="K73" s="48"/>
      <c r="L73" s="48"/>
      <c r="M73" s="48"/>
      <c r="N73" s="48"/>
      <c r="O73" s="48"/>
      <c r="P73" s="48"/>
      <c r="Q73" s="112"/>
      <c r="R73" s="49">
        <f t="shared" si="34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29"/>
      <c r="I74" s="48"/>
      <c r="J74" s="48"/>
      <c r="K74" s="48"/>
      <c r="L74" s="48"/>
      <c r="M74" s="48"/>
      <c r="N74" s="48"/>
      <c r="O74" s="48"/>
      <c r="P74" s="48"/>
      <c r="Q74" s="112"/>
      <c r="R74" s="49">
        <f t="shared" si="34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29"/>
      <c r="I75" s="48"/>
      <c r="J75" s="48"/>
      <c r="K75" s="48"/>
      <c r="L75" s="48"/>
      <c r="M75" s="48"/>
      <c r="N75" s="48"/>
      <c r="O75" s="48"/>
      <c r="P75" s="48"/>
      <c r="Q75" s="112"/>
      <c r="R75" s="49">
        <f t="shared" si="34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29"/>
      <c r="I76" s="48"/>
      <c r="J76" s="48"/>
      <c r="K76" s="48"/>
      <c r="L76" s="48"/>
      <c r="M76" s="48"/>
      <c r="N76" s="48"/>
      <c r="O76" s="48"/>
      <c r="P76" s="48"/>
      <c r="Q76" s="112"/>
      <c r="R76" s="49">
        <f t="shared" si="34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29"/>
      <c r="I77" s="48"/>
      <c r="J77" s="48"/>
      <c r="K77" s="48"/>
      <c r="L77" s="48"/>
      <c r="M77" s="48"/>
      <c r="N77" s="48"/>
      <c r="O77" s="48"/>
      <c r="P77" s="48"/>
      <c r="Q77" s="112"/>
      <c r="R77" s="49">
        <f t="shared" si="34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29"/>
      <c r="I78" s="48"/>
      <c r="J78" s="48"/>
      <c r="K78" s="48"/>
      <c r="L78" s="48"/>
      <c r="M78" s="48"/>
      <c r="N78" s="48"/>
      <c r="O78" s="48"/>
      <c r="P78" s="48"/>
      <c r="Q78" s="112"/>
      <c r="R78" s="49">
        <f t="shared" si="34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29"/>
      <c r="I79" s="48"/>
      <c r="J79" s="48"/>
      <c r="K79" s="48"/>
      <c r="L79" s="48"/>
      <c r="M79" s="48"/>
      <c r="N79" s="48"/>
      <c r="O79" s="48"/>
      <c r="P79" s="48"/>
      <c r="Q79" s="112"/>
      <c r="R79" s="49">
        <f t="shared" si="34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29"/>
      <c r="I80" s="48"/>
      <c r="J80" s="48"/>
      <c r="K80" s="48"/>
      <c r="L80" s="48"/>
      <c r="M80" s="48"/>
      <c r="N80" s="48"/>
      <c r="O80" s="48"/>
      <c r="P80" s="48"/>
      <c r="Q80" s="112"/>
      <c r="R80" s="49">
        <f t="shared" si="34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29"/>
      <c r="I81" s="48"/>
      <c r="J81" s="48"/>
      <c r="K81" s="48"/>
      <c r="L81" s="48"/>
      <c r="M81" s="48"/>
      <c r="N81" s="48"/>
      <c r="O81" s="48"/>
      <c r="P81" s="48"/>
      <c r="Q81" s="112"/>
      <c r="R81" s="49">
        <f t="shared" si="34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29"/>
      <c r="I82" s="48"/>
      <c r="J82" s="48"/>
      <c r="K82" s="48"/>
      <c r="L82" s="48"/>
      <c r="M82" s="48"/>
      <c r="N82" s="48"/>
      <c r="O82" s="48"/>
      <c r="P82" s="48"/>
      <c r="Q82" s="112"/>
      <c r="R82" s="49">
        <f t="shared" si="34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29"/>
      <c r="I83" s="48"/>
      <c r="J83" s="48"/>
      <c r="K83" s="48"/>
      <c r="L83" s="48"/>
      <c r="M83" s="48"/>
      <c r="N83" s="48"/>
      <c r="O83" s="48"/>
      <c r="P83" s="48"/>
      <c r="Q83" s="112"/>
      <c r="R83" s="49">
        <f t="shared" si="34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29"/>
      <c r="I84" s="48"/>
      <c r="J84" s="48"/>
      <c r="K84" s="48"/>
      <c r="L84" s="48"/>
      <c r="M84" s="48"/>
      <c r="N84" s="48"/>
      <c r="O84" s="48"/>
      <c r="P84" s="48"/>
      <c r="Q84" s="112"/>
      <c r="R84" s="49">
        <f t="shared" si="34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29"/>
      <c r="I85" s="48"/>
      <c r="J85" s="48"/>
      <c r="K85" s="48"/>
      <c r="L85" s="48"/>
      <c r="M85" s="48"/>
      <c r="N85" s="48"/>
      <c r="O85" s="48"/>
      <c r="P85" s="48"/>
      <c r="Q85" s="112"/>
      <c r="R85" s="49">
        <f t="shared" si="34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29"/>
      <c r="I86" s="48"/>
      <c r="J86" s="48"/>
      <c r="K86" s="48"/>
      <c r="L86" s="48"/>
      <c r="M86" s="48"/>
      <c r="N86" s="48"/>
      <c r="O86" s="48"/>
      <c r="P86" s="48"/>
      <c r="Q86" s="112"/>
      <c r="R86" s="49">
        <f t="shared" si="34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29"/>
      <c r="I87" s="48"/>
      <c r="J87" s="48"/>
      <c r="K87" s="48"/>
      <c r="L87" s="48"/>
      <c r="M87" s="48"/>
      <c r="N87" s="48"/>
      <c r="O87" s="48"/>
      <c r="P87" s="48"/>
      <c r="Q87" s="112"/>
      <c r="R87" s="49">
        <f t="shared" si="34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29"/>
      <c r="I88" s="48"/>
      <c r="J88" s="48"/>
      <c r="K88" s="48"/>
      <c r="L88" s="48"/>
      <c r="M88" s="48"/>
      <c r="N88" s="48"/>
      <c r="O88" s="48"/>
      <c r="P88" s="48"/>
      <c r="Q88" s="112"/>
      <c r="R88" s="49">
        <f t="shared" si="34"/>
        <v>0</v>
      </c>
    </row>
    <row r="89">
      <c r="A89" s="22">
        <v>88</v>
      </c>
      <c r="B89" s="57"/>
      <c r="C89" s="15"/>
      <c r="D89" s="16"/>
      <c r="E89" s="29"/>
      <c r="F89" s="48"/>
      <c r="G89" s="48"/>
      <c r="H89" s="29"/>
      <c r="I89" s="48"/>
      <c r="J89" s="48"/>
      <c r="K89" s="48"/>
      <c r="L89" s="48"/>
      <c r="M89" s="48"/>
      <c r="N89" s="48"/>
      <c r="O89" s="48"/>
      <c r="P89" s="48"/>
      <c r="Q89" s="112"/>
      <c r="R89" s="49">
        <f t="shared" si="34"/>
        <v>0</v>
      </c>
    </row>
    <row r="90">
      <c r="A90" s="22">
        <v>89</v>
      </c>
      <c r="B90" s="57"/>
      <c r="C90" s="15"/>
      <c r="D90" s="16"/>
      <c r="E90" s="29"/>
      <c r="F90" s="48"/>
      <c r="G90" s="48"/>
      <c r="H90" s="29"/>
      <c r="I90" s="48"/>
      <c r="J90" s="48"/>
      <c r="K90" s="48"/>
      <c r="L90" s="48"/>
      <c r="M90" s="48"/>
      <c r="N90" s="48"/>
      <c r="O90" s="48"/>
      <c r="P90" s="48"/>
      <c r="Q90" s="112"/>
      <c r="R90" s="49">
        <f t="shared" si="34"/>
        <v>0</v>
      </c>
    </row>
    <row r="91">
      <c r="A91" s="22">
        <v>90</v>
      </c>
      <c r="B91" s="57"/>
      <c r="C91" s="15"/>
      <c r="D91" s="16"/>
      <c r="E91" s="29"/>
      <c r="F91" s="48"/>
      <c r="G91" s="48"/>
      <c r="H91" s="29"/>
      <c r="I91" s="48"/>
      <c r="J91" s="48"/>
      <c r="K91" s="48"/>
      <c r="L91" s="48"/>
      <c r="M91" s="48"/>
      <c r="N91" s="48"/>
      <c r="O91" s="48"/>
      <c r="P91" s="48"/>
      <c r="Q91" s="112"/>
      <c r="R91" s="49">
        <f t="shared" si="34"/>
        <v>0</v>
      </c>
    </row>
    <row r="92">
      <c r="A92" s="22">
        <v>91</v>
      </c>
      <c r="B92" s="57"/>
      <c r="C92" s="15"/>
      <c r="D92" s="16"/>
      <c r="E92" s="29"/>
      <c r="F92" s="48"/>
      <c r="G92" s="48"/>
      <c r="H92" s="29"/>
      <c r="I92" s="48"/>
      <c r="J92" s="48"/>
      <c r="K92" s="48"/>
      <c r="L92" s="48"/>
      <c r="M92" s="48"/>
      <c r="N92" s="48"/>
      <c r="O92" s="48"/>
      <c r="P92" s="48"/>
      <c r="Q92" s="112"/>
      <c r="R92" s="49">
        <f t="shared" si="34"/>
        <v>0</v>
      </c>
    </row>
    <row r="93">
      <c r="A93" s="22">
        <v>92</v>
      </c>
      <c r="B93" s="57"/>
      <c r="C93" s="15"/>
      <c r="D93" s="16"/>
      <c r="E93" s="29"/>
      <c r="F93" s="48"/>
      <c r="G93" s="48"/>
      <c r="H93" s="29"/>
      <c r="I93" s="48"/>
      <c r="J93" s="48"/>
      <c r="K93" s="48"/>
      <c r="L93" s="48"/>
      <c r="M93" s="48"/>
      <c r="N93" s="48"/>
      <c r="O93" s="48"/>
      <c r="P93" s="48"/>
      <c r="Q93" s="112"/>
      <c r="R93" s="49">
        <f t="shared" si="34"/>
        <v>0</v>
      </c>
    </row>
    <row r="94">
      <c r="A94" s="22">
        <v>93</v>
      </c>
      <c r="B94" s="57"/>
      <c r="C94" s="15"/>
      <c r="D94" s="16"/>
      <c r="E94" s="29"/>
      <c r="F94" s="48"/>
      <c r="G94" s="48"/>
      <c r="H94" s="29"/>
      <c r="I94" s="48"/>
      <c r="J94" s="48"/>
      <c r="K94" s="48"/>
      <c r="L94" s="48"/>
      <c r="M94" s="48"/>
      <c r="N94" s="48"/>
      <c r="O94" s="48"/>
      <c r="P94" s="48"/>
      <c r="Q94" s="112"/>
      <c r="R94" s="49">
        <f t="shared" si="34"/>
        <v>0</v>
      </c>
    </row>
    <row r="95">
      <c r="A95" s="22">
        <v>94</v>
      </c>
      <c r="B95" s="57"/>
      <c r="C95" s="15"/>
      <c r="D95" s="16"/>
      <c r="E95" s="29"/>
      <c r="F95" s="48"/>
      <c r="G95" s="48"/>
      <c r="H95" s="29"/>
      <c r="I95" s="48"/>
      <c r="J95" s="48"/>
      <c r="K95" s="48"/>
      <c r="L95" s="48"/>
      <c r="M95" s="48"/>
      <c r="N95" s="48"/>
      <c r="O95" s="48"/>
      <c r="P95" s="48"/>
      <c r="Q95" s="112"/>
      <c r="R95" s="49">
        <f t="shared" si="34"/>
        <v>0</v>
      </c>
    </row>
    <row r="96">
      <c r="A96" s="22">
        <v>95</v>
      </c>
      <c r="B96" s="57"/>
      <c r="C96" s="15"/>
      <c r="D96" s="16"/>
      <c r="E96" s="29"/>
      <c r="F96" s="48"/>
      <c r="G96" s="48"/>
      <c r="H96" s="29"/>
      <c r="I96" s="48"/>
      <c r="J96" s="48"/>
      <c r="K96" s="48"/>
      <c r="L96" s="48"/>
      <c r="M96" s="48"/>
      <c r="N96" s="48"/>
      <c r="O96" s="48"/>
      <c r="P96" s="48"/>
      <c r="Q96" s="112"/>
      <c r="R96" s="49">
        <f t="shared" si="34"/>
        <v>0</v>
      </c>
    </row>
    <row r="97">
      <c r="A97" s="22">
        <v>96</v>
      </c>
      <c r="B97" s="57"/>
      <c r="C97" s="15"/>
      <c r="D97" s="16"/>
      <c r="E97" s="29"/>
      <c r="F97" s="48"/>
      <c r="G97" s="48"/>
      <c r="H97" s="29"/>
      <c r="I97" s="48"/>
      <c r="J97" s="48"/>
      <c r="K97" s="48"/>
      <c r="L97" s="48"/>
      <c r="M97" s="48"/>
      <c r="N97" s="48"/>
      <c r="O97" s="48"/>
      <c r="P97" s="48"/>
      <c r="Q97" s="112"/>
      <c r="R97" s="49">
        <f t="shared" si="34"/>
        <v>0</v>
      </c>
    </row>
    <row r="98">
      <c r="A98" s="22">
        <v>97</v>
      </c>
      <c r="B98" s="57"/>
      <c r="C98" s="15"/>
      <c r="D98" s="16"/>
      <c r="E98" s="29"/>
      <c r="F98" s="48"/>
      <c r="G98" s="48"/>
      <c r="H98" s="29"/>
      <c r="I98" s="48"/>
      <c r="J98" s="48"/>
      <c r="K98" s="48"/>
      <c r="L98" s="48"/>
      <c r="M98" s="48"/>
      <c r="N98" s="48"/>
      <c r="O98" s="48"/>
      <c r="P98" s="48"/>
      <c r="Q98" s="112"/>
      <c r="R98" s="49">
        <f t="shared" si="34"/>
        <v>0</v>
      </c>
    </row>
    <row r="99">
      <c r="A99" s="22">
        <v>98</v>
      </c>
      <c r="B99" s="57"/>
      <c r="C99" s="15"/>
      <c r="D99" s="16"/>
      <c r="E99" s="29"/>
      <c r="F99" s="48"/>
      <c r="G99" s="48"/>
      <c r="H99" s="29"/>
      <c r="I99" s="48"/>
      <c r="J99" s="48"/>
      <c r="K99" s="48"/>
      <c r="L99" s="48"/>
      <c r="M99" s="48"/>
      <c r="N99" s="48"/>
      <c r="O99" s="48"/>
      <c r="P99" s="48"/>
      <c r="Q99" s="112"/>
      <c r="R99" s="49">
        <f t="shared" si="34"/>
        <v>0</v>
      </c>
    </row>
    <row r="100">
      <c r="A100" s="22">
        <v>99</v>
      </c>
      <c r="B100" s="57"/>
      <c r="C100" s="15"/>
      <c r="D100" s="16"/>
      <c r="E100" s="29"/>
      <c r="F100" s="48"/>
      <c r="G100" s="48"/>
      <c r="H100" s="29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 t="shared" ref="R100:R139" si="35">SUM(COUNTIF(I100:Q100,$U$1))+(COUNTIF(I100:Q100,$V$1))+(COUNTIF(I100:Q100,$W$1))+(COUNTIF(I100:Q100,$X$1))+(COUNTIF(I100:Q100,$Y$1))+(COUNTIF(I100:Q100,$Z$1))</f>
        <v>0</v>
      </c>
    </row>
    <row r="101">
      <c r="A101" s="22">
        <v>100</v>
      </c>
      <c r="B101" s="57"/>
      <c r="C101" s="15"/>
      <c r="D101" s="16"/>
      <c r="E101" s="29"/>
      <c r="F101" s="48"/>
      <c r="G101" s="48"/>
      <c r="H101" s="29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 t="shared" si="35"/>
        <v>0</v>
      </c>
    </row>
    <row r="102">
      <c r="A102" s="22">
        <v>101</v>
      </c>
      <c r="B102" s="57"/>
      <c r="C102" s="15"/>
      <c r="D102" s="16"/>
      <c r="E102" s="29"/>
      <c r="F102" s="48"/>
      <c r="G102" s="48"/>
      <c r="H102" s="29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 t="shared" si="35"/>
        <v>0</v>
      </c>
    </row>
    <row r="103">
      <c r="A103" s="22">
        <v>102</v>
      </c>
      <c r="B103" s="57"/>
      <c r="C103" s="15"/>
      <c r="D103" s="16"/>
      <c r="E103" s="29"/>
      <c r="F103" s="48"/>
      <c r="G103" s="48"/>
      <c r="H103" s="29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 t="shared" si="35"/>
        <v>0</v>
      </c>
    </row>
    <row r="104">
      <c r="A104" s="22">
        <v>103</v>
      </c>
      <c r="B104" s="57"/>
      <c r="C104" s="15"/>
      <c r="D104" s="16"/>
      <c r="E104" s="29"/>
      <c r="F104" s="48"/>
      <c r="G104" s="48"/>
      <c r="H104" s="29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 t="shared" si="35"/>
        <v>0</v>
      </c>
    </row>
    <row r="105">
      <c r="A105" s="22">
        <v>104</v>
      </c>
      <c r="B105" s="57"/>
      <c r="C105" s="15"/>
      <c r="D105" s="16"/>
      <c r="E105" s="29"/>
      <c r="F105" s="48"/>
      <c r="G105" s="48"/>
      <c r="H105" s="29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 t="shared" si="35"/>
        <v>0</v>
      </c>
    </row>
    <row r="106">
      <c r="A106" s="22">
        <v>105</v>
      </c>
      <c r="B106" s="57"/>
      <c r="C106" s="15"/>
      <c r="D106" s="16"/>
      <c r="E106" s="29"/>
      <c r="F106" s="48"/>
      <c r="G106" s="48"/>
      <c r="H106" s="29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 t="shared" si="35"/>
        <v>0</v>
      </c>
    </row>
    <row r="107">
      <c r="A107" s="22">
        <v>106</v>
      </c>
      <c r="B107" s="57"/>
      <c r="C107" s="15"/>
      <c r="D107" s="16"/>
      <c r="E107" s="29"/>
      <c r="F107" s="48"/>
      <c r="G107" s="48"/>
      <c r="H107" s="29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 t="shared" si="35"/>
        <v>0</v>
      </c>
    </row>
    <row r="108">
      <c r="A108" s="22">
        <v>107</v>
      </c>
      <c r="B108" s="57"/>
      <c r="C108" s="15"/>
      <c r="D108" s="16"/>
      <c r="E108" s="29"/>
      <c r="F108" s="48"/>
      <c r="G108" s="48"/>
      <c r="H108" s="29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 t="shared" si="35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29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 t="shared" si="35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29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 t="shared" si="35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29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 t="shared" si="35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29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 t="shared" si="35"/>
        <v>0</v>
      </c>
    </row>
    <row r="113">
      <c r="A113" s="22">
        <v>112</v>
      </c>
      <c r="B113" s="57"/>
      <c r="C113" s="15"/>
      <c r="D113" s="16"/>
      <c r="E113" s="29"/>
      <c r="F113" s="48"/>
      <c r="G113" s="48"/>
      <c r="H113" s="29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 t="shared" si="35"/>
        <v>0</v>
      </c>
    </row>
    <row r="114">
      <c r="A114" s="22">
        <v>113</v>
      </c>
      <c r="B114" s="57"/>
      <c r="C114" s="15"/>
      <c r="D114" s="16"/>
      <c r="E114" s="29"/>
      <c r="F114" s="48"/>
      <c r="G114" s="48"/>
      <c r="H114" s="29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 t="shared" si="35"/>
        <v>0</v>
      </c>
    </row>
    <row r="115">
      <c r="A115" s="22">
        <v>114</v>
      </c>
      <c r="B115" s="57"/>
      <c r="C115" s="15"/>
      <c r="D115" s="16"/>
      <c r="E115" s="29"/>
      <c r="F115" s="48"/>
      <c r="G115" s="48"/>
      <c r="H115" s="29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 t="shared" si="35"/>
        <v>0</v>
      </c>
    </row>
    <row r="116">
      <c r="A116" s="22">
        <v>115</v>
      </c>
      <c r="B116" s="57"/>
      <c r="C116" s="15"/>
      <c r="D116" s="16"/>
      <c r="E116" s="29"/>
      <c r="F116" s="48"/>
      <c r="G116" s="48"/>
      <c r="H116" s="29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 t="shared" si="35"/>
        <v>0</v>
      </c>
    </row>
    <row r="117">
      <c r="A117" s="22">
        <v>116</v>
      </c>
      <c r="B117" s="57"/>
      <c r="C117" s="15"/>
      <c r="D117" s="16"/>
      <c r="E117" s="29"/>
      <c r="F117" s="48"/>
      <c r="G117" s="48"/>
      <c r="H117" s="29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 t="shared" si="35"/>
        <v>0</v>
      </c>
    </row>
    <row r="118">
      <c r="A118" s="22">
        <v>117</v>
      </c>
      <c r="B118" s="57"/>
      <c r="C118" s="15"/>
      <c r="D118" s="16"/>
      <c r="E118" s="29"/>
      <c r="F118" s="48"/>
      <c r="G118" s="48"/>
      <c r="H118" s="29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 t="shared" si="35"/>
        <v>0</v>
      </c>
    </row>
    <row r="119">
      <c r="A119" s="22">
        <v>118</v>
      </c>
      <c r="B119" s="57"/>
      <c r="C119" s="15"/>
      <c r="D119" s="16"/>
      <c r="E119" s="29"/>
      <c r="F119" s="48"/>
      <c r="G119" s="48"/>
      <c r="H119" s="29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 t="shared" si="35"/>
        <v>0</v>
      </c>
    </row>
    <row r="120">
      <c r="A120" s="22">
        <v>119</v>
      </c>
      <c r="B120" s="57"/>
      <c r="C120" s="15"/>
      <c r="D120" s="16"/>
      <c r="E120" s="29"/>
      <c r="F120" s="48"/>
      <c r="G120" s="48"/>
      <c r="H120" s="29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 t="shared" si="35"/>
        <v>0</v>
      </c>
    </row>
    <row r="121">
      <c r="A121" s="22">
        <v>120</v>
      </c>
      <c r="B121" s="57"/>
      <c r="C121" s="15"/>
      <c r="D121" s="16"/>
      <c r="E121" s="29"/>
      <c r="F121" s="48"/>
      <c r="G121" s="48"/>
      <c r="H121" s="29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 t="shared" si="35"/>
        <v>0</v>
      </c>
    </row>
    <row r="122">
      <c r="A122" s="22">
        <v>121</v>
      </c>
      <c r="B122" s="57"/>
      <c r="C122" s="15"/>
      <c r="D122" s="16"/>
      <c r="E122" s="29"/>
      <c r="F122" s="48"/>
      <c r="G122" s="48"/>
      <c r="H122" s="29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 t="shared" si="35"/>
        <v>0</v>
      </c>
    </row>
    <row r="123">
      <c r="A123" s="22">
        <v>122</v>
      </c>
      <c r="B123" s="57"/>
      <c r="C123" s="15"/>
      <c r="D123" s="16"/>
      <c r="E123" s="29"/>
      <c r="F123" s="48"/>
      <c r="G123" s="48"/>
      <c r="H123" s="29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 t="shared" si="35"/>
        <v>0</v>
      </c>
    </row>
    <row r="124">
      <c r="A124" s="22">
        <v>123</v>
      </c>
      <c r="B124" s="57"/>
      <c r="C124" s="15"/>
      <c r="D124" s="16"/>
      <c r="E124" s="29"/>
      <c r="F124" s="48"/>
      <c r="G124" s="48"/>
      <c r="H124" s="29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 t="shared" si="35"/>
        <v>0</v>
      </c>
    </row>
    <row r="125">
      <c r="A125" s="22">
        <v>124</v>
      </c>
      <c r="B125" s="57"/>
      <c r="C125" s="15"/>
      <c r="D125" s="16"/>
      <c r="E125" s="29"/>
      <c r="F125" s="48"/>
      <c r="G125" s="48"/>
      <c r="H125" s="29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 t="shared" si="35"/>
        <v>0</v>
      </c>
    </row>
    <row r="126">
      <c r="A126" s="22">
        <v>125</v>
      </c>
      <c r="B126" s="57"/>
      <c r="C126" s="15"/>
      <c r="D126" s="16"/>
      <c r="E126" s="29"/>
      <c r="F126" s="48"/>
      <c r="G126" s="48"/>
      <c r="H126" s="29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 t="shared" si="35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29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 t="shared" si="35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29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 t="shared" si="35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29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 t="shared" si="35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29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 t="shared" si="35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29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 t="shared" si="35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29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 t="shared" si="35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29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 t="shared" si="35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29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 t="shared" si="35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29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 t="shared" si="35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29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 t="shared" si="35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29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 t="shared" si="35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29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 t="shared" si="35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29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 t="shared" si="35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29"/>
      <c r="I140" s="48"/>
      <c r="J140" s="48"/>
      <c r="K140" s="48"/>
      <c r="L140" s="48"/>
      <c r="M140" s="48"/>
      <c r="N140" s="48"/>
      <c r="O140" s="48"/>
      <c r="P140" s="48"/>
      <c r="Q140" s="112"/>
      <c r="R140" s="59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29"/>
      <c r="I141" s="48"/>
      <c r="J141" s="48"/>
      <c r="K141" s="48"/>
      <c r="L141" s="48"/>
      <c r="M141" s="48"/>
      <c r="N141" s="48"/>
      <c r="O141" s="48"/>
      <c r="P141" s="48"/>
      <c r="Q141" s="112"/>
      <c r="R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29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 t="shared" ref="R142:R201" si="36">SUM(COUNTIF(I142:Q142,$U$1))+(COUNTIF(I142:Q142,$V$1))+(COUNTIF(I142:Q142,$W$1))+(COUNTIF(I142:Q142,$X$1))+(COUNTIF(I142:Q142,$Y$1))+(COUNTIF(I142:Q142,$Z$1))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29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 t="shared" si="36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29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 t="shared" si="36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29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 t="shared" si="36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29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 t="shared" si="36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29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 t="shared" si="36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29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 t="shared" si="36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29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 t="shared" si="36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29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 t="shared" si="36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29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 t="shared" si="36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29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 t="shared" si="36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29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 t="shared" si="36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29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 t="shared" si="36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29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 t="shared" si="36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29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 t="shared" si="36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29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 t="shared" si="36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29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 t="shared" si="36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29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 t="shared" si="36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29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 t="shared" si="36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29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 t="shared" si="36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29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 t="shared" si="36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29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 t="shared" si="36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29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 t="shared" si="36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29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 t="shared" si="36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29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 t="shared" si="36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29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 t="shared" si="36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29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 t="shared" si="36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29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 t="shared" si="36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29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 t="shared" si="36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29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 t="shared" si="36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29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 t="shared" si="36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29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 t="shared" si="36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29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 t="shared" si="36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29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 t="shared" si="36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29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 t="shared" si="36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29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 t="shared" si="36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29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 t="shared" si="36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29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 t="shared" si="36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29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 t="shared" si="36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29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 t="shared" si="36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29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 t="shared" si="36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29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 t="shared" si="36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29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 t="shared" si="36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29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 t="shared" si="36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29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 t="shared" si="36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29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 t="shared" si="36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29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 t="shared" si="36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29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 t="shared" si="36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29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 t="shared" si="36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29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 t="shared" si="36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29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 t="shared" si="36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29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 t="shared" si="36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29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 t="shared" si="36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29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 t="shared" si="36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29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 t="shared" si="36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29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 t="shared" si="36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29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 t="shared" si="36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29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 t="shared" si="36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29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 t="shared" si="36"/>
        <v>0</v>
      </c>
    </row>
    <row r="201" ht="15.75">
      <c r="A201" s="60">
        <v>200</v>
      </c>
      <c r="B201" s="61"/>
      <c r="C201" s="62"/>
      <c r="D201" s="63"/>
      <c r="E201" s="64"/>
      <c r="F201" s="48"/>
      <c r="G201" s="48"/>
      <c r="H201" s="64"/>
      <c r="I201" s="65"/>
      <c r="J201" s="65"/>
      <c r="K201" s="65"/>
      <c r="L201" s="65"/>
      <c r="M201" s="65"/>
      <c r="N201" s="65"/>
      <c r="O201" s="65"/>
      <c r="P201" s="65"/>
      <c r="Q201" s="122"/>
      <c r="R201" s="49">
        <f t="shared" si="36"/>
        <v>0</v>
      </c>
    </row>
  </sheetData>
  <autoFilter ref="R1:R201"/>
  <mergeCells count="2">
    <mergeCell ref="I1:Q1"/>
    <mergeCell ref="R140:R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BF0072-00B9-4BF7-83F9-00F300C70011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5A00BE-00F5-4847-A5CD-00160018001F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BC00E9-004D-47A4-8777-00540007004E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780042-007D-464F-AA62-000700F500FF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D600DC-0053-462F-A36D-0011001800F5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52000D-0032-494E-976C-005600F800D7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1E00F0-0093-4C58-87A2-004000F300B3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9C00E3-007F-411F-AE4A-003900BA0076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E50009-0016-491A-AB11-003500D10075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4500C9-000C-4FE1-BF9C-0026001300E7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BC004D-0027-45B2-9BFF-0085002C0068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7E0005-00C2-49EF-BB45-00D0001D0078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740021-004C-459E-8FEC-000600BC00F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B9001A-00C9-45E8-8065-002C003100B6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1E0029-0050-469A-B399-00CC007A00D7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A700CE-008C-4CA7-AD5F-007100E7006E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0B004B-003B-40A4-BB06-002D009F00ED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380027-00B2-494B-AFD1-0013001A00AC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CD00AC-0057-45F9-B176-00BD00A40067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9E0069-0026-4930-949E-00C600E000BE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3300B0-002D-4315-8967-00510043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bestFit="1" min="2" max="2" width="13.421875"/>
    <col bestFit="1" min="20" max="20" width="19.14062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3" t="s">
        <v>44</v>
      </c>
      <c r="G1" s="3" t="s">
        <v>45</v>
      </c>
      <c r="H1" s="3"/>
      <c r="I1" s="6" t="s">
        <v>4</v>
      </c>
      <c r="J1" s="7"/>
      <c r="K1" s="7"/>
      <c r="L1" s="7"/>
      <c r="M1" s="7"/>
      <c r="N1" s="7"/>
      <c r="O1" s="7"/>
      <c r="P1" s="7"/>
      <c r="Q1" s="7"/>
      <c r="R1" s="69"/>
      <c r="S1" s="8" t="s">
        <v>5</v>
      </c>
      <c r="T1" s="70" t="s">
        <v>6</v>
      </c>
      <c r="U1" s="10">
        <v>3</v>
      </c>
      <c r="V1" s="11">
        <v>11</v>
      </c>
      <c r="W1" s="11">
        <v>20</v>
      </c>
      <c r="X1" s="11">
        <v>36</v>
      </c>
      <c r="Y1" s="11">
        <v>47</v>
      </c>
      <c r="Z1" s="12">
        <v>50</v>
      </c>
      <c r="AA1" s="1"/>
      <c r="AB1" s="1"/>
      <c r="AC1" s="1"/>
      <c r="AD1" s="1"/>
      <c r="AE1" s="71"/>
      <c r="AF1" s="1"/>
      <c r="AG1" s="1"/>
    </row>
    <row r="2" ht="14.25">
      <c r="A2" s="73">
        <v>1</v>
      </c>
      <c r="B2" s="14" t="s">
        <v>7</v>
      </c>
      <c r="C2" s="15"/>
      <c r="D2" s="74" t="str">
        <f t="shared" ref="D2:D9" si="37">IF(R2&gt;3,"S","N")</f>
        <v>N</v>
      </c>
      <c r="E2" s="103"/>
      <c r="F2" s="48">
        <v>3</v>
      </c>
      <c r="G2" s="48">
        <v>4</v>
      </c>
      <c r="H2" s="103"/>
      <c r="I2" s="48">
        <v>19</v>
      </c>
      <c r="J2" s="48">
        <v>22</v>
      </c>
      <c r="K2" s="48">
        <v>26</v>
      </c>
      <c r="L2" s="48">
        <v>39</v>
      </c>
      <c r="M2" s="48">
        <v>41</v>
      </c>
      <c r="N2" s="48">
        <v>45</v>
      </c>
      <c r="O2" s="48"/>
      <c r="P2" s="48"/>
      <c r="Q2" s="112"/>
      <c r="R2" s="49">
        <f t="shared" ref="R2:R9" si="38">SUM(COUNTIF(I2:Q2,$U$1))+(COUNTIF(I2:Q2,$V$1))+(COUNTIF(I2:Q2,$W$1))+(COUNTIF(I2:Q2,$X$1))+(COUNTIF(I2:Q2,$Y$1))+(COUNTIF(I2:Q2,$Z$1))</f>
        <v>0</v>
      </c>
      <c r="S2" s="76">
        <v>50</v>
      </c>
      <c r="T2" s="77"/>
      <c r="U2" s="78"/>
      <c r="V2" s="1"/>
      <c r="W2" s="78"/>
      <c r="X2" s="78"/>
      <c r="Y2" s="1"/>
      <c r="Z2" s="1"/>
      <c r="AA2" s="1"/>
      <c r="AB2" s="1"/>
      <c r="AC2" s="79"/>
      <c r="AD2" s="1"/>
      <c r="AE2" s="71"/>
      <c r="AF2" s="1"/>
      <c r="AG2" s="1"/>
    </row>
    <row r="3" ht="14.25">
      <c r="A3" s="80">
        <v>2</v>
      </c>
      <c r="B3" s="14" t="s">
        <v>8</v>
      </c>
      <c r="C3" s="15"/>
      <c r="D3" s="74" t="str">
        <f t="shared" si="37"/>
        <v>N</v>
      </c>
      <c r="E3" s="103"/>
      <c r="F3" s="48">
        <v>3</v>
      </c>
      <c r="G3" s="48">
        <v>4</v>
      </c>
      <c r="H3" s="103"/>
      <c r="I3" s="48">
        <v>3</v>
      </c>
      <c r="J3" s="48">
        <v>10</v>
      </c>
      <c r="K3" s="48">
        <v>15</v>
      </c>
      <c r="L3" s="48">
        <v>22</v>
      </c>
      <c r="M3" s="48">
        <v>26</v>
      </c>
      <c r="N3" s="48">
        <v>28</v>
      </c>
      <c r="O3" s="48"/>
      <c r="P3" s="48"/>
      <c r="Q3" s="112"/>
      <c r="R3" s="49">
        <f t="shared" si="38"/>
        <v>1</v>
      </c>
      <c r="S3" s="81">
        <f>S2*S4</f>
        <v>0</v>
      </c>
      <c r="T3" s="26" t="s">
        <v>9</v>
      </c>
      <c r="U3" s="82">
        <f>COUNTIF(R:R,6)</f>
        <v>0</v>
      </c>
      <c r="V3" s="101"/>
      <c r="W3" s="4" t="s">
        <v>44</v>
      </c>
      <c r="X3" s="10">
        <v>3</v>
      </c>
      <c r="Y3" s="1"/>
      <c r="Z3" s="1"/>
      <c r="AA3" s="1"/>
      <c r="AB3" s="1"/>
      <c r="AC3" s="21"/>
      <c r="AD3" s="1"/>
      <c r="AE3" s="71"/>
      <c r="AF3" s="1"/>
      <c r="AG3" s="28"/>
    </row>
    <row r="4" ht="14.25">
      <c r="A4" s="80">
        <v>3</v>
      </c>
      <c r="B4" s="14" t="s">
        <v>10</v>
      </c>
      <c r="C4" s="15"/>
      <c r="D4" s="74" t="str">
        <f t="shared" si="37"/>
        <v>N</v>
      </c>
      <c r="E4" s="103"/>
      <c r="F4" s="48">
        <v>2</v>
      </c>
      <c r="G4" s="48">
        <v>6</v>
      </c>
      <c r="H4" s="103"/>
      <c r="I4" s="48">
        <v>10</v>
      </c>
      <c r="J4" s="48">
        <v>12</v>
      </c>
      <c r="K4" s="48">
        <v>27</v>
      </c>
      <c r="L4" s="48">
        <v>29</v>
      </c>
      <c r="M4" s="48">
        <v>34</v>
      </c>
      <c r="N4" s="48">
        <v>43</v>
      </c>
      <c r="O4" s="48"/>
      <c r="P4" s="48"/>
      <c r="Q4" s="112"/>
      <c r="R4" s="2">
        <f t="shared" si="38"/>
        <v>0</v>
      </c>
      <c r="S4" s="86">
        <f>SUM(C2:C201)</f>
        <v>0</v>
      </c>
      <c r="T4" s="31" t="s">
        <v>11</v>
      </c>
      <c r="U4" s="87">
        <f>COUNTIF(R:R,5)</f>
        <v>0</v>
      </c>
      <c r="V4" s="101"/>
      <c r="W4" s="4" t="s">
        <v>45</v>
      </c>
      <c r="X4" s="10">
        <v>6</v>
      </c>
      <c r="Y4" s="1"/>
      <c r="Z4" s="1"/>
      <c r="AA4" s="1"/>
      <c r="AB4" s="1"/>
      <c r="AC4" s="33"/>
      <c r="AD4" s="1"/>
      <c r="AE4" s="71"/>
      <c r="AF4" s="1"/>
      <c r="AG4" s="28"/>
    </row>
    <row r="5" ht="14.25">
      <c r="A5" s="80">
        <v>4</v>
      </c>
      <c r="B5" s="34" t="s">
        <v>12</v>
      </c>
      <c r="C5" s="15"/>
      <c r="D5" s="74" t="str">
        <f t="shared" si="37"/>
        <v>N</v>
      </c>
      <c r="E5" s="103"/>
      <c r="F5" s="48">
        <v>1</v>
      </c>
      <c r="G5" s="48">
        <v>3</v>
      </c>
      <c r="H5" s="103"/>
      <c r="I5" s="48">
        <v>4</v>
      </c>
      <c r="J5" s="48">
        <v>20</v>
      </c>
      <c r="K5" s="48">
        <v>23</v>
      </c>
      <c r="L5" s="48">
        <v>27</v>
      </c>
      <c r="M5" s="48">
        <v>40</v>
      </c>
      <c r="N5" s="48">
        <v>48</v>
      </c>
      <c r="O5" s="48"/>
      <c r="P5" s="48"/>
      <c r="Q5" s="112"/>
      <c r="R5" s="49">
        <f t="shared" si="38"/>
        <v>1</v>
      </c>
      <c r="S5" s="89"/>
      <c r="T5" s="36" t="s">
        <v>13</v>
      </c>
      <c r="U5" s="90">
        <f>COUNTIF(R:R,4)</f>
        <v>0</v>
      </c>
      <c r="V5" s="1"/>
      <c r="W5" s="1"/>
      <c r="X5" s="1"/>
      <c r="Y5" s="1"/>
      <c r="Z5" s="1"/>
      <c r="AA5" s="1"/>
      <c r="AB5" s="1"/>
      <c r="AC5" s="1"/>
      <c r="AD5" s="1"/>
      <c r="AE5" s="71"/>
      <c r="AF5" s="1"/>
      <c r="AG5" s="28"/>
    </row>
    <row r="6" ht="14.25">
      <c r="A6" s="80">
        <v>5</v>
      </c>
      <c r="B6" s="14" t="s">
        <v>14</v>
      </c>
      <c r="C6" s="15"/>
      <c r="D6" s="74" t="str">
        <f t="shared" si="37"/>
        <v>N</v>
      </c>
      <c r="E6" s="103"/>
      <c r="F6" s="48"/>
      <c r="G6" s="48"/>
      <c r="H6" s="103"/>
      <c r="I6" s="48"/>
      <c r="J6" s="48"/>
      <c r="K6" s="48"/>
      <c r="L6" s="48"/>
      <c r="M6" s="48"/>
      <c r="N6" s="48"/>
      <c r="O6" s="48"/>
      <c r="P6" s="48"/>
      <c r="Q6" s="112"/>
      <c r="R6" s="49">
        <f t="shared" si="38"/>
        <v>0</v>
      </c>
      <c r="S6" s="91"/>
      <c r="T6" s="38" t="s">
        <v>15</v>
      </c>
      <c r="U6" s="92">
        <f>COUNTIF(R:R,3)</f>
        <v>0</v>
      </c>
      <c r="V6" s="1"/>
      <c r="W6" s="1"/>
      <c r="X6" s="1"/>
      <c r="Y6" s="1"/>
      <c r="Z6" s="1"/>
      <c r="AA6" s="1"/>
      <c r="AB6" s="1"/>
      <c r="AC6" s="1"/>
      <c r="AD6" s="1"/>
      <c r="AE6" s="71"/>
      <c r="AF6" s="1"/>
      <c r="AG6" s="28"/>
    </row>
    <row r="7" ht="14.25">
      <c r="A7" s="80">
        <v>6</v>
      </c>
      <c r="B7" s="14" t="s">
        <v>16</v>
      </c>
      <c r="C7" s="15"/>
      <c r="D7" s="74" t="str">
        <f t="shared" si="37"/>
        <v>N</v>
      </c>
      <c r="E7" s="103"/>
      <c r="F7" s="48"/>
      <c r="G7" s="48"/>
      <c r="H7" s="103"/>
      <c r="I7" s="48"/>
      <c r="J7" s="48"/>
      <c r="K7" s="48"/>
      <c r="L7" s="48"/>
      <c r="M7" s="48"/>
      <c r="N7" s="48"/>
      <c r="O7" s="48"/>
      <c r="P7" s="48"/>
      <c r="Q7" s="112"/>
      <c r="R7" s="49">
        <f t="shared" si="38"/>
        <v>0</v>
      </c>
      <c r="S7" s="93"/>
      <c r="T7" s="40" t="s">
        <v>17</v>
      </c>
      <c r="U7" s="94">
        <f>COUNTIF(R:R,2)</f>
        <v>0</v>
      </c>
      <c r="V7" s="1"/>
      <c r="W7" s="1"/>
      <c r="X7" s="1"/>
      <c r="Y7" s="1"/>
      <c r="Z7" s="1"/>
      <c r="AA7" s="1"/>
      <c r="AB7" s="1"/>
      <c r="AC7" s="1"/>
      <c r="AD7" s="1"/>
      <c r="AE7" s="71"/>
      <c r="AF7" s="1"/>
      <c r="AG7" s="28"/>
    </row>
    <row r="8" ht="14.25">
      <c r="A8" s="80">
        <v>7</v>
      </c>
      <c r="B8" s="14" t="s">
        <v>18</v>
      </c>
      <c r="C8" s="15"/>
      <c r="D8" s="74" t="str">
        <f t="shared" si="37"/>
        <v>N</v>
      </c>
      <c r="E8" s="103"/>
      <c r="F8" s="48"/>
      <c r="G8" s="48"/>
      <c r="H8" s="103"/>
      <c r="I8" s="48"/>
      <c r="J8" s="48"/>
      <c r="K8" s="48"/>
      <c r="L8" s="48"/>
      <c r="M8" s="48"/>
      <c r="N8" s="48"/>
      <c r="O8" s="48"/>
      <c r="P8" s="48"/>
      <c r="Q8" s="112"/>
      <c r="R8" s="49">
        <f t="shared" si="38"/>
        <v>0</v>
      </c>
      <c r="S8" s="93"/>
      <c r="T8" s="42" t="s">
        <v>19</v>
      </c>
      <c r="U8" s="95">
        <f>COUNTIF(R:R,1)</f>
        <v>2</v>
      </c>
      <c r="V8" s="1"/>
      <c r="W8" s="1"/>
      <c r="X8" s="1"/>
      <c r="Y8" s="1"/>
      <c r="Z8" s="1"/>
      <c r="AA8" s="1"/>
      <c r="AB8" s="1"/>
      <c r="AC8" s="1"/>
      <c r="AD8" s="1"/>
      <c r="AE8" s="71"/>
      <c r="AF8" s="1"/>
      <c r="AG8" s="28"/>
    </row>
    <row r="9" ht="14.25">
      <c r="A9" s="80">
        <v>8</v>
      </c>
      <c r="B9" s="14" t="s">
        <v>20</v>
      </c>
      <c r="C9" s="15"/>
      <c r="D9" s="74" t="str">
        <f t="shared" si="37"/>
        <v>N</v>
      </c>
      <c r="E9" s="103"/>
      <c r="F9" s="48"/>
      <c r="G9" s="48"/>
      <c r="H9" s="103"/>
      <c r="I9" s="48"/>
      <c r="J9" s="48"/>
      <c r="K9" s="48"/>
      <c r="L9" s="48"/>
      <c r="M9" s="48"/>
      <c r="N9" s="48"/>
      <c r="O9" s="48"/>
      <c r="P9" s="48"/>
      <c r="Q9" s="112"/>
      <c r="R9" s="49">
        <f t="shared" si="38"/>
        <v>0</v>
      </c>
      <c r="S9" s="93"/>
      <c r="T9" s="44" t="s">
        <v>21</v>
      </c>
      <c r="U9" s="43">
        <f>COUNTIF(R:R,0)</f>
        <v>197</v>
      </c>
      <c r="V9" s="1"/>
      <c r="W9" s="1"/>
      <c r="X9" s="1"/>
      <c r="Y9" s="1"/>
      <c r="Z9" s="1"/>
      <c r="AA9" s="1"/>
      <c r="AB9" s="1"/>
      <c r="AC9" s="1"/>
      <c r="AD9" s="1"/>
      <c r="AE9" s="71"/>
      <c r="AF9" s="1"/>
      <c r="AG9" s="28"/>
    </row>
    <row r="10" ht="14.25">
      <c r="A10" s="80">
        <v>9</v>
      </c>
      <c r="B10" s="34" t="s">
        <v>22</v>
      </c>
      <c r="C10" s="15"/>
      <c r="D10" s="74" t="str">
        <f t="shared" ref="D10:D52" si="39">IF(R10&gt;3,"S","N")</f>
        <v>N</v>
      </c>
      <c r="E10" s="103"/>
      <c r="F10" s="48"/>
      <c r="G10" s="48"/>
      <c r="H10" s="103"/>
      <c r="I10" s="48"/>
      <c r="J10" s="48"/>
      <c r="K10" s="48"/>
      <c r="L10" s="48"/>
      <c r="M10" s="48"/>
      <c r="N10" s="48"/>
      <c r="O10" s="48"/>
      <c r="P10" s="48"/>
      <c r="Q10" s="112"/>
      <c r="R10" s="49">
        <f t="shared" ref="R10:R64" si="40">SUM(COUNTIF(I10:Q10,$U$1))+(COUNTIF(I10:Q10,$V$1))+(COUNTIF(I10:Q10,$W$1))+(COUNTIF(I10:Q10,$X$1))+(COUNTIF(I10:Q10,$Y$1))+(COUNTIF(I10:Q10,$Z$1))</f>
        <v>0</v>
      </c>
      <c r="S10" s="33"/>
      <c r="T10" s="96"/>
      <c r="U10" s="97"/>
      <c r="V10" s="78"/>
      <c r="W10" s="1"/>
      <c r="X10" s="78"/>
      <c r="Y10" s="78"/>
      <c r="Z10" s="1"/>
      <c r="AA10" s="78"/>
      <c r="AB10" s="78"/>
      <c r="AC10" s="1"/>
      <c r="AD10" s="1"/>
      <c r="AE10" s="71"/>
      <c r="AF10" s="1"/>
      <c r="AG10" s="28"/>
    </row>
    <row r="11" ht="14.25">
      <c r="A11" s="80">
        <v>10</v>
      </c>
      <c r="B11" s="14" t="s">
        <v>23</v>
      </c>
      <c r="C11" s="15"/>
      <c r="D11" s="74" t="str">
        <f t="shared" si="39"/>
        <v>N</v>
      </c>
      <c r="E11" s="103"/>
      <c r="F11" s="48"/>
      <c r="G11" s="48"/>
      <c r="H11" s="103"/>
      <c r="I11" s="48"/>
      <c r="J11" s="48"/>
      <c r="K11" s="48"/>
      <c r="L11" s="48"/>
      <c r="M11" s="48"/>
      <c r="N11" s="48"/>
      <c r="O11" s="48"/>
      <c r="P11" s="48"/>
      <c r="Q11" s="112"/>
      <c r="R11" s="49">
        <f t="shared" si="40"/>
        <v>0</v>
      </c>
      <c r="S11" s="33"/>
      <c r="T11" s="100"/>
      <c r="U11" s="46" t="s">
        <v>24</v>
      </c>
      <c r="V11" s="46" t="s">
        <v>25</v>
      </c>
      <c r="W11" s="101"/>
      <c r="X11" s="102" t="s">
        <v>24</v>
      </c>
      <c r="Y11" s="102" t="s">
        <v>25</v>
      </c>
      <c r="Z11" s="101"/>
      <c r="AA11" s="102" t="s">
        <v>24</v>
      </c>
      <c r="AB11" s="102" t="s">
        <v>25</v>
      </c>
      <c r="AC11" s="1"/>
      <c r="AD11" s="1"/>
      <c r="AE11" s="71"/>
      <c r="AF11" s="1"/>
      <c r="AG11" s="28"/>
    </row>
    <row r="12" ht="14.25">
      <c r="A12" s="80">
        <v>11</v>
      </c>
      <c r="B12" s="14" t="s">
        <v>26</v>
      </c>
      <c r="C12" s="15"/>
      <c r="D12" s="74" t="str">
        <f t="shared" si="39"/>
        <v>N</v>
      </c>
      <c r="E12" s="103"/>
      <c r="F12" s="48"/>
      <c r="G12" s="48"/>
      <c r="H12" s="103"/>
      <c r="I12" s="48"/>
      <c r="J12" s="48"/>
      <c r="K12" s="48"/>
      <c r="L12" s="48"/>
      <c r="M12" s="48"/>
      <c r="N12" s="48"/>
      <c r="O12" s="48"/>
      <c r="P12" s="48"/>
      <c r="Q12" s="112"/>
      <c r="R12" s="49">
        <f t="shared" si="40"/>
        <v>0</v>
      </c>
      <c r="S12" s="33"/>
      <c r="T12" s="105"/>
      <c r="U12" s="106">
        <v>1</v>
      </c>
      <c r="V12" s="107">
        <f t="shared" ref="V12:V31" si="41">COUNTIF($I$2:$Q$308,U12)</f>
        <v>0</v>
      </c>
      <c r="W12" s="108"/>
      <c r="X12" s="52">
        <v>21</v>
      </c>
      <c r="Y12" s="53">
        <f t="shared" ref="Y12:Y31" si="42">COUNTIF($I$2:$Q$308,X12)</f>
        <v>0</v>
      </c>
      <c r="Z12" s="108"/>
      <c r="AA12" s="52">
        <v>41</v>
      </c>
      <c r="AB12" s="53">
        <f t="shared" ref="AB12:AB31" si="43">COUNTIF($I$2:$Q$308,AA12)</f>
        <v>1</v>
      </c>
      <c r="AC12" s="1"/>
      <c r="AD12" s="1"/>
      <c r="AE12" s="71"/>
      <c r="AF12" s="1"/>
      <c r="AG12" s="1"/>
    </row>
    <row r="13" ht="14.25">
      <c r="A13" s="80">
        <v>12</v>
      </c>
      <c r="B13" s="34" t="s">
        <v>27</v>
      </c>
      <c r="C13" s="15"/>
      <c r="D13" s="74" t="str">
        <f t="shared" si="39"/>
        <v>N</v>
      </c>
      <c r="E13" s="103"/>
      <c r="F13" s="48"/>
      <c r="G13" s="48"/>
      <c r="H13" s="103"/>
      <c r="I13" s="48"/>
      <c r="J13" s="48"/>
      <c r="K13" s="48"/>
      <c r="L13" s="48"/>
      <c r="M13" s="48"/>
      <c r="N13" s="48"/>
      <c r="O13" s="48"/>
      <c r="P13" s="48"/>
      <c r="Q13" s="112"/>
      <c r="R13" s="49">
        <f t="shared" si="40"/>
        <v>0</v>
      </c>
      <c r="S13" s="33"/>
      <c r="T13" s="105"/>
      <c r="U13" s="52">
        <v>2</v>
      </c>
      <c r="V13" s="53">
        <f t="shared" si="41"/>
        <v>0</v>
      </c>
      <c r="W13" s="108"/>
      <c r="X13" s="52">
        <v>22</v>
      </c>
      <c r="Y13" s="53">
        <f t="shared" si="42"/>
        <v>2</v>
      </c>
      <c r="Z13" s="108"/>
      <c r="AA13" s="52">
        <v>42</v>
      </c>
      <c r="AB13" s="53">
        <f t="shared" si="43"/>
        <v>0</v>
      </c>
      <c r="AC13" s="1"/>
      <c r="AD13" s="1"/>
      <c r="AE13" s="71"/>
      <c r="AF13" s="1"/>
      <c r="AG13" s="1"/>
    </row>
    <row r="14" ht="14.25">
      <c r="A14" s="80">
        <v>13</v>
      </c>
      <c r="B14" s="54" t="s">
        <v>28</v>
      </c>
      <c r="C14" s="15"/>
      <c r="D14" s="74" t="str">
        <f t="shared" si="39"/>
        <v>N</v>
      </c>
      <c r="E14" s="103"/>
      <c r="F14" s="48"/>
      <c r="G14" s="48"/>
      <c r="H14" s="103"/>
      <c r="I14" s="48"/>
      <c r="J14" s="48"/>
      <c r="K14" s="48"/>
      <c r="L14" s="48"/>
      <c r="M14" s="48"/>
      <c r="N14" s="48"/>
      <c r="O14" s="48"/>
      <c r="P14" s="48"/>
      <c r="Q14" s="112"/>
      <c r="R14" s="49">
        <f t="shared" si="40"/>
        <v>0</v>
      </c>
      <c r="S14" s="33"/>
      <c r="T14" s="105"/>
      <c r="U14" s="52">
        <v>3</v>
      </c>
      <c r="V14" s="53">
        <f t="shared" si="41"/>
        <v>1</v>
      </c>
      <c r="W14" s="108"/>
      <c r="X14" s="52">
        <v>23</v>
      </c>
      <c r="Y14" s="53">
        <f t="shared" si="42"/>
        <v>1</v>
      </c>
      <c r="Z14" s="108"/>
      <c r="AA14" s="52">
        <v>43</v>
      </c>
      <c r="AB14" s="53">
        <f t="shared" si="43"/>
        <v>1</v>
      </c>
      <c r="AC14" s="1" t="s">
        <v>29</v>
      </c>
      <c r="AD14" s="1"/>
      <c r="AE14" s="71"/>
      <c r="AF14" s="1"/>
      <c r="AG14" s="1"/>
    </row>
    <row r="15" ht="14.25">
      <c r="A15" s="80">
        <v>14</v>
      </c>
      <c r="B15" s="14" t="s">
        <v>30</v>
      </c>
      <c r="C15" s="15"/>
      <c r="D15" s="74" t="str">
        <f t="shared" si="39"/>
        <v>N</v>
      </c>
      <c r="E15" s="103"/>
      <c r="F15" s="48"/>
      <c r="G15" s="48"/>
      <c r="H15" s="103"/>
      <c r="I15" s="48"/>
      <c r="J15" s="48"/>
      <c r="K15" s="48"/>
      <c r="L15" s="48"/>
      <c r="M15" s="48"/>
      <c r="N15" s="48"/>
      <c r="O15" s="48"/>
      <c r="P15" s="48"/>
      <c r="Q15" s="112"/>
      <c r="R15" s="49">
        <f t="shared" si="40"/>
        <v>0</v>
      </c>
      <c r="S15" s="33"/>
      <c r="T15" s="105"/>
      <c r="U15" s="52">
        <v>4</v>
      </c>
      <c r="V15" s="53">
        <f t="shared" si="41"/>
        <v>1</v>
      </c>
      <c r="W15" s="108"/>
      <c r="X15" s="52">
        <v>24</v>
      </c>
      <c r="Y15" s="53">
        <f t="shared" si="42"/>
        <v>0</v>
      </c>
      <c r="Z15" s="108"/>
      <c r="AA15" s="52">
        <v>44</v>
      </c>
      <c r="AB15" s="53">
        <f t="shared" si="43"/>
        <v>0</v>
      </c>
      <c r="AC15" s="1"/>
      <c r="AD15" s="1"/>
      <c r="AE15" s="71"/>
      <c r="AF15" s="1"/>
      <c r="AG15" s="1"/>
    </row>
    <row r="16" ht="14.25">
      <c r="A16" s="80">
        <v>15</v>
      </c>
      <c r="B16" s="14" t="s">
        <v>31</v>
      </c>
      <c r="C16" s="15"/>
      <c r="D16" s="74" t="str">
        <f t="shared" si="39"/>
        <v>N</v>
      </c>
      <c r="E16" s="103"/>
      <c r="F16" s="48"/>
      <c r="G16" s="48"/>
      <c r="H16" s="103"/>
      <c r="I16" s="48"/>
      <c r="J16" s="48"/>
      <c r="K16" s="48"/>
      <c r="L16" s="48"/>
      <c r="M16" s="48"/>
      <c r="N16" s="48"/>
      <c r="O16" s="48"/>
      <c r="P16" s="48"/>
      <c r="Q16" s="112"/>
      <c r="R16" s="49">
        <f t="shared" si="40"/>
        <v>0</v>
      </c>
      <c r="S16" s="33"/>
      <c r="T16" s="105"/>
      <c r="U16" s="52">
        <v>5</v>
      </c>
      <c r="V16" s="53">
        <f t="shared" si="41"/>
        <v>0</v>
      </c>
      <c r="W16" s="108"/>
      <c r="X16" s="52">
        <v>25</v>
      </c>
      <c r="Y16" s="53">
        <f t="shared" si="42"/>
        <v>0</v>
      </c>
      <c r="Z16" s="108"/>
      <c r="AA16" s="52">
        <v>45</v>
      </c>
      <c r="AB16" s="53">
        <f t="shared" si="43"/>
        <v>1</v>
      </c>
      <c r="AC16" s="1"/>
      <c r="AD16" s="1"/>
      <c r="AE16" s="71"/>
      <c r="AF16" s="1"/>
      <c r="AG16" s="1"/>
    </row>
    <row r="17" ht="14.25">
      <c r="A17" s="80">
        <v>16</v>
      </c>
      <c r="B17" s="14" t="s">
        <v>32</v>
      </c>
      <c r="C17" s="15"/>
      <c r="D17" s="74" t="str">
        <f t="shared" si="39"/>
        <v>N</v>
      </c>
      <c r="E17" s="103"/>
      <c r="F17" s="48"/>
      <c r="G17" s="48"/>
      <c r="H17" s="103"/>
      <c r="I17" s="48"/>
      <c r="J17" s="48"/>
      <c r="K17" s="48"/>
      <c r="L17" s="48"/>
      <c r="M17" s="48"/>
      <c r="N17" s="48"/>
      <c r="O17" s="48"/>
      <c r="P17" s="48"/>
      <c r="Q17" s="112"/>
      <c r="R17" s="49">
        <f t="shared" si="40"/>
        <v>0</v>
      </c>
      <c r="S17" s="33"/>
      <c r="T17" s="105"/>
      <c r="U17" s="52">
        <v>6</v>
      </c>
      <c r="V17" s="53">
        <f t="shared" si="41"/>
        <v>0</v>
      </c>
      <c r="W17" s="108"/>
      <c r="X17" s="52">
        <v>26</v>
      </c>
      <c r="Y17" s="53">
        <f t="shared" si="42"/>
        <v>2</v>
      </c>
      <c r="Z17" s="108"/>
      <c r="AA17" s="52">
        <v>46</v>
      </c>
      <c r="AB17" s="53">
        <f t="shared" si="43"/>
        <v>0</v>
      </c>
      <c r="AC17" s="1"/>
      <c r="AD17" s="1"/>
      <c r="AE17" s="71"/>
      <c r="AF17" s="1"/>
      <c r="AG17" s="28"/>
    </row>
    <row r="18" ht="14.25">
      <c r="A18" s="80">
        <v>17</v>
      </c>
      <c r="B18" s="14" t="s">
        <v>33</v>
      </c>
      <c r="C18" s="15"/>
      <c r="D18" s="74" t="str">
        <f t="shared" si="39"/>
        <v>N</v>
      </c>
      <c r="E18" s="103"/>
      <c r="F18" s="48"/>
      <c r="G18" s="48"/>
      <c r="H18" s="103"/>
      <c r="I18" s="48"/>
      <c r="J18" s="48"/>
      <c r="K18" s="48"/>
      <c r="L18" s="48"/>
      <c r="M18" s="48"/>
      <c r="N18" s="48"/>
      <c r="O18" s="48"/>
      <c r="P18" s="48"/>
      <c r="Q18" s="112"/>
      <c r="R18" s="49">
        <f t="shared" si="40"/>
        <v>0</v>
      </c>
      <c r="S18" s="33"/>
      <c r="T18" s="105"/>
      <c r="U18" s="52">
        <v>7</v>
      </c>
      <c r="V18" s="53">
        <f t="shared" si="41"/>
        <v>0</v>
      </c>
      <c r="W18" s="108"/>
      <c r="X18" s="52">
        <v>27</v>
      </c>
      <c r="Y18" s="53">
        <f t="shared" si="42"/>
        <v>2</v>
      </c>
      <c r="Z18" s="108"/>
      <c r="AA18" s="52">
        <v>47</v>
      </c>
      <c r="AB18" s="53">
        <f t="shared" si="43"/>
        <v>0</v>
      </c>
      <c r="AC18" s="1"/>
      <c r="AD18" s="1"/>
      <c r="AE18" s="71"/>
      <c r="AF18" s="1"/>
      <c r="AG18" s="1"/>
    </row>
    <row r="19" ht="14.25">
      <c r="A19" s="80">
        <v>18</v>
      </c>
      <c r="B19" s="14" t="s">
        <v>34</v>
      </c>
      <c r="C19" s="15"/>
      <c r="D19" s="74" t="str">
        <f t="shared" si="39"/>
        <v>N</v>
      </c>
      <c r="E19" s="103"/>
      <c r="F19" s="48"/>
      <c r="G19" s="48"/>
      <c r="H19" s="103"/>
      <c r="I19" s="48"/>
      <c r="J19" s="48"/>
      <c r="K19" s="48"/>
      <c r="L19" s="48"/>
      <c r="M19" s="48"/>
      <c r="N19" s="48"/>
      <c r="O19" s="48"/>
      <c r="P19" s="48"/>
      <c r="Q19" s="112"/>
      <c r="R19" s="49">
        <f t="shared" si="40"/>
        <v>0</v>
      </c>
      <c r="S19" s="33"/>
      <c r="T19" s="105"/>
      <c r="U19" s="52">
        <v>8</v>
      </c>
      <c r="V19" s="53">
        <f t="shared" si="41"/>
        <v>0</v>
      </c>
      <c r="W19" s="108"/>
      <c r="X19" s="52">
        <v>28</v>
      </c>
      <c r="Y19" s="53">
        <f t="shared" si="42"/>
        <v>1</v>
      </c>
      <c r="Z19" s="108"/>
      <c r="AA19" s="52">
        <v>48</v>
      </c>
      <c r="AB19" s="53">
        <f t="shared" si="43"/>
        <v>1</v>
      </c>
      <c r="AC19" s="1"/>
      <c r="AD19" s="1"/>
      <c r="AE19" s="71"/>
      <c r="AF19" s="1"/>
      <c r="AG19" s="1"/>
    </row>
    <row r="20" ht="14.25">
      <c r="A20" s="80">
        <v>19</v>
      </c>
      <c r="B20" s="14" t="s">
        <v>35</v>
      </c>
      <c r="C20" s="15"/>
      <c r="D20" s="74" t="str">
        <f t="shared" si="39"/>
        <v>N</v>
      </c>
      <c r="E20" s="103"/>
      <c r="F20" s="48"/>
      <c r="G20" s="48"/>
      <c r="H20" s="103"/>
      <c r="I20" s="48"/>
      <c r="J20" s="48"/>
      <c r="K20" s="48"/>
      <c r="L20" s="48"/>
      <c r="M20" s="48"/>
      <c r="N20" s="48"/>
      <c r="O20" s="48"/>
      <c r="P20" s="48"/>
      <c r="Q20" s="112"/>
      <c r="R20" s="49">
        <f t="shared" si="40"/>
        <v>0</v>
      </c>
      <c r="S20" s="33"/>
      <c r="T20" s="105"/>
      <c r="U20" s="52">
        <v>9</v>
      </c>
      <c r="V20" s="53">
        <f t="shared" si="41"/>
        <v>0</v>
      </c>
      <c r="W20" s="108"/>
      <c r="X20" s="52">
        <v>29</v>
      </c>
      <c r="Y20" s="53">
        <f t="shared" si="42"/>
        <v>1</v>
      </c>
      <c r="Z20" s="108"/>
      <c r="AA20" s="52">
        <v>49</v>
      </c>
      <c r="AB20" s="53">
        <f t="shared" si="43"/>
        <v>0</v>
      </c>
      <c r="AC20" s="1"/>
      <c r="AD20" s="1"/>
      <c r="AE20" s="71"/>
      <c r="AF20" s="1"/>
      <c r="AG20" s="1"/>
    </row>
    <row r="21" ht="14.25">
      <c r="A21" s="80">
        <v>20</v>
      </c>
      <c r="B21" s="14" t="s">
        <v>36</v>
      </c>
      <c r="C21" s="15"/>
      <c r="D21" s="74" t="str">
        <f t="shared" si="39"/>
        <v>N</v>
      </c>
      <c r="E21" s="103"/>
      <c r="F21" s="48"/>
      <c r="G21" s="48"/>
      <c r="H21" s="103"/>
      <c r="I21" s="48"/>
      <c r="J21" s="48"/>
      <c r="K21" s="48"/>
      <c r="L21" s="48"/>
      <c r="M21" s="48"/>
      <c r="N21" s="48"/>
      <c r="O21" s="48"/>
      <c r="P21" s="48"/>
      <c r="Q21" s="112"/>
      <c r="R21" s="49">
        <f t="shared" si="40"/>
        <v>0</v>
      </c>
      <c r="S21" s="96"/>
      <c r="T21" s="105"/>
      <c r="U21" s="52">
        <v>10</v>
      </c>
      <c r="V21" s="53">
        <f t="shared" si="41"/>
        <v>2</v>
      </c>
      <c r="W21" s="108"/>
      <c r="X21" s="52">
        <v>30</v>
      </c>
      <c r="Y21" s="53">
        <f t="shared" si="42"/>
        <v>0</v>
      </c>
      <c r="Z21" s="108"/>
      <c r="AA21" s="52">
        <v>50</v>
      </c>
      <c r="AB21" s="53">
        <f t="shared" si="43"/>
        <v>0</v>
      </c>
      <c r="AC21" s="1"/>
      <c r="AD21" s="1"/>
      <c r="AE21" s="71"/>
      <c r="AF21" s="1"/>
      <c r="AG21" s="1"/>
    </row>
    <row r="22" ht="14.25">
      <c r="A22" s="80">
        <v>21</v>
      </c>
      <c r="B22" s="34" t="s">
        <v>37</v>
      </c>
      <c r="C22" s="15"/>
      <c r="D22" s="74" t="str">
        <f t="shared" si="39"/>
        <v>N</v>
      </c>
      <c r="E22" s="103"/>
      <c r="F22" s="48"/>
      <c r="G22" s="48"/>
      <c r="H22" s="103"/>
      <c r="I22" s="48"/>
      <c r="J22" s="48"/>
      <c r="K22" s="48"/>
      <c r="L22" s="48"/>
      <c r="M22" s="48"/>
      <c r="N22" s="48"/>
      <c r="O22" s="48"/>
      <c r="P22" s="48"/>
      <c r="Q22" s="112"/>
      <c r="R22" s="49">
        <f t="shared" si="40"/>
        <v>0</v>
      </c>
      <c r="S22" s="96"/>
      <c r="T22" s="105"/>
      <c r="U22" s="52">
        <v>11</v>
      </c>
      <c r="V22" s="53">
        <f t="shared" si="41"/>
        <v>0</v>
      </c>
      <c r="W22" s="108"/>
      <c r="X22" s="52">
        <v>31</v>
      </c>
      <c r="Y22" s="53">
        <f t="shared" si="42"/>
        <v>0</v>
      </c>
      <c r="Z22" s="108"/>
      <c r="AA22" s="52">
        <v>51</v>
      </c>
      <c r="AB22" s="53">
        <f t="shared" si="43"/>
        <v>0</v>
      </c>
      <c r="AC22" s="1"/>
      <c r="AD22" s="1"/>
      <c r="AE22" s="71"/>
      <c r="AF22" s="1"/>
      <c r="AG22" s="1"/>
    </row>
    <row r="23" ht="14.25">
      <c r="A23" s="80">
        <v>22</v>
      </c>
      <c r="B23" s="109" t="s">
        <v>38</v>
      </c>
      <c r="C23" s="15"/>
      <c r="D23" s="74" t="str">
        <f t="shared" si="39"/>
        <v>N</v>
      </c>
      <c r="E23" s="103"/>
      <c r="F23" s="48"/>
      <c r="G23" s="48"/>
      <c r="H23" s="103"/>
      <c r="I23" s="48"/>
      <c r="J23" s="48"/>
      <c r="K23" s="48"/>
      <c r="L23" s="48"/>
      <c r="M23" s="48"/>
      <c r="N23" s="48"/>
      <c r="O23" s="48"/>
      <c r="P23" s="48"/>
      <c r="Q23" s="112"/>
      <c r="R23" s="49">
        <f t="shared" si="40"/>
        <v>0</v>
      </c>
      <c r="S23" s="96"/>
      <c r="T23" s="105"/>
      <c r="U23" s="52">
        <v>12</v>
      </c>
      <c r="V23" s="53">
        <f t="shared" si="41"/>
        <v>1</v>
      </c>
      <c r="W23" s="108"/>
      <c r="X23" s="52">
        <v>32</v>
      </c>
      <c r="Y23" s="53">
        <f t="shared" si="42"/>
        <v>0</v>
      </c>
      <c r="Z23" s="108"/>
      <c r="AA23" s="52">
        <v>52</v>
      </c>
      <c r="AB23" s="53">
        <f t="shared" si="43"/>
        <v>0</v>
      </c>
      <c r="AC23" s="1"/>
      <c r="AD23" s="1"/>
      <c r="AE23" s="71"/>
      <c r="AF23" s="1"/>
      <c r="AG23" s="1"/>
    </row>
    <row r="24" ht="14.25">
      <c r="A24" s="22">
        <v>23</v>
      </c>
      <c r="B24" s="56"/>
      <c r="C24" s="15"/>
      <c r="D24" s="74" t="str">
        <f t="shared" si="39"/>
        <v>N</v>
      </c>
      <c r="E24" s="103"/>
      <c r="F24" s="48"/>
      <c r="G24" s="48"/>
      <c r="H24" s="103"/>
      <c r="I24" s="48"/>
      <c r="J24" s="48"/>
      <c r="K24" s="48"/>
      <c r="L24" s="48"/>
      <c r="M24" s="48"/>
      <c r="N24" s="48"/>
      <c r="O24" s="48"/>
      <c r="P24" s="48"/>
      <c r="Q24" s="112"/>
      <c r="R24" s="49">
        <f t="shared" si="40"/>
        <v>0</v>
      </c>
      <c r="S24" s="96"/>
      <c r="T24" s="105"/>
      <c r="U24" s="52">
        <v>13</v>
      </c>
      <c r="V24" s="53">
        <f t="shared" si="41"/>
        <v>0</v>
      </c>
      <c r="W24" s="108"/>
      <c r="X24" s="52">
        <v>33</v>
      </c>
      <c r="Y24" s="53">
        <f t="shared" si="42"/>
        <v>0</v>
      </c>
      <c r="Z24" s="108"/>
      <c r="AA24" s="52">
        <v>53</v>
      </c>
      <c r="AB24" s="53">
        <f t="shared" si="43"/>
        <v>0</v>
      </c>
      <c r="AC24" s="1"/>
      <c r="AD24" s="1"/>
      <c r="AE24" s="71"/>
      <c r="AF24" s="1"/>
      <c r="AG24" s="1"/>
    </row>
    <row r="25" ht="14.25">
      <c r="A25" s="22">
        <v>24</v>
      </c>
      <c r="B25" s="57"/>
      <c r="C25" s="15"/>
      <c r="D25" s="74" t="str">
        <f t="shared" si="39"/>
        <v>N</v>
      </c>
      <c r="E25" s="103"/>
      <c r="F25" s="48"/>
      <c r="G25" s="48"/>
      <c r="H25" s="103"/>
      <c r="I25" s="48"/>
      <c r="J25" s="48"/>
      <c r="K25" s="48"/>
      <c r="L25" s="48"/>
      <c r="M25" s="48"/>
      <c r="N25" s="48"/>
      <c r="O25" s="48"/>
      <c r="P25" s="48"/>
      <c r="Q25" s="112"/>
      <c r="R25" s="49">
        <f t="shared" si="40"/>
        <v>0</v>
      </c>
      <c r="S25" s="96"/>
      <c r="T25" s="105"/>
      <c r="U25" s="52">
        <v>14</v>
      </c>
      <c r="V25" s="53">
        <f t="shared" si="41"/>
        <v>0</v>
      </c>
      <c r="W25" s="108"/>
      <c r="X25" s="52">
        <v>34</v>
      </c>
      <c r="Y25" s="53">
        <f t="shared" si="42"/>
        <v>1</v>
      </c>
      <c r="Z25" s="108"/>
      <c r="AA25" s="52">
        <v>54</v>
      </c>
      <c r="AB25" s="53">
        <f t="shared" si="43"/>
        <v>0</v>
      </c>
      <c r="AC25" s="1"/>
      <c r="AD25" s="1"/>
      <c r="AE25" s="71"/>
      <c r="AF25" s="1"/>
      <c r="AG25" s="1"/>
    </row>
    <row r="26" ht="14.25">
      <c r="A26" s="22">
        <v>25</v>
      </c>
      <c r="B26" s="57"/>
      <c r="C26" s="15"/>
      <c r="D26" s="74" t="str">
        <f t="shared" si="39"/>
        <v>N</v>
      </c>
      <c r="E26" s="103"/>
      <c r="F26" s="48"/>
      <c r="G26" s="48"/>
      <c r="H26" s="103"/>
      <c r="I26" s="48"/>
      <c r="J26" s="48"/>
      <c r="K26" s="48"/>
      <c r="L26" s="48"/>
      <c r="M26" s="48"/>
      <c r="N26" s="48"/>
      <c r="O26" s="48"/>
      <c r="P26" s="48"/>
      <c r="Q26" s="112"/>
      <c r="R26" s="49">
        <f t="shared" si="40"/>
        <v>0</v>
      </c>
      <c r="S26" s="96"/>
      <c r="T26" s="105"/>
      <c r="U26" s="52">
        <v>15</v>
      </c>
      <c r="V26" s="53">
        <f t="shared" si="41"/>
        <v>1</v>
      </c>
      <c r="W26" s="108"/>
      <c r="X26" s="52">
        <v>35</v>
      </c>
      <c r="Y26" s="53">
        <f t="shared" si="42"/>
        <v>0</v>
      </c>
      <c r="Z26" s="108"/>
      <c r="AA26" s="52">
        <v>55</v>
      </c>
      <c r="AB26" s="53">
        <f t="shared" si="43"/>
        <v>0</v>
      </c>
      <c r="AC26" s="1"/>
      <c r="AD26" s="1"/>
      <c r="AE26" s="71"/>
      <c r="AF26" s="1"/>
      <c r="AG26" s="1"/>
    </row>
    <row r="27" ht="14.25">
      <c r="A27" s="22">
        <v>26</v>
      </c>
      <c r="B27" s="57"/>
      <c r="C27" s="15"/>
      <c r="D27" s="74" t="str">
        <f t="shared" si="39"/>
        <v>N</v>
      </c>
      <c r="E27" s="103"/>
      <c r="F27" s="48"/>
      <c r="G27" s="48"/>
      <c r="H27" s="103"/>
      <c r="I27" s="48"/>
      <c r="J27" s="48"/>
      <c r="K27" s="48"/>
      <c r="L27" s="48"/>
      <c r="M27" s="48"/>
      <c r="N27" s="48"/>
      <c r="O27" s="48"/>
      <c r="P27" s="48"/>
      <c r="Q27" s="112"/>
      <c r="R27" s="49">
        <f t="shared" si="40"/>
        <v>0</v>
      </c>
      <c r="S27" s="96"/>
      <c r="T27" s="105"/>
      <c r="U27" s="52">
        <v>16</v>
      </c>
      <c r="V27" s="53">
        <f t="shared" si="41"/>
        <v>0</v>
      </c>
      <c r="W27" s="108"/>
      <c r="X27" s="52">
        <v>36</v>
      </c>
      <c r="Y27" s="53">
        <f t="shared" si="42"/>
        <v>0</v>
      </c>
      <c r="Z27" s="108"/>
      <c r="AA27" s="52">
        <v>56</v>
      </c>
      <c r="AB27" s="53">
        <f t="shared" si="43"/>
        <v>0</v>
      </c>
      <c r="AC27" s="1"/>
      <c r="AD27" s="1"/>
      <c r="AE27" s="71"/>
      <c r="AF27" s="1"/>
      <c r="AG27" s="1"/>
    </row>
    <row r="28" ht="14.25">
      <c r="A28" s="22">
        <v>27</v>
      </c>
      <c r="B28" s="57"/>
      <c r="C28" s="15"/>
      <c r="D28" s="74" t="str">
        <f t="shared" si="39"/>
        <v>N</v>
      </c>
      <c r="E28" s="103"/>
      <c r="F28" s="48"/>
      <c r="G28" s="48"/>
      <c r="H28" s="103"/>
      <c r="I28" s="48"/>
      <c r="J28" s="48"/>
      <c r="K28" s="48"/>
      <c r="L28" s="48"/>
      <c r="M28" s="48"/>
      <c r="N28" s="48"/>
      <c r="O28" s="48"/>
      <c r="P28" s="48"/>
      <c r="Q28" s="112"/>
      <c r="R28" s="49">
        <f t="shared" si="40"/>
        <v>0</v>
      </c>
      <c r="S28" s="96"/>
      <c r="T28" s="105"/>
      <c r="U28" s="52">
        <v>17</v>
      </c>
      <c r="V28" s="53">
        <f t="shared" si="41"/>
        <v>0</v>
      </c>
      <c r="W28" s="108"/>
      <c r="X28" s="52">
        <v>37</v>
      </c>
      <c r="Y28" s="53">
        <f t="shared" si="42"/>
        <v>0</v>
      </c>
      <c r="Z28" s="108"/>
      <c r="AA28" s="52">
        <v>57</v>
      </c>
      <c r="AB28" s="53">
        <f t="shared" si="43"/>
        <v>0</v>
      </c>
      <c r="AC28" s="1"/>
      <c r="AD28" s="1"/>
      <c r="AE28" s="71"/>
      <c r="AF28" s="1"/>
      <c r="AG28" s="1"/>
    </row>
    <row r="29" ht="14.25">
      <c r="A29" s="22">
        <v>28</v>
      </c>
      <c r="B29" s="57"/>
      <c r="C29" s="15"/>
      <c r="D29" s="74" t="str">
        <f t="shared" si="39"/>
        <v>N</v>
      </c>
      <c r="E29" s="103"/>
      <c r="F29" s="48"/>
      <c r="G29" s="48"/>
      <c r="H29" s="103"/>
      <c r="I29" s="48"/>
      <c r="J29" s="48"/>
      <c r="K29" s="48"/>
      <c r="L29" s="48"/>
      <c r="M29" s="48"/>
      <c r="N29" s="48"/>
      <c r="O29" s="48"/>
      <c r="P29" s="48"/>
      <c r="Q29" s="112"/>
      <c r="R29" s="49">
        <f t="shared" si="40"/>
        <v>0</v>
      </c>
      <c r="S29" s="96"/>
      <c r="T29" s="105"/>
      <c r="U29" s="52">
        <v>18</v>
      </c>
      <c r="V29" s="53">
        <f t="shared" si="41"/>
        <v>0</v>
      </c>
      <c r="W29" s="108"/>
      <c r="X29" s="52">
        <v>38</v>
      </c>
      <c r="Y29" s="53">
        <f t="shared" si="42"/>
        <v>0</v>
      </c>
      <c r="Z29" s="108"/>
      <c r="AA29" s="52">
        <v>58</v>
      </c>
      <c r="AB29" s="53">
        <f t="shared" si="43"/>
        <v>0</v>
      </c>
      <c r="AC29" s="1"/>
      <c r="AD29" s="1"/>
      <c r="AE29" s="71"/>
      <c r="AF29" s="1"/>
      <c r="AG29" s="1"/>
    </row>
    <row r="30" ht="14.25">
      <c r="A30" s="22">
        <v>29</v>
      </c>
      <c r="B30" s="57"/>
      <c r="C30" s="15"/>
      <c r="D30" s="74" t="str">
        <f t="shared" si="39"/>
        <v>N</v>
      </c>
      <c r="E30" s="103"/>
      <c r="F30" s="48"/>
      <c r="G30" s="48"/>
      <c r="H30" s="103"/>
      <c r="I30" s="48"/>
      <c r="J30" s="48"/>
      <c r="K30" s="48"/>
      <c r="L30" s="48"/>
      <c r="M30" s="48"/>
      <c r="N30" s="48"/>
      <c r="O30" s="48"/>
      <c r="P30" s="48"/>
      <c r="Q30" s="112"/>
      <c r="R30" s="49">
        <f t="shared" si="40"/>
        <v>0</v>
      </c>
      <c r="S30" s="96"/>
      <c r="T30" s="105"/>
      <c r="U30" s="52">
        <v>19</v>
      </c>
      <c r="V30" s="53">
        <f t="shared" si="41"/>
        <v>1</v>
      </c>
      <c r="W30" s="108"/>
      <c r="X30" s="52">
        <v>39</v>
      </c>
      <c r="Y30" s="53">
        <f t="shared" si="42"/>
        <v>1</v>
      </c>
      <c r="Z30" s="108"/>
      <c r="AA30" s="52">
        <v>59</v>
      </c>
      <c r="AB30" s="53">
        <f t="shared" si="43"/>
        <v>0</v>
      </c>
      <c r="AC30" s="1"/>
      <c r="AD30" s="1"/>
      <c r="AE30" s="71"/>
      <c r="AF30" s="1"/>
      <c r="AG30" s="1"/>
    </row>
    <row r="31" ht="14.25">
      <c r="A31" s="22">
        <v>30</v>
      </c>
      <c r="B31" s="57"/>
      <c r="C31" s="15"/>
      <c r="D31" s="74" t="str">
        <f t="shared" si="39"/>
        <v>N</v>
      </c>
      <c r="E31" s="103"/>
      <c r="F31" s="48"/>
      <c r="G31" s="48"/>
      <c r="H31" s="103"/>
      <c r="I31" s="48"/>
      <c r="J31" s="48"/>
      <c r="K31" s="48"/>
      <c r="L31" s="48"/>
      <c r="M31" s="48"/>
      <c r="N31" s="48"/>
      <c r="O31" s="48"/>
      <c r="P31" s="48"/>
      <c r="Q31" s="112"/>
      <c r="R31" s="49">
        <f t="shared" si="40"/>
        <v>0</v>
      </c>
      <c r="S31" s="96"/>
      <c r="T31" s="105"/>
      <c r="U31" s="52">
        <v>20</v>
      </c>
      <c r="V31" s="53">
        <f t="shared" si="41"/>
        <v>1</v>
      </c>
      <c r="W31" s="108"/>
      <c r="X31" s="52">
        <v>40</v>
      </c>
      <c r="Y31" s="53">
        <f t="shared" si="42"/>
        <v>1</v>
      </c>
      <c r="Z31" s="108"/>
      <c r="AA31" s="52">
        <v>60</v>
      </c>
      <c r="AB31" s="53">
        <f t="shared" si="43"/>
        <v>0</v>
      </c>
      <c r="AC31" s="1"/>
      <c r="AD31" s="1"/>
      <c r="AE31" s="71"/>
      <c r="AF31" s="1"/>
      <c r="AG31" s="1"/>
    </row>
    <row r="32" ht="14.25">
      <c r="A32" s="22">
        <v>31</v>
      </c>
      <c r="B32" s="57"/>
      <c r="C32" s="15"/>
      <c r="D32" s="74" t="str">
        <f t="shared" si="39"/>
        <v>N</v>
      </c>
      <c r="E32" s="103"/>
      <c r="F32" s="48"/>
      <c r="G32" s="48"/>
      <c r="H32" s="103"/>
      <c r="I32" s="48"/>
      <c r="J32" s="48"/>
      <c r="K32" s="48"/>
      <c r="L32" s="48"/>
      <c r="M32" s="48"/>
      <c r="N32" s="48"/>
      <c r="O32" s="48"/>
      <c r="P32" s="48"/>
      <c r="Q32" s="112"/>
      <c r="R32" s="49">
        <f t="shared" si="40"/>
        <v>0</v>
      </c>
      <c r="S32" s="96"/>
      <c r="T32" s="96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1"/>
      <c r="AF32" s="1"/>
      <c r="AG32" s="1"/>
    </row>
    <row r="33" ht="14.25">
      <c r="A33" s="22">
        <v>32</v>
      </c>
      <c r="B33" s="57"/>
      <c r="C33" s="15"/>
      <c r="D33" s="74" t="str">
        <f t="shared" si="39"/>
        <v>N</v>
      </c>
      <c r="E33" s="103"/>
      <c r="F33" s="48"/>
      <c r="G33" s="48"/>
      <c r="H33" s="103"/>
      <c r="I33" s="48"/>
      <c r="J33" s="48"/>
      <c r="K33" s="48"/>
      <c r="L33" s="48"/>
      <c r="M33" s="48"/>
      <c r="N33" s="48"/>
      <c r="O33" s="48"/>
      <c r="P33" s="48"/>
      <c r="Q33" s="112"/>
      <c r="R33" s="49">
        <f t="shared" si="40"/>
        <v>0</v>
      </c>
      <c r="S33" s="96"/>
      <c r="T33" s="96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1"/>
      <c r="AF33" s="1"/>
      <c r="AG33" s="1"/>
    </row>
    <row r="34" ht="14.25">
      <c r="A34" s="22">
        <v>33</v>
      </c>
      <c r="B34" s="57"/>
      <c r="C34" s="15"/>
      <c r="D34" s="74" t="str">
        <f t="shared" si="39"/>
        <v>N</v>
      </c>
      <c r="E34" s="103"/>
      <c r="F34" s="48"/>
      <c r="G34" s="48"/>
      <c r="H34" s="103"/>
      <c r="I34" s="48"/>
      <c r="J34" s="48"/>
      <c r="K34" s="48"/>
      <c r="L34" s="48"/>
      <c r="M34" s="48"/>
      <c r="N34" s="48"/>
      <c r="O34" s="48"/>
      <c r="P34" s="48"/>
      <c r="Q34" s="112"/>
      <c r="R34" s="49">
        <f t="shared" si="40"/>
        <v>0</v>
      </c>
      <c r="S34" s="96"/>
      <c r="T34" s="96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1"/>
      <c r="AF34" s="1"/>
      <c r="AG34" s="1"/>
    </row>
    <row r="35" ht="14.25">
      <c r="A35" s="22">
        <v>34</v>
      </c>
      <c r="B35" s="57"/>
      <c r="C35" s="15"/>
      <c r="D35" s="74" t="str">
        <f t="shared" si="39"/>
        <v>N</v>
      </c>
      <c r="E35" s="103"/>
      <c r="F35" s="48"/>
      <c r="G35" s="48"/>
      <c r="H35" s="103"/>
      <c r="I35" s="48"/>
      <c r="J35" s="48"/>
      <c r="K35" s="48"/>
      <c r="L35" s="48"/>
      <c r="M35" s="48"/>
      <c r="N35" s="48"/>
      <c r="O35" s="48"/>
      <c r="P35" s="48"/>
      <c r="Q35" s="112"/>
      <c r="R35" s="49">
        <f t="shared" si="40"/>
        <v>0</v>
      </c>
      <c r="S35" s="96"/>
      <c r="T35" s="96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1"/>
      <c r="AF35" s="1"/>
      <c r="AG35" s="1"/>
    </row>
    <row r="36" ht="14.25">
      <c r="A36" s="22">
        <v>35</v>
      </c>
      <c r="B36" s="57"/>
      <c r="C36" s="15"/>
      <c r="D36" s="74" t="str">
        <f t="shared" si="39"/>
        <v>N</v>
      </c>
      <c r="E36" s="103"/>
      <c r="F36" s="48"/>
      <c r="G36" s="48"/>
      <c r="H36" s="103"/>
      <c r="I36" s="48"/>
      <c r="J36" s="48"/>
      <c r="K36" s="48"/>
      <c r="L36" s="48"/>
      <c r="M36" s="48"/>
      <c r="N36" s="48"/>
      <c r="O36" s="48"/>
      <c r="P36" s="48"/>
      <c r="Q36" s="112"/>
      <c r="R36" s="49">
        <f t="shared" si="40"/>
        <v>0</v>
      </c>
      <c r="S36" s="96"/>
      <c r="T36" s="96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1"/>
      <c r="AF36" s="1"/>
      <c r="AG36" s="1"/>
    </row>
    <row r="37" ht="14.25">
      <c r="A37" s="22">
        <v>36</v>
      </c>
      <c r="B37" s="57"/>
      <c r="C37" s="15"/>
      <c r="D37" s="74" t="str">
        <f t="shared" si="39"/>
        <v>N</v>
      </c>
      <c r="E37" s="103"/>
      <c r="F37" s="48"/>
      <c r="G37" s="48"/>
      <c r="H37" s="103"/>
      <c r="I37" s="48"/>
      <c r="J37" s="48"/>
      <c r="K37" s="48"/>
      <c r="L37" s="48"/>
      <c r="M37" s="48"/>
      <c r="N37" s="48"/>
      <c r="O37" s="48"/>
      <c r="P37" s="48"/>
      <c r="Q37" s="112"/>
      <c r="R37" s="49">
        <f t="shared" si="40"/>
        <v>0</v>
      </c>
      <c r="S37" s="96"/>
      <c r="T37" s="96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1"/>
      <c r="AF37" s="1"/>
      <c r="AG37" s="1"/>
    </row>
    <row r="38" ht="14.25">
      <c r="A38" s="22">
        <v>37</v>
      </c>
      <c r="B38" s="57"/>
      <c r="C38" s="15"/>
      <c r="D38" s="74" t="str">
        <f t="shared" si="39"/>
        <v>N</v>
      </c>
      <c r="E38" s="103"/>
      <c r="F38" s="48"/>
      <c r="G38" s="48"/>
      <c r="H38" s="103"/>
      <c r="I38" s="48"/>
      <c r="J38" s="48"/>
      <c r="K38" s="48"/>
      <c r="L38" s="48"/>
      <c r="M38" s="48"/>
      <c r="N38" s="48"/>
      <c r="O38" s="48"/>
      <c r="P38" s="48"/>
      <c r="Q38" s="112"/>
      <c r="R38" s="49">
        <f t="shared" si="40"/>
        <v>0</v>
      </c>
      <c r="S38" s="96"/>
      <c r="T38" s="96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1"/>
      <c r="AF38" s="1"/>
      <c r="AG38" s="1"/>
    </row>
    <row r="39" ht="14.25">
      <c r="A39" s="22">
        <v>38</v>
      </c>
      <c r="B39" s="57"/>
      <c r="C39" s="15"/>
      <c r="D39" s="74" t="str">
        <f t="shared" si="39"/>
        <v>N</v>
      </c>
      <c r="E39" s="103"/>
      <c r="F39" s="48"/>
      <c r="G39" s="48"/>
      <c r="H39" s="103"/>
      <c r="I39" s="48"/>
      <c r="J39" s="48"/>
      <c r="K39" s="48"/>
      <c r="L39" s="48"/>
      <c r="M39" s="48"/>
      <c r="N39" s="48"/>
      <c r="O39" s="48"/>
      <c r="P39" s="48"/>
      <c r="Q39" s="112"/>
      <c r="R39" s="49">
        <f t="shared" si="40"/>
        <v>0</v>
      </c>
      <c r="S39" s="96"/>
      <c r="T39" s="96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1"/>
      <c r="AF39" s="1"/>
      <c r="AG39" s="1"/>
    </row>
    <row r="40" ht="14.25">
      <c r="A40" s="22">
        <v>39</v>
      </c>
      <c r="B40" s="57"/>
      <c r="C40" s="15"/>
      <c r="D40" s="74" t="str">
        <f t="shared" si="39"/>
        <v>N</v>
      </c>
      <c r="E40" s="103"/>
      <c r="F40" s="48"/>
      <c r="G40" s="48"/>
      <c r="H40" s="103"/>
      <c r="I40" s="48"/>
      <c r="J40" s="48"/>
      <c r="K40" s="48"/>
      <c r="L40" s="48"/>
      <c r="M40" s="48"/>
      <c r="N40" s="48"/>
      <c r="O40" s="48"/>
      <c r="P40" s="48"/>
      <c r="Q40" s="112"/>
      <c r="R40" s="49">
        <f t="shared" si="40"/>
        <v>0</v>
      </c>
      <c r="S40" s="96"/>
      <c r="T40" s="9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1"/>
      <c r="AF40" s="1"/>
      <c r="AG40" s="1"/>
    </row>
    <row r="41" ht="14.25">
      <c r="A41" s="22">
        <v>40</v>
      </c>
      <c r="B41" s="57"/>
      <c r="C41" s="15"/>
      <c r="D41" s="74" t="str">
        <f t="shared" si="39"/>
        <v>N</v>
      </c>
      <c r="E41" s="103"/>
      <c r="F41" s="48"/>
      <c r="G41" s="48"/>
      <c r="H41" s="103"/>
      <c r="I41" s="48"/>
      <c r="J41" s="48"/>
      <c r="K41" s="48"/>
      <c r="L41" s="48"/>
      <c r="M41" s="48"/>
      <c r="N41" s="48"/>
      <c r="O41" s="48"/>
      <c r="P41" s="48"/>
      <c r="Q41" s="112"/>
      <c r="R41" s="49">
        <f t="shared" si="40"/>
        <v>0</v>
      </c>
      <c r="S41" s="96"/>
      <c r="T41" s="96"/>
      <c r="U41" s="1"/>
      <c r="V41" s="1"/>
      <c r="W41" s="1"/>
      <c r="X41" s="1"/>
      <c r="Y41" s="1"/>
      <c r="Z41" s="1"/>
      <c r="AA41" s="1"/>
      <c r="AB41" s="1"/>
      <c r="AC41" s="1"/>
      <c r="AD41" s="1"/>
      <c r="AE41" s="71"/>
      <c r="AF41" s="1"/>
      <c r="AG41" s="1"/>
    </row>
    <row r="42" ht="14.25">
      <c r="A42" s="22">
        <v>41</v>
      </c>
      <c r="B42" s="57"/>
      <c r="C42" s="15"/>
      <c r="D42" s="74" t="str">
        <f t="shared" si="39"/>
        <v>N</v>
      </c>
      <c r="E42" s="103"/>
      <c r="F42" s="48"/>
      <c r="G42" s="48"/>
      <c r="H42" s="103"/>
      <c r="I42" s="48"/>
      <c r="J42" s="48"/>
      <c r="K42" s="48"/>
      <c r="L42" s="48"/>
      <c r="M42" s="48"/>
      <c r="N42" s="48"/>
      <c r="O42" s="48"/>
      <c r="P42" s="48"/>
      <c r="Q42" s="112"/>
      <c r="R42" s="49">
        <f t="shared" si="40"/>
        <v>0</v>
      </c>
      <c r="S42" s="96"/>
      <c r="T42" s="96"/>
      <c r="U42" s="1"/>
      <c r="V42" s="1"/>
      <c r="W42" s="1"/>
      <c r="X42" s="1"/>
      <c r="Y42" s="1"/>
      <c r="Z42" s="1"/>
      <c r="AA42" s="1"/>
      <c r="AB42" s="1"/>
      <c r="AC42" s="1"/>
      <c r="AD42" s="1"/>
      <c r="AE42" s="71"/>
      <c r="AF42" s="1"/>
      <c r="AG42" s="1"/>
    </row>
    <row r="43" ht="14.25">
      <c r="A43" s="22">
        <v>42</v>
      </c>
      <c r="B43" s="57"/>
      <c r="C43" s="15"/>
      <c r="D43" s="74" t="str">
        <f t="shared" si="39"/>
        <v>N</v>
      </c>
      <c r="E43" s="103"/>
      <c r="F43" s="48"/>
      <c r="G43" s="48"/>
      <c r="H43" s="103"/>
      <c r="I43" s="48"/>
      <c r="J43" s="48"/>
      <c r="K43" s="48"/>
      <c r="L43" s="48"/>
      <c r="M43" s="48"/>
      <c r="N43" s="48"/>
      <c r="O43" s="48"/>
      <c r="P43" s="48"/>
      <c r="Q43" s="112"/>
      <c r="R43" s="49">
        <f t="shared" si="40"/>
        <v>0</v>
      </c>
      <c r="S43" s="96"/>
      <c r="T43" s="96"/>
      <c r="U43" s="1"/>
      <c r="V43" s="1"/>
      <c r="W43" s="1"/>
      <c r="X43" s="1"/>
      <c r="Y43" s="1"/>
      <c r="Z43" s="1"/>
      <c r="AA43" s="1"/>
      <c r="AB43" s="1"/>
      <c r="AC43" s="1"/>
      <c r="AD43" s="1"/>
      <c r="AE43" s="71"/>
      <c r="AF43" s="1"/>
      <c r="AG43" s="1"/>
    </row>
    <row r="44" ht="14.25">
      <c r="A44" s="22">
        <v>43</v>
      </c>
      <c r="B44" s="57"/>
      <c r="C44" s="15"/>
      <c r="D44" s="74" t="str">
        <f t="shared" si="39"/>
        <v>N</v>
      </c>
      <c r="E44" s="103"/>
      <c r="F44" s="48"/>
      <c r="G44" s="48"/>
      <c r="H44" s="103"/>
      <c r="I44" s="48"/>
      <c r="J44" s="48"/>
      <c r="K44" s="48"/>
      <c r="L44" s="48"/>
      <c r="M44" s="48"/>
      <c r="N44" s="48"/>
      <c r="O44" s="48"/>
      <c r="P44" s="48"/>
      <c r="Q44" s="112"/>
      <c r="R44" s="49">
        <f t="shared" si="40"/>
        <v>0</v>
      </c>
      <c r="S44" s="96"/>
      <c r="T44" s="96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10"/>
      <c r="AF44" s="1"/>
      <c r="AG44" s="1"/>
    </row>
    <row r="45" ht="14.25">
      <c r="A45" s="22">
        <v>44</v>
      </c>
      <c r="B45" s="57"/>
      <c r="C45" s="15"/>
      <c r="D45" s="74" t="str">
        <f t="shared" si="39"/>
        <v>N</v>
      </c>
      <c r="E45" s="103"/>
      <c r="F45" s="48"/>
      <c r="G45" s="48"/>
      <c r="H45" s="103"/>
      <c r="I45" s="48"/>
      <c r="J45" s="48"/>
      <c r="K45" s="48"/>
      <c r="L45" s="48"/>
      <c r="M45" s="48"/>
      <c r="N45" s="48"/>
      <c r="O45" s="48"/>
      <c r="P45" s="48"/>
      <c r="Q45" s="112"/>
      <c r="R45" s="49">
        <f t="shared" si="40"/>
        <v>0</v>
      </c>
      <c r="S45" s="96"/>
      <c r="T45" s="96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10"/>
      <c r="AF45" s="1"/>
      <c r="AG45" s="1"/>
    </row>
    <row r="46" ht="14.25">
      <c r="A46" s="22">
        <v>45</v>
      </c>
      <c r="B46" s="57"/>
      <c r="C46" s="15"/>
      <c r="D46" s="74" t="str">
        <f t="shared" si="39"/>
        <v>N</v>
      </c>
      <c r="E46" s="103"/>
      <c r="F46" s="48"/>
      <c r="G46" s="48"/>
      <c r="H46" s="103"/>
      <c r="I46" s="48"/>
      <c r="J46" s="48"/>
      <c r="K46" s="48"/>
      <c r="L46" s="48"/>
      <c r="M46" s="48"/>
      <c r="N46" s="48"/>
      <c r="O46" s="48"/>
      <c r="P46" s="48"/>
      <c r="Q46" s="112"/>
      <c r="R46" s="49">
        <f t="shared" si="40"/>
        <v>0</v>
      </c>
      <c r="S46" s="96"/>
      <c r="T46" s="96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10"/>
      <c r="AF46" s="1"/>
      <c r="AG46" s="1"/>
    </row>
    <row r="47" ht="14.25">
      <c r="A47" s="22">
        <v>46</v>
      </c>
      <c r="B47" s="57"/>
      <c r="C47" s="15"/>
      <c r="D47" s="74" t="str">
        <f t="shared" si="39"/>
        <v>N</v>
      </c>
      <c r="E47" s="103"/>
      <c r="F47" s="48"/>
      <c r="G47" s="48"/>
      <c r="H47" s="103"/>
      <c r="I47" s="48"/>
      <c r="J47" s="48"/>
      <c r="K47" s="48"/>
      <c r="L47" s="48"/>
      <c r="M47" s="48"/>
      <c r="N47" s="48"/>
      <c r="O47" s="48"/>
      <c r="P47" s="48"/>
      <c r="Q47" s="112"/>
      <c r="R47" s="49">
        <f t="shared" si="40"/>
        <v>0</v>
      </c>
      <c r="S47" s="96"/>
      <c r="T47" s="96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10"/>
      <c r="AF47" s="1"/>
      <c r="AG47" s="1"/>
    </row>
    <row r="48" ht="14.25">
      <c r="A48" s="22">
        <v>47</v>
      </c>
      <c r="B48" s="57"/>
      <c r="C48" s="15"/>
      <c r="D48" s="74" t="str">
        <f t="shared" si="39"/>
        <v>N</v>
      </c>
      <c r="E48" s="103"/>
      <c r="F48" s="48"/>
      <c r="G48" s="48"/>
      <c r="H48" s="103"/>
      <c r="I48" s="48"/>
      <c r="J48" s="48"/>
      <c r="K48" s="48"/>
      <c r="L48" s="48"/>
      <c r="M48" s="48"/>
      <c r="N48" s="48"/>
      <c r="O48" s="48"/>
      <c r="P48" s="48"/>
      <c r="Q48" s="112"/>
      <c r="R48" s="49">
        <f t="shared" si="40"/>
        <v>0</v>
      </c>
      <c r="S48" s="96"/>
      <c r="T48" s="96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10"/>
      <c r="AF48" s="1"/>
      <c r="AG48" s="1"/>
    </row>
    <row r="49" ht="14.25">
      <c r="A49" s="22">
        <v>48</v>
      </c>
      <c r="B49" s="57"/>
      <c r="C49" s="15"/>
      <c r="D49" s="74" t="str">
        <f t="shared" si="39"/>
        <v>N</v>
      </c>
      <c r="E49" s="103"/>
      <c r="F49" s="48"/>
      <c r="G49" s="48"/>
      <c r="H49" s="103"/>
      <c r="I49" s="48"/>
      <c r="J49" s="48"/>
      <c r="K49" s="48"/>
      <c r="L49" s="48"/>
      <c r="M49" s="48"/>
      <c r="N49" s="48"/>
      <c r="O49" s="48"/>
      <c r="P49" s="48"/>
      <c r="Q49" s="112"/>
      <c r="R49" s="49">
        <f t="shared" si="40"/>
        <v>0</v>
      </c>
      <c r="S49" s="96"/>
      <c r="T49" s="96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10"/>
      <c r="AF49" s="1"/>
      <c r="AG49" s="1"/>
    </row>
    <row r="50" ht="14.25">
      <c r="A50" s="22">
        <v>49</v>
      </c>
      <c r="B50" s="57"/>
      <c r="C50" s="15"/>
      <c r="D50" s="74" t="str">
        <f t="shared" si="39"/>
        <v>N</v>
      </c>
      <c r="E50" s="103"/>
      <c r="F50" s="48"/>
      <c r="G50" s="48"/>
      <c r="H50" s="103"/>
      <c r="I50" s="48"/>
      <c r="J50" s="48"/>
      <c r="K50" s="48"/>
      <c r="L50" s="48"/>
      <c r="M50" s="48"/>
      <c r="N50" s="48"/>
      <c r="O50" s="48"/>
      <c r="P50" s="48"/>
      <c r="Q50" s="112"/>
      <c r="R50" s="49">
        <f t="shared" si="40"/>
        <v>0</v>
      </c>
      <c r="S50" s="96"/>
      <c r="T50" s="96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10"/>
      <c r="AF50" s="1"/>
      <c r="AG50" s="1"/>
    </row>
    <row r="51" ht="14.25">
      <c r="A51" s="22">
        <v>50</v>
      </c>
      <c r="B51" s="57"/>
      <c r="C51" s="15"/>
      <c r="D51" s="74" t="str">
        <f t="shared" si="39"/>
        <v>N</v>
      </c>
      <c r="E51" s="103"/>
      <c r="F51" s="48"/>
      <c r="G51" s="48"/>
      <c r="H51" s="103"/>
      <c r="I51" s="48"/>
      <c r="J51" s="48"/>
      <c r="K51" s="48"/>
      <c r="L51" s="48"/>
      <c r="M51" s="48"/>
      <c r="N51" s="48"/>
      <c r="O51" s="48"/>
      <c r="P51" s="48"/>
      <c r="Q51" s="112"/>
      <c r="R51" s="49">
        <f t="shared" si="40"/>
        <v>0</v>
      </c>
      <c r="S51" s="96"/>
      <c r="T51" s="96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10"/>
      <c r="AF51" s="1"/>
      <c r="AG51" s="1"/>
    </row>
    <row r="52" ht="14.25">
      <c r="A52" s="22">
        <v>51</v>
      </c>
      <c r="B52" s="57"/>
      <c r="C52" s="15"/>
      <c r="D52" s="74" t="str">
        <f t="shared" si="39"/>
        <v>N</v>
      </c>
      <c r="E52" s="103"/>
      <c r="F52" s="48"/>
      <c r="G52" s="48"/>
      <c r="H52" s="103"/>
      <c r="I52" s="48"/>
      <c r="J52" s="48"/>
      <c r="K52" s="48"/>
      <c r="L52" s="48"/>
      <c r="M52" s="48"/>
      <c r="N52" s="48"/>
      <c r="O52" s="48"/>
      <c r="P52" s="48"/>
      <c r="Q52" s="112"/>
      <c r="R52" s="49">
        <f t="shared" si="40"/>
        <v>0</v>
      </c>
      <c r="S52" s="96"/>
      <c r="T52" s="96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10"/>
      <c r="AF52" s="1"/>
      <c r="AG52" s="1"/>
    </row>
    <row r="53" ht="14.25">
      <c r="A53" s="22">
        <v>52</v>
      </c>
      <c r="B53" s="57"/>
      <c r="C53" s="15"/>
      <c r="D53" s="74"/>
      <c r="E53" s="103"/>
      <c r="F53" s="48"/>
      <c r="G53" s="48"/>
      <c r="H53" s="103"/>
      <c r="I53" s="48"/>
      <c r="J53" s="48"/>
      <c r="K53" s="48"/>
      <c r="L53" s="48"/>
      <c r="M53" s="48"/>
      <c r="N53" s="48"/>
      <c r="O53" s="48"/>
      <c r="P53" s="48"/>
      <c r="Q53" s="112"/>
      <c r="R53" s="49">
        <f t="shared" si="40"/>
        <v>0</v>
      </c>
      <c r="S53" s="96"/>
      <c r="T53" s="96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10"/>
      <c r="AF53" s="1"/>
      <c r="AG53" s="1"/>
    </row>
    <row r="54" ht="14.25">
      <c r="A54" s="22">
        <v>53</v>
      </c>
      <c r="B54" s="57"/>
      <c r="C54" s="15"/>
      <c r="D54" s="74"/>
      <c r="E54" s="103"/>
      <c r="F54" s="48"/>
      <c r="G54" s="48"/>
      <c r="H54" s="103"/>
      <c r="I54" s="48"/>
      <c r="J54" s="48"/>
      <c r="K54" s="48"/>
      <c r="L54" s="48"/>
      <c r="M54" s="48"/>
      <c r="N54" s="48"/>
      <c r="O54" s="48"/>
      <c r="P54" s="48"/>
      <c r="Q54" s="112"/>
      <c r="R54" s="49">
        <f t="shared" si="40"/>
        <v>0</v>
      </c>
      <c r="S54" s="96"/>
      <c r="T54" s="96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10"/>
      <c r="AF54" s="1"/>
      <c r="AG54" s="1"/>
    </row>
    <row r="55" ht="14.25">
      <c r="A55" s="22">
        <v>54</v>
      </c>
      <c r="B55" s="57"/>
      <c r="C55" s="15"/>
      <c r="D55" s="74"/>
      <c r="E55" s="103"/>
      <c r="F55" s="48"/>
      <c r="G55" s="48"/>
      <c r="H55" s="103"/>
      <c r="I55" s="48"/>
      <c r="J55" s="48"/>
      <c r="K55" s="48"/>
      <c r="L55" s="48"/>
      <c r="M55" s="48"/>
      <c r="N55" s="48"/>
      <c r="O55" s="48"/>
      <c r="P55" s="48"/>
      <c r="Q55" s="112"/>
      <c r="R55" s="49">
        <f t="shared" si="40"/>
        <v>0</v>
      </c>
      <c r="S55" s="96"/>
      <c r="T55" s="96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10"/>
      <c r="AF55" s="1"/>
      <c r="AG55" s="1"/>
    </row>
    <row r="56" ht="14.25">
      <c r="A56" s="22">
        <v>55</v>
      </c>
      <c r="B56" s="57"/>
      <c r="C56" s="15"/>
      <c r="D56" s="74"/>
      <c r="E56" s="103"/>
      <c r="F56" s="48"/>
      <c r="G56" s="48"/>
      <c r="H56" s="103"/>
      <c r="I56" s="48"/>
      <c r="J56" s="48"/>
      <c r="K56" s="48"/>
      <c r="L56" s="48"/>
      <c r="M56" s="48"/>
      <c r="N56" s="48"/>
      <c r="O56" s="48"/>
      <c r="P56" s="48"/>
      <c r="Q56" s="112"/>
      <c r="R56" s="49">
        <f t="shared" si="40"/>
        <v>0</v>
      </c>
      <c r="S56" s="96"/>
      <c r="T56" s="96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10"/>
      <c r="AF56" s="1"/>
      <c r="AG56" s="1"/>
    </row>
    <row r="57" ht="14.25">
      <c r="A57" s="22">
        <v>56</v>
      </c>
      <c r="B57" s="57"/>
      <c r="C57" s="15"/>
      <c r="D57" s="74"/>
      <c r="E57" s="103"/>
      <c r="F57" s="48"/>
      <c r="G57" s="48"/>
      <c r="H57" s="103"/>
      <c r="I57" s="48"/>
      <c r="J57" s="48"/>
      <c r="K57" s="48"/>
      <c r="L57" s="48"/>
      <c r="M57" s="48"/>
      <c r="N57" s="48"/>
      <c r="O57" s="48"/>
      <c r="P57" s="48"/>
      <c r="Q57" s="112"/>
      <c r="R57" s="49">
        <f t="shared" si="40"/>
        <v>0</v>
      </c>
      <c r="S57" s="96"/>
      <c r="T57" s="96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10"/>
      <c r="AF57" s="1"/>
      <c r="AG57" s="1"/>
    </row>
    <row r="58" ht="14.25">
      <c r="A58" s="22">
        <v>57</v>
      </c>
      <c r="B58" s="57"/>
      <c r="C58" s="15"/>
      <c r="D58" s="111"/>
      <c r="E58" s="103"/>
      <c r="F58" s="48"/>
      <c r="G58" s="48"/>
      <c r="H58" s="103"/>
      <c r="I58" s="48"/>
      <c r="J58" s="48"/>
      <c r="K58" s="48"/>
      <c r="L58" s="48"/>
      <c r="M58" s="48"/>
      <c r="N58" s="48"/>
      <c r="O58" s="48"/>
      <c r="P58" s="48"/>
      <c r="Q58" s="112"/>
      <c r="R58" s="49">
        <f t="shared" si="40"/>
        <v>0</v>
      </c>
      <c r="S58" s="96"/>
      <c r="T58" s="96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10"/>
      <c r="AF58" s="1"/>
      <c r="AG58" s="1"/>
    </row>
    <row r="59" ht="14.25">
      <c r="A59" s="22">
        <v>58</v>
      </c>
      <c r="B59" s="57"/>
      <c r="C59" s="15"/>
      <c r="D59" s="74"/>
      <c r="E59" s="103"/>
      <c r="F59" s="48"/>
      <c r="G59" s="48"/>
      <c r="H59" s="103"/>
      <c r="I59" s="48"/>
      <c r="J59" s="48"/>
      <c r="K59" s="48"/>
      <c r="L59" s="48"/>
      <c r="M59" s="48"/>
      <c r="N59" s="48"/>
      <c r="O59" s="48"/>
      <c r="P59" s="48"/>
      <c r="Q59" s="112"/>
      <c r="R59" s="49">
        <f t="shared" si="40"/>
        <v>0</v>
      </c>
      <c r="S59" s="96"/>
      <c r="T59" s="96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10"/>
      <c r="AF59" s="1"/>
      <c r="AG59" s="1"/>
    </row>
    <row r="60" ht="14.25">
      <c r="A60" s="22">
        <v>59</v>
      </c>
      <c r="B60" s="57"/>
      <c r="C60" s="15"/>
      <c r="D60" s="74"/>
      <c r="E60" s="103"/>
      <c r="F60" s="48"/>
      <c r="G60" s="48"/>
      <c r="H60" s="103"/>
      <c r="I60" s="48"/>
      <c r="J60" s="48"/>
      <c r="K60" s="48"/>
      <c r="L60" s="48"/>
      <c r="M60" s="48"/>
      <c r="N60" s="48"/>
      <c r="O60" s="48"/>
      <c r="P60" s="48"/>
      <c r="Q60" s="112"/>
      <c r="R60" s="49">
        <f t="shared" si="40"/>
        <v>0</v>
      </c>
      <c r="S60" s="96"/>
      <c r="T60" s="96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10"/>
      <c r="AF60" s="1"/>
      <c r="AG60" s="1"/>
    </row>
    <row r="61" ht="14.25">
      <c r="A61" s="22">
        <v>60</v>
      </c>
      <c r="B61" s="57"/>
      <c r="C61" s="15"/>
      <c r="D61" s="74"/>
      <c r="E61" s="103"/>
      <c r="F61" s="48"/>
      <c r="G61" s="48"/>
      <c r="H61" s="103"/>
      <c r="I61" s="48"/>
      <c r="J61" s="48"/>
      <c r="K61" s="48"/>
      <c r="L61" s="48"/>
      <c r="M61" s="48"/>
      <c r="N61" s="48"/>
      <c r="O61" s="48"/>
      <c r="P61" s="48"/>
      <c r="Q61" s="112"/>
      <c r="R61" s="49">
        <f t="shared" si="40"/>
        <v>0</v>
      </c>
      <c r="S61" s="96"/>
      <c r="T61" s="96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10"/>
      <c r="AF61" s="1"/>
      <c r="AG61" s="1"/>
    </row>
    <row r="62" ht="14.25">
      <c r="A62" s="22">
        <v>61</v>
      </c>
      <c r="B62" s="57"/>
      <c r="C62" s="15"/>
      <c r="D62" s="74"/>
      <c r="E62" s="103"/>
      <c r="F62" s="48"/>
      <c r="G62" s="48"/>
      <c r="H62" s="103"/>
      <c r="I62" s="48"/>
      <c r="J62" s="48"/>
      <c r="K62" s="48"/>
      <c r="L62" s="48"/>
      <c r="M62" s="48"/>
      <c r="N62" s="48"/>
      <c r="O62" s="48"/>
      <c r="P62" s="48"/>
      <c r="Q62" s="112"/>
      <c r="R62" s="49">
        <f t="shared" si="40"/>
        <v>0</v>
      </c>
      <c r="S62" s="96"/>
      <c r="T62" s="96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10"/>
      <c r="AF62" s="1"/>
      <c r="AG62" s="1"/>
    </row>
    <row r="63" ht="14.25">
      <c r="A63" s="22">
        <v>62</v>
      </c>
      <c r="B63" s="57"/>
      <c r="C63" s="15"/>
      <c r="D63" s="74"/>
      <c r="E63" s="103"/>
      <c r="F63" s="48"/>
      <c r="G63" s="48"/>
      <c r="H63" s="103"/>
      <c r="I63" s="48"/>
      <c r="J63" s="48"/>
      <c r="K63" s="48"/>
      <c r="L63" s="48"/>
      <c r="M63" s="48"/>
      <c r="N63" s="48"/>
      <c r="O63" s="48"/>
      <c r="P63" s="48"/>
      <c r="Q63" s="112"/>
      <c r="R63" s="49">
        <f t="shared" si="40"/>
        <v>0</v>
      </c>
      <c r="S63" s="96"/>
      <c r="T63" s="96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10"/>
      <c r="AF63" s="1"/>
      <c r="AG63" s="1"/>
    </row>
    <row r="64" ht="14.25">
      <c r="A64" s="22">
        <v>63</v>
      </c>
      <c r="B64" s="57"/>
      <c r="C64" s="15"/>
      <c r="D64" s="74"/>
      <c r="E64" s="103"/>
      <c r="F64" s="48"/>
      <c r="G64" s="48"/>
      <c r="H64" s="103"/>
      <c r="I64" s="48"/>
      <c r="J64" s="48"/>
      <c r="K64" s="48"/>
      <c r="L64" s="48"/>
      <c r="M64" s="48"/>
      <c r="N64" s="48"/>
      <c r="O64" s="48"/>
      <c r="P64" s="48"/>
      <c r="Q64" s="112"/>
      <c r="R64" s="49">
        <f t="shared" si="40"/>
        <v>0</v>
      </c>
      <c r="S64" s="96"/>
      <c r="T64" s="96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10"/>
      <c r="AF64" s="1"/>
      <c r="AG64" s="1"/>
    </row>
    <row r="65" ht="14.25">
      <c r="A65" s="22">
        <v>64</v>
      </c>
      <c r="B65" s="57"/>
      <c r="C65" s="15"/>
      <c r="D65" s="74"/>
      <c r="E65" s="103"/>
      <c r="F65" s="48"/>
      <c r="G65" s="48"/>
      <c r="H65" s="103"/>
      <c r="I65" s="48"/>
      <c r="J65" s="48"/>
      <c r="K65" s="48"/>
      <c r="L65" s="48"/>
      <c r="M65" s="48"/>
      <c r="N65" s="48"/>
      <c r="O65" s="48"/>
      <c r="P65" s="48"/>
      <c r="Q65" s="112"/>
      <c r="R65" s="49">
        <f t="shared" ref="R65:R67" si="44">SUM(COUNTIF(I64:Q64,$U$1))+(COUNTIF(I64:Q64,$V$1))+(COUNTIF(I64:Q64,$W$1))+(COUNTIF(I64:Q64,$X$1))+(COUNTIF(I64:Q64,$Y$1))+(COUNTIF(I64:Q64,$Z$1))</f>
        <v>0</v>
      </c>
      <c r="S65" s="96"/>
      <c r="T65" s="96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10"/>
      <c r="AF65" s="1"/>
      <c r="AG65" s="1"/>
    </row>
    <row r="66" ht="14.25">
      <c r="A66" s="22">
        <v>65</v>
      </c>
      <c r="B66" s="57"/>
      <c r="C66" s="15"/>
      <c r="D66" s="74"/>
      <c r="E66" s="103"/>
      <c r="F66" s="48"/>
      <c r="G66" s="48"/>
      <c r="H66" s="103"/>
      <c r="I66" s="48"/>
      <c r="J66" s="48"/>
      <c r="K66" s="48"/>
      <c r="L66" s="48"/>
      <c r="M66" s="48"/>
      <c r="N66" s="48"/>
      <c r="O66" s="48"/>
      <c r="P66" s="48"/>
      <c r="Q66" s="112"/>
      <c r="R66" s="49">
        <f t="shared" si="44"/>
        <v>0</v>
      </c>
      <c r="S66" s="96"/>
      <c r="T66" s="9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10"/>
      <c r="AF66" s="1"/>
      <c r="AG66" s="1"/>
    </row>
    <row r="67" ht="14.25">
      <c r="A67" s="22">
        <v>66</v>
      </c>
      <c r="B67" s="57"/>
      <c r="C67" s="15"/>
      <c r="D67" s="74"/>
      <c r="E67" s="103"/>
      <c r="F67" s="48"/>
      <c r="G67" s="48"/>
      <c r="H67" s="103"/>
      <c r="I67" s="48"/>
      <c r="J67" s="48"/>
      <c r="K67" s="48"/>
      <c r="L67" s="48"/>
      <c r="M67" s="48"/>
      <c r="N67" s="48"/>
      <c r="O67" s="48"/>
      <c r="P67" s="48"/>
      <c r="Q67" s="112"/>
      <c r="R67" s="49">
        <f t="shared" si="44"/>
        <v>0</v>
      </c>
      <c r="S67" s="96"/>
      <c r="T67" s="96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10"/>
      <c r="AF67" s="1"/>
      <c r="AG67" s="1"/>
    </row>
    <row r="68" ht="14.25">
      <c r="A68" s="22">
        <v>67</v>
      </c>
      <c r="B68" s="57"/>
      <c r="C68" s="15"/>
      <c r="D68" s="111"/>
      <c r="E68" s="103"/>
      <c r="F68" s="48"/>
      <c r="G68" s="48"/>
      <c r="H68" s="103"/>
      <c r="I68" s="48"/>
      <c r="J68" s="48"/>
      <c r="K68" s="48"/>
      <c r="L68" s="48"/>
      <c r="M68" s="48"/>
      <c r="N68" s="48"/>
      <c r="O68" s="48"/>
      <c r="P68" s="48"/>
      <c r="Q68" s="112"/>
      <c r="R68" s="49">
        <f t="shared" ref="R68:R99" si="45">SUM(COUNTIF(I68:Q68,$U$1))+(COUNTIF(I68:Q68,$V$1))+(COUNTIF(I68:Q68,$W$1))+(COUNTIF(I68:Q68,$X$1))+(COUNTIF(I68:Q68,$Y$1))+(COUNTIF(I68:Q68,$Z$1))</f>
        <v>0</v>
      </c>
      <c r="S68" s="96"/>
      <c r="T68" s="96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10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103"/>
      <c r="I69" s="48"/>
      <c r="J69" s="48"/>
      <c r="K69" s="48"/>
      <c r="L69" s="48"/>
      <c r="M69" s="48"/>
      <c r="N69" s="48"/>
      <c r="O69" s="48"/>
      <c r="P69" s="48"/>
      <c r="Q69" s="112"/>
      <c r="R69" s="49">
        <f t="shared" si="45"/>
        <v>0</v>
      </c>
      <c r="S69" s="96"/>
      <c r="T69" s="96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10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103"/>
      <c r="I70" s="48"/>
      <c r="J70" s="48"/>
      <c r="K70" s="48"/>
      <c r="L70" s="48"/>
      <c r="M70" s="48"/>
      <c r="N70" s="48"/>
      <c r="O70" s="48"/>
      <c r="P70" s="48"/>
      <c r="Q70" s="112"/>
      <c r="R70" s="49">
        <f t="shared" si="45"/>
        <v>0</v>
      </c>
      <c r="S70" s="96"/>
      <c r="T70" s="96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10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103"/>
      <c r="I71" s="48"/>
      <c r="J71" s="48"/>
      <c r="K71" s="48"/>
      <c r="L71" s="48"/>
      <c r="M71" s="48"/>
      <c r="N71" s="48"/>
      <c r="O71" s="48"/>
      <c r="P71" s="48"/>
      <c r="Q71" s="112"/>
      <c r="R71" s="49">
        <f t="shared" si="45"/>
        <v>0</v>
      </c>
      <c r="S71" s="96"/>
      <c r="T71" s="96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10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103"/>
      <c r="I72" s="48"/>
      <c r="J72" s="48"/>
      <c r="K72" s="48"/>
      <c r="L72" s="48"/>
      <c r="M72" s="48"/>
      <c r="N72" s="48"/>
      <c r="O72" s="48"/>
      <c r="P72" s="48"/>
      <c r="Q72" s="112"/>
      <c r="R72" s="49">
        <f t="shared" si="45"/>
        <v>0</v>
      </c>
      <c r="S72" s="96"/>
      <c r="T72" s="96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10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103"/>
      <c r="I73" s="48"/>
      <c r="J73" s="48"/>
      <c r="K73" s="48"/>
      <c r="L73" s="48"/>
      <c r="M73" s="48"/>
      <c r="N73" s="48"/>
      <c r="O73" s="48"/>
      <c r="P73" s="48"/>
      <c r="Q73" s="112"/>
      <c r="R73" s="49">
        <f t="shared" si="45"/>
        <v>0</v>
      </c>
      <c r="S73" s="96"/>
      <c r="T73" s="96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10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103"/>
      <c r="I74" s="48"/>
      <c r="J74" s="48"/>
      <c r="K74" s="48"/>
      <c r="L74" s="48"/>
      <c r="M74" s="48"/>
      <c r="N74" s="48"/>
      <c r="O74" s="48"/>
      <c r="P74" s="48"/>
      <c r="Q74" s="112"/>
      <c r="R74" s="49">
        <f t="shared" si="45"/>
        <v>0</v>
      </c>
      <c r="S74" s="96"/>
      <c r="T74" s="96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10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103"/>
      <c r="I75" s="48"/>
      <c r="J75" s="48"/>
      <c r="K75" s="48"/>
      <c r="L75" s="48"/>
      <c r="M75" s="48"/>
      <c r="N75" s="48"/>
      <c r="O75" s="48"/>
      <c r="P75" s="48"/>
      <c r="Q75" s="112"/>
      <c r="R75" s="49">
        <f t="shared" si="45"/>
        <v>0</v>
      </c>
      <c r="S75" s="96"/>
      <c r="T75" s="96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10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103"/>
      <c r="I76" s="48"/>
      <c r="J76" s="48"/>
      <c r="K76" s="48"/>
      <c r="L76" s="48"/>
      <c r="M76" s="48"/>
      <c r="N76" s="48"/>
      <c r="O76" s="48"/>
      <c r="P76" s="48"/>
      <c r="Q76" s="112"/>
      <c r="R76" s="49">
        <f t="shared" si="45"/>
        <v>0</v>
      </c>
      <c r="S76" s="96"/>
      <c r="T76" s="96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10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103"/>
      <c r="I77" s="48"/>
      <c r="J77" s="48"/>
      <c r="K77" s="48"/>
      <c r="L77" s="48"/>
      <c r="M77" s="48"/>
      <c r="N77" s="48"/>
      <c r="O77" s="48"/>
      <c r="P77" s="48"/>
      <c r="Q77" s="112"/>
      <c r="R77" s="49">
        <f t="shared" si="45"/>
        <v>0</v>
      </c>
      <c r="S77" s="96"/>
      <c r="T77" s="9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10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103"/>
      <c r="I78" s="48"/>
      <c r="J78" s="48"/>
      <c r="K78" s="48"/>
      <c r="L78" s="48"/>
      <c r="M78" s="48"/>
      <c r="N78" s="48"/>
      <c r="O78" s="48"/>
      <c r="P78" s="48"/>
      <c r="Q78" s="112"/>
      <c r="R78" s="49">
        <f t="shared" si="45"/>
        <v>0</v>
      </c>
      <c r="S78" s="96"/>
      <c r="T78" s="9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10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103"/>
      <c r="I79" s="48"/>
      <c r="J79" s="48"/>
      <c r="K79" s="48"/>
      <c r="L79" s="48"/>
      <c r="M79" s="48"/>
      <c r="N79" s="48"/>
      <c r="O79" s="48"/>
      <c r="P79" s="48"/>
      <c r="Q79" s="112"/>
      <c r="R79" s="49">
        <f t="shared" si="45"/>
        <v>0</v>
      </c>
      <c r="S79" s="96"/>
      <c r="T79" s="96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10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103"/>
      <c r="I80" s="48"/>
      <c r="J80" s="48"/>
      <c r="K80" s="48"/>
      <c r="L80" s="48"/>
      <c r="M80" s="48"/>
      <c r="N80" s="48"/>
      <c r="O80" s="48"/>
      <c r="P80" s="48"/>
      <c r="Q80" s="112"/>
      <c r="R80" s="49">
        <f t="shared" si="45"/>
        <v>0</v>
      </c>
      <c r="S80" s="96"/>
      <c r="T80" s="96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10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103"/>
      <c r="I81" s="48"/>
      <c r="J81" s="48"/>
      <c r="K81" s="48"/>
      <c r="L81" s="48"/>
      <c r="M81" s="48"/>
      <c r="N81" s="48"/>
      <c r="O81" s="48"/>
      <c r="P81" s="48"/>
      <c r="Q81" s="112"/>
      <c r="R81" s="49">
        <f t="shared" si="45"/>
        <v>0</v>
      </c>
      <c r="S81" s="96"/>
      <c r="T81" s="96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10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103"/>
      <c r="I82" s="48"/>
      <c r="J82" s="48"/>
      <c r="K82" s="48"/>
      <c r="L82" s="48"/>
      <c r="M82" s="48"/>
      <c r="N82" s="48"/>
      <c r="O82" s="48"/>
      <c r="P82" s="48"/>
      <c r="Q82" s="112"/>
      <c r="R82" s="49">
        <f t="shared" si="45"/>
        <v>0</v>
      </c>
      <c r="S82" s="96"/>
      <c r="T82" s="96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10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103"/>
      <c r="I83" s="48"/>
      <c r="J83" s="48"/>
      <c r="K83" s="48"/>
      <c r="L83" s="48"/>
      <c r="M83" s="48"/>
      <c r="N83" s="48"/>
      <c r="O83" s="48"/>
      <c r="P83" s="48"/>
      <c r="Q83" s="112"/>
      <c r="R83" s="49">
        <f t="shared" si="45"/>
        <v>0</v>
      </c>
      <c r="S83" s="96"/>
      <c r="T83" s="96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10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103"/>
      <c r="I84" s="48"/>
      <c r="J84" s="48"/>
      <c r="K84" s="48"/>
      <c r="L84" s="48"/>
      <c r="M84" s="48"/>
      <c r="N84" s="48"/>
      <c r="O84" s="48"/>
      <c r="P84" s="48"/>
      <c r="Q84" s="112"/>
      <c r="R84" s="49">
        <f t="shared" si="45"/>
        <v>0</v>
      </c>
      <c r="S84" s="96"/>
      <c r="T84" s="96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10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103"/>
      <c r="I85" s="48"/>
      <c r="J85" s="48"/>
      <c r="K85" s="48"/>
      <c r="L85" s="48"/>
      <c r="M85" s="48"/>
      <c r="N85" s="48"/>
      <c r="O85" s="48"/>
      <c r="P85" s="48"/>
      <c r="Q85" s="112"/>
      <c r="R85" s="49">
        <f t="shared" si="45"/>
        <v>0</v>
      </c>
      <c r="S85" s="96"/>
      <c r="T85" s="96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10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103"/>
      <c r="I86" s="48"/>
      <c r="J86" s="48"/>
      <c r="K86" s="48"/>
      <c r="L86" s="48"/>
      <c r="M86" s="48"/>
      <c r="N86" s="48"/>
      <c r="O86" s="48"/>
      <c r="P86" s="48"/>
      <c r="Q86" s="112"/>
      <c r="R86" s="49">
        <f t="shared" si="45"/>
        <v>0</v>
      </c>
      <c r="S86" s="96"/>
      <c r="T86" s="96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10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103"/>
      <c r="I87" s="48"/>
      <c r="J87" s="48"/>
      <c r="K87" s="48"/>
      <c r="L87" s="48"/>
      <c r="M87" s="48"/>
      <c r="N87" s="48"/>
      <c r="O87" s="48"/>
      <c r="P87" s="48"/>
      <c r="Q87" s="112"/>
      <c r="R87" s="49">
        <f t="shared" si="45"/>
        <v>0</v>
      </c>
      <c r="S87" s="96"/>
      <c r="T87" s="96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10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103"/>
      <c r="I88" s="48"/>
      <c r="J88" s="48"/>
      <c r="K88" s="48"/>
      <c r="L88" s="48"/>
      <c r="M88" s="48"/>
      <c r="N88" s="48"/>
      <c r="O88" s="48"/>
      <c r="P88" s="48"/>
      <c r="Q88" s="112"/>
      <c r="R88" s="49">
        <f t="shared" si="45"/>
        <v>0</v>
      </c>
      <c r="S88" s="96"/>
      <c r="T88" s="96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10"/>
      <c r="AF88" s="1"/>
      <c r="AG88" s="1"/>
    </row>
    <row r="89" ht="14.25">
      <c r="A89" s="22">
        <v>88</v>
      </c>
      <c r="B89" s="57"/>
      <c r="C89" s="15"/>
      <c r="D89" s="74"/>
      <c r="E89" s="103"/>
      <c r="F89" s="48"/>
      <c r="G89" s="48"/>
      <c r="H89" s="103"/>
      <c r="I89" s="48"/>
      <c r="J89" s="48"/>
      <c r="K89" s="48"/>
      <c r="L89" s="48"/>
      <c r="M89" s="48"/>
      <c r="N89" s="48"/>
      <c r="O89" s="48"/>
      <c r="P89" s="48"/>
      <c r="Q89" s="112"/>
      <c r="R89" s="49">
        <f t="shared" si="45"/>
        <v>0</v>
      </c>
      <c r="S89" s="96"/>
      <c r="T89" s="96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10"/>
      <c r="AF89" s="1"/>
      <c r="AG89" s="1"/>
    </row>
    <row r="90" ht="14.25">
      <c r="A90" s="22">
        <v>89</v>
      </c>
      <c r="B90" s="57"/>
      <c r="C90" s="15"/>
      <c r="D90" s="74"/>
      <c r="E90" s="103"/>
      <c r="F90" s="48"/>
      <c r="G90" s="48"/>
      <c r="H90" s="103"/>
      <c r="I90" s="48"/>
      <c r="J90" s="48"/>
      <c r="K90" s="48"/>
      <c r="L90" s="48"/>
      <c r="M90" s="48"/>
      <c r="N90" s="48"/>
      <c r="O90" s="48"/>
      <c r="P90" s="48"/>
      <c r="Q90" s="112"/>
      <c r="R90" s="49">
        <f t="shared" si="45"/>
        <v>0</v>
      </c>
      <c r="S90" s="96"/>
      <c r="T90" s="96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10"/>
      <c r="AF90" s="1"/>
      <c r="AG90" s="1"/>
    </row>
    <row r="91" ht="14.25">
      <c r="A91" s="22">
        <v>90</v>
      </c>
      <c r="B91" s="57"/>
      <c r="C91" s="15"/>
      <c r="D91" s="74"/>
      <c r="E91" s="103"/>
      <c r="F91" s="48"/>
      <c r="G91" s="48"/>
      <c r="H91" s="103"/>
      <c r="I91" s="48"/>
      <c r="J91" s="48"/>
      <c r="K91" s="48"/>
      <c r="L91" s="48"/>
      <c r="M91" s="48"/>
      <c r="N91" s="48"/>
      <c r="O91" s="48"/>
      <c r="P91" s="48"/>
      <c r="Q91" s="112"/>
      <c r="R91" s="49">
        <f t="shared" si="45"/>
        <v>0</v>
      </c>
      <c r="S91" s="96"/>
      <c r="T91" s="96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10"/>
      <c r="AF91" s="1"/>
      <c r="AG91" s="1"/>
    </row>
    <row r="92" ht="14.25">
      <c r="A92" s="22">
        <v>91</v>
      </c>
      <c r="B92" s="57"/>
      <c r="C92" s="15"/>
      <c r="D92" s="74"/>
      <c r="E92" s="103"/>
      <c r="F92" s="48"/>
      <c r="G92" s="48"/>
      <c r="H92" s="103"/>
      <c r="I92" s="48"/>
      <c r="J92" s="48"/>
      <c r="K92" s="48"/>
      <c r="L92" s="48"/>
      <c r="M92" s="48"/>
      <c r="N92" s="48"/>
      <c r="O92" s="48"/>
      <c r="P92" s="48"/>
      <c r="Q92" s="112"/>
      <c r="R92" s="49">
        <f t="shared" si="45"/>
        <v>0</v>
      </c>
      <c r="S92" s="96"/>
      <c r="T92" s="96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10"/>
      <c r="AF92" s="1"/>
      <c r="AG92" s="1"/>
    </row>
    <row r="93" ht="14.25">
      <c r="A93" s="22">
        <v>92</v>
      </c>
      <c r="B93" s="57"/>
      <c r="C93" s="15"/>
      <c r="D93" s="74"/>
      <c r="E93" s="103"/>
      <c r="F93" s="48"/>
      <c r="G93" s="48"/>
      <c r="H93" s="103"/>
      <c r="I93" s="48"/>
      <c r="J93" s="48"/>
      <c r="K93" s="48"/>
      <c r="L93" s="48"/>
      <c r="M93" s="48"/>
      <c r="N93" s="48"/>
      <c r="O93" s="48"/>
      <c r="P93" s="48"/>
      <c r="Q93" s="112"/>
      <c r="R93" s="49">
        <f t="shared" si="45"/>
        <v>0</v>
      </c>
      <c r="S93" s="96"/>
      <c r="T93" s="96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10"/>
      <c r="AF93" s="1"/>
      <c r="AG93" s="1"/>
    </row>
    <row r="94" ht="14.25">
      <c r="A94" s="22">
        <v>93</v>
      </c>
      <c r="B94" s="57"/>
      <c r="C94" s="15"/>
      <c r="D94" s="74"/>
      <c r="E94" s="103"/>
      <c r="F94" s="48"/>
      <c r="G94" s="48"/>
      <c r="H94" s="103"/>
      <c r="I94" s="48"/>
      <c r="J94" s="48"/>
      <c r="K94" s="48"/>
      <c r="L94" s="48"/>
      <c r="M94" s="48"/>
      <c r="N94" s="48"/>
      <c r="O94" s="48"/>
      <c r="P94" s="48"/>
      <c r="Q94" s="112"/>
      <c r="R94" s="49">
        <f t="shared" si="45"/>
        <v>0</v>
      </c>
      <c r="S94" s="96"/>
      <c r="T94" s="96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10"/>
      <c r="AF94" s="1"/>
      <c r="AG94" s="1"/>
    </row>
    <row r="95" ht="14.25">
      <c r="A95" s="22">
        <v>94</v>
      </c>
      <c r="B95" s="57"/>
      <c r="C95" s="15"/>
      <c r="D95" s="74"/>
      <c r="E95" s="103"/>
      <c r="F95" s="48"/>
      <c r="G95" s="48"/>
      <c r="H95" s="103"/>
      <c r="I95" s="48"/>
      <c r="J95" s="48"/>
      <c r="K95" s="48"/>
      <c r="L95" s="48"/>
      <c r="M95" s="48"/>
      <c r="N95" s="48"/>
      <c r="O95" s="48"/>
      <c r="P95" s="48"/>
      <c r="Q95" s="112"/>
      <c r="R95" s="49">
        <f t="shared" si="45"/>
        <v>0</v>
      </c>
      <c r="S95" s="96"/>
      <c r="T95" s="96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10"/>
      <c r="AF95" s="1"/>
      <c r="AG95" s="1"/>
    </row>
    <row r="96" ht="14.25">
      <c r="A96" s="22">
        <v>95</v>
      </c>
      <c r="B96" s="57"/>
      <c r="C96" s="15"/>
      <c r="D96" s="74"/>
      <c r="E96" s="103"/>
      <c r="F96" s="48"/>
      <c r="G96" s="48"/>
      <c r="H96" s="103"/>
      <c r="I96" s="48"/>
      <c r="J96" s="48"/>
      <c r="K96" s="48"/>
      <c r="L96" s="48"/>
      <c r="M96" s="48"/>
      <c r="N96" s="48"/>
      <c r="O96" s="48"/>
      <c r="P96" s="48"/>
      <c r="Q96" s="112"/>
      <c r="R96" s="49">
        <f t="shared" si="45"/>
        <v>0</v>
      </c>
      <c r="S96" s="96"/>
      <c r="T96" s="96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10"/>
      <c r="AF96" s="1"/>
      <c r="AG96" s="1"/>
    </row>
    <row r="97" ht="14.25">
      <c r="A97" s="22">
        <v>96</v>
      </c>
      <c r="B97" s="57"/>
      <c r="C97" s="15"/>
      <c r="D97" s="74"/>
      <c r="E97" s="103"/>
      <c r="F97" s="48"/>
      <c r="G97" s="48"/>
      <c r="H97" s="103"/>
      <c r="I97" s="48"/>
      <c r="J97" s="48"/>
      <c r="K97" s="48"/>
      <c r="L97" s="48"/>
      <c r="M97" s="48"/>
      <c r="N97" s="48"/>
      <c r="O97" s="48"/>
      <c r="P97" s="48"/>
      <c r="Q97" s="112"/>
      <c r="R97" s="49">
        <f t="shared" si="45"/>
        <v>0</v>
      </c>
      <c r="S97" s="96"/>
      <c r="T97" s="96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10"/>
      <c r="AF97" s="1"/>
      <c r="AG97" s="1"/>
    </row>
    <row r="98" ht="14.25">
      <c r="A98" s="22">
        <v>97</v>
      </c>
      <c r="B98" s="57"/>
      <c r="C98" s="15"/>
      <c r="D98" s="74"/>
      <c r="E98" s="103"/>
      <c r="F98" s="48"/>
      <c r="G98" s="48"/>
      <c r="H98" s="103"/>
      <c r="I98" s="48"/>
      <c r="J98" s="48"/>
      <c r="K98" s="48"/>
      <c r="L98" s="48"/>
      <c r="M98" s="48"/>
      <c r="N98" s="48"/>
      <c r="O98" s="48"/>
      <c r="P98" s="48"/>
      <c r="Q98" s="112"/>
      <c r="R98" s="49">
        <f t="shared" si="45"/>
        <v>0</v>
      </c>
      <c r="S98" s="96"/>
      <c r="T98" s="96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10"/>
      <c r="AF98" s="1"/>
      <c r="AG98" s="1"/>
    </row>
    <row r="99" ht="14.25">
      <c r="A99" s="22">
        <v>98</v>
      </c>
      <c r="B99" s="57"/>
      <c r="C99" s="15"/>
      <c r="D99" s="74"/>
      <c r="E99" s="103"/>
      <c r="F99" s="48"/>
      <c r="G99" s="48"/>
      <c r="H99" s="103"/>
      <c r="I99" s="48"/>
      <c r="J99" s="48"/>
      <c r="K99" s="48"/>
      <c r="L99" s="48"/>
      <c r="M99" s="48"/>
      <c r="N99" s="48"/>
      <c r="O99" s="48"/>
      <c r="P99" s="48"/>
      <c r="Q99" s="112"/>
      <c r="R99" s="49">
        <f t="shared" si="45"/>
        <v>0</v>
      </c>
      <c r="S99" s="96"/>
      <c r="T99" s="96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10"/>
      <c r="AF99" s="1"/>
      <c r="AG99" s="1"/>
    </row>
    <row r="100" ht="14.25">
      <c r="A100" s="22">
        <v>99</v>
      </c>
      <c r="B100" s="57"/>
      <c r="C100" s="15"/>
      <c r="D100" s="74"/>
      <c r="E100" s="103"/>
      <c r="F100" s="48"/>
      <c r="G100" s="48"/>
      <c r="H100" s="103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 t="shared" ref="R100:R139" si="46">SUM(COUNTIF(I100:Q100,$U$1))+(COUNTIF(I100:Q100,$V$1))+(COUNTIF(I100:Q100,$W$1))+(COUNTIF(I100:Q100,$X$1))+(COUNTIF(I100:Q100,$Y$1))+(COUNTIF(I100:Q100,$Z$1))</f>
        <v>0</v>
      </c>
      <c r="S100" s="96"/>
      <c r="T100" s="96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10"/>
      <c r="AF100" s="1"/>
      <c r="AG100" s="1"/>
    </row>
    <row r="101" ht="14.25">
      <c r="A101" s="22">
        <v>100</v>
      </c>
      <c r="B101" s="57"/>
      <c r="C101" s="15"/>
      <c r="D101" s="74"/>
      <c r="E101" s="103"/>
      <c r="F101" s="48"/>
      <c r="G101" s="48"/>
      <c r="H101" s="103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 t="shared" si="46"/>
        <v>0</v>
      </c>
      <c r="S101" s="96"/>
      <c r="T101" s="96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10"/>
      <c r="AF101" s="1"/>
      <c r="AG101" s="1"/>
    </row>
    <row r="102" ht="14.25">
      <c r="A102" s="22">
        <v>101</v>
      </c>
      <c r="B102" s="57"/>
      <c r="C102" s="15"/>
      <c r="D102" s="74"/>
      <c r="E102" s="103"/>
      <c r="F102" s="48"/>
      <c r="G102" s="48"/>
      <c r="H102" s="103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 t="shared" si="46"/>
        <v>0</v>
      </c>
      <c r="S102" s="96"/>
      <c r="T102" s="96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10"/>
      <c r="AF102" s="1"/>
      <c r="AG102" s="1"/>
    </row>
    <row r="103" ht="14.25">
      <c r="A103" s="22">
        <v>102</v>
      </c>
      <c r="B103" s="57"/>
      <c r="C103" s="15"/>
      <c r="D103" s="74"/>
      <c r="E103" s="103"/>
      <c r="F103" s="48"/>
      <c r="G103" s="48"/>
      <c r="H103" s="103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 t="shared" si="46"/>
        <v>0</v>
      </c>
      <c r="S103" s="96"/>
      <c r="T103" s="96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10"/>
      <c r="AF103" s="1"/>
      <c r="AG103" s="1"/>
    </row>
    <row r="104" ht="14.25">
      <c r="A104" s="22">
        <v>103</v>
      </c>
      <c r="B104" s="57"/>
      <c r="C104" s="15"/>
      <c r="D104" s="74"/>
      <c r="E104" s="103"/>
      <c r="F104" s="48"/>
      <c r="G104" s="48"/>
      <c r="H104" s="103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 t="shared" si="46"/>
        <v>0</v>
      </c>
      <c r="S104" s="96"/>
      <c r="T104" s="96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10"/>
      <c r="AF104" s="1"/>
      <c r="AG104" s="1"/>
    </row>
    <row r="105" ht="14.25">
      <c r="A105" s="22">
        <v>104</v>
      </c>
      <c r="B105" s="57"/>
      <c r="C105" s="15"/>
      <c r="D105" s="74"/>
      <c r="E105" s="103"/>
      <c r="F105" s="48"/>
      <c r="G105" s="48"/>
      <c r="H105" s="103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 t="shared" si="46"/>
        <v>0</v>
      </c>
      <c r="S105" s="96"/>
      <c r="T105" s="9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10"/>
      <c r="AF105" s="1"/>
      <c r="AG105" s="1"/>
    </row>
    <row r="106" ht="14.25">
      <c r="A106" s="22">
        <v>105</v>
      </c>
      <c r="B106" s="57"/>
      <c r="C106" s="15"/>
      <c r="D106" s="74"/>
      <c r="E106" s="103"/>
      <c r="F106" s="48"/>
      <c r="G106" s="48"/>
      <c r="H106" s="103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 t="shared" si="46"/>
        <v>0</v>
      </c>
      <c r="S106" s="96"/>
      <c r="T106" s="9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10"/>
      <c r="AF106" s="1"/>
      <c r="AG106" s="1"/>
    </row>
    <row r="107" ht="14.25">
      <c r="A107" s="22">
        <v>106</v>
      </c>
      <c r="B107" s="57"/>
      <c r="C107" s="15"/>
      <c r="D107" s="74"/>
      <c r="E107" s="103"/>
      <c r="F107" s="48"/>
      <c r="G107" s="48"/>
      <c r="H107" s="103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 t="shared" si="46"/>
        <v>0</v>
      </c>
      <c r="S107" s="96"/>
      <c r="T107" s="96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10"/>
      <c r="AF107" s="1"/>
      <c r="AG107" s="1"/>
    </row>
    <row r="108" ht="14.25">
      <c r="A108" s="22">
        <v>107</v>
      </c>
      <c r="B108" s="57"/>
      <c r="C108" s="15"/>
      <c r="D108" s="74"/>
      <c r="E108" s="103"/>
      <c r="F108" s="48"/>
      <c r="G108" s="48"/>
      <c r="H108" s="103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 t="shared" si="46"/>
        <v>0</v>
      </c>
      <c r="S108" s="96"/>
      <c r="T108" s="96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10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103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 t="shared" si="46"/>
        <v>0</v>
      </c>
      <c r="S109" s="96"/>
      <c r="T109" s="96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10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103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 t="shared" si="46"/>
        <v>0</v>
      </c>
      <c r="S110" s="96"/>
      <c r="T110" s="96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10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103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 t="shared" si="46"/>
        <v>0</v>
      </c>
      <c r="S111" s="96"/>
      <c r="T111" s="96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10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103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 t="shared" si="46"/>
        <v>0</v>
      </c>
      <c r="S112" s="96"/>
      <c r="T112" s="96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10"/>
      <c r="AF112" s="1"/>
      <c r="AG112" s="1"/>
    </row>
    <row r="113" ht="14.25">
      <c r="A113" s="22">
        <v>112</v>
      </c>
      <c r="B113" s="57"/>
      <c r="C113" s="15"/>
      <c r="D113" s="74"/>
      <c r="E113" s="103"/>
      <c r="F113" s="48"/>
      <c r="G113" s="48"/>
      <c r="H113" s="103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 t="shared" si="46"/>
        <v>0</v>
      </c>
      <c r="S113" s="96"/>
      <c r="T113" s="96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10"/>
      <c r="AF113" s="1"/>
      <c r="AG113" s="1"/>
    </row>
    <row r="114" ht="14.25">
      <c r="A114" s="22">
        <v>113</v>
      </c>
      <c r="B114" s="57"/>
      <c r="C114" s="15"/>
      <c r="D114" s="74"/>
      <c r="E114" s="103"/>
      <c r="F114" s="48"/>
      <c r="G114" s="48"/>
      <c r="H114" s="103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 t="shared" si="46"/>
        <v>0</v>
      </c>
      <c r="S114" s="96"/>
      <c r="T114" s="96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10"/>
      <c r="AF114" s="1"/>
      <c r="AG114" s="1"/>
    </row>
    <row r="115" ht="14.25">
      <c r="A115" s="22">
        <v>114</v>
      </c>
      <c r="B115" s="57"/>
      <c r="C115" s="15"/>
      <c r="D115" s="74"/>
      <c r="E115" s="103"/>
      <c r="F115" s="48"/>
      <c r="G115" s="48"/>
      <c r="H115" s="103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 t="shared" si="46"/>
        <v>0</v>
      </c>
      <c r="S115" s="96"/>
      <c r="T115" s="96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10"/>
      <c r="AF115" s="1"/>
      <c r="AG115" s="1"/>
    </row>
    <row r="116" ht="14.25">
      <c r="A116" s="22">
        <v>115</v>
      </c>
      <c r="B116" s="57"/>
      <c r="C116" s="15"/>
      <c r="D116" s="74"/>
      <c r="E116" s="103"/>
      <c r="F116" s="48"/>
      <c r="G116" s="48"/>
      <c r="H116" s="103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 t="shared" si="46"/>
        <v>0</v>
      </c>
      <c r="S116" s="96"/>
      <c r="T116" s="96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10"/>
      <c r="AF116" s="1"/>
      <c r="AG116" s="1"/>
    </row>
    <row r="117" ht="14.25">
      <c r="A117" s="22">
        <v>116</v>
      </c>
      <c r="B117" s="57"/>
      <c r="C117" s="15"/>
      <c r="D117" s="74"/>
      <c r="E117" s="103"/>
      <c r="F117" s="48"/>
      <c r="G117" s="48"/>
      <c r="H117" s="103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 t="shared" si="46"/>
        <v>0</v>
      </c>
      <c r="S117" s="96"/>
      <c r="T117" s="96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10"/>
      <c r="AF117" s="1"/>
      <c r="AG117" s="1"/>
    </row>
    <row r="118" ht="14.25">
      <c r="A118" s="22">
        <v>117</v>
      </c>
      <c r="B118" s="57"/>
      <c r="C118" s="15"/>
      <c r="D118" s="74"/>
      <c r="E118" s="103"/>
      <c r="F118" s="48"/>
      <c r="G118" s="48"/>
      <c r="H118" s="103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 t="shared" si="46"/>
        <v>0</v>
      </c>
      <c r="S118" s="96"/>
      <c r="T118" s="96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10"/>
      <c r="AF118" s="1"/>
      <c r="AG118" s="1"/>
    </row>
    <row r="119" ht="14.25">
      <c r="A119" s="22">
        <v>118</v>
      </c>
      <c r="B119" s="57"/>
      <c r="C119" s="15"/>
      <c r="D119" s="74"/>
      <c r="E119" s="103"/>
      <c r="F119" s="48"/>
      <c r="G119" s="48"/>
      <c r="H119" s="103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 t="shared" si="46"/>
        <v>0</v>
      </c>
      <c r="S119" s="96"/>
      <c r="T119" s="96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10"/>
      <c r="AF119" s="1"/>
      <c r="AG119" s="1"/>
    </row>
    <row r="120" ht="14.25">
      <c r="A120" s="22">
        <v>119</v>
      </c>
      <c r="B120" s="57"/>
      <c r="C120" s="15"/>
      <c r="D120" s="74"/>
      <c r="E120" s="103"/>
      <c r="F120" s="48"/>
      <c r="G120" s="48"/>
      <c r="H120" s="103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 t="shared" si="46"/>
        <v>0</v>
      </c>
      <c r="S120" s="96"/>
      <c r="T120" s="96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10"/>
      <c r="AF120" s="1"/>
      <c r="AG120" s="1"/>
    </row>
    <row r="121" ht="14.25">
      <c r="A121" s="22">
        <v>120</v>
      </c>
      <c r="B121" s="57"/>
      <c r="C121" s="15"/>
      <c r="D121" s="74"/>
      <c r="E121" s="103"/>
      <c r="F121" s="48"/>
      <c r="G121" s="48"/>
      <c r="H121" s="103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 t="shared" si="46"/>
        <v>0</v>
      </c>
      <c r="S121" s="96"/>
      <c r="T121" s="96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10"/>
      <c r="AF121" s="1"/>
      <c r="AG121" s="1"/>
    </row>
    <row r="122" ht="14.25">
      <c r="A122" s="22">
        <v>121</v>
      </c>
      <c r="B122" s="57"/>
      <c r="C122" s="15"/>
      <c r="D122" s="74"/>
      <c r="E122" s="103"/>
      <c r="F122" s="48"/>
      <c r="G122" s="48"/>
      <c r="H122" s="103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 t="shared" si="46"/>
        <v>0</v>
      </c>
      <c r="S122" s="96"/>
      <c r="T122" s="96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10"/>
      <c r="AF122" s="1"/>
      <c r="AG122" s="1"/>
    </row>
    <row r="123" ht="14.25">
      <c r="A123" s="22">
        <v>122</v>
      </c>
      <c r="B123" s="57"/>
      <c r="C123" s="15"/>
      <c r="D123" s="74"/>
      <c r="E123" s="103"/>
      <c r="F123" s="48"/>
      <c r="G123" s="48"/>
      <c r="H123" s="103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 t="shared" si="46"/>
        <v>0</v>
      </c>
      <c r="S123" s="96"/>
      <c r="T123" s="96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10"/>
      <c r="AF123" s="1"/>
      <c r="AG123" s="1"/>
    </row>
    <row r="124" ht="14.25">
      <c r="A124" s="22">
        <v>123</v>
      </c>
      <c r="B124" s="57"/>
      <c r="C124" s="15"/>
      <c r="D124" s="74"/>
      <c r="E124" s="103"/>
      <c r="F124" s="48"/>
      <c r="G124" s="48"/>
      <c r="H124" s="103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 t="shared" si="46"/>
        <v>0</v>
      </c>
      <c r="S124" s="96"/>
      <c r="T124" s="96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10"/>
      <c r="AF124" s="1"/>
      <c r="AG124" s="1"/>
    </row>
    <row r="125" ht="14.25">
      <c r="A125" s="22">
        <v>124</v>
      </c>
      <c r="B125" s="57"/>
      <c r="C125" s="15"/>
      <c r="D125" s="74"/>
      <c r="E125" s="103"/>
      <c r="F125" s="48"/>
      <c r="G125" s="48"/>
      <c r="H125" s="103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 t="shared" si="46"/>
        <v>0</v>
      </c>
      <c r="S125" s="96"/>
      <c r="T125" s="96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10"/>
      <c r="AF125" s="1"/>
      <c r="AG125" s="1"/>
    </row>
    <row r="126" ht="14.25">
      <c r="A126" s="22">
        <v>125</v>
      </c>
      <c r="B126" s="57"/>
      <c r="C126" s="15"/>
      <c r="D126" s="74"/>
      <c r="E126" s="103"/>
      <c r="F126" s="48"/>
      <c r="G126" s="48"/>
      <c r="H126" s="103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 t="shared" si="46"/>
        <v>0</v>
      </c>
      <c r="S126" s="96"/>
      <c r="T126" s="96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10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103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 t="shared" si="46"/>
        <v>0</v>
      </c>
      <c r="S127" s="96"/>
      <c r="T127" s="96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10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103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 t="shared" si="46"/>
        <v>0</v>
      </c>
      <c r="S128" s="96"/>
      <c r="T128" s="96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10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103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 t="shared" si="46"/>
        <v>0</v>
      </c>
      <c r="S129" s="96"/>
      <c r="T129" s="96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10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103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 t="shared" si="46"/>
        <v>0</v>
      </c>
      <c r="S130" s="96"/>
      <c r="T130" s="96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10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103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 t="shared" si="46"/>
        <v>0</v>
      </c>
      <c r="S131" s="96"/>
      <c r="T131" s="96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10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103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 t="shared" si="46"/>
        <v>0</v>
      </c>
      <c r="S132" s="96"/>
      <c r="T132" s="96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10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103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 t="shared" si="46"/>
        <v>0</v>
      </c>
      <c r="S133" s="96"/>
      <c r="T133" s="96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10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103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 t="shared" si="46"/>
        <v>0</v>
      </c>
      <c r="S134" s="96"/>
      <c r="T134" s="96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10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103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 t="shared" si="46"/>
        <v>0</v>
      </c>
      <c r="S135" s="96"/>
      <c r="T135" s="96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10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103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 t="shared" si="46"/>
        <v>0</v>
      </c>
      <c r="S136" s="96"/>
      <c r="T136" s="96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10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103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 t="shared" si="46"/>
        <v>0</v>
      </c>
      <c r="S137" s="96"/>
      <c r="T137" s="96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10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103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 t="shared" si="46"/>
        <v>0</v>
      </c>
      <c r="S138" s="96"/>
      <c r="T138" s="96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10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103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 t="shared" si="46"/>
        <v>0</v>
      </c>
      <c r="S139" s="96"/>
      <c r="T139" s="96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10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103"/>
      <c r="I140" s="48"/>
      <c r="J140" s="48"/>
      <c r="K140" s="48"/>
      <c r="L140" s="48"/>
      <c r="M140" s="48"/>
      <c r="N140" s="48"/>
      <c r="O140" s="48"/>
      <c r="P140" s="48"/>
      <c r="Q140" s="123"/>
      <c r="R140" s="59">
        <f>SUM(COUNTIF(I140:Q140,$U$1))+(COUNTIF(I140:Q140,$V$1))+(COUNTIF(I140:Q140,$W$1))+(COUNTIF(I140:Q140,$X$1))+(COUNTIF(I140:Q140,$Y$1))+(COUNTIF(I140:Q140,$Z$1))+SUM(COUNTIF(I141:Q141,$U$1))+(COUNTIF(I141:Q141,$V$1))+(COUNTIF(I141:Q141,$W$1))+(COUNTIF(I141:Q141,$X$1))+(COUNTIF(I141:Q141,$Y$1))+(COUNTIF(I141:Q141,$Z$1))</f>
        <v>0</v>
      </c>
      <c r="S140" s="96"/>
      <c r="T140" s="96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10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103"/>
      <c r="I141" s="48"/>
      <c r="J141" s="48"/>
      <c r="K141" s="48"/>
      <c r="L141" s="48"/>
      <c r="M141" s="48"/>
      <c r="N141" s="48"/>
      <c r="O141" s="48"/>
      <c r="P141" s="48"/>
      <c r="Q141" s="123"/>
      <c r="R141" s="59"/>
      <c r="S141" s="96"/>
      <c r="T141" s="96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10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103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 t="shared" ref="R142:R201" si="47">SUM(COUNTIF(I142:Q142,$U$1))+(COUNTIF(I142:Q142,$V$1))+(COUNTIF(I142:Q142,$W$1))+(COUNTIF(I142:Q142,$X$1))+(COUNTIF(I142:Q142,$Y$1))+(COUNTIF(I142:Q142,$Z$1))</f>
        <v>0</v>
      </c>
      <c r="S142" s="96"/>
      <c r="T142" s="96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10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103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 t="shared" si="47"/>
        <v>0</v>
      </c>
      <c r="S143" s="96"/>
      <c r="T143" s="96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10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103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 t="shared" si="47"/>
        <v>0</v>
      </c>
      <c r="S144" s="96"/>
      <c r="T144" s="96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10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103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 t="shared" si="47"/>
        <v>0</v>
      </c>
      <c r="S145" s="96"/>
      <c r="T145" s="96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10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103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 t="shared" si="47"/>
        <v>0</v>
      </c>
      <c r="S146" s="96"/>
      <c r="T146" s="96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10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103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 t="shared" si="47"/>
        <v>0</v>
      </c>
      <c r="S147" s="96"/>
      <c r="T147" s="96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10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103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 t="shared" si="47"/>
        <v>0</v>
      </c>
      <c r="S148" s="96"/>
      <c r="T148" s="96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10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103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 t="shared" si="47"/>
        <v>0</v>
      </c>
      <c r="S149" s="96"/>
      <c r="T149" s="96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10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103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 t="shared" si="47"/>
        <v>0</v>
      </c>
      <c r="S150" s="96"/>
      <c r="T150" s="96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10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103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 t="shared" si="47"/>
        <v>0</v>
      </c>
      <c r="S151" s="96"/>
      <c r="T151" s="96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10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103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 t="shared" si="47"/>
        <v>0</v>
      </c>
      <c r="S152" s="96"/>
      <c r="T152" s="96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10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103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 t="shared" si="47"/>
        <v>0</v>
      </c>
      <c r="S153" s="96"/>
      <c r="T153" s="96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10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103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 t="shared" si="47"/>
        <v>0</v>
      </c>
      <c r="S154" s="96"/>
      <c r="T154" s="96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10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103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 t="shared" si="47"/>
        <v>0</v>
      </c>
      <c r="S155" s="96"/>
      <c r="T155" s="96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10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103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 t="shared" si="47"/>
        <v>0</v>
      </c>
      <c r="S156" s="96"/>
      <c r="T156" s="96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10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103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 t="shared" si="47"/>
        <v>0</v>
      </c>
      <c r="S157" s="96"/>
      <c r="T157" s="96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10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103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 t="shared" si="47"/>
        <v>0</v>
      </c>
      <c r="S158" s="96"/>
      <c r="T158" s="96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10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103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 t="shared" si="47"/>
        <v>0</v>
      </c>
      <c r="S159" s="96"/>
      <c r="T159" s="96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10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103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 t="shared" si="47"/>
        <v>0</v>
      </c>
      <c r="S160" s="96"/>
      <c r="T160" s="96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10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103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 t="shared" si="47"/>
        <v>0</v>
      </c>
      <c r="S161" s="96"/>
      <c r="T161" s="96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10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103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 t="shared" si="47"/>
        <v>0</v>
      </c>
      <c r="S162" s="96"/>
      <c r="T162" s="96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10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103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 t="shared" si="47"/>
        <v>0</v>
      </c>
      <c r="S163" s="96"/>
      <c r="T163" s="96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10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103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 t="shared" si="47"/>
        <v>0</v>
      </c>
      <c r="S164" s="96"/>
      <c r="T164" s="96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10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103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 t="shared" si="47"/>
        <v>0</v>
      </c>
      <c r="S165" s="96"/>
      <c r="T165" s="96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10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103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 t="shared" si="47"/>
        <v>0</v>
      </c>
      <c r="S166" s="96"/>
      <c r="T166" s="96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10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103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 t="shared" si="47"/>
        <v>0</v>
      </c>
      <c r="S167" s="96"/>
      <c r="T167" s="96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10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103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 t="shared" si="47"/>
        <v>0</v>
      </c>
      <c r="S168" s="96"/>
      <c r="T168" s="96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10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103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 t="shared" si="47"/>
        <v>0</v>
      </c>
      <c r="S169" s="96"/>
      <c r="T169" s="96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10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103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 t="shared" si="47"/>
        <v>0</v>
      </c>
      <c r="S170" s="96"/>
      <c r="T170" s="96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10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103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 t="shared" si="47"/>
        <v>0</v>
      </c>
      <c r="S171" s="96"/>
      <c r="T171" s="96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10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103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 t="shared" si="47"/>
        <v>0</v>
      </c>
      <c r="S172" s="96"/>
      <c r="T172" s="96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10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103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 t="shared" si="47"/>
        <v>0</v>
      </c>
      <c r="S173" s="96"/>
      <c r="T173" s="96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10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103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 t="shared" si="47"/>
        <v>0</v>
      </c>
      <c r="S174" s="96"/>
      <c r="T174" s="96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10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103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 t="shared" si="47"/>
        <v>0</v>
      </c>
      <c r="S175" s="96"/>
      <c r="T175" s="96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10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103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 t="shared" si="47"/>
        <v>0</v>
      </c>
      <c r="S176" s="96"/>
      <c r="T176" s="96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10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103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 t="shared" si="47"/>
        <v>0</v>
      </c>
      <c r="S177" s="96"/>
      <c r="T177" s="96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10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103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 t="shared" si="47"/>
        <v>0</v>
      </c>
      <c r="S178" s="96"/>
      <c r="T178" s="96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10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103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 t="shared" si="47"/>
        <v>0</v>
      </c>
      <c r="S179" s="96"/>
      <c r="T179" s="96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10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103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 t="shared" si="47"/>
        <v>0</v>
      </c>
      <c r="S180" s="96"/>
      <c r="T180" s="96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10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103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 t="shared" si="47"/>
        <v>0</v>
      </c>
      <c r="S181" s="96"/>
      <c r="T181" s="96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10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103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 t="shared" si="47"/>
        <v>0</v>
      </c>
      <c r="S182" s="96"/>
      <c r="T182" s="96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10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103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 t="shared" si="47"/>
        <v>0</v>
      </c>
      <c r="S183" s="96"/>
      <c r="T183" s="96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10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103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 t="shared" si="47"/>
        <v>0</v>
      </c>
      <c r="S184" s="96"/>
      <c r="T184" s="96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10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103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 t="shared" si="47"/>
        <v>0</v>
      </c>
      <c r="S185" s="96"/>
      <c r="T185" s="96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10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103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 t="shared" si="47"/>
        <v>0</v>
      </c>
      <c r="S186" s="96"/>
      <c r="T186" s="96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10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103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 t="shared" si="47"/>
        <v>0</v>
      </c>
      <c r="S187" s="96"/>
      <c r="T187" s="96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10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103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 t="shared" si="47"/>
        <v>0</v>
      </c>
      <c r="S188" s="96"/>
      <c r="T188" s="96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10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103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 t="shared" si="47"/>
        <v>0</v>
      </c>
      <c r="S189" s="96"/>
      <c r="T189" s="96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10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103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 t="shared" si="47"/>
        <v>0</v>
      </c>
      <c r="S190" s="96"/>
      <c r="T190" s="96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10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103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 t="shared" si="47"/>
        <v>0</v>
      </c>
      <c r="S191" s="96"/>
      <c r="T191" s="96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10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103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 t="shared" si="47"/>
        <v>0</v>
      </c>
      <c r="S192" s="96"/>
      <c r="T192" s="96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10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103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 t="shared" si="47"/>
        <v>0</v>
      </c>
      <c r="S193" s="96"/>
      <c r="T193" s="96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10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103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 t="shared" si="47"/>
        <v>0</v>
      </c>
      <c r="S194" s="96"/>
      <c r="T194" s="96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10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103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 t="shared" si="47"/>
        <v>0</v>
      </c>
      <c r="S195" s="96"/>
      <c r="T195" s="96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10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103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 t="shared" si="47"/>
        <v>0</v>
      </c>
      <c r="S196" s="96"/>
      <c r="T196" s="96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10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103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 t="shared" si="47"/>
        <v>0</v>
      </c>
      <c r="S197" s="96"/>
      <c r="T197" s="96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10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103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 t="shared" si="47"/>
        <v>0</v>
      </c>
      <c r="S198" s="96"/>
      <c r="T198" s="96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10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103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 t="shared" si="47"/>
        <v>0</v>
      </c>
      <c r="S199" s="96"/>
      <c r="T199" s="96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10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103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 t="shared" si="47"/>
        <v>0</v>
      </c>
      <c r="S200" s="96"/>
      <c r="T200" s="96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10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48"/>
      <c r="G201" s="48"/>
      <c r="H201" s="114"/>
      <c r="I201" s="65"/>
      <c r="J201" s="65"/>
      <c r="K201" s="65"/>
      <c r="L201" s="65"/>
      <c r="M201" s="65"/>
      <c r="N201" s="65"/>
      <c r="O201" s="65"/>
      <c r="P201" s="65"/>
      <c r="Q201" s="122"/>
      <c r="R201" s="49">
        <f t="shared" si="47"/>
        <v>0</v>
      </c>
      <c r="S201" s="96"/>
      <c r="T201" s="96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10"/>
      <c r="AF201" s="1"/>
      <c r="AG201" s="1"/>
    </row>
  </sheetData>
  <mergeCells count="2">
    <mergeCell ref="I1:Q1"/>
    <mergeCell ref="R140:R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490019-000F-4BF2-97E6-008100950031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5000FD-0084-4EB5-AC9D-00FF00740080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EB00FC-00D8-4370-B509-007700D000D2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730078-0068-49D7-8C19-001B007000B9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750017-0028-43C5-B6AB-001F006B00AD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2F0045-001F-4FB8-B018-003B00B0008A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1700B0-00E9-4350-86AB-002C007F0010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5400CA-0035-45D4-8820-003200ED0062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42004A-0044-4AAD-BE2B-009400640088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F300AB-0070-4BE8-BAF0-0018002100ED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A900AC-00A3-44B8-B589-008C00B500E2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5D00CE-00DB-4BF2-B687-004000840019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3A00DA-00AD-4E90-946A-00880048002A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230058-00BF-4A2F-8029-003F008F0012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290019-004C-4791-A1AD-003F003900AF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1600AE-00A4-451B-8456-00EA00FB0045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E500EE-00A9-4158-9375-00A500DF00FC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470074-0053-4574-A6CE-005700C2005F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1F001E-002D-4FC1-9F1F-00EE00D400DE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07008F-00D6-4E36-9293-00DA001B004D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CA00AE-0081-48EB-894F-009000F1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revision>2</cp:revision>
  <dcterms:created xsi:type="dcterms:W3CDTF">2019-06-01T14:17:03Z</dcterms:created>
  <dcterms:modified xsi:type="dcterms:W3CDTF">2024-03-24T14:07:35Z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