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edelsevier-my.sharepoint.com/personal/santgu01_risk_regn_net/Documents/Documents/"/>
    </mc:Choice>
  </mc:AlternateContent>
  <xr:revisionPtr revIDLastSave="791" documentId="8_{87BA4A39-201D-7D49-81CA-0941F8663F00}" xr6:coauthVersionLast="47" xr6:coauthVersionMax="47" xr10:uidLastSave="{9671ED42-300E-F74C-A558-A11BEC3EEF95}"/>
  <bookViews>
    <workbookView xWindow="28800" yWindow="460" windowWidth="38400" windowHeight="21140" xr2:uid="{E5542332-809C-5147-A920-5145096C53DB}"/>
  </bookViews>
  <sheets>
    <sheet name="Sheet1" sheetId="1" r:id="rId1"/>
  </sheets>
  <definedNames>
    <definedName name="_xlnm._FilterDatabase" localSheetId="0" hidden="1">Sheet1!$A$1:$F$54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E51" i="1"/>
  <c r="E52" i="1"/>
  <c r="E19" i="1"/>
  <c r="E35" i="1"/>
  <c r="E33" i="1"/>
  <c r="E45" i="1"/>
  <c r="E53" i="1"/>
  <c r="J4" i="1"/>
  <c r="L2" i="1" l="1"/>
  <c r="L5" i="1" s="1"/>
  <c r="E54" i="1"/>
  <c r="K3" i="1" s="1"/>
  <c r="K2" i="1" l="1"/>
  <c r="K5" i="1" l="1"/>
</calcChain>
</file>

<file path=xl/sharedStrings.xml><?xml version="1.0" encoding="utf-8"?>
<sst xmlns="http://schemas.openxmlformats.org/spreadsheetml/2006/main" count="161" uniqueCount="81">
  <si>
    <t>Categoria</t>
  </si>
  <si>
    <t>Bisnarga</t>
  </si>
  <si>
    <t>Unidade</t>
  </si>
  <si>
    <t>Preço</t>
  </si>
  <si>
    <t>Familia</t>
  </si>
  <si>
    <t>Guilherme &amp; Ana</t>
  </si>
  <si>
    <t>Lucinha &amp; Jessica</t>
  </si>
  <si>
    <t>Total Pessoas</t>
  </si>
  <si>
    <t>Presunto</t>
  </si>
  <si>
    <t>Mussarela</t>
  </si>
  <si>
    <t>Mortandela</t>
  </si>
  <si>
    <t>Baquetes Congeladas</t>
  </si>
  <si>
    <t>Café Pilao</t>
  </si>
  <si>
    <t>Queijo Minas</t>
  </si>
  <si>
    <t>Ovo</t>
  </si>
  <si>
    <t>unidade</t>
  </si>
  <si>
    <t>Temperos</t>
  </si>
  <si>
    <t>Oregano</t>
  </si>
  <si>
    <t>Mostarda</t>
  </si>
  <si>
    <t>Mel</t>
  </si>
  <si>
    <t>Contra-File</t>
  </si>
  <si>
    <t>Kilo</t>
  </si>
  <si>
    <t>Arroz</t>
  </si>
  <si>
    <t>kilos</t>
  </si>
  <si>
    <t>Salada</t>
  </si>
  <si>
    <t>Abrobrinha</t>
  </si>
  <si>
    <t>Repolho</t>
  </si>
  <si>
    <t>Manteiga</t>
  </si>
  <si>
    <t>Guilherme</t>
  </si>
  <si>
    <t>Itens</t>
  </si>
  <si>
    <t>Metrica</t>
  </si>
  <si>
    <t>Carvão</t>
  </si>
  <si>
    <t>Agua</t>
  </si>
  <si>
    <t>litros</t>
  </si>
  <si>
    <t>Suco de Laranja</t>
  </si>
  <si>
    <t>Vinho Rose</t>
  </si>
  <si>
    <t>garrafas</t>
  </si>
  <si>
    <t>Gin</t>
  </si>
  <si>
    <t>Vodka</t>
  </si>
  <si>
    <t>Molin para o Bebibas</t>
  </si>
  <si>
    <t>gramas</t>
  </si>
  <si>
    <t>Custo Dividido</t>
  </si>
  <si>
    <t>Compra realizada</t>
  </si>
  <si>
    <t>Quem Comprou ?</t>
  </si>
  <si>
    <t>G&amp;A</t>
  </si>
  <si>
    <t>L&amp;J</t>
  </si>
  <si>
    <t>Higiene</t>
  </si>
  <si>
    <t>Papel Higienico</t>
  </si>
  <si>
    <t>Banceta</t>
  </si>
  <si>
    <t>Agua com Gas</t>
  </si>
  <si>
    <t>Delta</t>
  </si>
  <si>
    <t>Beringela</t>
  </si>
  <si>
    <t>Tomate Sweet</t>
  </si>
  <si>
    <t>Limão</t>
  </si>
  <si>
    <t>Café da Manha 2 Dias</t>
  </si>
  <si>
    <t>Bebidas 3 dias</t>
  </si>
  <si>
    <t>Base Almoço/Janta 3 dias</t>
  </si>
  <si>
    <t>Churrasco 3 dias</t>
  </si>
  <si>
    <t>Duzia</t>
  </si>
  <si>
    <t>Ketchup</t>
  </si>
  <si>
    <t>Pão de Alho</t>
  </si>
  <si>
    <t>Alcool em Gel</t>
  </si>
  <si>
    <t>Linguiça Bragança</t>
  </si>
  <si>
    <t>Linguiça Toscana</t>
  </si>
  <si>
    <t>Linguiça de Pernil</t>
  </si>
  <si>
    <t>Frango (Coxinha e Asa)</t>
  </si>
  <si>
    <t>Cerveja</t>
  </si>
  <si>
    <t>Latinhas</t>
  </si>
  <si>
    <t>saco  de lixo</t>
  </si>
  <si>
    <t>Porção de Frios</t>
  </si>
  <si>
    <t>Frango (file)</t>
  </si>
  <si>
    <t>Salame</t>
  </si>
  <si>
    <t>Banana</t>
  </si>
  <si>
    <t>Banana da Terra</t>
  </si>
  <si>
    <t>Milho</t>
  </si>
  <si>
    <t>unidades</t>
  </si>
  <si>
    <t>Farofa</t>
  </si>
  <si>
    <t>Kit Panetone</t>
  </si>
  <si>
    <t>Requejão cremoso</t>
  </si>
  <si>
    <t>Bolo de Laranja</t>
  </si>
  <si>
    <t>Pepino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</si>
</sst>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6" fillId="12" borderId="0" applyNumberFormat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9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/>
    <xf numFmtId="164" fontId="1" fillId="2" borderId="1" xfId="0" applyNumberFormat="1" applyFont="1" applyFill="1" applyBorder="1"/>
    <xf numFmtId="44" fontId="4" fillId="10" borderId="1" xfId="1" applyFont="1" applyFill="1" applyBorder="1"/>
    <xf numFmtId="44" fontId="0" fillId="3" borderId="1" xfId="1" applyFont="1" applyFill="1" applyBorder="1"/>
    <xf numFmtId="44" fontId="0" fillId="4" borderId="1" xfId="1" applyFont="1" applyFill="1" applyBorder="1"/>
    <xf numFmtId="44" fontId="0" fillId="7" borderId="1" xfId="1" applyFont="1" applyFill="1" applyBorder="1"/>
    <xf numFmtId="44" fontId="0" fillId="5" borderId="1" xfId="1" applyFont="1" applyFill="1" applyBorder="1"/>
    <xf numFmtId="44" fontId="0" fillId="6" borderId="1" xfId="1" applyFont="1" applyFill="1" applyBorder="1"/>
    <xf numFmtId="44" fontId="0" fillId="8" borderId="1" xfId="1" applyFont="1" applyFill="1" applyBorder="1"/>
    <xf numFmtId="44" fontId="0" fillId="0" borderId="0" xfId="1" applyFont="1"/>
    <xf numFmtId="0" fontId="1" fillId="9" borderId="2" xfId="0" applyFont="1" applyFill="1" applyBorder="1" applyAlignment="1">
      <alignment horizontal="center"/>
    </xf>
    <xf numFmtId="44" fontId="5" fillId="11" borderId="0" xfId="0" applyNumberFormat="1" applyFont="1" applyFill="1"/>
    <xf numFmtId="0" fontId="6" fillId="12" borderId="0" xfId="2"/>
  </cellXfs>
  <cellStyles count="3">
    <cellStyle name="Bad" xfId="2" builtinId="27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D7A9-9876-F64B-B719-B6146668DF1E}">
  <dimension ref="A1:N54"/>
  <sheetViews>
    <sheetView tabSelected="1" zoomScaleNormal="100" workbookViewId="0">
      <selection activeCell="M4" sqref="M4"/>
    </sheetView>
  </sheetViews>
  <sheetFormatPr baseColWidth="10" defaultRowHeight="16" x14ac:dyDescent="0.2"/>
  <cols>
    <col min="1" max="1" width="24.33203125" customWidth="1"/>
    <col min="2" max="2" width="39.33203125" bestFit="1" customWidth="1"/>
    <col min="3" max="4" width="17" customWidth="1"/>
    <col min="5" max="5" width="15.33203125" customWidth="1"/>
    <col min="6" max="6" width="16.33203125" bestFit="1" customWidth="1"/>
    <col min="7" max="7" width="10.83203125" customWidth="1"/>
    <col min="8" max="8" width="17.33203125" customWidth="1"/>
    <col min="9" max="9" width="5.33203125" bestFit="1" customWidth="1"/>
    <col min="11" max="11" width="18" customWidth="1"/>
    <col min="12" max="12" width="19.5" customWidth="1"/>
    <col min="13" max="13" width="16.33203125" customWidth="1"/>
  </cols>
  <sheetData>
    <row r="1" spans="1:14" x14ac:dyDescent="0.2">
      <c r="A1" s="1" t="s">
        <v>0</v>
      </c>
      <c r="B1" s="1" t="s">
        <v>29</v>
      </c>
      <c r="C1" s="1" t="s">
        <v>2</v>
      </c>
      <c r="D1" s="1" t="s">
        <v>30</v>
      </c>
      <c r="E1" s="1" t="s">
        <v>3</v>
      </c>
      <c r="F1" s="10" t="s">
        <v>43</v>
      </c>
      <c r="H1" s="9" t="s">
        <v>4</v>
      </c>
      <c r="I1" s="9"/>
      <c r="J1" s="8"/>
      <c r="K1" s="9" t="s">
        <v>41</v>
      </c>
      <c r="L1" s="9" t="s">
        <v>42</v>
      </c>
      <c r="M1" s="27" t="s">
        <v>50</v>
      </c>
    </row>
    <row r="2" spans="1:14" x14ac:dyDescent="0.2">
      <c r="A2" s="2" t="s">
        <v>54</v>
      </c>
      <c r="B2" s="2" t="s">
        <v>1</v>
      </c>
      <c r="C2" s="2">
        <v>1</v>
      </c>
      <c r="D2" s="2" t="s">
        <v>15</v>
      </c>
      <c r="E2" s="20">
        <v>5</v>
      </c>
      <c r="F2" s="11"/>
      <c r="H2" s="8" t="s">
        <v>5</v>
      </c>
      <c r="I2" s="8" t="s">
        <v>44</v>
      </c>
      <c r="J2" s="8">
        <v>3</v>
      </c>
      <c r="K2" s="19">
        <f>$E$54/2</f>
        <v>344.79500000000007</v>
      </c>
      <c r="L2" s="19">
        <f>SUMIFS($E$2:$E$53,$F$2:$F$53,I2)</f>
        <v>0</v>
      </c>
      <c r="M2" s="19"/>
    </row>
    <row r="3" spans="1:14" ht="21" x14ac:dyDescent="0.25">
      <c r="A3" s="2" t="s">
        <v>54</v>
      </c>
      <c r="B3" s="2" t="s">
        <v>14</v>
      </c>
      <c r="C3" s="2">
        <v>2</v>
      </c>
      <c r="D3" s="2" t="s">
        <v>58</v>
      </c>
      <c r="E3" s="20">
        <v>10</v>
      </c>
      <c r="F3" s="11"/>
      <c r="H3" s="8" t="s">
        <v>6</v>
      </c>
      <c r="I3" s="8" t="s">
        <v>45</v>
      </c>
      <c r="J3" s="8">
        <v>4</v>
      </c>
      <c r="K3" s="19">
        <f>$E$54/2</f>
        <v>344.79500000000007</v>
      </c>
      <c r="L3" s="19">
        <v>200</v>
      </c>
      <c r="M3" s="28">
        <f>K3-L3</f>
        <v>144.79500000000007</v>
      </c>
      <c r="N3" s="26"/>
    </row>
    <row r="4" spans="1:14" x14ac:dyDescent="0.2">
      <c r="A4" s="2" t="s">
        <v>54</v>
      </c>
      <c r="B4" s="2" t="s">
        <v>11</v>
      </c>
      <c r="C4" s="2">
        <v>1</v>
      </c>
      <c r="D4" s="2" t="s">
        <v>15</v>
      </c>
      <c r="E4" s="20">
        <v>15.99</v>
      </c>
      <c r="F4" s="11"/>
      <c r="H4" s="8" t="s">
        <v>7</v>
      </c>
      <c r="I4" s="8"/>
      <c r="J4" s="8">
        <f>SUM(J2:J3)</f>
        <v>7</v>
      </c>
      <c r="K4" s="8"/>
      <c r="L4" s="8"/>
    </row>
    <row r="5" spans="1:14" x14ac:dyDescent="0.2">
      <c r="A5" s="2" t="s">
        <v>54</v>
      </c>
      <c r="B5" s="2" t="s">
        <v>8</v>
      </c>
      <c r="C5" s="2"/>
      <c r="D5" s="2" t="s">
        <v>40</v>
      </c>
      <c r="E5" s="20">
        <v>5.9</v>
      </c>
      <c r="F5" s="11"/>
      <c r="H5" s="17"/>
      <c r="I5" s="17"/>
      <c r="J5" s="17"/>
      <c r="K5" s="18">
        <f>SUM(K2:K4)</f>
        <v>689.59000000000015</v>
      </c>
      <c r="L5" s="18">
        <f>SUM(L2:L4)</f>
        <v>200</v>
      </c>
    </row>
    <row r="6" spans="1:14" x14ac:dyDescent="0.2">
      <c r="A6" s="2" t="s">
        <v>54</v>
      </c>
      <c r="B6" s="2" t="s">
        <v>9</v>
      </c>
      <c r="C6" s="2"/>
      <c r="D6" s="2" t="s">
        <v>40</v>
      </c>
      <c r="E6" s="20">
        <v>0</v>
      </c>
      <c r="F6" s="11"/>
    </row>
    <row r="7" spans="1:14" x14ac:dyDescent="0.2">
      <c r="A7" s="2" t="s">
        <v>54</v>
      </c>
      <c r="B7" s="2" t="s">
        <v>10</v>
      </c>
      <c r="C7" s="2"/>
      <c r="D7" s="2" t="s">
        <v>40</v>
      </c>
      <c r="E7" s="20">
        <v>6.3</v>
      </c>
      <c r="F7" s="11"/>
    </row>
    <row r="8" spans="1:14" x14ac:dyDescent="0.2">
      <c r="A8" s="2" t="s">
        <v>54</v>
      </c>
      <c r="B8" s="2" t="s">
        <v>69</v>
      </c>
      <c r="C8" s="2"/>
      <c r="D8" s="2" t="s">
        <v>40</v>
      </c>
      <c r="E8" s="20">
        <v>6</v>
      </c>
      <c r="F8" s="11"/>
    </row>
    <row r="9" spans="1:14" x14ac:dyDescent="0.2">
      <c r="A9" s="2" t="s">
        <v>54</v>
      </c>
      <c r="B9" s="2" t="s">
        <v>12</v>
      </c>
      <c r="C9" s="2">
        <v>500</v>
      </c>
      <c r="D9" s="2" t="s">
        <v>40</v>
      </c>
      <c r="E9" s="20">
        <v>0</v>
      </c>
      <c r="F9" s="11"/>
    </row>
    <row r="10" spans="1:14" x14ac:dyDescent="0.2">
      <c r="A10" s="2" t="s">
        <v>54</v>
      </c>
      <c r="B10" s="2" t="s">
        <v>53</v>
      </c>
      <c r="C10" s="2">
        <v>12</v>
      </c>
      <c r="D10" s="2" t="s">
        <v>15</v>
      </c>
      <c r="E10" s="20">
        <v>2</v>
      </c>
      <c r="F10" s="11"/>
    </row>
    <row r="11" spans="1:14" x14ac:dyDescent="0.2">
      <c r="A11" s="2" t="s">
        <v>54</v>
      </c>
      <c r="B11" s="2" t="s">
        <v>72</v>
      </c>
      <c r="C11" s="2"/>
      <c r="D11" s="2"/>
      <c r="E11" s="20">
        <v>4.67</v>
      </c>
      <c r="F11" s="11"/>
    </row>
    <row r="12" spans="1:14" x14ac:dyDescent="0.2">
      <c r="A12" s="2" t="s">
        <v>54</v>
      </c>
      <c r="B12" s="2" t="s">
        <v>79</v>
      </c>
      <c r="C12" s="2"/>
      <c r="D12" s="2"/>
      <c r="E12" s="20">
        <v>21.41</v>
      </c>
      <c r="F12" s="11"/>
    </row>
    <row r="13" spans="1:14" x14ac:dyDescent="0.2">
      <c r="A13" s="2" t="s">
        <v>54</v>
      </c>
      <c r="B13" s="2" t="s">
        <v>77</v>
      </c>
      <c r="C13" s="2"/>
      <c r="D13" s="2"/>
      <c r="E13" s="20">
        <v>29</v>
      </c>
      <c r="F13" s="11"/>
    </row>
    <row r="14" spans="1:14" x14ac:dyDescent="0.2">
      <c r="A14" s="2" t="s">
        <v>54</v>
      </c>
      <c r="B14" s="2" t="s">
        <v>78</v>
      </c>
      <c r="C14" s="2"/>
      <c r="D14" s="2"/>
      <c r="E14" s="20">
        <v>7.9</v>
      </c>
      <c r="F14" s="11"/>
    </row>
    <row r="15" spans="1:14" x14ac:dyDescent="0.2">
      <c r="A15" s="2" t="s">
        <v>54</v>
      </c>
      <c r="B15" s="2" t="s">
        <v>13</v>
      </c>
      <c r="C15" s="2">
        <v>1</v>
      </c>
      <c r="D15" s="2" t="s">
        <v>15</v>
      </c>
      <c r="E15" s="20">
        <v>9.75</v>
      </c>
      <c r="F15" s="11"/>
    </row>
    <row r="16" spans="1:14" x14ac:dyDescent="0.2">
      <c r="A16" s="2" t="s">
        <v>54</v>
      </c>
      <c r="B16" s="2" t="s">
        <v>71</v>
      </c>
      <c r="C16" s="2">
        <v>1</v>
      </c>
      <c r="D16" s="2" t="s">
        <v>15</v>
      </c>
      <c r="E16" s="20">
        <v>10</v>
      </c>
      <c r="F16" s="11"/>
    </row>
    <row r="17" spans="1:6" x14ac:dyDescent="0.2">
      <c r="A17" s="2" t="s">
        <v>54</v>
      </c>
      <c r="B17" s="2" t="s">
        <v>27</v>
      </c>
      <c r="C17" s="2">
        <v>1</v>
      </c>
      <c r="D17" s="2" t="s">
        <v>15</v>
      </c>
      <c r="E17" s="20">
        <v>7.8</v>
      </c>
      <c r="F17" s="11"/>
    </row>
    <row r="18" spans="1:6" x14ac:dyDescent="0.2">
      <c r="A18" s="7" t="s">
        <v>55</v>
      </c>
      <c r="B18" s="7" t="s">
        <v>32</v>
      </c>
      <c r="C18" s="7">
        <v>10</v>
      </c>
      <c r="D18" s="7" t="s">
        <v>33</v>
      </c>
      <c r="E18" s="25">
        <v>12.45</v>
      </c>
      <c r="F18" s="16"/>
    </row>
    <row r="19" spans="1:6" x14ac:dyDescent="0.2">
      <c r="A19" s="7" t="s">
        <v>55</v>
      </c>
      <c r="B19" s="7" t="s">
        <v>49</v>
      </c>
      <c r="C19" s="7">
        <v>6</v>
      </c>
      <c r="D19" s="7" t="s">
        <v>15</v>
      </c>
      <c r="E19" s="25">
        <f>6*1.9</f>
        <v>11.399999999999999</v>
      </c>
      <c r="F19" s="16"/>
    </row>
    <row r="20" spans="1:6" x14ac:dyDescent="0.2">
      <c r="A20" s="7" t="s">
        <v>55</v>
      </c>
      <c r="B20" s="7" t="s">
        <v>34</v>
      </c>
      <c r="C20" s="7">
        <v>1</v>
      </c>
      <c r="D20" s="7" t="s">
        <v>33</v>
      </c>
      <c r="E20" s="25">
        <v>6</v>
      </c>
      <c r="F20" s="16"/>
    </row>
    <row r="21" spans="1:6" x14ac:dyDescent="0.2">
      <c r="A21" s="7" t="s">
        <v>55</v>
      </c>
      <c r="B21" s="7"/>
      <c r="C21" s="7"/>
      <c r="D21" s="7"/>
      <c r="E21" s="25"/>
      <c r="F21" s="16"/>
    </row>
    <row r="22" spans="1:6" x14ac:dyDescent="0.2">
      <c r="A22" s="7" t="s">
        <v>55</v>
      </c>
      <c r="B22" s="7" t="s">
        <v>35</v>
      </c>
      <c r="C22" s="7">
        <v>5</v>
      </c>
      <c r="D22" s="7" t="s">
        <v>36</v>
      </c>
      <c r="E22" s="25">
        <v>100</v>
      </c>
      <c r="F22" s="16"/>
    </row>
    <row r="23" spans="1:6" x14ac:dyDescent="0.2">
      <c r="A23" s="7" t="s">
        <v>55</v>
      </c>
      <c r="B23" s="7" t="s">
        <v>66</v>
      </c>
      <c r="C23" s="7">
        <v>12</v>
      </c>
      <c r="D23" s="7" t="s">
        <v>67</v>
      </c>
      <c r="E23" s="25">
        <v>35</v>
      </c>
      <c r="F23" s="16"/>
    </row>
    <row r="24" spans="1:6" x14ac:dyDescent="0.2">
      <c r="A24" s="7" t="s">
        <v>55</v>
      </c>
      <c r="B24" s="7" t="s">
        <v>37</v>
      </c>
      <c r="C24" s="7">
        <v>1</v>
      </c>
      <c r="D24" s="7" t="s">
        <v>28</v>
      </c>
      <c r="E24" s="25">
        <v>0</v>
      </c>
      <c r="F24" s="16"/>
    </row>
    <row r="25" spans="1:6" x14ac:dyDescent="0.2">
      <c r="A25" s="7" t="s">
        <v>55</v>
      </c>
      <c r="B25" s="7" t="s">
        <v>38</v>
      </c>
      <c r="C25" s="7">
        <v>1</v>
      </c>
      <c r="D25" s="7" t="s">
        <v>28</v>
      </c>
      <c r="E25" s="25">
        <v>0</v>
      </c>
      <c r="F25" s="16"/>
    </row>
    <row r="26" spans="1:6" x14ac:dyDescent="0.2">
      <c r="A26" s="7" t="s">
        <v>55</v>
      </c>
      <c r="B26" s="7" t="s">
        <v>39</v>
      </c>
      <c r="C26" s="7">
        <v>2</v>
      </c>
      <c r="D26" s="7" t="s">
        <v>28</v>
      </c>
      <c r="E26" s="25">
        <v>0</v>
      </c>
      <c r="F26" s="16"/>
    </row>
    <row r="27" spans="1:6" x14ac:dyDescent="0.2">
      <c r="A27" s="3" t="s">
        <v>16</v>
      </c>
      <c r="B27" s="3" t="s">
        <v>80</v>
      </c>
      <c r="C27" s="3"/>
      <c r="D27" s="3"/>
      <c r="E27" s="21">
        <v>6.78</v>
      </c>
      <c r="F27" s="12"/>
    </row>
    <row r="28" spans="1:6" x14ac:dyDescent="0.2">
      <c r="A28" s="3" t="s">
        <v>16</v>
      </c>
      <c r="B28" s="3" t="s">
        <v>76</v>
      </c>
      <c r="C28" s="3"/>
      <c r="D28" s="3"/>
      <c r="E28" s="21">
        <v>10</v>
      </c>
      <c r="F28" s="12"/>
    </row>
    <row r="29" spans="1:6" x14ac:dyDescent="0.2">
      <c r="A29" s="3" t="s">
        <v>16</v>
      </c>
      <c r="B29" s="3" t="s">
        <v>17</v>
      </c>
      <c r="C29" s="3">
        <v>1</v>
      </c>
      <c r="D29" s="3" t="s">
        <v>15</v>
      </c>
      <c r="E29" s="21">
        <v>0</v>
      </c>
      <c r="F29" s="12"/>
    </row>
    <row r="30" spans="1:6" x14ac:dyDescent="0.2">
      <c r="A30" s="3" t="s">
        <v>16</v>
      </c>
      <c r="B30" s="3" t="s">
        <v>59</v>
      </c>
      <c r="C30" s="3">
        <v>1</v>
      </c>
      <c r="D30" s="3" t="s">
        <v>15</v>
      </c>
      <c r="E30" s="21">
        <v>7</v>
      </c>
      <c r="F30" s="12"/>
    </row>
    <row r="31" spans="1:6" x14ac:dyDescent="0.2">
      <c r="A31" s="3" t="s">
        <v>16</v>
      </c>
      <c r="B31" s="3" t="s">
        <v>18</v>
      </c>
      <c r="C31" s="3">
        <v>1</v>
      </c>
      <c r="D31" s="3" t="s">
        <v>15</v>
      </c>
      <c r="E31" s="21">
        <v>5</v>
      </c>
      <c r="F31" s="12"/>
    </row>
    <row r="32" spans="1:6" x14ac:dyDescent="0.2">
      <c r="A32" s="3" t="s">
        <v>16</v>
      </c>
      <c r="B32" s="3" t="s">
        <v>19</v>
      </c>
      <c r="C32" s="3">
        <v>1</v>
      </c>
      <c r="D32" s="3" t="s">
        <v>15</v>
      </c>
      <c r="E32" s="21">
        <v>0</v>
      </c>
      <c r="F32" s="12"/>
    </row>
    <row r="33" spans="1:7" x14ac:dyDescent="0.2">
      <c r="A33" s="6" t="s">
        <v>46</v>
      </c>
      <c r="B33" s="6" t="s">
        <v>47</v>
      </c>
      <c r="C33" s="6">
        <v>2</v>
      </c>
      <c r="D33" s="6" t="s">
        <v>15</v>
      </c>
      <c r="E33" s="22">
        <f>2*5.85</f>
        <v>11.7</v>
      </c>
      <c r="F33" s="15"/>
    </row>
    <row r="34" spans="1:7" x14ac:dyDescent="0.2">
      <c r="A34" s="6" t="s">
        <v>46</v>
      </c>
      <c r="B34" s="6" t="s">
        <v>61</v>
      </c>
      <c r="C34" s="6">
        <v>1</v>
      </c>
      <c r="D34" s="6" t="s">
        <v>15</v>
      </c>
      <c r="E34" s="22">
        <v>4.5999999999999996</v>
      </c>
      <c r="F34" s="15"/>
    </row>
    <row r="35" spans="1:7" x14ac:dyDescent="0.2">
      <c r="A35" s="6" t="s">
        <v>46</v>
      </c>
      <c r="B35" s="6"/>
      <c r="C35" s="6"/>
      <c r="D35" s="6"/>
      <c r="E35" s="22">
        <f>4.6+(3*6.99)</f>
        <v>25.57</v>
      </c>
      <c r="F35" s="15"/>
    </row>
    <row r="36" spans="1:7" x14ac:dyDescent="0.2">
      <c r="A36" s="6" t="s">
        <v>46</v>
      </c>
      <c r="B36" s="6" t="s">
        <v>68</v>
      </c>
      <c r="C36" s="6">
        <v>1</v>
      </c>
      <c r="D36" s="6" t="s">
        <v>15</v>
      </c>
      <c r="E36" s="22">
        <v>8</v>
      </c>
      <c r="F36" s="15"/>
    </row>
    <row r="37" spans="1:7" x14ac:dyDescent="0.2">
      <c r="A37" s="4" t="s">
        <v>56</v>
      </c>
      <c r="B37" s="4" t="s">
        <v>22</v>
      </c>
      <c r="C37" s="4">
        <v>1</v>
      </c>
      <c r="D37" s="4" t="s">
        <v>23</v>
      </c>
      <c r="E37" s="23">
        <v>0</v>
      </c>
      <c r="F37" s="13"/>
    </row>
    <row r="38" spans="1:7" x14ac:dyDescent="0.2">
      <c r="A38" s="4" t="s">
        <v>56</v>
      </c>
      <c r="B38" s="4" t="s">
        <v>24</v>
      </c>
      <c r="C38" s="4">
        <v>1</v>
      </c>
      <c r="D38" s="4" t="s">
        <v>15</v>
      </c>
      <c r="E38" s="23">
        <v>9</v>
      </c>
      <c r="F38" s="13"/>
    </row>
    <row r="39" spans="1:7" x14ac:dyDescent="0.2">
      <c r="A39" s="4" t="s">
        <v>56</v>
      </c>
      <c r="B39" s="4" t="s">
        <v>25</v>
      </c>
      <c r="C39" s="4">
        <v>3</v>
      </c>
      <c r="D39" s="4" t="s">
        <v>15</v>
      </c>
      <c r="E39" s="23">
        <v>5</v>
      </c>
      <c r="F39" s="13"/>
    </row>
    <row r="40" spans="1:7" x14ac:dyDescent="0.2">
      <c r="A40" s="4" t="s">
        <v>56</v>
      </c>
      <c r="B40" s="4" t="s">
        <v>51</v>
      </c>
      <c r="C40" s="4">
        <v>2</v>
      </c>
      <c r="D40" s="4" t="s">
        <v>15</v>
      </c>
      <c r="E40" s="23">
        <v>2.74</v>
      </c>
      <c r="F40" s="13"/>
    </row>
    <row r="41" spans="1:7" x14ac:dyDescent="0.2">
      <c r="A41" s="4" t="s">
        <v>56</v>
      </c>
      <c r="B41" s="4" t="s">
        <v>26</v>
      </c>
      <c r="C41" s="4">
        <v>1</v>
      </c>
      <c r="D41" s="4" t="s">
        <v>15</v>
      </c>
      <c r="E41" s="23">
        <v>0</v>
      </c>
      <c r="F41" s="13"/>
    </row>
    <row r="42" spans="1:7" x14ac:dyDescent="0.2">
      <c r="A42" s="4" t="s">
        <v>56</v>
      </c>
      <c r="B42" s="4" t="s">
        <v>31</v>
      </c>
      <c r="C42" s="4">
        <v>6</v>
      </c>
      <c r="D42" s="4" t="s">
        <v>23</v>
      </c>
      <c r="E42" s="23">
        <v>40</v>
      </c>
      <c r="F42" s="13"/>
    </row>
    <row r="43" spans="1:7" x14ac:dyDescent="0.2">
      <c r="A43" s="4" t="s">
        <v>56</v>
      </c>
      <c r="B43" s="4" t="s">
        <v>74</v>
      </c>
      <c r="C43" s="4">
        <v>2</v>
      </c>
      <c r="D43" s="4" t="s">
        <v>75</v>
      </c>
      <c r="E43" s="23">
        <v>12</v>
      </c>
      <c r="F43" s="13"/>
      <c r="G43" s="29"/>
    </row>
    <row r="44" spans="1:7" x14ac:dyDescent="0.2">
      <c r="A44" s="4" t="s">
        <v>56</v>
      </c>
      <c r="B44" s="4" t="s">
        <v>52</v>
      </c>
      <c r="C44" s="4">
        <v>1</v>
      </c>
      <c r="D44" s="4" t="s">
        <v>15</v>
      </c>
      <c r="E44" s="23">
        <v>7</v>
      </c>
      <c r="F44" s="13"/>
    </row>
    <row r="45" spans="1:7" x14ac:dyDescent="0.2">
      <c r="A45" s="4" t="s">
        <v>56</v>
      </c>
      <c r="B45" s="4" t="s">
        <v>60</v>
      </c>
      <c r="C45" s="4">
        <v>2</v>
      </c>
      <c r="D45" s="4" t="s">
        <v>15</v>
      </c>
      <c r="E45" s="23">
        <f>2*7.99</f>
        <v>15.98</v>
      </c>
      <c r="F45" s="13"/>
    </row>
    <row r="46" spans="1:7" x14ac:dyDescent="0.2">
      <c r="A46" s="4" t="s">
        <v>56</v>
      </c>
      <c r="B46" s="4" t="s">
        <v>73</v>
      </c>
      <c r="C46" s="4">
        <v>1</v>
      </c>
      <c r="D46" s="4" t="s">
        <v>15</v>
      </c>
      <c r="E46" s="23">
        <v>4.7</v>
      </c>
      <c r="F46" s="13"/>
    </row>
    <row r="47" spans="1:7" x14ac:dyDescent="0.2">
      <c r="A47" s="5" t="s">
        <v>57</v>
      </c>
      <c r="B47" s="5" t="s">
        <v>62</v>
      </c>
      <c r="C47" s="5">
        <v>1</v>
      </c>
      <c r="D47" s="5" t="s">
        <v>21</v>
      </c>
      <c r="E47" s="24">
        <v>19.899999999999999</v>
      </c>
      <c r="F47" s="14"/>
    </row>
    <row r="48" spans="1:7" x14ac:dyDescent="0.2">
      <c r="A48" s="5" t="s">
        <v>57</v>
      </c>
      <c r="B48" s="5" t="s">
        <v>63</v>
      </c>
      <c r="C48" s="5">
        <v>1</v>
      </c>
      <c r="D48" s="5" t="s">
        <v>21</v>
      </c>
      <c r="E48" s="24">
        <v>17.899999999999999</v>
      </c>
      <c r="F48" s="14"/>
    </row>
    <row r="49" spans="1:6" x14ac:dyDescent="0.2">
      <c r="A49" s="5" t="s">
        <v>57</v>
      </c>
      <c r="B49" s="5" t="s">
        <v>64</v>
      </c>
      <c r="C49" s="5">
        <v>0.5</v>
      </c>
      <c r="D49" s="5" t="s">
        <v>21</v>
      </c>
      <c r="E49" s="24">
        <v>12.1</v>
      </c>
      <c r="F49" s="14"/>
    </row>
    <row r="50" spans="1:6" x14ac:dyDescent="0.2">
      <c r="A50" s="5" t="s">
        <v>57</v>
      </c>
      <c r="B50" s="5" t="s">
        <v>48</v>
      </c>
      <c r="C50" s="5">
        <v>0.5</v>
      </c>
      <c r="D50" s="5" t="s">
        <v>15</v>
      </c>
      <c r="E50" s="24">
        <v>21</v>
      </c>
      <c r="F50" s="14"/>
    </row>
    <row r="51" spans="1:6" x14ac:dyDescent="0.2">
      <c r="A51" s="5" t="s">
        <v>57</v>
      </c>
      <c r="B51" s="5" t="s">
        <v>70</v>
      </c>
      <c r="C51" s="5">
        <v>0.5</v>
      </c>
      <c r="D51" s="5" t="s">
        <v>21</v>
      </c>
      <c r="E51" s="24">
        <f>17.47</f>
        <v>17.47</v>
      </c>
      <c r="F51" s="14"/>
    </row>
    <row r="52" spans="1:6" x14ac:dyDescent="0.2">
      <c r="A52" s="5" t="s">
        <v>57</v>
      </c>
      <c r="B52" s="5" t="s">
        <v>65</v>
      </c>
      <c r="C52" s="5">
        <v>1.5</v>
      </c>
      <c r="D52" s="5" t="s">
        <v>21</v>
      </c>
      <c r="E52" s="24">
        <f>2*12.29</f>
        <v>24.58</v>
      </c>
      <c r="F52" s="14"/>
    </row>
    <row r="53" spans="1:6" x14ac:dyDescent="0.2">
      <c r="A53" s="5" t="s">
        <v>57</v>
      </c>
      <c r="B53" s="5" t="s">
        <v>20</v>
      </c>
      <c r="C53" s="5">
        <v>2.5</v>
      </c>
      <c r="D53" s="5" t="s">
        <v>21</v>
      </c>
      <c r="E53" s="24">
        <f>2.5*38</f>
        <v>95</v>
      </c>
      <c r="F53" s="14"/>
    </row>
    <row r="54" spans="1:6" x14ac:dyDescent="0.2">
      <c r="E54" s="26">
        <f>SUM(E2:E53)</f>
        <v>689.59000000000015</v>
      </c>
    </row>
  </sheetData>
  <autoFilter ref="A1:F54" xr:uid="{A66BD7A9-9876-F64B-B719-B6146668DF1E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Santos, Guilherme Costa (RIS-SAO)</cp:lastModifiedBy>
  <dcterms:created xsi:type="dcterms:W3CDTF">2021-11-30T19:47:58Z</dcterms:created>
  <dcterms:modified xsi:type="dcterms:W3CDTF">2022-02-10T22:24:55Z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etDate">
    <vt:lpwstr>2021-11-30T19:47:59Z</vt:lpwstr>
  </property>
  <property fmtid="{D5CDD505-2E9C-101B-9397-08002B2CF9AE}" pid="4" name="MSIP_Label_549ac42a-3eb4-4074-b885-aea26bd6241e_Method">
    <vt:lpwstr>Standard</vt:lpwstr>
  </property>
  <property fmtid="{D5CDD505-2E9C-101B-9397-08002B2CF9AE}" pid="5" name="MSIP_Label_549ac42a-3eb4-4074-b885-aea26bd6241e_Name">
    <vt:lpwstr>General Business</vt:lpwstr>
  </property>
  <property fmtid="{D5CDD505-2E9C-101B-9397-08002B2CF9AE}" pid="6" name="MSIP_Label_549ac42a-3eb4-4074-b885-aea26bd6241e_SiteId">
    <vt:lpwstr>9274ee3f-9425-4109-a27f-9fb15c10675d</vt:lpwstr>
  </property>
  <property fmtid="{D5CDD505-2E9C-101B-9397-08002B2CF9AE}" pid="7" name="MSIP_Label_549ac42a-3eb4-4074-b885-aea26bd6241e_ActionId">
    <vt:lpwstr>361bd184-a5fc-4c1d-9d29-e3c93a7583f3</vt:lpwstr>
  </property>
  <property fmtid="{D5CDD505-2E9C-101B-9397-08002B2CF9AE}" pid="8" name="MSIP_Label_549ac42a-3eb4-4074-b885-aea26bd6241e_ContentBits">
    <vt:lpwstr>0</vt:lpwstr>
  </property>
</Properties>
</file>