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e-windows\Dropbox\Transferência LeNovo\Engenharia_de_Software-PUC\4º_Período\TI\"/>
    </mc:Choice>
  </mc:AlternateContent>
  <xr:revisionPtr revIDLastSave="0" documentId="13_ncr:1_{04B3EC3D-A48B-4502-9686-A3168492404B}" xr6:coauthVersionLast="45" xr6:coauthVersionMax="45" xr10:uidLastSave="{00000000-0000-0000-0000-000000000000}"/>
  <bookViews>
    <workbookView xWindow="-108" yWindow="-108" windowWidth="23256" windowHeight="12720" xr2:uid="{65A7242E-C50F-4AC3-83C7-868EE5F4E5C2}"/>
  </bookViews>
  <sheets>
    <sheet name="Planilh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2" l="1"/>
  <c r="I81" i="2"/>
  <c r="I80" i="2"/>
  <c r="I79" i="2"/>
  <c r="I78" i="2"/>
  <c r="I77" i="2"/>
  <c r="K28" i="2" l="1"/>
  <c r="K29" i="2"/>
  <c r="F113" i="2" l="1"/>
</calcChain>
</file>

<file path=xl/sharedStrings.xml><?xml version="1.0" encoding="utf-8"?>
<sst xmlns="http://schemas.openxmlformats.org/spreadsheetml/2006/main" count="305" uniqueCount="167">
  <si>
    <t>INSUMOS</t>
  </si>
  <si>
    <t>id</t>
  </si>
  <si>
    <t>descricao</t>
  </si>
  <si>
    <t>RECEITAS</t>
  </si>
  <si>
    <t>PRODUTOS</t>
  </si>
  <si>
    <t>bolo banana</t>
  </si>
  <si>
    <t>combo namorados</t>
  </si>
  <si>
    <t>produto_id</t>
  </si>
  <si>
    <t>RECEITAS_INGREDIENTES</t>
  </si>
  <si>
    <t>receita_id</t>
  </si>
  <si>
    <t>insumo_id</t>
  </si>
  <si>
    <t>farinha</t>
  </si>
  <si>
    <t>banana</t>
  </si>
  <si>
    <t>coca-cola</t>
  </si>
  <si>
    <t>embalagem</t>
  </si>
  <si>
    <t>ovo</t>
  </si>
  <si>
    <t>modo_preparo</t>
  </si>
  <si>
    <t>rendimento</t>
  </si>
  <si>
    <t>unidade</t>
  </si>
  <si>
    <t>quantidade</t>
  </si>
  <si>
    <t>g</t>
  </si>
  <si>
    <t>1 (bolo banana)</t>
  </si>
  <si>
    <t>1 (farinha)</t>
  </si>
  <si>
    <t>2 (banana)</t>
  </si>
  <si>
    <t>3 (ovo)</t>
  </si>
  <si>
    <t>5 (embalagem)</t>
  </si>
  <si>
    <t>2 (combo namorados)</t>
  </si>
  <si>
    <t>bolo red velvet</t>
  </si>
  <si>
    <t>beterraba</t>
  </si>
  <si>
    <t>2 (bolo red velvet)</t>
  </si>
  <si>
    <t>6 (beterraba)</t>
  </si>
  <si>
    <t>4 (coca-cola)</t>
  </si>
  <si>
    <t>ifood sem entrega</t>
  </si>
  <si>
    <t>ifood com entrega</t>
  </si>
  <si>
    <t>comissao</t>
  </si>
  <si>
    <t>porcentagem</t>
  </si>
  <si>
    <t>atacado</t>
  </si>
  <si>
    <t>desconto</t>
  </si>
  <si>
    <t>null</t>
  </si>
  <si>
    <t>entrega grátis</t>
  </si>
  <si>
    <t>cupom</t>
  </si>
  <si>
    <t>valor</t>
  </si>
  <si>
    <t>qtd_insumos</t>
  </si>
  <si>
    <t>qtd_receita</t>
  </si>
  <si>
    <t>moeda</t>
  </si>
  <si>
    <t>maximo_moeda</t>
  </si>
  <si>
    <t>porcentagem_lucro</t>
  </si>
  <si>
    <t>porcentagem_mao_obra</t>
  </si>
  <si>
    <t>VENDAS</t>
  </si>
  <si>
    <t>data_pedido</t>
  </si>
  <si>
    <t>cliente_id</t>
  </si>
  <si>
    <t>FORMA_PAGAMENTO</t>
  </si>
  <si>
    <t>valor_entrada</t>
  </si>
  <si>
    <t>porcentagem_entrada</t>
  </si>
  <si>
    <t>data_entrada</t>
  </si>
  <si>
    <t>data_restante</t>
  </si>
  <si>
    <t>valor_restante</t>
  </si>
  <si>
    <t>dinheiro</t>
  </si>
  <si>
    <t>cartão de débito</t>
  </si>
  <si>
    <t>cartão de crédito</t>
  </si>
  <si>
    <t>PIX</t>
  </si>
  <si>
    <t>CLIENTES</t>
  </si>
  <si>
    <t>nome</t>
  </si>
  <si>
    <t>documento</t>
  </si>
  <si>
    <t>tipo_documento_id</t>
  </si>
  <si>
    <t>TIPO_DOCUMENTO</t>
  </si>
  <si>
    <t>CPF</t>
  </si>
  <si>
    <t>CNPJ</t>
  </si>
  <si>
    <t>data_aniversario</t>
  </si>
  <si>
    <t>telefone</t>
  </si>
  <si>
    <t>Filipe Iannarelli</t>
  </si>
  <si>
    <t>1 (CPF)</t>
  </si>
  <si>
    <t>12345678000123</t>
  </si>
  <si>
    <t>2 (CNPJ)</t>
  </si>
  <si>
    <t>endereco_id</t>
  </si>
  <si>
    <t>ENDERECOS</t>
  </si>
  <si>
    <t>logradouro</t>
  </si>
  <si>
    <t>tipo_logradouro</t>
  </si>
  <si>
    <t>numero</t>
  </si>
  <si>
    <t>complemento</t>
  </si>
  <si>
    <t>bairro</t>
  </si>
  <si>
    <t>cidade</t>
  </si>
  <si>
    <t>estado</t>
  </si>
  <si>
    <t>pais</t>
  </si>
  <si>
    <t>cep</t>
  </si>
  <si>
    <t>dos Bobos</t>
  </si>
  <si>
    <t>Rua</t>
  </si>
  <si>
    <t>casa engraçada</t>
  </si>
  <si>
    <t>Centro</t>
  </si>
  <si>
    <t>Belo Horizonte</t>
  </si>
  <si>
    <t>Minas Gerais</t>
  </si>
  <si>
    <t>Brasil</t>
  </si>
  <si>
    <t>juntar ingredientes e assar</t>
  </si>
  <si>
    <t>forma_pagto_entrada_id</t>
  </si>
  <si>
    <t>data_pagto_entrada</t>
  </si>
  <si>
    <t>data_confirmacao_pedido</t>
  </si>
  <si>
    <t>CANAIS_VENDA</t>
  </si>
  <si>
    <t>forma_pagto_restante_id</t>
  </si>
  <si>
    <t>valor_custo</t>
  </si>
  <si>
    <t>valor_venda</t>
  </si>
  <si>
    <t>inicio_vigencia</t>
  </si>
  <si>
    <t>fim_vigencia</t>
  </si>
  <si>
    <t>3 (coca-cola)</t>
  </si>
  <si>
    <t>unidade_comissao</t>
  </si>
  <si>
    <t>unidade_desconto</t>
  </si>
  <si>
    <t>website/direta</t>
  </si>
  <si>
    <t>4 (PIX)</t>
  </si>
  <si>
    <t>1 (dinheiro)</t>
  </si>
  <si>
    <t>1 (Filipe Iannarelli)</t>
  </si>
  <si>
    <t>sobrenome</t>
  </si>
  <si>
    <t>Iannarelli</t>
  </si>
  <si>
    <t>Minas</t>
  </si>
  <si>
    <t>PUC</t>
  </si>
  <si>
    <t>CANCELAMENTOS</t>
  </si>
  <si>
    <t>venda_id</t>
  </si>
  <si>
    <t>data_solicitacao</t>
  </si>
  <si>
    <t>data_entrega_prevista</t>
  </si>
  <si>
    <t>data_entrega_realizada</t>
  </si>
  <si>
    <t>valor_reembolso</t>
  </si>
  <si>
    <t>data_reembolso</t>
  </si>
  <si>
    <t>taxa_cancelamento</t>
  </si>
  <si>
    <t>valor_cancelamento</t>
  </si>
  <si>
    <t>bolo de banana fresquinho</t>
  </si>
  <si>
    <t>um bolo de banana fresquinho com duas coca-cola</t>
  </si>
  <si>
    <t>refrigerante coca-cola</t>
  </si>
  <si>
    <t>data_compra</t>
  </si>
  <si>
    <t>valor_unitario</t>
  </si>
  <si>
    <t>CUSTOS_INSUMOS</t>
  </si>
  <si>
    <t>Dona Benta</t>
  </si>
  <si>
    <t>valor_compra</t>
  </si>
  <si>
    <t>Vilma</t>
  </si>
  <si>
    <t>is_atual</t>
  </si>
  <si>
    <t>true</t>
  </si>
  <si>
    <t>false</t>
  </si>
  <si>
    <t>percentual_desperdicio</t>
  </si>
  <si>
    <t>preco_pos_desperdicio</t>
  </si>
  <si>
    <t>ml</t>
  </si>
  <si>
    <t>un</t>
  </si>
  <si>
    <t>quantidade_referencia</t>
  </si>
  <si>
    <t>unidade_referencia</t>
  </si>
  <si>
    <t>fabricante_id</t>
  </si>
  <si>
    <t>1 (Dona Benta)</t>
  </si>
  <si>
    <t>2 (Vilma)</t>
  </si>
  <si>
    <t>fornecedor_id</t>
  </si>
  <si>
    <t>EPA Supermercados</t>
  </si>
  <si>
    <t>Supermercados BH</t>
  </si>
  <si>
    <t>email</t>
  </si>
  <si>
    <t>contato</t>
  </si>
  <si>
    <t>1 (EPA Supermercados)</t>
  </si>
  <si>
    <t>2 (Supermercados BH)</t>
  </si>
  <si>
    <t>CUSTOS_PRODUTOS</t>
  </si>
  <si>
    <t>is_ativo</t>
  </si>
  <si>
    <t>FABRICANTES</t>
  </si>
  <si>
    <t>FORNECEDORES</t>
  </si>
  <si>
    <t>1 (website/direta)</t>
  </si>
  <si>
    <t>3 (ifood com entrega)</t>
  </si>
  <si>
    <t>CUSTOS_PRODUTOS_INCENTIVOS_VENDAS</t>
  </si>
  <si>
    <t>custo_produto_id</t>
  </si>
  <si>
    <t>incentivo_venda_id</t>
  </si>
  <si>
    <t>PRODUTOS_ITENS</t>
  </si>
  <si>
    <t>2 (cupom R$ 5,00)</t>
  </si>
  <si>
    <t>5 (bolo banana)</t>
  </si>
  <si>
    <t>6 (combo namorados)</t>
  </si>
  <si>
    <t>1 (entrega grátis)</t>
  </si>
  <si>
    <t>canal_venda_id</t>
  </si>
  <si>
    <t>INCENTIVOS_VENDA</t>
  </si>
  <si>
    <t>MODELO / 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</si>
</sst>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0" borderId="0" xfId="0" applyFill="1"/>
    <xf numFmtId="0" fontId="0" fillId="0" borderId="0" xfId="0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1" fillId="9" borderId="1" xfId="0" applyFont="1" applyFill="1" applyBorder="1"/>
    <xf numFmtId="0" fontId="1" fillId="9" borderId="0" xfId="0" applyFont="1" applyFill="1" applyBorder="1"/>
    <xf numFmtId="0" fontId="0" fillId="9" borderId="0" xfId="0" applyFill="1" applyBorder="1"/>
    <xf numFmtId="0" fontId="1" fillId="0" borderId="1" xfId="0" applyFont="1" applyFill="1" applyBorder="1"/>
    <xf numFmtId="14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10" borderId="1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0" fillId="11" borderId="0" xfId="0" applyFill="1" applyBorder="1"/>
    <xf numFmtId="0" fontId="1" fillId="11" borderId="1" xfId="0" applyFont="1" applyFill="1" applyBorder="1"/>
    <xf numFmtId="14" fontId="0" fillId="0" borderId="0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1" fillId="12" borderId="1" xfId="0" applyFont="1" applyFill="1" applyBorder="1"/>
    <xf numFmtId="0" fontId="1" fillId="12" borderId="0" xfId="0" applyFont="1" applyFill="1" applyBorder="1"/>
    <xf numFmtId="0" fontId="0" fillId="12" borderId="0" xfId="0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4" borderId="0" xfId="0" applyFont="1" applyFill="1" applyBorder="1"/>
    <xf numFmtId="0" fontId="0" fillId="1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21A1-351B-45D8-96C5-DF1E38823DB5}">
  <dimension ref="A1:S114"/>
  <sheetViews>
    <sheetView showGridLines="0" tabSelected="1" workbookViewId="0"/>
  </sheetViews>
  <sheetFormatPr defaultRowHeight="14.4" outlineLevelRow="2" x14ac:dyDescent="0.3"/>
  <cols>
    <col min="1" max="1" width="2.77734375" style="29" customWidth="1"/>
    <col min="2" max="2" width="2.77734375" customWidth="1"/>
    <col min="4" max="4" width="19.88671875" bestFit="1" customWidth="1"/>
    <col min="5" max="5" width="43.21875" bestFit="1" customWidth="1"/>
    <col min="6" max="6" width="19.88671875" bestFit="1" customWidth="1"/>
    <col min="7" max="7" width="23.5546875" bestFit="1" customWidth="1"/>
    <col min="8" max="8" width="20.6640625" bestFit="1" customWidth="1"/>
    <col min="9" max="9" width="22.21875" bestFit="1" customWidth="1"/>
    <col min="10" max="10" width="22.44140625" bestFit="1" customWidth="1"/>
    <col min="11" max="11" width="12.77734375" bestFit="1" customWidth="1"/>
    <col min="12" max="12" width="20" bestFit="1" customWidth="1"/>
    <col min="13" max="13" width="12.77734375" bestFit="1" customWidth="1"/>
    <col min="14" max="14" width="18.44140625" bestFit="1" customWidth="1"/>
    <col min="15" max="15" width="22.77734375" bestFit="1" customWidth="1"/>
    <col min="16" max="16" width="12.6640625" bestFit="1" customWidth="1"/>
    <col min="17" max="17" width="13.21875" bestFit="1" customWidth="1"/>
    <col min="18" max="18" width="18.77734375" bestFit="1" customWidth="1"/>
    <col min="19" max="19" width="2.77734375" customWidth="1"/>
  </cols>
  <sheetData>
    <row r="1" spans="2:19" ht="15" thickBot="1" x14ac:dyDescent="0.35"/>
    <row r="2" spans="2:19" ht="63.6" x14ac:dyDescent="1.1499999999999999">
      <c r="B2" s="40" t="s">
        <v>166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</row>
    <row r="3" spans="2:19" x14ac:dyDescent="0.3">
      <c r="B3" s="15"/>
      <c r="C3" s="24" t="s">
        <v>75</v>
      </c>
      <c r="D3" s="2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6"/>
    </row>
    <row r="4" spans="2:19" x14ac:dyDescent="0.3">
      <c r="B4" s="15"/>
      <c r="C4" s="2" t="s">
        <v>1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/>
      <c r="L4" s="2" t="s">
        <v>83</v>
      </c>
      <c r="M4" s="2" t="s">
        <v>84</v>
      </c>
      <c r="N4" s="13"/>
      <c r="O4" s="13"/>
      <c r="P4" s="13"/>
      <c r="Q4" s="13"/>
      <c r="R4" s="13"/>
      <c r="S4" s="16"/>
    </row>
    <row r="5" spans="2:19" outlineLevel="1" x14ac:dyDescent="0.3">
      <c r="B5" s="15"/>
      <c r="C5" s="1">
        <v>1</v>
      </c>
      <c r="D5" s="1" t="s">
        <v>85</v>
      </c>
      <c r="E5" s="1" t="s">
        <v>86</v>
      </c>
      <c r="F5" s="1">
        <v>0</v>
      </c>
      <c r="G5" s="1" t="s">
        <v>87</v>
      </c>
      <c r="H5" s="1" t="s">
        <v>88</v>
      </c>
      <c r="I5" s="1" t="s">
        <v>89</v>
      </c>
      <c r="J5" s="1" t="s">
        <v>90</v>
      </c>
      <c r="K5" s="1"/>
      <c r="L5" s="1" t="s">
        <v>91</v>
      </c>
      <c r="M5" s="1">
        <v>31000000</v>
      </c>
      <c r="N5" s="13"/>
      <c r="O5" s="13"/>
      <c r="P5" s="13"/>
      <c r="Q5" s="13"/>
      <c r="R5" s="13"/>
      <c r="S5" s="16"/>
    </row>
    <row r="6" spans="2:19" x14ac:dyDescent="0.3"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6"/>
    </row>
    <row r="7" spans="2:19" x14ac:dyDescent="0.3">
      <c r="B7" s="15"/>
      <c r="C7" s="45" t="s">
        <v>152</v>
      </c>
      <c r="D7" s="4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6"/>
    </row>
    <row r="8" spans="2:19" x14ac:dyDescent="0.3">
      <c r="B8" s="15"/>
      <c r="C8" s="2" t="s">
        <v>1</v>
      </c>
      <c r="D8" s="38" t="s">
        <v>62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6"/>
    </row>
    <row r="9" spans="2:19" outlineLevel="1" x14ac:dyDescent="0.3">
      <c r="B9" s="15"/>
      <c r="C9" s="1">
        <v>1</v>
      </c>
      <c r="D9" s="8" t="s">
        <v>128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6"/>
    </row>
    <row r="10" spans="2:19" outlineLevel="1" x14ac:dyDescent="0.3">
      <c r="B10" s="15"/>
      <c r="C10" s="1">
        <v>2</v>
      </c>
      <c r="D10" s="8" t="s">
        <v>130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6"/>
    </row>
    <row r="11" spans="2:19" x14ac:dyDescent="0.3">
      <c r="B11" s="15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6"/>
    </row>
    <row r="12" spans="2:19" x14ac:dyDescent="0.3">
      <c r="B12" s="15"/>
      <c r="C12" s="46" t="s">
        <v>153</v>
      </c>
      <c r="D12" s="4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6"/>
    </row>
    <row r="13" spans="2:19" x14ac:dyDescent="0.3">
      <c r="B13" s="15"/>
      <c r="C13" s="2" t="s">
        <v>1</v>
      </c>
      <c r="D13" s="38" t="s">
        <v>62</v>
      </c>
      <c r="E13" s="10" t="s">
        <v>74</v>
      </c>
      <c r="F13" s="8" t="s">
        <v>69</v>
      </c>
      <c r="G13" s="8" t="s">
        <v>146</v>
      </c>
      <c r="H13" s="8" t="s">
        <v>147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6"/>
    </row>
    <row r="14" spans="2:19" outlineLevel="1" x14ac:dyDescent="0.3">
      <c r="B14" s="15"/>
      <c r="C14" s="1">
        <v>1</v>
      </c>
      <c r="D14" s="8" t="s">
        <v>144</v>
      </c>
      <c r="E14" s="8">
        <v>1</v>
      </c>
      <c r="F14" s="1" t="s">
        <v>38</v>
      </c>
      <c r="G14" s="8" t="s">
        <v>38</v>
      </c>
      <c r="H14" s="8" t="s">
        <v>38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6"/>
    </row>
    <row r="15" spans="2:19" outlineLevel="1" x14ac:dyDescent="0.3">
      <c r="B15" s="15"/>
      <c r="C15" s="8">
        <v>2</v>
      </c>
      <c r="D15" s="8" t="s">
        <v>145</v>
      </c>
      <c r="E15" s="1">
        <v>1</v>
      </c>
      <c r="F15" s="1" t="s">
        <v>38</v>
      </c>
      <c r="G15" s="1" t="s">
        <v>38</v>
      </c>
      <c r="H15" s="8" t="s">
        <v>38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6"/>
    </row>
    <row r="16" spans="2:19" x14ac:dyDescent="0.3">
      <c r="B16" s="1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6"/>
    </row>
    <row r="17" spans="2:19" x14ac:dyDescent="0.3">
      <c r="B17" s="15"/>
      <c r="C17" s="20" t="s">
        <v>0</v>
      </c>
      <c r="D17" s="33"/>
      <c r="G17" s="13"/>
      <c r="P17" s="13"/>
      <c r="Q17" s="13"/>
      <c r="R17" s="13"/>
      <c r="S17" s="16"/>
    </row>
    <row r="18" spans="2:19" x14ac:dyDescent="0.3">
      <c r="B18" s="15"/>
      <c r="C18" s="2" t="s">
        <v>1</v>
      </c>
      <c r="D18" s="2" t="s">
        <v>2</v>
      </c>
      <c r="E18" s="2" t="s">
        <v>134</v>
      </c>
      <c r="F18" s="38" t="s">
        <v>139</v>
      </c>
      <c r="G18" s="38" t="s">
        <v>138</v>
      </c>
      <c r="H18" s="38" t="s">
        <v>135</v>
      </c>
      <c r="P18" s="13"/>
      <c r="Q18" s="13"/>
      <c r="R18" s="13"/>
      <c r="S18" s="16"/>
    </row>
    <row r="19" spans="2:19" outlineLevel="2" x14ac:dyDescent="0.3">
      <c r="B19" s="15"/>
      <c r="C19" s="1">
        <v>1</v>
      </c>
      <c r="D19" s="8" t="s">
        <v>11</v>
      </c>
      <c r="E19" s="8">
        <v>0</v>
      </c>
      <c r="F19" s="8" t="s">
        <v>20</v>
      </c>
      <c r="G19" s="8">
        <v>1000</v>
      </c>
      <c r="H19" s="8">
        <v>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6"/>
    </row>
    <row r="20" spans="2:19" outlineLevel="2" x14ac:dyDescent="0.3">
      <c r="B20" s="15"/>
      <c r="C20" s="1">
        <v>2</v>
      </c>
      <c r="D20" s="1" t="s">
        <v>12</v>
      </c>
      <c r="E20" s="1">
        <v>50</v>
      </c>
      <c r="F20" s="1" t="s">
        <v>20</v>
      </c>
      <c r="G20" s="1">
        <v>1000</v>
      </c>
      <c r="H20" s="1">
        <v>9.5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6"/>
    </row>
    <row r="21" spans="2:19" outlineLevel="2" x14ac:dyDescent="0.3">
      <c r="B21" s="15"/>
      <c r="C21" s="1">
        <v>3</v>
      </c>
      <c r="D21" s="1" t="s">
        <v>15</v>
      </c>
      <c r="E21" s="1">
        <v>1</v>
      </c>
      <c r="F21" s="1" t="s">
        <v>20</v>
      </c>
      <c r="G21" s="1">
        <v>1500</v>
      </c>
      <c r="H21" s="1">
        <v>17.899999999999999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6"/>
    </row>
    <row r="22" spans="2:19" outlineLevel="2" x14ac:dyDescent="0.3">
      <c r="B22" s="15"/>
      <c r="C22" s="1">
        <v>4</v>
      </c>
      <c r="D22" s="1" t="s">
        <v>13</v>
      </c>
      <c r="E22" s="1">
        <v>0</v>
      </c>
      <c r="F22" s="1" t="s">
        <v>136</v>
      </c>
      <c r="G22" s="1">
        <v>2000</v>
      </c>
      <c r="H22" s="1">
        <v>7.5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6"/>
    </row>
    <row r="23" spans="2:19" outlineLevel="2" x14ac:dyDescent="0.3">
      <c r="B23" s="15"/>
      <c r="C23" s="1">
        <v>5</v>
      </c>
      <c r="D23" s="1" t="s">
        <v>14</v>
      </c>
      <c r="E23" s="1">
        <v>0</v>
      </c>
      <c r="F23" s="1" t="s">
        <v>137</v>
      </c>
      <c r="G23" s="1">
        <v>1</v>
      </c>
      <c r="H23" s="1">
        <v>0.5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6"/>
    </row>
    <row r="24" spans="2:19" outlineLevel="2" x14ac:dyDescent="0.3">
      <c r="B24" s="15"/>
      <c r="C24" s="1">
        <v>6</v>
      </c>
      <c r="D24" s="1" t="s">
        <v>28</v>
      </c>
      <c r="E24" s="1">
        <v>30</v>
      </c>
      <c r="F24" s="1" t="s">
        <v>20</v>
      </c>
      <c r="G24" s="1">
        <v>1000</v>
      </c>
      <c r="H24" s="1">
        <v>10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6"/>
    </row>
    <row r="25" spans="2:19" x14ac:dyDescent="0.3"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6"/>
    </row>
    <row r="26" spans="2:19" x14ac:dyDescent="0.3">
      <c r="B26" s="15"/>
      <c r="C26" s="14" t="s">
        <v>127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6"/>
    </row>
    <row r="27" spans="2:19" x14ac:dyDescent="0.3">
      <c r="B27" s="15"/>
      <c r="C27" s="38" t="s">
        <v>1</v>
      </c>
      <c r="D27" s="7" t="s">
        <v>10</v>
      </c>
      <c r="E27" s="43" t="s">
        <v>140</v>
      </c>
      <c r="F27" s="48" t="s">
        <v>143</v>
      </c>
      <c r="G27" s="38" t="s">
        <v>125</v>
      </c>
      <c r="H27" s="38" t="s">
        <v>18</v>
      </c>
      <c r="I27" s="38" t="s">
        <v>19</v>
      </c>
      <c r="J27" s="38" t="s">
        <v>129</v>
      </c>
      <c r="K27" s="38" t="s">
        <v>126</v>
      </c>
      <c r="L27" s="38" t="s">
        <v>131</v>
      </c>
      <c r="M27" s="13"/>
      <c r="N27" s="13"/>
      <c r="O27" s="13"/>
      <c r="P27" s="13"/>
      <c r="Q27" s="13"/>
      <c r="R27" s="13"/>
      <c r="S27" s="16"/>
    </row>
    <row r="28" spans="2:19" outlineLevel="1" x14ac:dyDescent="0.3">
      <c r="B28" s="15"/>
      <c r="C28" s="8">
        <v>1</v>
      </c>
      <c r="D28" s="8" t="s">
        <v>22</v>
      </c>
      <c r="E28" s="8" t="s">
        <v>141</v>
      </c>
      <c r="F28" s="8" t="s">
        <v>148</v>
      </c>
      <c r="G28" s="39">
        <v>45292</v>
      </c>
      <c r="H28" s="8" t="s">
        <v>20</v>
      </c>
      <c r="I28" s="8">
        <v>200</v>
      </c>
      <c r="J28" s="8">
        <v>10</v>
      </c>
      <c r="K28" s="8">
        <f>1000/I28*J28</f>
        <v>50</v>
      </c>
      <c r="L28" s="8" t="s">
        <v>133</v>
      </c>
      <c r="M28" s="13"/>
      <c r="N28" s="13"/>
      <c r="O28" s="13"/>
      <c r="P28" s="13"/>
      <c r="Q28" s="13"/>
      <c r="R28" s="13"/>
      <c r="S28" s="16"/>
    </row>
    <row r="29" spans="2:19" outlineLevel="1" x14ac:dyDescent="0.3">
      <c r="B29" s="15"/>
      <c r="C29" s="8">
        <v>2</v>
      </c>
      <c r="D29" s="8" t="s">
        <v>22</v>
      </c>
      <c r="E29" s="8" t="s">
        <v>142</v>
      </c>
      <c r="F29" s="8" t="s">
        <v>149</v>
      </c>
      <c r="G29" s="39">
        <v>45301</v>
      </c>
      <c r="H29" s="8" t="s">
        <v>20</v>
      </c>
      <c r="I29" s="8">
        <v>500</v>
      </c>
      <c r="J29" s="8">
        <v>15</v>
      </c>
      <c r="K29" s="8">
        <f>1000/I29*J29</f>
        <v>30</v>
      </c>
      <c r="L29" s="8" t="s">
        <v>132</v>
      </c>
      <c r="M29" s="13"/>
      <c r="N29" s="13"/>
      <c r="O29" s="13"/>
      <c r="P29" s="13"/>
      <c r="Q29" s="13"/>
      <c r="R29" s="13"/>
      <c r="S29" s="16"/>
    </row>
    <row r="30" spans="2:19" x14ac:dyDescent="0.3">
      <c r="B30" s="1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6"/>
    </row>
    <row r="31" spans="2:19" x14ac:dyDescent="0.3">
      <c r="B31" s="15"/>
      <c r="C31" s="21" t="s">
        <v>3</v>
      </c>
      <c r="D31" s="34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6"/>
    </row>
    <row r="32" spans="2:19" x14ac:dyDescent="0.3">
      <c r="B32" s="15"/>
      <c r="C32" s="2" t="s">
        <v>1</v>
      </c>
      <c r="D32" s="2" t="s">
        <v>2</v>
      </c>
      <c r="E32" s="2" t="s">
        <v>16</v>
      </c>
      <c r="F32" s="2" t="s">
        <v>18</v>
      </c>
      <c r="G32" s="2" t="s">
        <v>19</v>
      </c>
      <c r="H32" s="2" t="s">
        <v>17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6"/>
    </row>
    <row r="33" spans="2:19" outlineLevel="1" x14ac:dyDescent="0.3">
      <c r="B33" s="15"/>
      <c r="C33" s="1">
        <v>1</v>
      </c>
      <c r="D33" s="1" t="s">
        <v>5</v>
      </c>
      <c r="E33" s="1" t="s">
        <v>92</v>
      </c>
      <c r="F33" s="1" t="s">
        <v>20</v>
      </c>
      <c r="G33" s="1">
        <v>250</v>
      </c>
      <c r="H33" s="1">
        <v>3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6"/>
    </row>
    <row r="34" spans="2:19" outlineLevel="1" x14ac:dyDescent="0.3">
      <c r="B34" s="15"/>
      <c r="C34" s="1">
        <v>2</v>
      </c>
      <c r="D34" s="1" t="s">
        <v>27</v>
      </c>
      <c r="E34" s="1" t="s">
        <v>92</v>
      </c>
      <c r="F34" s="1" t="s">
        <v>20</v>
      </c>
      <c r="G34" s="1">
        <v>250</v>
      </c>
      <c r="H34" s="1">
        <v>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6"/>
    </row>
    <row r="35" spans="2:19" x14ac:dyDescent="0.3">
      <c r="B35" s="15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6"/>
    </row>
    <row r="36" spans="2:19" x14ac:dyDescent="0.3">
      <c r="B36" s="15"/>
      <c r="C36" s="14" t="s">
        <v>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6"/>
    </row>
    <row r="37" spans="2:19" x14ac:dyDescent="0.3">
      <c r="B37" s="15"/>
      <c r="C37" s="2" t="s">
        <v>1</v>
      </c>
      <c r="D37" s="6" t="s">
        <v>9</v>
      </c>
      <c r="E37" s="7" t="s">
        <v>10</v>
      </c>
      <c r="F37" s="2" t="s">
        <v>18</v>
      </c>
      <c r="G37" s="2" t="s">
        <v>19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6"/>
    </row>
    <row r="38" spans="2:19" outlineLevel="1" x14ac:dyDescent="0.3">
      <c r="B38" s="15"/>
      <c r="C38" s="1">
        <v>1</v>
      </c>
      <c r="D38" s="1" t="s">
        <v>21</v>
      </c>
      <c r="E38" s="1" t="s">
        <v>22</v>
      </c>
      <c r="F38" s="1" t="s">
        <v>20</v>
      </c>
      <c r="G38" s="1">
        <v>500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6"/>
    </row>
    <row r="39" spans="2:19" outlineLevel="1" x14ac:dyDescent="0.3">
      <c r="B39" s="15"/>
      <c r="C39" s="1">
        <v>2</v>
      </c>
      <c r="D39" s="1" t="s">
        <v>21</v>
      </c>
      <c r="E39" s="1" t="s">
        <v>23</v>
      </c>
      <c r="F39" s="1" t="s">
        <v>20</v>
      </c>
      <c r="G39" s="1">
        <v>100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6"/>
    </row>
    <row r="40" spans="2:19" outlineLevel="1" x14ac:dyDescent="0.3">
      <c r="B40" s="15"/>
      <c r="C40" s="1">
        <v>3</v>
      </c>
      <c r="D40" s="1" t="s">
        <v>21</v>
      </c>
      <c r="E40" s="1" t="s">
        <v>24</v>
      </c>
      <c r="F40" s="1" t="s">
        <v>20</v>
      </c>
      <c r="G40" s="1">
        <v>150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6"/>
    </row>
    <row r="41" spans="2:19" outlineLevel="1" x14ac:dyDescent="0.3">
      <c r="B41" s="15"/>
      <c r="C41" s="1">
        <v>4</v>
      </c>
      <c r="D41" s="1" t="s">
        <v>29</v>
      </c>
      <c r="E41" s="1" t="s">
        <v>22</v>
      </c>
      <c r="F41" s="1" t="s">
        <v>20</v>
      </c>
      <c r="G41" s="1">
        <v>500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6"/>
    </row>
    <row r="42" spans="2:19" outlineLevel="1" x14ac:dyDescent="0.3">
      <c r="B42" s="15"/>
      <c r="C42" s="1">
        <v>5</v>
      </c>
      <c r="D42" s="1" t="s">
        <v>29</v>
      </c>
      <c r="E42" s="1" t="s">
        <v>23</v>
      </c>
      <c r="F42" s="1" t="s">
        <v>20</v>
      </c>
      <c r="G42" s="1">
        <v>100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6"/>
    </row>
    <row r="43" spans="2:19" outlineLevel="1" x14ac:dyDescent="0.3">
      <c r="B43" s="15"/>
      <c r="C43" s="1">
        <v>6</v>
      </c>
      <c r="D43" s="1" t="s">
        <v>29</v>
      </c>
      <c r="E43" s="1" t="s">
        <v>30</v>
      </c>
      <c r="F43" s="1" t="s">
        <v>20</v>
      </c>
      <c r="G43" s="1">
        <v>50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6"/>
    </row>
    <row r="44" spans="2:19" x14ac:dyDescent="0.3"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6"/>
    </row>
    <row r="45" spans="2:19" x14ac:dyDescent="0.3">
      <c r="B45" s="15"/>
      <c r="C45" s="36" t="s">
        <v>4</v>
      </c>
      <c r="D45" s="37"/>
      <c r="E45" s="13"/>
      <c r="F45" s="13"/>
      <c r="G45" s="13"/>
      <c r="H45" s="13"/>
      <c r="P45" s="13"/>
      <c r="Q45" s="13"/>
      <c r="R45" s="13"/>
      <c r="S45" s="16"/>
    </row>
    <row r="46" spans="2:19" x14ac:dyDescent="0.3">
      <c r="B46" s="15"/>
      <c r="C46" s="2" t="s">
        <v>1</v>
      </c>
      <c r="D46" s="2" t="s">
        <v>62</v>
      </c>
      <c r="E46" s="2" t="s">
        <v>2</v>
      </c>
      <c r="H46" s="13"/>
      <c r="P46" s="13"/>
      <c r="Q46" s="13"/>
      <c r="R46" s="13"/>
      <c r="S46" s="16"/>
    </row>
    <row r="47" spans="2:19" outlineLevel="1" x14ac:dyDescent="0.3">
      <c r="B47" s="15"/>
      <c r="C47" s="1">
        <v>1</v>
      </c>
      <c r="D47" s="1" t="s">
        <v>5</v>
      </c>
      <c r="E47" s="1" t="s">
        <v>122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6"/>
    </row>
    <row r="48" spans="2:19" outlineLevel="1" x14ac:dyDescent="0.3">
      <c r="B48" s="15"/>
      <c r="C48" s="1">
        <v>2</v>
      </c>
      <c r="D48" s="1" t="s">
        <v>6</v>
      </c>
      <c r="E48" s="1" t="s">
        <v>123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6"/>
    </row>
    <row r="49" spans="2:19" outlineLevel="1" x14ac:dyDescent="0.3">
      <c r="B49" s="15"/>
      <c r="C49" s="1">
        <v>3</v>
      </c>
      <c r="D49" s="1" t="s">
        <v>13</v>
      </c>
      <c r="E49" s="1" t="s">
        <v>124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6"/>
    </row>
    <row r="50" spans="2:19" x14ac:dyDescent="0.3">
      <c r="B50" s="15"/>
      <c r="C50" s="13"/>
      <c r="D50" s="13"/>
      <c r="E50" s="3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6"/>
    </row>
    <row r="51" spans="2:19" x14ac:dyDescent="0.3">
      <c r="B51" s="15"/>
      <c r="C51" s="14" t="s">
        <v>159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6"/>
    </row>
    <row r="52" spans="2:19" x14ac:dyDescent="0.3">
      <c r="B52" s="15"/>
      <c r="C52" s="2" t="s">
        <v>1</v>
      </c>
      <c r="D52" s="35" t="s">
        <v>7</v>
      </c>
      <c r="E52" s="2" t="s">
        <v>43</v>
      </c>
      <c r="F52" s="6" t="s">
        <v>9</v>
      </c>
      <c r="G52" s="2" t="s">
        <v>42</v>
      </c>
      <c r="H52" s="7" t="s">
        <v>10</v>
      </c>
      <c r="I52" s="2" t="s">
        <v>47</v>
      </c>
      <c r="J52" s="2" t="s">
        <v>46</v>
      </c>
      <c r="K52" s="13"/>
      <c r="L52" s="13"/>
      <c r="M52" s="13"/>
      <c r="N52" s="13"/>
      <c r="O52" s="13"/>
      <c r="P52" s="13"/>
      <c r="Q52" s="13"/>
      <c r="R52" s="13"/>
      <c r="S52" s="16"/>
    </row>
    <row r="53" spans="2:19" outlineLevel="1" x14ac:dyDescent="0.3">
      <c r="B53" s="15"/>
      <c r="C53" s="1">
        <v>1</v>
      </c>
      <c r="D53" s="1" t="s">
        <v>21</v>
      </c>
      <c r="E53" s="1">
        <v>1</v>
      </c>
      <c r="F53" s="1" t="s">
        <v>21</v>
      </c>
      <c r="G53" s="1" t="s">
        <v>38</v>
      </c>
      <c r="H53" s="1" t="s">
        <v>38</v>
      </c>
      <c r="I53" s="1">
        <v>100</v>
      </c>
      <c r="J53" s="1">
        <v>100</v>
      </c>
      <c r="K53" s="13"/>
      <c r="L53" s="13"/>
      <c r="M53" s="13"/>
      <c r="N53" s="13"/>
      <c r="O53" s="13"/>
      <c r="P53" s="13"/>
      <c r="Q53" s="13"/>
      <c r="R53" s="13"/>
      <c r="S53" s="16"/>
    </row>
    <row r="54" spans="2:19" outlineLevel="1" x14ac:dyDescent="0.3">
      <c r="B54" s="15"/>
      <c r="C54" s="1">
        <v>2</v>
      </c>
      <c r="D54" s="1" t="s">
        <v>21</v>
      </c>
      <c r="E54" s="1" t="s">
        <v>38</v>
      </c>
      <c r="F54" s="1" t="s">
        <v>38</v>
      </c>
      <c r="G54" s="1">
        <v>1</v>
      </c>
      <c r="H54" s="1" t="s">
        <v>25</v>
      </c>
      <c r="I54" s="1">
        <v>0</v>
      </c>
      <c r="J54" s="1">
        <v>100</v>
      </c>
      <c r="K54" s="13"/>
      <c r="L54" s="13"/>
      <c r="M54" s="13"/>
      <c r="N54" s="13"/>
      <c r="O54" s="13"/>
      <c r="P54" s="13"/>
      <c r="Q54" s="13"/>
      <c r="R54" s="13"/>
      <c r="S54" s="16"/>
    </row>
    <row r="55" spans="2:19" outlineLevel="1" x14ac:dyDescent="0.3">
      <c r="B55" s="15"/>
      <c r="C55" s="1">
        <v>3</v>
      </c>
      <c r="D55" s="1" t="s">
        <v>26</v>
      </c>
      <c r="E55" s="1">
        <v>1</v>
      </c>
      <c r="F55" s="1" t="s">
        <v>29</v>
      </c>
      <c r="G55" s="1" t="s">
        <v>38</v>
      </c>
      <c r="H55" s="1" t="s">
        <v>38</v>
      </c>
      <c r="I55" s="1">
        <v>100</v>
      </c>
      <c r="J55" s="1">
        <v>100</v>
      </c>
      <c r="K55" s="13"/>
      <c r="L55" s="13"/>
      <c r="M55" s="13"/>
      <c r="N55" s="13"/>
      <c r="O55" s="13"/>
      <c r="P55" s="13"/>
      <c r="Q55" s="13"/>
      <c r="R55" s="13"/>
      <c r="S55" s="16"/>
    </row>
    <row r="56" spans="2:19" outlineLevel="1" x14ac:dyDescent="0.3">
      <c r="B56" s="15"/>
      <c r="C56" s="1">
        <v>4</v>
      </c>
      <c r="D56" s="1" t="s">
        <v>26</v>
      </c>
      <c r="E56" s="1" t="s">
        <v>38</v>
      </c>
      <c r="F56" s="1" t="s">
        <v>38</v>
      </c>
      <c r="G56" s="1">
        <v>2</v>
      </c>
      <c r="H56" s="1" t="s">
        <v>31</v>
      </c>
      <c r="I56" s="1">
        <v>0</v>
      </c>
      <c r="J56" s="1">
        <v>100</v>
      </c>
      <c r="K56" s="13"/>
      <c r="L56" s="13"/>
      <c r="M56" s="13"/>
      <c r="N56" s="13"/>
      <c r="O56" s="13"/>
      <c r="P56" s="13"/>
      <c r="Q56" s="13"/>
      <c r="R56" s="13"/>
      <c r="S56" s="16"/>
    </row>
    <row r="57" spans="2:19" outlineLevel="1" x14ac:dyDescent="0.3">
      <c r="B57" s="15"/>
      <c r="C57" s="1">
        <v>5</v>
      </c>
      <c r="D57" s="1" t="s">
        <v>26</v>
      </c>
      <c r="E57" s="1" t="s">
        <v>38</v>
      </c>
      <c r="F57" s="1" t="s">
        <v>38</v>
      </c>
      <c r="G57" s="1">
        <v>1</v>
      </c>
      <c r="H57" s="1" t="s">
        <v>25</v>
      </c>
      <c r="I57" s="1">
        <v>0</v>
      </c>
      <c r="J57" s="1">
        <v>100</v>
      </c>
      <c r="K57" s="13"/>
      <c r="L57" s="13"/>
      <c r="M57" s="13"/>
      <c r="N57" s="13"/>
      <c r="O57" s="13"/>
      <c r="P57" s="13"/>
      <c r="Q57" s="13"/>
      <c r="R57" s="13"/>
      <c r="S57" s="16"/>
    </row>
    <row r="58" spans="2:19" outlineLevel="1" x14ac:dyDescent="0.3">
      <c r="B58" s="15"/>
      <c r="C58" s="1">
        <v>6</v>
      </c>
      <c r="D58" s="1" t="s">
        <v>102</v>
      </c>
      <c r="E58" s="1" t="s">
        <v>38</v>
      </c>
      <c r="F58" s="1" t="s">
        <v>38</v>
      </c>
      <c r="G58" s="1">
        <v>1</v>
      </c>
      <c r="H58" s="1" t="s">
        <v>31</v>
      </c>
      <c r="I58" s="1">
        <v>0</v>
      </c>
      <c r="J58" s="1">
        <v>100</v>
      </c>
      <c r="K58" s="13"/>
      <c r="L58" s="13"/>
      <c r="M58" s="13"/>
      <c r="N58" s="13"/>
      <c r="O58" s="13"/>
      <c r="P58" s="13"/>
      <c r="Q58" s="13"/>
      <c r="R58" s="13"/>
      <c r="S58" s="16"/>
    </row>
    <row r="59" spans="2:19" x14ac:dyDescent="0.3">
      <c r="B59" s="1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6"/>
    </row>
    <row r="60" spans="2:19" x14ac:dyDescent="0.3">
      <c r="B60" s="15"/>
      <c r="C60" s="55" t="s">
        <v>96</v>
      </c>
      <c r="D60" s="5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6"/>
    </row>
    <row r="61" spans="2:19" x14ac:dyDescent="0.3">
      <c r="B61" s="15"/>
      <c r="C61" s="2" t="s">
        <v>1</v>
      </c>
      <c r="D61" s="2" t="s">
        <v>2</v>
      </c>
      <c r="E61" s="2" t="s">
        <v>34</v>
      </c>
      <c r="F61" s="2" t="s">
        <v>103</v>
      </c>
      <c r="G61" s="2" t="s">
        <v>37</v>
      </c>
      <c r="H61" s="2" t="s">
        <v>104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6"/>
    </row>
    <row r="62" spans="2:19" outlineLevel="1" x14ac:dyDescent="0.3">
      <c r="B62" s="15"/>
      <c r="C62" s="1">
        <v>1</v>
      </c>
      <c r="D62" s="1" t="s">
        <v>105</v>
      </c>
      <c r="E62" s="1">
        <v>0</v>
      </c>
      <c r="F62" s="1" t="s">
        <v>35</v>
      </c>
      <c r="G62" s="1">
        <v>0</v>
      </c>
      <c r="H62" s="1" t="s">
        <v>35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6"/>
    </row>
    <row r="63" spans="2:19" outlineLevel="1" x14ac:dyDescent="0.3">
      <c r="B63" s="15"/>
      <c r="C63" s="1">
        <v>2</v>
      </c>
      <c r="D63" s="1" t="s">
        <v>32</v>
      </c>
      <c r="E63" s="1">
        <v>18</v>
      </c>
      <c r="F63" s="1" t="s">
        <v>35</v>
      </c>
      <c r="G63" s="1">
        <v>0</v>
      </c>
      <c r="H63" s="1" t="s">
        <v>35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6"/>
    </row>
    <row r="64" spans="2:19" outlineLevel="1" x14ac:dyDescent="0.3">
      <c r="B64" s="15"/>
      <c r="C64" s="1">
        <v>3</v>
      </c>
      <c r="D64" s="1" t="s">
        <v>33</v>
      </c>
      <c r="E64" s="1">
        <v>26.5</v>
      </c>
      <c r="F64" s="1" t="s">
        <v>35</v>
      </c>
      <c r="G64" s="1">
        <v>0</v>
      </c>
      <c r="H64" s="1" t="s">
        <v>35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6"/>
    </row>
    <row r="65" spans="2:19" outlineLevel="1" x14ac:dyDescent="0.3">
      <c r="B65" s="15"/>
      <c r="C65" s="1">
        <v>4</v>
      </c>
      <c r="D65" s="1" t="s">
        <v>36</v>
      </c>
      <c r="E65" s="1">
        <v>0</v>
      </c>
      <c r="F65" s="1" t="s">
        <v>35</v>
      </c>
      <c r="G65" s="1">
        <v>5</v>
      </c>
      <c r="H65" s="1" t="s">
        <v>35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6"/>
    </row>
    <row r="66" spans="2:19" x14ac:dyDescent="0.3">
      <c r="B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6"/>
    </row>
    <row r="67" spans="2:19" x14ac:dyDescent="0.3">
      <c r="B67" s="15"/>
      <c r="C67" s="59" t="s">
        <v>165</v>
      </c>
      <c r="D67" s="6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6"/>
    </row>
    <row r="68" spans="2:19" x14ac:dyDescent="0.3">
      <c r="B68" s="15"/>
      <c r="C68" s="2" t="s">
        <v>1</v>
      </c>
      <c r="D68" s="2" t="s">
        <v>2</v>
      </c>
      <c r="E68" s="2" t="s">
        <v>41</v>
      </c>
      <c r="F68" s="2" t="s">
        <v>18</v>
      </c>
      <c r="G68" s="2" t="s">
        <v>45</v>
      </c>
      <c r="H68" s="38" t="s">
        <v>100</v>
      </c>
      <c r="I68" s="38" t="s">
        <v>101</v>
      </c>
      <c r="J68" s="38" t="s">
        <v>151</v>
      </c>
      <c r="K68" s="13"/>
      <c r="L68" s="13"/>
      <c r="M68" s="13"/>
      <c r="N68" s="13"/>
      <c r="O68" s="13"/>
      <c r="P68" s="13"/>
      <c r="Q68" s="13"/>
      <c r="R68" s="13"/>
      <c r="S68" s="16"/>
    </row>
    <row r="69" spans="2:19" outlineLevel="1" x14ac:dyDescent="0.3">
      <c r="B69" s="15"/>
      <c r="C69" s="1">
        <v>1</v>
      </c>
      <c r="D69" s="1" t="s">
        <v>39</v>
      </c>
      <c r="E69" s="1">
        <v>6.99</v>
      </c>
      <c r="F69" s="1" t="s">
        <v>44</v>
      </c>
      <c r="G69" s="1">
        <v>6.99</v>
      </c>
      <c r="H69" s="4">
        <v>45292</v>
      </c>
      <c r="I69" s="4" t="s">
        <v>38</v>
      </c>
      <c r="J69" s="8" t="s">
        <v>132</v>
      </c>
      <c r="K69" s="13"/>
      <c r="L69" s="13"/>
      <c r="M69" s="13"/>
      <c r="N69" s="13"/>
      <c r="O69" s="13"/>
      <c r="P69" s="13"/>
      <c r="Q69" s="13"/>
      <c r="R69" s="13"/>
      <c r="S69" s="16"/>
    </row>
    <row r="70" spans="2:19" outlineLevel="1" x14ac:dyDescent="0.3">
      <c r="B70" s="15"/>
      <c r="C70" s="1">
        <v>2</v>
      </c>
      <c r="D70" s="1" t="s">
        <v>40</v>
      </c>
      <c r="E70" s="1">
        <v>5</v>
      </c>
      <c r="F70" s="1" t="s">
        <v>44</v>
      </c>
      <c r="G70" s="1">
        <v>5</v>
      </c>
      <c r="H70" s="4">
        <v>45292</v>
      </c>
      <c r="I70" s="1" t="s">
        <v>38</v>
      </c>
      <c r="J70" s="8" t="s">
        <v>132</v>
      </c>
      <c r="K70" s="13"/>
      <c r="L70" s="13"/>
      <c r="M70" s="13"/>
      <c r="N70" s="13"/>
      <c r="O70" s="13"/>
      <c r="P70" s="13"/>
      <c r="Q70" s="13"/>
      <c r="R70" s="13"/>
      <c r="S70" s="16"/>
    </row>
    <row r="71" spans="2:19" outlineLevel="1" x14ac:dyDescent="0.3">
      <c r="B71" s="15"/>
      <c r="C71" s="1">
        <v>3</v>
      </c>
      <c r="D71" s="1" t="s">
        <v>40</v>
      </c>
      <c r="E71" s="1">
        <v>10</v>
      </c>
      <c r="F71" s="1" t="s">
        <v>44</v>
      </c>
      <c r="G71" s="1">
        <v>10</v>
      </c>
      <c r="H71" s="4">
        <v>45292</v>
      </c>
      <c r="I71" s="1" t="s">
        <v>38</v>
      </c>
      <c r="J71" s="8" t="s">
        <v>132</v>
      </c>
      <c r="K71" s="13"/>
      <c r="L71" s="13"/>
      <c r="M71" s="13"/>
      <c r="N71" s="13"/>
      <c r="O71" s="13"/>
      <c r="P71" s="13"/>
      <c r="Q71" s="13"/>
      <c r="R71" s="13"/>
      <c r="S71" s="16"/>
    </row>
    <row r="72" spans="2:19" outlineLevel="1" x14ac:dyDescent="0.3">
      <c r="B72" s="15"/>
      <c r="C72" s="1">
        <v>4</v>
      </c>
      <c r="D72" s="1" t="s">
        <v>40</v>
      </c>
      <c r="E72" s="1">
        <v>5</v>
      </c>
      <c r="F72" s="1" t="s">
        <v>35</v>
      </c>
      <c r="G72" s="1">
        <v>5</v>
      </c>
      <c r="H72" s="4">
        <v>45292</v>
      </c>
      <c r="I72" s="1" t="s">
        <v>38</v>
      </c>
      <c r="J72" s="8" t="s">
        <v>132</v>
      </c>
      <c r="K72" s="13"/>
      <c r="L72" s="13"/>
      <c r="M72" s="13"/>
      <c r="N72" s="13"/>
      <c r="O72" s="13"/>
      <c r="P72" s="13"/>
      <c r="Q72" s="13"/>
      <c r="R72" s="13"/>
      <c r="S72" s="16"/>
    </row>
    <row r="73" spans="2:19" outlineLevel="1" x14ac:dyDescent="0.3">
      <c r="B73" s="15"/>
      <c r="C73" s="1">
        <v>4</v>
      </c>
      <c r="D73" s="1" t="s">
        <v>40</v>
      </c>
      <c r="E73" s="1">
        <v>10</v>
      </c>
      <c r="F73" s="1" t="s">
        <v>35</v>
      </c>
      <c r="G73" s="1">
        <v>10</v>
      </c>
      <c r="H73" s="4">
        <v>45292</v>
      </c>
      <c r="I73" s="4">
        <v>45368</v>
      </c>
      <c r="J73" s="8" t="s">
        <v>133</v>
      </c>
      <c r="K73" s="51"/>
      <c r="L73" s="13"/>
      <c r="M73" s="13"/>
      <c r="N73" s="13"/>
      <c r="O73" s="13"/>
      <c r="P73" s="13"/>
      <c r="Q73" s="13"/>
      <c r="R73" s="13"/>
      <c r="S73" s="16"/>
    </row>
    <row r="74" spans="2:19" x14ac:dyDescent="0.3">
      <c r="B74" s="15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6"/>
    </row>
    <row r="75" spans="2:19" x14ac:dyDescent="0.3">
      <c r="B75" s="15"/>
      <c r="C75" s="53" t="s">
        <v>150</v>
      </c>
      <c r="D75" s="54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6"/>
    </row>
    <row r="76" spans="2:19" x14ac:dyDescent="0.3">
      <c r="B76" s="15"/>
      <c r="C76" s="38" t="s">
        <v>1</v>
      </c>
      <c r="D76" s="35" t="s">
        <v>7</v>
      </c>
      <c r="E76" s="57" t="s">
        <v>164</v>
      </c>
      <c r="F76" s="38" t="s">
        <v>100</v>
      </c>
      <c r="G76" s="38" t="s">
        <v>101</v>
      </c>
      <c r="H76" s="38" t="s">
        <v>98</v>
      </c>
      <c r="I76" s="38" t="s">
        <v>99</v>
      </c>
      <c r="J76" s="38" t="s">
        <v>151</v>
      </c>
      <c r="M76" s="13"/>
      <c r="N76" s="13"/>
      <c r="O76" s="13"/>
      <c r="P76" s="13"/>
      <c r="Q76" s="13"/>
      <c r="R76" s="13"/>
      <c r="S76" s="16"/>
    </row>
    <row r="77" spans="2:19" outlineLevel="1" x14ac:dyDescent="0.3">
      <c r="B77" s="15"/>
      <c r="C77" s="1">
        <v>1</v>
      </c>
      <c r="D77" s="8" t="s">
        <v>21</v>
      </c>
      <c r="E77" s="1" t="s">
        <v>154</v>
      </c>
      <c r="F77" s="4">
        <v>45292</v>
      </c>
      <c r="G77" s="4">
        <v>45301</v>
      </c>
      <c r="H77" s="1">
        <v>10</v>
      </c>
      <c r="I77" s="1">
        <f>H77+H77*(I53/100)+H77*(J53/100)</f>
        <v>30</v>
      </c>
      <c r="J77" s="1" t="s">
        <v>133</v>
      </c>
      <c r="M77" s="13"/>
      <c r="N77" s="13"/>
      <c r="O77" s="13"/>
      <c r="P77" s="13"/>
      <c r="Q77" s="13"/>
      <c r="R77" s="13"/>
      <c r="S77" s="16"/>
    </row>
    <row r="78" spans="2:19" outlineLevel="1" x14ac:dyDescent="0.3">
      <c r="B78" s="15"/>
      <c r="C78" s="1">
        <v>2</v>
      </c>
      <c r="D78" s="8" t="s">
        <v>21</v>
      </c>
      <c r="E78" s="1" t="s">
        <v>154</v>
      </c>
      <c r="F78" s="4">
        <v>45301</v>
      </c>
      <c r="G78" s="1" t="s">
        <v>38</v>
      </c>
      <c r="H78" s="8">
        <v>15</v>
      </c>
      <c r="I78" s="1">
        <f>H78+H78*(I54/100)+H78*(J54/100)</f>
        <v>30</v>
      </c>
      <c r="J78" s="1" t="s">
        <v>132</v>
      </c>
      <c r="M78" s="13"/>
      <c r="N78" s="13"/>
      <c r="O78" s="13"/>
      <c r="P78" s="13"/>
      <c r="Q78" s="13"/>
      <c r="R78" s="13"/>
      <c r="S78" s="16"/>
    </row>
    <row r="79" spans="2:19" outlineLevel="1" x14ac:dyDescent="0.3">
      <c r="B79" s="15"/>
      <c r="C79" s="1">
        <v>3</v>
      </c>
      <c r="D79" s="8" t="s">
        <v>21</v>
      </c>
      <c r="E79" s="1" t="s">
        <v>155</v>
      </c>
      <c r="F79" s="4">
        <v>45292</v>
      </c>
      <c r="G79" s="4">
        <v>45301</v>
      </c>
      <c r="H79" s="8">
        <v>10</v>
      </c>
      <c r="I79" s="50">
        <f>(H79+H79*(I55/100)+H79*(J55/100))/(1-E64/100)</f>
        <v>40.816326530612244</v>
      </c>
      <c r="J79" s="8" t="s">
        <v>133</v>
      </c>
      <c r="M79" s="13"/>
      <c r="N79" s="13"/>
      <c r="O79" s="13"/>
      <c r="P79" s="13"/>
      <c r="Q79" s="13"/>
      <c r="R79" s="13"/>
      <c r="S79" s="16"/>
    </row>
    <row r="80" spans="2:19" outlineLevel="1" x14ac:dyDescent="0.3">
      <c r="B80" s="15"/>
      <c r="C80" s="1">
        <v>4</v>
      </c>
      <c r="D80" s="8" t="s">
        <v>21</v>
      </c>
      <c r="E80" s="1" t="s">
        <v>155</v>
      </c>
      <c r="F80" s="4">
        <v>45301</v>
      </c>
      <c r="G80" s="1">
        <v>45306</v>
      </c>
      <c r="H80" s="8">
        <v>15</v>
      </c>
      <c r="I80" s="50">
        <f>(H80+H80*(I56/100)+H80*(J56/100))/(1-E64/100)</f>
        <v>40.816326530612244</v>
      </c>
      <c r="J80" s="8" t="s">
        <v>133</v>
      </c>
      <c r="M80" s="13"/>
      <c r="N80" s="13"/>
      <c r="O80" s="13"/>
      <c r="P80" s="13"/>
      <c r="Q80" s="13"/>
      <c r="R80" s="13"/>
      <c r="S80" s="16"/>
    </row>
    <row r="81" spans="2:19" outlineLevel="1" x14ac:dyDescent="0.3">
      <c r="B81" s="15"/>
      <c r="C81" s="1">
        <v>5</v>
      </c>
      <c r="D81" s="8" t="s">
        <v>21</v>
      </c>
      <c r="E81" s="1" t="s">
        <v>155</v>
      </c>
      <c r="F81" s="4">
        <v>45306</v>
      </c>
      <c r="G81" s="1" t="s">
        <v>38</v>
      </c>
      <c r="H81" s="8">
        <v>15</v>
      </c>
      <c r="I81" s="50">
        <f>(H81+H81*(I57/100)+H81*(J57/100)+E70)/(1-E64/100)</f>
        <v>47.61904761904762</v>
      </c>
      <c r="J81" s="8" t="s">
        <v>132</v>
      </c>
      <c r="M81" s="13"/>
      <c r="N81" s="13"/>
      <c r="O81" s="13"/>
      <c r="P81" s="13"/>
      <c r="Q81" s="13"/>
      <c r="R81" s="13"/>
      <c r="S81" s="16"/>
    </row>
    <row r="82" spans="2:19" outlineLevel="1" x14ac:dyDescent="0.3">
      <c r="B82" s="15"/>
      <c r="C82" s="1">
        <v>6</v>
      </c>
      <c r="D82" s="1" t="s">
        <v>26</v>
      </c>
      <c r="E82" s="1" t="s">
        <v>155</v>
      </c>
      <c r="F82" s="4">
        <v>45444</v>
      </c>
      <c r="G82" s="1" t="s">
        <v>38</v>
      </c>
      <c r="H82" s="8">
        <v>30</v>
      </c>
      <c r="I82" s="50">
        <f>(H82+H82*(I57/100)+H82*(J57/100)+E70)/(1-E64/100)</f>
        <v>88.435374149659864</v>
      </c>
      <c r="J82" s="8" t="s">
        <v>132</v>
      </c>
      <c r="K82" s="51"/>
      <c r="L82" s="30"/>
      <c r="M82" s="13"/>
      <c r="N82" s="13"/>
      <c r="O82" s="13"/>
      <c r="P82" s="13"/>
      <c r="Q82" s="13"/>
      <c r="R82" s="13"/>
      <c r="S82" s="16"/>
    </row>
    <row r="83" spans="2:19" x14ac:dyDescent="0.3">
      <c r="B83" s="15"/>
      <c r="C83" s="13"/>
      <c r="D83" s="30"/>
      <c r="E83" s="13"/>
      <c r="F83" s="49"/>
      <c r="G83" s="13"/>
      <c r="H83" s="13"/>
      <c r="I83" s="13"/>
      <c r="J83" s="30"/>
      <c r="K83" s="51"/>
      <c r="L83" s="30"/>
      <c r="M83" s="13"/>
      <c r="N83" s="13"/>
      <c r="O83" s="13"/>
      <c r="P83" s="13"/>
      <c r="Q83" s="13"/>
      <c r="R83" s="13"/>
      <c r="S83" s="16"/>
    </row>
    <row r="84" spans="2:19" x14ac:dyDescent="0.3">
      <c r="B84" s="15"/>
      <c r="C84" s="14" t="s">
        <v>156</v>
      </c>
      <c r="D84" s="30"/>
      <c r="E84" s="13"/>
      <c r="F84" s="49"/>
      <c r="G84" s="13"/>
      <c r="H84" s="13"/>
      <c r="I84" s="13"/>
      <c r="J84" s="30"/>
      <c r="K84" s="51"/>
      <c r="L84" s="30"/>
      <c r="M84" s="13"/>
      <c r="N84" s="13"/>
      <c r="O84" s="13"/>
      <c r="P84" s="13"/>
      <c r="Q84" s="13"/>
      <c r="R84" s="13"/>
      <c r="S84" s="16"/>
    </row>
    <row r="85" spans="2:19" x14ac:dyDescent="0.3">
      <c r="B85" s="15"/>
      <c r="C85" s="2" t="s">
        <v>1</v>
      </c>
      <c r="D85" s="52" t="s">
        <v>157</v>
      </c>
      <c r="E85" s="58" t="s">
        <v>158</v>
      </c>
      <c r="F85" s="49"/>
      <c r="G85" s="13"/>
      <c r="H85" s="13"/>
      <c r="I85" s="13"/>
      <c r="J85" s="30"/>
      <c r="K85" s="51"/>
      <c r="L85" s="30"/>
      <c r="M85" s="13"/>
      <c r="N85" s="13"/>
      <c r="O85" s="13"/>
      <c r="P85" s="13"/>
      <c r="Q85" s="13"/>
      <c r="R85" s="13"/>
      <c r="S85" s="16"/>
    </row>
    <row r="86" spans="2:19" outlineLevel="1" x14ac:dyDescent="0.3">
      <c r="B86" s="15"/>
      <c r="C86" s="1">
        <v>1</v>
      </c>
      <c r="D86" s="8" t="s">
        <v>161</v>
      </c>
      <c r="E86" s="8" t="s">
        <v>160</v>
      </c>
      <c r="F86" s="49"/>
      <c r="G86" s="13"/>
      <c r="H86" s="13"/>
      <c r="I86" s="13"/>
      <c r="J86" s="30"/>
      <c r="K86" s="51"/>
      <c r="L86" s="30"/>
      <c r="M86" s="13"/>
      <c r="N86" s="13"/>
      <c r="O86" s="13"/>
      <c r="P86" s="13"/>
      <c r="Q86" s="13"/>
      <c r="R86" s="13"/>
      <c r="S86" s="16"/>
    </row>
    <row r="87" spans="2:19" outlineLevel="1" x14ac:dyDescent="0.3">
      <c r="B87" s="15"/>
      <c r="C87" s="1">
        <v>2</v>
      </c>
      <c r="D87" s="8" t="s">
        <v>162</v>
      </c>
      <c r="E87" s="8" t="s">
        <v>163</v>
      </c>
      <c r="F87" s="49"/>
      <c r="G87" s="13"/>
      <c r="H87" s="13"/>
      <c r="I87" s="13"/>
      <c r="J87" s="30"/>
      <c r="K87" s="51"/>
      <c r="L87" s="30"/>
      <c r="M87" s="13"/>
      <c r="N87" s="13"/>
      <c r="O87" s="13"/>
      <c r="P87" s="13"/>
      <c r="Q87" s="13"/>
      <c r="R87" s="13"/>
      <c r="S87" s="16"/>
    </row>
    <row r="88" spans="2:19" outlineLevel="1" x14ac:dyDescent="0.3">
      <c r="B88" s="15"/>
      <c r="C88" s="1">
        <v>3</v>
      </c>
      <c r="D88" s="8" t="s">
        <v>162</v>
      </c>
      <c r="E88" s="8" t="s">
        <v>160</v>
      </c>
      <c r="F88" s="49"/>
      <c r="G88" s="13"/>
      <c r="H88" s="13"/>
      <c r="I88" s="13"/>
      <c r="J88" s="30"/>
      <c r="K88" s="51"/>
      <c r="L88" s="30"/>
      <c r="M88" s="13"/>
      <c r="N88" s="13"/>
      <c r="O88" s="13"/>
      <c r="P88" s="13"/>
      <c r="Q88" s="13"/>
      <c r="R88" s="13"/>
      <c r="S88" s="16"/>
    </row>
    <row r="89" spans="2:19" x14ac:dyDescent="0.3">
      <c r="B89" s="1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6"/>
    </row>
    <row r="90" spans="2:19" x14ac:dyDescent="0.3">
      <c r="B90" s="15"/>
      <c r="C90" s="22" t="s">
        <v>65</v>
      </c>
      <c r="D90" s="2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6"/>
    </row>
    <row r="91" spans="2:19" x14ac:dyDescent="0.3">
      <c r="B91" s="15"/>
      <c r="C91" s="2" t="s">
        <v>1</v>
      </c>
      <c r="D91" s="2" t="s">
        <v>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6"/>
    </row>
    <row r="92" spans="2:19" outlineLevel="1" x14ac:dyDescent="0.3">
      <c r="B92" s="15"/>
      <c r="C92" s="1">
        <v>1</v>
      </c>
      <c r="D92" s="1" t="s">
        <v>66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6"/>
    </row>
    <row r="93" spans="2:19" outlineLevel="1" x14ac:dyDescent="0.3">
      <c r="B93" s="15"/>
      <c r="C93" s="1">
        <v>2</v>
      </c>
      <c r="D93" s="1" t="s">
        <v>67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6"/>
    </row>
    <row r="94" spans="2:19" x14ac:dyDescent="0.3">
      <c r="B94" s="15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6"/>
    </row>
    <row r="95" spans="2:19" x14ac:dyDescent="0.3">
      <c r="B95" s="15"/>
      <c r="C95" s="26" t="s">
        <v>61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6"/>
    </row>
    <row r="96" spans="2:19" x14ac:dyDescent="0.3">
      <c r="B96" s="15"/>
      <c r="C96" s="2" t="s">
        <v>1</v>
      </c>
      <c r="D96" s="2" t="s">
        <v>62</v>
      </c>
      <c r="E96" s="2" t="s">
        <v>109</v>
      </c>
      <c r="F96" s="2" t="s">
        <v>63</v>
      </c>
      <c r="G96" s="9" t="s">
        <v>64</v>
      </c>
      <c r="H96" s="2" t="s">
        <v>68</v>
      </c>
      <c r="I96" s="2" t="s">
        <v>69</v>
      </c>
      <c r="J96" s="10" t="s">
        <v>74</v>
      </c>
      <c r="K96" s="13"/>
      <c r="L96" s="13"/>
      <c r="M96" s="13"/>
      <c r="N96" s="13"/>
      <c r="O96" s="13"/>
      <c r="P96" s="13"/>
      <c r="Q96" s="13"/>
      <c r="R96" s="13"/>
      <c r="S96" s="16"/>
    </row>
    <row r="97" spans="2:19" outlineLevel="1" x14ac:dyDescent="0.3">
      <c r="B97" s="15"/>
      <c r="C97" s="1">
        <v>1</v>
      </c>
      <c r="D97" s="1" t="s">
        <v>70</v>
      </c>
      <c r="E97" s="1" t="s">
        <v>110</v>
      </c>
      <c r="F97" s="1">
        <v>12345678900</v>
      </c>
      <c r="G97" s="1" t="s">
        <v>71</v>
      </c>
      <c r="H97" s="4">
        <v>36526</v>
      </c>
      <c r="I97" s="8">
        <v>31900000000</v>
      </c>
      <c r="J97" s="8">
        <v>1</v>
      </c>
      <c r="K97" s="13"/>
      <c r="L97" s="13"/>
      <c r="M97" s="13"/>
      <c r="N97" s="13"/>
      <c r="O97" s="13"/>
      <c r="P97" s="13"/>
      <c r="Q97" s="13"/>
      <c r="R97" s="13"/>
      <c r="S97" s="16"/>
    </row>
    <row r="98" spans="2:19" outlineLevel="1" x14ac:dyDescent="0.3">
      <c r="B98" s="15"/>
      <c r="C98" s="1">
        <v>2</v>
      </c>
      <c r="D98" s="1" t="s">
        <v>112</v>
      </c>
      <c r="E98" s="1" t="s">
        <v>111</v>
      </c>
      <c r="F98" s="3" t="s">
        <v>72</v>
      </c>
      <c r="G98" s="1" t="s">
        <v>73</v>
      </c>
      <c r="H98" s="4">
        <v>36526</v>
      </c>
      <c r="I98" s="1">
        <v>3100000000</v>
      </c>
      <c r="J98" s="1">
        <v>1</v>
      </c>
      <c r="K98" s="13"/>
      <c r="L98" s="13"/>
      <c r="M98" s="13"/>
      <c r="N98" s="13"/>
      <c r="O98" s="13"/>
      <c r="P98" s="13"/>
      <c r="Q98" s="13"/>
      <c r="R98" s="13"/>
      <c r="S98" s="16"/>
    </row>
    <row r="99" spans="2:19" x14ac:dyDescent="0.3">
      <c r="B99" s="1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6"/>
    </row>
    <row r="100" spans="2:19" x14ac:dyDescent="0.3">
      <c r="B100" s="15"/>
      <c r="C100" s="27" t="s">
        <v>51</v>
      </c>
      <c r="D100" s="28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6"/>
    </row>
    <row r="101" spans="2:19" x14ac:dyDescent="0.3">
      <c r="B101" s="15"/>
      <c r="C101" s="2" t="s">
        <v>1</v>
      </c>
      <c r="D101" s="2" t="s">
        <v>2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6"/>
    </row>
    <row r="102" spans="2:19" outlineLevel="1" x14ac:dyDescent="0.3">
      <c r="B102" s="15"/>
      <c r="C102" s="1">
        <v>1</v>
      </c>
      <c r="D102" s="1" t="s">
        <v>57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6"/>
    </row>
    <row r="103" spans="2:19" outlineLevel="1" x14ac:dyDescent="0.3">
      <c r="B103" s="15"/>
      <c r="C103" s="1">
        <v>2</v>
      </c>
      <c r="D103" s="1" t="s">
        <v>58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6"/>
    </row>
    <row r="104" spans="2:19" outlineLevel="1" x14ac:dyDescent="0.3">
      <c r="B104" s="15"/>
      <c r="C104" s="1">
        <v>3</v>
      </c>
      <c r="D104" s="1" t="s">
        <v>59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6"/>
    </row>
    <row r="105" spans="2:19" outlineLevel="1" x14ac:dyDescent="0.3">
      <c r="B105" s="15"/>
      <c r="C105" s="1">
        <v>4</v>
      </c>
      <c r="D105" s="1" t="s">
        <v>60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6"/>
    </row>
    <row r="106" spans="2:19" x14ac:dyDescent="0.3">
      <c r="B106" s="15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6"/>
    </row>
    <row r="107" spans="2:19" x14ac:dyDescent="0.3">
      <c r="B107" s="15"/>
      <c r="C107" s="32" t="s">
        <v>48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6"/>
    </row>
    <row r="108" spans="2:19" x14ac:dyDescent="0.3">
      <c r="B108" s="15"/>
      <c r="C108" s="2" t="s">
        <v>1</v>
      </c>
      <c r="D108" s="11" t="s">
        <v>50</v>
      </c>
      <c r="E108" s="57" t="s">
        <v>164</v>
      </c>
      <c r="F108" s="2" t="s">
        <v>49</v>
      </c>
      <c r="G108" s="2" t="s">
        <v>95</v>
      </c>
      <c r="H108" s="2" t="s">
        <v>116</v>
      </c>
      <c r="I108" s="2" t="s">
        <v>117</v>
      </c>
      <c r="J108" s="12" t="s">
        <v>93</v>
      </c>
      <c r="K108" s="2" t="s">
        <v>54</v>
      </c>
      <c r="L108" s="2" t="s">
        <v>53</v>
      </c>
      <c r="M108" s="2" t="s">
        <v>52</v>
      </c>
      <c r="N108" s="2" t="s">
        <v>94</v>
      </c>
      <c r="O108" s="12" t="s">
        <v>97</v>
      </c>
      <c r="P108" s="2" t="s">
        <v>55</v>
      </c>
      <c r="Q108" s="2" t="s">
        <v>56</v>
      </c>
      <c r="R108" s="2" t="s">
        <v>37</v>
      </c>
      <c r="S108" s="16"/>
    </row>
    <row r="109" spans="2:19" outlineLevel="1" x14ac:dyDescent="0.3">
      <c r="B109" s="15"/>
      <c r="C109" s="1">
        <v>1</v>
      </c>
      <c r="D109" s="1" t="s">
        <v>108</v>
      </c>
      <c r="E109" s="5" t="s">
        <v>154</v>
      </c>
      <c r="F109" s="4">
        <v>45356</v>
      </c>
      <c r="G109" s="4">
        <v>45356</v>
      </c>
      <c r="H109" s="4">
        <v>45366</v>
      </c>
      <c r="I109" s="4"/>
      <c r="J109" s="1" t="s">
        <v>106</v>
      </c>
      <c r="K109" s="4">
        <v>45361</v>
      </c>
      <c r="L109" s="5">
        <v>50</v>
      </c>
      <c r="M109" s="5">
        <v>15</v>
      </c>
      <c r="N109" s="4">
        <v>45360</v>
      </c>
      <c r="O109" s="1" t="s">
        <v>107</v>
      </c>
      <c r="P109" s="4">
        <v>45367</v>
      </c>
      <c r="Q109" s="5">
        <v>15</v>
      </c>
      <c r="R109" s="1"/>
      <c r="S109" s="16"/>
    </row>
    <row r="110" spans="2:19" x14ac:dyDescent="0.3">
      <c r="B110" s="15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6"/>
    </row>
    <row r="111" spans="2:19" x14ac:dyDescent="0.3">
      <c r="B111" s="15"/>
      <c r="C111" s="14" t="s">
        <v>113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6"/>
    </row>
    <row r="112" spans="2:19" x14ac:dyDescent="0.3">
      <c r="B112" s="15"/>
      <c r="C112" s="2" t="s">
        <v>1</v>
      </c>
      <c r="D112" s="31" t="s">
        <v>114</v>
      </c>
      <c r="E112" s="2" t="s">
        <v>115</v>
      </c>
      <c r="F112" s="2" t="s">
        <v>118</v>
      </c>
      <c r="G112" s="2" t="s">
        <v>119</v>
      </c>
      <c r="H112" s="2" t="s">
        <v>120</v>
      </c>
      <c r="I112" s="2" t="s">
        <v>18</v>
      </c>
      <c r="J112" s="2" t="s">
        <v>121</v>
      </c>
      <c r="K112" s="13"/>
      <c r="L112" s="13"/>
      <c r="M112" s="13"/>
      <c r="N112" s="13"/>
      <c r="O112" s="13"/>
      <c r="P112" s="13"/>
      <c r="Q112" s="13"/>
      <c r="R112" s="13"/>
      <c r="S112" s="16"/>
    </row>
    <row r="113" spans="2:19" outlineLevel="1" x14ac:dyDescent="0.3">
      <c r="B113" s="15"/>
      <c r="C113" s="1">
        <v>1</v>
      </c>
      <c r="D113" s="1">
        <v>1</v>
      </c>
      <c r="E113" s="4">
        <v>45362</v>
      </c>
      <c r="F113" s="1">
        <f>M109-J113</f>
        <v>14.1</v>
      </c>
      <c r="G113" s="4">
        <v>45362</v>
      </c>
      <c r="H113" s="1">
        <v>3</v>
      </c>
      <c r="I113" s="1" t="s">
        <v>35</v>
      </c>
      <c r="J113" s="1">
        <v>0.9</v>
      </c>
      <c r="K113" s="13"/>
      <c r="L113" s="13"/>
      <c r="M113" s="13"/>
      <c r="N113" s="13"/>
      <c r="O113" s="13"/>
      <c r="P113" s="13"/>
      <c r="Q113" s="13"/>
      <c r="R113" s="13"/>
      <c r="S113" s="16"/>
    </row>
    <row r="114" spans="2:19" ht="15" thickBot="1" x14ac:dyDescent="0.35">
      <c r="B114" s="1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</row>
  </sheetData>
  <mergeCells count="1">
    <mergeCell ref="B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lipe-windows</dc:creator>
  <cp:lastModifiedBy>lipe-windows</cp:lastModifiedBy>
  <dcterms:created xsi:type="dcterms:W3CDTF">2024-03-09T16:02:24Z</dcterms:created>
  <dcterms:modified xsi:type="dcterms:W3CDTF">2024-03-17T17:21:24Z</dcterms:modified>
</cp:coreProperties>
</file>