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p\Desktop\"/>
    </mc:Choice>
  </mc:AlternateContent>
  <xr:revisionPtr revIDLastSave="0" documentId="13_ncr:1_{C85E253F-56D6-4FE7-A549-A994F9B31728}" xr6:coauthVersionLast="45" xr6:coauthVersionMax="45" xr10:uidLastSave="{00000000-0000-0000-0000-000000000000}"/>
  <bookViews>
    <workbookView xWindow="-120" yWindow="-120" windowWidth="29040" windowHeight="15840" xr2:uid="{671F8462-6AF7-4953-B7DF-7DD2C01E434F}"/>
  </bookViews>
  <sheets>
    <sheet name="Calculo de dan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5" i="1" l="1"/>
  <c r="B19" i="1" l="1"/>
  <c r="B23" i="1" s="1"/>
  <c r="B22" i="1"/>
</calcChain>
</file>

<file path=xl/sharedStrings.xml><?xml version="1.0" encoding="utf-8"?>
<sst xmlns="http://schemas.openxmlformats.org/spreadsheetml/2006/main" count="49" uniqueCount="48">
  <si>
    <r>
      <rPr>
        <sz val="14"/>
        <color rgb="FFFF0000"/>
        <rFont val="Arial"/>
        <family val="2"/>
      </rPr>
      <t>(Base ATK * (1 + ATK%) + FLAT ATK)</t>
    </r>
    <r>
      <rPr>
        <sz val="14"/>
        <color rgb="FF000000"/>
        <rFont val="Arial"/>
        <family val="2"/>
      </rPr>
      <t xml:space="preserve">*(1 + </t>
    </r>
    <r>
      <rPr>
        <sz val="14"/>
        <color theme="8" tint="-0.249977111117893"/>
        <rFont val="Arial"/>
        <family val="2"/>
      </rPr>
      <t>Corresponding Dmg Bonus%</t>
    </r>
    <r>
      <rPr>
        <sz val="14"/>
        <color rgb="FF000000"/>
        <rFont val="Arial"/>
        <family val="2"/>
      </rPr>
      <t>)*(</t>
    </r>
    <r>
      <rPr>
        <sz val="14"/>
        <color theme="9"/>
        <rFont val="Arial"/>
        <family val="2"/>
      </rPr>
      <t>Skill Multiplier</t>
    </r>
    <r>
      <rPr>
        <sz val="14"/>
        <color rgb="FF000000"/>
        <rFont val="Arial"/>
        <family val="2"/>
      </rPr>
      <t>)*[(100+Character Level)/((100+Character Level) + (100+Enemy Level)*</t>
    </r>
    <r>
      <rPr>
        <sz val="14"/>
        <color theme="5" tint="0.39997558519241921"/>
        <rFont val="Arial"/>
        <family val="2"/>
      </rPr>
      <t>Defence drop</t>
    </r>
    <r>
      <rPr>
        <sz val="14"/>
        <color rgb="FF000000"/>
        <rFont val="Arial"/>
        <family val="2"/>
      </rPr>
      <t>)]*(1 - Corresponding Enemy RES%)</t>
    </r>
  </si>
  <si>
    <t>https://genshin-impact.fandom.com/wiki/Weapons</t>
  </si>
  <si>
    <t>https://genshin-impact.fandom.com/wiki/Characters</t>
  </si>
  <si>
    <t>Dano Base do Personagem</t>
  </si>
  <si>
    <t>Dano Base das Armas</t>
  </si>
  <si>
    <t>Flat atk (Artefatos)</t>
  </si>
  <si>
    <t>% atk - Artefatos</t>
  </si>
  <si>
    <t>% Atk - Arma</t>
  </si>
  <si>
    <t xml:space="preserve"> % ATK Bonus de Passiva do personagem</t>
  </si>
  <si>
    <t>% Elemental e Bonus Dmg</t>
  </si>
  <si>
    <t>% Dano Critico do seu personagem</t>
  </si>
  <si>
    <t>% Multiplicador de Skill</t>
  </si>
  <si>
    <t>Seu level</t>
  </si>
  <si>
    <t>Level do inimigo</t>
  </si>
  <si>
    <t>DEF Reduced</t>
  </si>
  <si>
    <t>% Res do inimigo</t>
  </si>
  <si>
    <t>Dano Final Sem Critico</t>
  </si>
  <si>
    <t>Dano Final Com Critico</t>
  </si>
  <si>
    <t>Multiplicador de Reação (vaporizar ou fundir)</t>
  </si>
  <si>
    <t>% de aumento (proeficiencia)</t>
  </si>
  <si>
    <t>Dano da Reação Sem Critico</t>
  </si>
  <si>
    <t>Dano da Reação Com Critico</t>
  </si>
  <si>
    <t>RES reduced</t>
  </si>
  <si>
    <t>Superconductor</t>
  </si>
  <si>
    <t>40% Physical</t>
  </si>
  <si>
    <t>Chongyun's 1st Ascension Passive</t>
  </si>
  <si>
    <t>10% Cryo</t>
  </si>
  <si>
    <t>Xiangling's C1</t>
  </si>
  <si>
    <t>15% Pyro</t>
  </si>
  <si>
    <t>Xingqiu's C2</t>
  </si>
  <si>
    <t>15% Hydro</t>
  </si>
  <si>
    <t>Jean's C4</t>
  </si>
  <si>
    <t>40% Anemo</t>
  </si>
  <si>
    <t>Venti's C2</t>
  </si>
  <si>
    <t>12% Physical/Anemo + 12% Physical/Anemo</t>
  </si>
  <si>
    <t>Venti's C6</t>
  </si>
  <si>
    <t>20% Anemo + 20% Swirled Element</t>
  </si>
  <si>
    <t>Anemo MC</t>
  </si>
  <si>
    <t>Beidou's C6</t>
  </si>
  <si>
    <t>15% Electro</t>
  </si>
  <si>
    <t>Viridescent Vener</t>
  </si>
  <si>
    <t>40% Swirled Elem</t>
  </si>
  <si>
    <t>Method</t>
  </si>
  <si>
    <t>DEF reduced</t>
  </si>
  <si>
    <t>Lisa's 2nd Ascension Passive</t>
  </si>
  <si>
    <t>Razor's C4</t>
  </si>
  <si>
    <t>Klee's C2</t>
  </si>
  <si>
    <t>Dano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</si>
</sst>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Arial"/>
      <family val="2"/>
    </font>
    <font>
      <sz val="14"/>
      <color rgb="FFFF0000"/>
      <name val="Arial"/>
      <family val="2"/>
    </font>
    <font>
      <sz val="14"/>
      <color theme="8" tint="-0.249977111117893"/>
      <name val="Arial"/>
      <family val="2"/>
    </font>
    <font>
      <sz val="14"/>
      <color theme="9"/>
      <name val="Arial"/>
      <family val="2"/>
    </font>
    <font>
      <sz val="14"/>
      <color theme="5" tint="0.3999755851924192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3" fillId="0" borderId="0" xfId="2"/>
    <xf numFmtId="0" fontId="0" fillId="0" borderId="1" xfId="0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readingOrder="1"/>
    </xf>
    <xf numFmtId="0" fontId="10" fillId="8" borderId="1" xfId="0" applyFont="1" applyFill="1" applyBorder="1" applyAlignment="1">
      <alignment horizontal="center" vertical="center" readingOrder="1"/>
    </xf>
    <xf numFmtId="0" fontId="10" fillId="8" borderId="1" xfId="0" applyFont="1" applyFill="1" applyBorder="1" applyAlignment="1">
      <alignment horizontal="center" readingOrder="1"/>
    </xf>
    <xf numFmtId="0" fontId="10" fillId="9" borderId="1" xfId="0" applyFont="1" applyFill="1" applyBorder="1" applyAlignment="1">
      <alignment horizontal="center" readingOrder="1"/>
    </xf>
    <xf numFmtId="0" fontId="10" fillId="10" borderId="1" xfId="0" applyFont="1" applyFill="1" applyBorder="1" applyAlignment="1">
      <alignment horizontal="center" readingOrder="1"/>
    </xf>
    <xf numFmtId="0" fontId="10" fillId="11" borderId="1" xfId="0" applyFont="1" applyFill="1" applyBorder="1" applyAlignment="1">
      <alignment horizontal="center" readingOrder="1"/>
    </xf>
    <xf numFmtId="0" fontId="10" fillId="11" borderId="1" xfId="0" applyFont="1" applyFill="1" applyBorder="1" applyAlignment="1">
      <alignment horizontal="center" vertical="center" readingOrder="1"/>
    </xf>
    <xf numFmtId="0" fontId="10" fillId="12" borderId="1" xfId="0" applyFont="1" applyFill="1" applyBorder="1" applyAlignment="1">
      <alignment horizontal="center" readingOrder="1"/>
    </xf>
    <xf numFmtId="0" fontId="9" fillId="6" borderId="1" xfId="0" applyFont="1" applyFill="1" applyBorder="1" applyAlignment="1">
      <alignment horizontal="center" vertical="center" readingOrder="1"/>
    </xf>
    <xf numFmtId="0" fontId="10" fillId="7" borderId="1" xfId="0" applyFont="1" applyFill="1" applyBorder="1" applyAlignment="1">
      <alignment horizontal="center" vertical="center" readingOrder="1"/>
    </xf>
    <xf numFmtId="9" fontId="10" fillId="7" borderId="1" xfId="0" applyNumberFormat="1" applyFont="1" applyFill="1" applyBorder="1" applyAlignment="1">
      <alignment horizontal="center" vertical="center" readingOrder="1"/>
    </xf>
    <xf numFmtId="0" fontId="11" fillId="13" borderId="1" xfId="0" applyFont="1" applyFill="1" applyBorder="1" applyAlignment="1">
      <alignment horizontal="center"/>
    </xf>
    <xf numFmtId="1" fontId="11" fillId="13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readingOrder="1"/>
    </xf>
    <xf numFmtId="0" fontId="9" fillId="6" borderId="3" xfId="0" applyFont="1" applyFill="1" applyBorder="1" applyAlignment="1">
      <alignment horizontal="center" readingOrder="1"/>
    </xf>
  </cellXfs>
  <cellStyles count="3">
    <cellStyle name="Hiperligação" xfId="2" builtinId="8"/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1</xdr:row>
      <xdr:rowOff>57150</xdr:rowOff>
    </xdr:from>
    <xdr:to>
      <xdr:col>16</xdr:col>
      <xdr:colOff>428625</xdr:colOff>
      <xdr:row>37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4621F09-E8E4-4EE4-BF1F-E2E77A379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34925" y="285750"/>
          <a:ext cx="5238750" cy="6829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1514476</xdr:colOff>
      <xdr:row>2</xdr:row>
      <xdr:rowOff>57150</xdr:rowOff>
    </xdr:from>
    <xdr:to>
      <xdr:col>8</xdr:col>
      <xdr:colOff>30890</xdr:colOff>
      <xdr:row>36</xdr:row>
      <xdr:rowOff>152398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4DEC27B-6923-4FF5-A0FA-AC1E873A1A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39051" y="476250"/>
          <a:ext cx="5060089" cy="64865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genshin-impact.fandom.com/wiki/Weapons" TargetMode="External"/><Relationship Id="rId1" Type="http://schemas.openxmlformats.org/officeDocument/2006/relationships/hyperlink" Target="https://genshin-impact.fandom.com/wiki/Charact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1B216-264C-4889-8DED-C27BF5B46651}">
  <dimension ref="A1:C40"/>
  <sheetViews>
    <sheetView showGridLines="0" tabSelected="1" workbookViewId="0">
      <selection activeCell="D17" sqref="D17"/>
    </sheetView>
  </sheetViews>
  <sheetFormatPr defaultRowHeight="15" x14ac:dyDescent="0.25"/>
  <cols>
    <col min="1" max="1" width="42.7109375" customWidth="1"/>
    <col min="2" max="2" width="40" bestFit="1" customWidth="1"/>
    <col min="3" max="3" width="11.5703125" customWidth="1"/>
    <col min="4" max="4" width="30.7109375" bestFit="1" customWidth="1"/>
    <col min="5" max="5" width="40" bestFit="1" customWidth="1"/>
  </cols>
  <sheetData>
    <row r="1" spans="1:3" ht="18" x14ac:dyDescent="0.25">
      <c r="A1" s="1" t="s">
        <v>0</v>
      </c>
    </row>
    <row r="3" spans="1:3" x14ac:dyDescent="0.25">
      <c r="A3" s="2" t="s">
        <v>1</v>
      </c>
    </row>
    <row r="4" spans="1:3" x14ac:dyDescent="0.25">
      <c r="A4" s="2" t="s">
        <v>2</v>
      </c>
      <c r="C4" s="24" t="s">
        <v>47</v>
      </c>
    </row>
    <row r="5" spans="1:3" x14ac:dyDescent="0.25">
      <c r="A5" s="3" t="s">
        <v>3</v>
      </c>
      <c r="B5" s="23"/>
      <c r="C5" s="24">
        <f>(B5+B6)*(1+(B8+B9+B10)/100)+B7</f>
        <v>0</v>
      </c>
    </row>
    <row r="6" spans="1:3" x14ac:dyDescent="0.25">
      <c r="A6" s="3" t="s">
        <v>4</v>
      </c>
      <c r="B6" s="3"/>
    </row>
    <row r="7" spans="1:3" x14ac:dyDescent="0.25">
      <c r="A7" s="3" t="s">
        <v>5</v>
      </c>
      <c r="B7" s="3"/>
    </row>
    <row r="8" spans="1:3" x14ac:dyDescent="0.25">
      <c r="A8" s="3" t="s">
        <v>6</v>
      </c>
      <c r="B8" s="3"/>
    </row>
    <row r="9" spans="1:3" x14ac:dyDescent="0.25">
      <c r="A9" s="3" t="s">
        <v>7</v>
      </c>
      <c r="B9" s="3"/>
    </row>
    <row r="10" spans="1:3" x14ac:dyDescent="0.25">
      <c r="A10" s="3" t="s">
        <v>8</v>
      </c>
      <c r="B10" s="3"/>
    </row>
    <row r="11" spans="1:3" x14ac:dyDescent="0.25">
      <c r="A11" s="3" t="s">
        <v>9</v>
      </c>
      <c r="B11" s="3"/>
    </row>
    <row r="12" spans="1:3" x14ac:dyDescent="0.25">
      <c r="A12" s="3" t="s">
        <v>10</v>
      </c>
      <c r="B12" s="4"/>
    </row>
    <row r="13" spans="1:3" x14ac:dyDescent="0.25">
      <c r="A13" s="3" t="s">
        <v>11</v>
      </c>
      <c r="B13" s="3"/>
    </row>
    <row r="14" spans="1:3" x14ac:dyDescent="0.25">
      <c r="A14" s="3" t="s">
        <v>12</v>
      </c>
      <c r="B14" s="3"/>
    </row>
    <row r="15" spans="1:3" x14ac:dyDescent="0.25">
      <c r="A15" s="3" t="s">
        <v>13</v>
      </c>
      <c r="B15" s="3"/>
    </row>
    <row r="16" spans="1:3" x14ac:dyDescent="0.25">
      <c r="A16" s="3" t="s">
        <v>14</v>
      </c>
      <c r="B16" s="5"/>
    </row>
    <row r="17" spans="1:2" x14ac:dyDescent="0.25">
      <c r="A17" s="3" t="s">
        <v>15</v>
      </c>
      <c r="B17" s="5"/>
    </row>
    <row r="18" spans="1:2" x14ac:dyDescent="0.25">
      <c r="A18" s="6" t="s">
        <v>16</v>
      </c>
      <c r="B18" s="21">
        <f>IFERROR(ROUNDDOWN(((B5+B6)*(1+(B8+B9+B10)/100)+B7)*(1+B11/100)*B13/100*((100+B14)/((100+B14)+(100+B15)*(1-B16/100)))*(1-B17/100),0),"")</f>
        <v>0</v>
      </c>
    </row>
    <row r="19" spans="1:2" x14ac:dyDescent="0.25">
      <c r="A19" s="6" t="s">
        <v>17</v>
      </c>
      <c r="B19" s="21">
        <f>ROUNDDOWN(B18*(1+B12/100),0)</f>
        <v>0</v>
      </c>
    </row>
    <row r="20" spans="1:2" x14ac:dyDescent="0.25">
      <c r="A20" s="7" t="s">
        <v>18</v>
      </c>
      <c r="B20" s="8"/>
    </row>
    <row r="21" spans="1:2" x14ac:dyDescent="0.25">
      <c r="A21" s="7" t="s">
        <v>19</v>
      </c>
      <c r="B21" s="8"/>
    </row>
    <row r="22" spans="1:2" x14ac:dyDescent="0.25">
      <c r="A22" s="9" t="s">
        <v>20</v>
      </c>
      <c r="B22" s="21">
        <f>B18*B20*(1+B21/100)</f>
        <v>0</v>
      </c>
    </row>
    <row r="23" spans="1:2" x14ac:dyDescent="0.25">
      <c r="A23" s="9" t="s">
        <v>21</v>
      </c>
      <c r="B23" s="22">
        <f>ROUNDDOWN(B19*B20*(1+B21/100),0)</f>
        <v>0</v>
      </c>
    </row>
    <row r="24" spans="1:2" ht="18" customHeight="1" x14ac:dyDescent="0.25"/>
    <row r="25" spans="1:2" x14ac:dyDescent="0.25">
      <c r="A25" s="25" t="s">
        <v>22</v>
      </c>
      <c r="B25" s="26"/>
    </row>
    <row r="26" spans="1:2" x14ac:dyDescent="0.25">
      <c r="A26" s="10" t="s">
        <v>23</v>
      </c>
      <c r="B26" s="10" t="s">
        <v>24</v>
      </c>
    </row>
    <row r="27" spans="1:2" x14ac:dyDescent="0.25">
      <c r="A27" s="11" t="s">
        <v>25</v>
      </c>
      <c r="B27" s="12" t="s">
        <v>26</v>
      </c>
    </row>
    <row r="28" spans="1:2" x14ac:dyDescent="0.25">
      <c r="A28" s="13" t="s">
        <v>27</v>
      </c>
      <c r="B28" s="13" t="s">
        <v>28</v>
      </c>
    </row>
    <row r="29" spans="1:2" x14ac:dyDescent="0.25">
      <c r="A29" s="14" t="s">
        <v>29</v>
      </c>
      <c r="B29" s="14" t="s">
        <v>30</v>
      </c>
    </row>
    <row r="30" spans="1:2" x14ac:dyDescent="0.25">
      <c r="A30" s="15" t="s">
        <v>31</v>
      </c>
      <c r="B30" s="15" t="s">
        <v>32</v>
      </c>
    </row>
    <row r="31" spans="1:2" x14ac:dyDescent="0.25">
      <c r="A31" s="15" t="s">
        <v>33</v>
      </c>
      <c r="B31" s="16" t="s">
        <v>34</v>
      </c>
    </row>
    <row r="32" spans="1:2" x14ac:dyDescent="0.25">
      <c r="A32" s="15" t="s">
        <v>35</v>
      </c>
      <c r="B32" s="16" t="s">
        <v>36</v>
      </c>
    </row>
    <row r="33" spans="1:2" x14ac:dyDescent="0.25">
      <c r="A33" s="15" t="s">
        <v>37</v>
      </c>
      <c r="B33" s="16" t="s">
        <v>36</v>
      </c>
    </row>
    <row r="34" spans="1:2" x14ac:dyDescent="0.25">
      <c r="A34" s="17" t="s">
        <v>38</v>
      </c>
      <c r="B34" s="17" t="s">
        <v>39</v>
      </c>
    </row>
    <row r="35" spans="1:2" x14ac:dyDescent="0.25">
      <c r="A35" s="16" t="s">
        <v>40</v>
      </c>
      <c r="B35" s="16" t="s">
        <v>41</v>
      </c>
    </row>
    <row r="36" spans="1:2" ht="5.25" customHeight="1" x14ac:dyDescent="0.25"/>
    <row r="37" spans="1:2" x14ac:dyDescent="0.25">
      <c r="A37" s="18" t="s">
        <v>42</v>
      </c>
      <c r="B37" s="18" t="s">
        <v>43</v>
      </c>
    </row>
    <row r="38" spans="1:2" x14ac:dyDescent="0.25">
      <c r="A38" s="19" t="s">
        <v>44</v>
      </c>
      <c r="B38" s="20">
        <v>0.15</v>
      </c>
    </row>
    <row r="39" spans="1:2" x14ac:dyDescent="0.25">
      <c r="A39" s="19" t="s">
        <v>45</v>
      </c>
      <c r="B39" s="20">
        <v>0.15</v>
      </c>
    </row>
    <row r="40" spans="1:2" x14ac:dyDescent="0.25">
      <c r="A40" s="19" t="s">
        <v>46</v>
      </c>
      <c r="B40" s="20">
        <v>0.23</v>
      </c>
    </row>
  </sheetData>
  <mergeCells count="1">
    <mergeCell ref="A25:B25"/>
  </mergeCells>
  <hyperlinks>
    <hyperlink ref="A4" r:id="rId1" xr:uid="{01181109-0554-4E9E-8C84-09D4CEE5E1FE}"/>
    <hyperlink ref="A3" r:id="rId2" xr:uid="{2F60A47C-6B1D-481A-A2CC-18497E31FC01}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Calculo de dano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Passos</dc:creator>
  <cp:lastModifiedBy>Juan Passos</cp:lastModifiedBy>
  <dcterms:created xsi:type="dcterms:W3CDTF">2020-11-09T01:12:26Z</dcterms:created>
  <dcterms:modified xsi:type="dcterms:W3CDTF">2020-11-09T23:01:33Z</dcterms:modified>
</cp:coreProperties>
</file>