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231"/>
  <workbookPr codeName="ThisWorkbook"/>
  <mc:AlternateContent xmlns:mc="http://schemas.openxmlformats.org/markup-compatibility/2006">
    <mc:Choice Requires="x15">
      <x15ac:absPath xmlns:x15ac="http://schemas.microsoft.com/office/spreadsheetml/2010/11/ac" url="D:\Users\Ricardo\Documents\ESTUDO\Mackenzie\03_Sem\PROJ_AP_II\PROJETO\Projeto-Aplicado2-Grupo19\DOCS\"/>
    </mc:Choice>
  </mc:AlternateContent>
  <xr:revisionPtr revIDLastSave="0" documentId="13_ncr:1_{F92CB94D-E680-46E4-963E-5BDD65501A91}" xr6:coauthVersionLast="47" xr6:coauthVersionMax="47" xr10:uidLastSave="{00000000-0000-0000-0000-000000000000}"/>
  <bookViews>
    <workbookView xWindow="27140" yWindow="7290" windowWidth="23180" windowHeight="20150" xr2:uid="{00000000-000D-0000-FFFF-FFFF00000000}"/>
  </bookViews>
  <sheets>
    <sheet name="Controlador de projetos" sheetId="1" r:id="rId1"/>
    <sheet name="Configuração" sheetId="2" r:id="rId2"/>
  </sheets>
  <definedNames>
    <definedName name="Categoria_Lista">Configuração!$B$5:$B$10</definedName>
    <definedName name="ColumnTitle1">'Controlador de projetos'!$B$4</definedName>
    <definedName name="ColumnTitle2">Tabela_de_categorias_e_funcionários[[#Headers],[Nome da Categoria]]</definedName>
    <definedName name="Funcionário_Lista">Configuração!$D$5:$D$10</definedName>
    <definedName name="_xlnm.Print_Area" localSheetId="0">'Controlador de projetos'!$A$1:$K$25</definedName>
    <definedName name="_xlnm.Print_Titles" localSheetId="0">'Controlador de projetos'!$4:$4</definedName>
    <definedName name="Sinalizador_Porcentagem">'Controlador de projetos'!#REF!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2" i="1" l="1"/>
  <c r="H13" i="1"/>
  <c r="H14" i="1"/>
  <c r="K14" i="1"/>
  <c r="K16" i="1"/>
  <c r="H11" i="1"/>
  <c r="K11" i="1"/>
  <c r="H20" i="1"/>
  <c r="K20" i="1"/>
  <c r="H17" i="1"/>
  <c r="K17" i="1"/>
  <c r="H15" i="1"/>
  <c r="K15" i="1"/>
  <c r="H33" i="1"/>
  <c r="H32" i="1"/>
  <c r="H31" i="1"/>
  <c r="H30" i="1"/>
  <c r="H29" i="1"/>
  <c r="H28" i="1"/>
  <c r="H27" i="1"/>
  <c r="H26" i="1"/>
  <c r="H25" i="1"/>
  <c r="H24" i="1"/>
  <c r="H22" i="1"/>
  <c r="H21" i="1"/>
  <c r="H19" i="1"/>
  <c r="H10" i="1"/>
  <c r="H9" i="1"/>
  <c r="H8" i="1"/>
  <c r="H7" i="1"/>
  <c r="H6" i="1"/>
  <c r="H5" i="1"/>
  <c r="K12" i="1"/>
  <c r="K13" i="1"/>
  <c r="K19" i="1"/>
  <c r="K21" i="1"/>
  <c r="K22" i="1"/>
  <c r="K24" i="1"/>
  <c r="K25" i="1"/>
  <c r="K26" i="1"/>
  <c r="K27" i="1"/>
  <c r="K28" i="1"/>
  <c r="K29" i="1"/>
  <c r="K30" i="1"/>
  <c r="K31" i="1"/>
  <c r="K32" i="1"/>
  <c r="K33" i="1"/>
  <c r="K7" i="1"/>
  <c r="K8" i="1"/>
  <c r="K9" i="1"/>
  <c r="K10" i="1"/>
  <c r="K6" i="1"/>
  <c r="K5" i="1" l="1"/>
</calcChain>
</file>

<file path=xl/sharedStrings.xml><?xml version="1.0" encoding="utf-8"?>
<sst xmlns="http://schemas.openxmlformats.org/spreadsheetml/2006/main" count="114" uniqueCount="52">
  <si>
    <t>Categoria</t>
  </si>
  <si>
    <t>Estimado
Início</t>
  </si>
  <si>
    <t>Estimado 
Término</t>
  </si>
  <si>
    <t>Duração Estimada (em dias)</t>
  </si>
  <si>
    <t>Real 
Início</t>
  </si>
  <si>
    <t>Real
Término</t>
  </si>
  <si>
    <t>Duração Real (em dias)</t>
  </si>
  <si>
    <t>Anotações</t>
  </si>
  <si>
    <t>Configuração</t>
  </si>
  <si>
    <t>Nome da Categoria</t>
  </si>
  <si>
    <t>Documento</t>
  </si>
  <si>
    <t>Repositório</t>
  </si>
  <si>
    <t>Código</t>
  </si>
  <si>
    <t>Apresentação</t>
  </si>
  <si>
    <t>Tarefa</t>
  </si>
  <si>
    <t>Etapa</t>
  </si>
  <si>
    <t>Primeira Entrega</t>
  </si>
  <si>
    <t>Segunda Entrega</t>
  </si>
  <si>
    <t>Terceira Entrega</t>
  </si>
  <si>
    <t>Quarta Entrega</t>
  </si>
  <si>
    <t>Análise</t>
  </si>
  <si>
    <t>Responsável</t>
  </si>
  <si>
    <t>Guilherme Leal</t>
  </si>
  <si>
    <t>Gulherme Duarte</t>
  </si>
  <si>
    <t>Ricardo Amaral</t>
  </si>
  <si>
    <t>Todos</t>
  </si>
  <si>
    <t>Análise Exploratória</t>
  </si>
  <si>
    <t>Projeto Aplicado 2 - Grupo 19 - 2025.2</t>
  </si>
  <si>
    <t>Definição da Organização</t>
  </si>
  <si>
    <t>Apresentação dos Dados</t>
  </si>
  <si>
    <t>Objetivos e Metas</t>
  </si>
  <si>
    <t>Cronograma de ativiades</t>
  </si>
  <si>
    <t>Github</t>
  </si>
  <si>
    <t>Relatório Técnico</t>
  </si>
  <si>
    <t>Definição de Lingugem</t>
  </si>
  <si>
    <t>Tratamento da Base</t>
  </si>
  <si>
    <t>Definição de bases Teóricas e Métodos</t>
  </si>
  <si>
    <t>Especificação de Acurácia</t>
  </si>
  <si>
    <t>Aplicação do Método Analítico</t>
  </si>
  <si>
    <t>Medidas de Acurácia</t>
  </si>
  <si>
    <t>Descrição de Resultados Preliminares</t>
  </si>
  <si>
    <t>Esboço do Storytelling</t>
  </si>
  <si>
    <t>Apresentação do Storytelling (slides)</t>
  </si>
  <si>
    <t>Repositório Final</t>
  </si>
  <si>
    <t>Vídeo</t>
  </si>
  <si>
    <t>Revisão da Avaliação Fase 1</t>
  </si>
  <si>
    <t/>
  </si>
  <si>
    <t>Revisão da Avaliação Fase 2</t>
  </si>
  <si>
    <t>Revisão da Avaliação Fase 3</t>
  </si>
  <si>
    <t>Atualizado em 2025-09-05</t>
  </si>
  <si>
    <t>Documento Fase 2</t>
  </si>
  <si>
    <t>Guilherme Santos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</si>
</sst>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1" formatCode="_(* #,##0_);_(* \(#,##0\);_(* &quot;-&quot;_);_(@_)"/>
    <numFmt numFmtId="43" formatCode="_(* #,##0.00_);_(* \(#,##0.00\);_(* &quot;-&quot;??_);_(@_)"/>
    <numFmt numFmtId="164" formatCode="_-&quot;R$&quot;\ * #,##0_-;\-&quot;R$&quot;\ * #,##0_-;_-&quot;R$&quot;\ * &quot;-&quot;_-;_-@_-"/>
    <numFmt numFmtId="165" formatCode="_-&quot;R$&quot;\ * #,##0.00_-;\-&quot;R$&quot;\ * #,##0.00_-;_-&quot;R$&quot;\ * &quot;-&quot;??_-;_-@_-"/>
    <numFmt numFmtId="166" formatCode="&quot;Sinalizador acima/abaixo&quot;;&quot;&quot;;&quot;&quot;"/>
  </numFmts>
  <fonts count="23">
    <font>
      <sz val="11"/>
      <color theme="3" tint="-0.499984740745262"/>
      <name val="Century Gothic"/>
      <family val="2"/>
      <scheme val="minor"/>
    </font>
    <font>
      <sz val="11"/>
      <color theme="1"/>
      <name val="Century Gothic"/>
      <family val="2"/>
      <charset val="134"/>
      <scheme val="minor"/>
    </font>
    <font>
      <b/>
      <sz val="11"/>
      <color rgb="FF3F3F3F"/>
      <name val="Century Gothic"/>
      <family val="2"/>
      <scheme val="minor"/>
    </font>
    <font>
      <sz val="8"/>
      <color theme="3"/>
      <name val="Century Gothic"/>
      <family val="2"/>
      <scheme val="minor"/>
    </font>
    <font>
      <sz val="24"/>
      <color theme="3"/>
      <name val="Century Gothic"/>
      <family val="2"/>
      <scheme val="minor"/>
    </font>
    <font>
      <sz val="24"/>
      <color theme="3"/>
      <name val="Century Gothic"/>
      <family val="2"/>
      <scheme val="major"/>
    </font>
    <font>
      <b/>
      <sz val="12"/>
      <color theme="9" tint="-0.499984740745262"/>
      <name val="Century Gothic"/>
      <family val="2"/>
      <scheme val="minor"/>
    </font>
    <font>
      <b/>
      <sz val="11"/>
      <color theme="2" tint="-0.89996032593768116"/>
      <name val="Century Gothic"/>
      <family val="2"/>
      <scheme val="minor"/>
    </font>
    <font>
      <sz val="11"/>
      <color theme="2" tint="-0.89992980742820516"/>
      <name val="Century Gothic"/>
      <family val="2"/>
      <scheme val="minor"/>
    </font>
    <font>
      <sz val="11"/>
      <color theme="2" tint="-0.89989928891872917"/>
      <name val="Century Gothic"/>
      <family val="2"/>
      <scheme val="minor"/>
    </font>
    <font>
      <sz val="11"/>
      <color theme="0"/>
      <name val="Century Gothic"/>
      <family val="2"/>
      <scheme val="minor"/>
    </font>
    <font>
      <b/>
      <sz val="11"/>
      <color theme="9"/>
      <name val="Century Gothic"/>
      <family val="2"/>
      <scheme val="minor"/>
    </font>
    <font>
      <sz val="11"/>
      <color theme="3" tint="-0.499984740745262"/>
      <name val="Century Gothic"/>
      <family val="2"/>
      <scheme val="minor"/>
    </font>
    <font>
      <sz val="11"/>
      <color rgb="FF006100"/>
      <name val="Century Gothic"/>
      <family val="2"/>
      <charset val="134"/>
      <scheme val="minor"/>
    </font>
    <font>
      <sz val="11"/>
      <color rgb="FF9C0006"/>
      <name val="Century Gothic"/>
      <family val="2"/>
      <charset val="134"/>
      <scheme val="minor"/>
    </font>
    <font>
      <sz val="11"/>
      <color rgb="FF9C5700"/>
      <name val="Century Gothic"/>
      <family val="2"/>
      <charset val="134"/>
      <scheme val="minor"/>
    </font>
    <font>
      <b/>
      <sz val="11"/>
      <color rgb="FFFA7D00"/>
      <name val="Century Gothic"/>
      <family val="2"/>
      <charset val="134"/>
      <scheme val="minor"/>
    </font>
    <font>
      <sz val="11"/>
      <color rgb="FFFA7D00"/>
      <name val="Century Gothic"/>
      <family val="2"/>
      <charset val="134"/>
      <scheme val="minor"/>
    </font>
    <font>
      <b/>
      <sz val="11"/>
      <color theme="0"/>
      <name val="Century Gothic"/>
      <family val="2"/>
      <charset val="134"/>
      <scheme val="minor"/>
    </font>
    <font>
      <sz val="11"/>
      <color rgb="FFFF0000"/>
      <name val="Century Gothic"/>
      <family val="2"/>
      <charset val="134"/>
      <scheme val="minor"/>
    </font>
    <font>
      <i/>
      <sz val="11"/>
      <color rgb="FF7F7F7F"/>
      <name val="Century Gothic"/>
      <family val="2"/>
      <charset val="134"/>
      <scheme val="minor"/>
    </font>
    <font>
      <b/>
      <sz val="11"/>
      <color theme="1"/>
      <name val="Century Gothic"/>
      <family val="2"/>
      <charset val="134"/>
      <scheme val="minor"/>
    </font>
    <font>
      <sz val="11"/>
      <color theme="0"/>
      <name val="Century Gothic"/>
      <family val="2"/>
      <charset val="134"/>
      <scheme val="minor"/>
    </font>
  </fonts>
  <fills count="33">
    <fill>
      <patternFill patternType="none"/>
    </fill>
    <fill>
      <patternFill patternType="gray125"/>
    </fill>
    <fill>
      <patternFill patternType="solid">
        <fgColor theme="2"/>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indexed="64"/>
      </bottom>
      <diagonal/>
    </border>
    <border>
      <left/>
      <right style="thick">
        <color theme="0"/>
      </right>
      <top/>
      <bottom style="medium">
        <color indexed="64"/>
      </bottom>
      <diagonal/>
    </border>
    <border>
      <left style="thick">
        <color theme="0"/>
      </left>
      <right/>
      <top/>
      <bottom style="medium">
        <color indexed="64"/>
      </bottom>
      <diagonal/>
    </border>
  </borders>
  <cellStyleXfs count="54">
    <xf numFmtId="0" fontId="0" fillId="0" borderId="0">
      <alignment vertical="center"/>
    </xf>
    <xf numFmtId="0" fontId="4" fillId="0" borderId="0" applyNumberFormat="0" applyFill="0" applyBorder="0" applyProtection="0">
      <alignment horizontal="left" vertical="center" indent="1"/>
    </xf>
    <xf numFmtId="9" fontId="6" fillId="0" borderId="3" applyProtection="0">
      <alignment horizontal="center" vertical="center"/>
    </xf>
    <xf numFmtId="0" fontId="2" fillId="2" borderId="1" applyNumberFormat="0" applyFont="0" applyBorder="0" applyProtection="0">
      <alignment horizontal="right" vertical="center" indent="2"/>
    </xf>
    <xf numFmtId="3" fontId="9" fillId="0" borderId="0" applyFill="0" applyBorder="0" applyProtection="0">
      <alignment horizontal="left" vertical="center" indent="1"/>
    </xf>
    <xf numFmtId="0" fontId="9" fillId="0" borderId="0" applyFill="0" applyBorder="0" applyProtection="0">
      <alignment horizontal="left" vertical="center" wrapText="1" indent="1"/>
    </xf>
    <xf numFmtId="0" fontId="7" fillId="0" borderId="0" applyNumberFormat="0" applyBorder="0" applyProtection="0">
      <alignment horizontal="left" vertical="center" wrapText="1" indent="1"/>
    </xf>
    <xf numFmtId="0" fontId="3" fillId="3" borderId="2" applyNumberFormat="0" applyFont="0" applyAlignment="0" applyProtection="0"/>
    <xf numFmtId="14" fontId="8" fillId="0" borderId="0" applyFill="0" applyBorder="0" applyProtection="0">
      <alignment horizontal="right" vertical="center" indent="2"/>
    </xf>
    <xf numFmtId="0" fontId="5" fillId="0" borderId="0" applyNumberFormat="0" applyFill="0" applyBorder="0" applyAlignment="0" applyProtection="0"/>
    <xf numFmtId="166" fontId="11" fillId="0" borderId="0" applyFill="0" applyProtection="0">
      <alignment horizontal="left" vertical="center" indent="1"/>
    </xf>
    <xf numFmtId="0" fontId="7" fillId="0" borderId="5" applyNumberFormat="0" applyFill="0" applyProtection="0">
      <alignment horizontal="left" vertical="center" wrapText="1" indent="2"/>
    </xf>
    <xf numFmtId="166" fontId="10" fillId="0" borderId="4">
      <alignment horizontal="right" vertical="center"/>
    </xf>
    <xf numFmtId="14" fontId="8" fillId="0" borderId="5">
      <alignment horizontal="left" vertical="center" indent="2"/>
    </xf>
    <xf numFmtId="3" fontId="9" fillId="2" borderId="0" applyBorder="0">
      <alignment horizontal="left" vertical="center" indent="1"/>
    </xf>
    <xf numFmtId="3" fontId="9" fillId="2" borderId="6">
      <alignment horizontal="left" vertical="center" indent="1"/>
    </xf>
    <xf numFmtId="43" fontId="12" fillId="0" borderId="0" applyFont="0" applyFill="0" applyBorder="0" applyAlignment="0" applyProtection="0"/>
    <xf numFmtId="41" fontId="12" fillId="0" borderId="0" applyFont="0" applyFill="0" applyBorder="0" applyAlignment="0" applyProtection="0"/>
    <xf numFmtId="165" fontId="12" fillId="0" borderId="0" applyFont="0" applyFill="0" applyBorder="0" applyAlignment="0" applyProtection="0"/>
    <xf numFmtId="164" fontId="12" fillId="0" borderId="0" applyFont="0" applyFill="0" applyBorder="0" applyAlignment="0" applyProtection="0"/>
    <xf numFmtId="9" fontId="12" fillId="0" borderId="0" applyFont="0" applyFill="0" applyBorder="0" applyAlignment="0" applyProtection="0"/>
    <xf numFmtId="0" fontId="13" fillId="4" borderId="0" applyNumberFormat="0" applyBorder="0" applyAlignment="0" applyProtection="0"/>
    <xf numFmtId="0" fontId="14" fillId="5" borderId="0" applyNumberFormat="0" applyBorder="0" applyAlignment="0" applyProtection="0"/>
    <xf numFmtId="0" fontId="15" fillId="6" borderId="0" applyNumberFormat="0" applyBorder="0" applyAlignment="0" applyProtection="0"/>
    <xf numFmtId="0" fontId="16" fillId="7" borderId="7" applyNumberFormat="0" applyAlignment="0" applyProtection="0"/>
    <xf numFmtId="0" fontId="17" fillId="0" borderId="8" applyNumberFormat="0" applyFill="0" applyAlignment="0" applyProtection="0"/>
    <xf numFmtId="0" fontId="18" fillId="8" borderId="9" applyNumberFormat="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1" fillId="0" borderId="10" applyNumberFormat="0" applyFill="0" applyAlignment="0" applyProtection="0"/>
    <xf numFmtId="0" fontId="22"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22"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22"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2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8">
    <xf numFmtId="0" fontId="0" fillId="0" borderId="0" xfId="0">
      <alignment vertical="center"/>
    </xf>
    <xf numFmtId="14" fontId="0" fillId="0" borderId="0" xfId="8" applyFont="1" applyAlignment="1" applyProtection="1">
      <alignment vertical="center"/>
    </xf>
    <xf numFmtId="0" fontId="4" fillId="0" borderId="0" xfId="1" applyAlignment="1" applyProtection="1">
      <alignment vertical="center"/>
    </xf>
    <xf numFmtId="0" fontId="0" fillId="0" borderId="0" xfId="0" applyAlignment="1">
      <alignment horizontal="right" vertical="center"/>
    </xf>
    <xf numFmtId="0" fontId="7" fillId="0" borderId="0" xfId="6" applyBorder="1">
      <alignment horizontal="left" vertical="center" wrapText="1" indent="1"/>
    </xf>
    <xf numFmtId="0" fontId="7" fillId="0" borderId="0" xfId="6">
      <alignment horizontal="left" vertical="center" wrapText="1" indent="1"/>
    </xf>
    <xf numFmtId="0" fontId="5" fillId="0" borderId="0" xfId="9" applyAlignment="1" applyProtection="1">
      <alignment vertical="center"/>
    </xf>
    <xf numFmtId="14" fontId="7" fillId="0" borderId="0" xfId="6" applyNumberFormat="1" applyBorder="1">
      <alignment horizontal="left" vertical="center" wrapText="1" indent="1"/>
    </xf>
    <xf numFmtId="3" fontId="7" fillId="0" borderId="0" xfId="6" applyNumberFormat="1" applyBorder="1">
      <alignment horizontal="left" vertical="center" wrapText="1" indent="1"/>
    </xf>
    <xf numFmtId="0" fontId="7" fillId="0" borderId="0" xfId="6" applyNumberFormat="1" applyBorder="1">
      <alignment horizontal="left" vertical="center" wrapText="1" indent="1"/>
    </xf>
    <xf numFmtId="0" fontId="5" fillId="0" borderId="0" xfId="9" applyAlignment="1">
      <alignment vertical="center"/>
    </xf>
    <xf numFmtId="0" fontId="9" fillId="0" borderId="0" xfId="5">
      <alignment horizontal="left" vertical="center" wrapText="1" indent="1"/>
    </xf>
    <xf numFmtId="0" fontId="9" fillId="0" borderId="0" xfId="5" applyBorder="1">
      <alignment horizontal="left" vertical="center" wrapText="1" indent="1"/>
    </xf>
    <xf numFmtId="14" fontId="8" fillId="0" borderId="0" xfId="8" applyBorder="1">
      <alignment horizontal="right" vertical="center" indent="2"/>
    </xf>
    <xf numFmtId="14" fontId="8" fillId="0" borderId="5" xfId="13">
      <alignment horizontal="left" vertical="center" indent="2"/>
    </xf>
    <xf numFmtId="3" fontId="9" fillId="2" borderId="0" xfId="14" applyBorder="1">
      <alignment horizontal="left" vertical="center" indent="1"/>
    </xf>
    <xf numFmtId="0" fontId="9" fillId="0" borderId="0" xfId="5" applyProtection="1">
      <alignment horizontal="left" vertical="center" wrapText="1" indent="1"/>
    </xf>
    <xf numFmtId="14" fontId="8" fillId="0" borderId="0" xfId="8" applyProtection="1">
      <alignment horizontal="right" vertical="center" indent="2"/>
    </xf>
    <xf numFmtId="14" fontId="7" fillId="0" borderId="5" xfId="11" applyNumberFormat="1">
      <alignment horizontal="left" vertical="center" wrapText="1" indent="2"/>
    </xf>
    <xf numFmtId="3" fontId="9" fillId="2" borderId="6" xfId="15">
      <alignment horizontal="left" vertical="center" indent="1"/>
    </xf>
    <xf numFmtId="14" fontId="8" fillId="0" borderId="0" xfId="8" applyBorder="1" applyAlignment="1">
      <alignment horizontal="center" vertical="center"/>
    </xf>
    <xf numFmtId="14" fontId="8" fillId="0" borderId="5" xfId="13" applyAlignment="1">
      <alignment horizontal="center" vertical="center"/>
    </xf>
    <xf numFmtId="0" fontId="9" fillId="0" borderId="11" xfId="5" applyBorder="1">
      <alignment horizontal="left" vertical="center" wrapText="1" indent="1"/>
    </xf>
    <xf numFmtId="14" fontId="8" fillId="0" borderId="11" xfId="8" applyBorder="1">
      <alignment horizontal="right" vertical="center" indent="2"/>
    </xf>
    <xf numFmtId="3" fontId="9" fillId="2" borderId="12" xfId="15" applyBorder="1">
      <alignment horizontal="left" vertical="center" indent="1"/>
    </xf>
    <xf numFmtId="14" fontId="8" fillId="0" borderId="13" xfId="13" applyBorder="1" applyAlignment="1">
      <alignment horizontal="center" vertical="center"/>
    </xf>
    <xf numFmtId="3" fontId="9" fillId="2" borderId="11" xfId="14" applyBorder="1">
      <alignment horizontal="left" vertical="center" indent="1"/>
    </xf>
    <xf numFmtId="14" fontId="8" fillId="0" borderId="13" xfId="13" applyBorder="1">
      <alignment horizontal="left" vertical="center" indent="2"/>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22" builtinId="27" customBuiltin="1"/>
    <cellStyle name="Calculation" xfId="24" builtinId="22" customBuiltin="1"/>
    <cellStyle name="Check Cell" xfId="26" builtinId="23" customBuiltin="1"/>
    <cellStyle name="Coluna cinza" xfId="14" xr:uid="{00000000-0005-0000-0000-000004000000}"/>
    <cellStyle name="Comma" xfId="16" builtinId="3" customBuiltin="1"/>
    <cellStyle name="Comma [0]" xfId="17" builtinId="6" customBuiltin="1"/>
    <cellStyle name="Currency" xfId="18" builtinId="4" customBuiltin="1"/>
    <cellStyle name="Currency [0]" xfId="19" builtinId="7" customBuiltin="1"/>
    <cellStyle name="Data" xfId="8" xr:uid="{00000000-0005-0000-0000-000001000000}"/>
    <cellStyle name="Duração estimada" xfId="15" xr:uid="{00000000-0005-0000-0000-000002000000}"/>
    <cellStyle name="Explanatory Text" xfId="28" builtinId="53" customBuiltin="1"/>
    <cellStyle name="Good" xfId="21" builtinId="26" customBuiltin="1"/>
    <cellStyle name="Heading 1" xfId="1" builtinId="16" customBuiltin="1"/>
    <cellStyle name="Heading 2" xfId="6" builtinId="17" customBuiltin="1"/>
    <cellStyle name="Heading 3" xfId="10" builtinId="18" customBuiltin="1"/>
    <cellStyle name="Heading 4" xfId="11" builtinId="19" customBuiltin="1"/>
    <cellStyle name="Início Real" xfId="13" xr:uid="{00000000-0005-0000-0000-000000000000}"/>
    <cellStyle name="Input" xfId="2" builtinId="20" customBuiltin="1"/>
    <cellStyle name="Linked Cell" xfId="25" builtinId="24" customBuiltin="1"/>
    <cellStyle name="Neutral" xfId="23" builtinId="28" customBuiltin="1"/>
    <cellStyle name="Normal" xfId="0" builtinId="0" customBuiltin="1"/>
    <cellStyle name="Note" xfId="7" builtinId="10" customBuiltin="1"/>
    <cellStyle name="Números" xfId="4" xr:uid="{00000000-0005-0000-0000-00000C000000}"/>
    <cellStyle name="Output" xfId="3" builtinId="21" customBuiltin="1"/>
    <cellStyle name="Percent" xfId="20" builtinId="5" customBuiltin="1"/>
    <cellStyle name="Sinalizador" xfId="12" xr:uid="{00000000-0005-0000-0000-000003000000}"/>
    <cellStyle name="Texto" xfId="5" xr:uid="{00000000-0005-0000-0000-00000E000000}"/>
    <cellStyle name="Title" xfId="9" builtinId="15" customBuiltin="1"/>
    <cellStyle name="Total" xfId="29" builtinId="25" customBuiltin="1"/>
    <cellStyle name="Warning Text" xfId="27" builtinId="11" customBuiltin="1"/>
  </cellStyles>
  <dxfs count="5">
    <dxf>
      <font>
        <b/>
        <i val="0"/>
        <color theme="4" tint="-0.499984740745262"/>
      </font>
    </dxf>
    <dxf>
      <numFmt numFmtId="0" formatCode="General"/>
    </dxf>
    <dxf>
      <border outline="0">
        <bottom style="thin">
          <color theme="9"/>
        </bottom>
      </border>
    </dxf>
    <dxf>
      <font>
        <b/>
        <i val="0"/>
        <color theme="2" tint="-0.89996032593768116"/>
      </font>
      <fill>
        <patternFill>
          <bgColor theme="9"/>
        </patternFill>
      </fill>
      <border>
        <bottom/>
      </border>
    </dxf>
    <dxf>
      <font>
        <b val="0"/>
        <i val="0"/>
        <color theme="2" tint="-0.749961851863155"/>
      </font>
      <border>
        <bottom style="thin">
          <color theme="9"/>
        </bottom>
        <horizontal style="thin">
          <color theme="3" tint="0.59996337778862885"/>
        </horizontal>
      </border>
    </dxf>
  </dxfs>
  <tableStyles count="1" defaultPivotStyle="PivotStyleMedium2">
    <tableStyle name="Estilo de Tabela Personalizado" pivot="0" count="2" xr9:uid="{00000000-0011-0000-FFFF-FFFF00000000}">
      <tableStyleElement type="wholeTable" dxfId="4"/>
      <tableStyleElement type="headerRow" dxfId="3"/>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Configura&#231;&#227;o'!A1"/></Relationships>
</file>

<file path=xl/drawings/_rels/drawing2.xml.rels><?xml version="1.0" encoding="UTF-8" standalone="yes"?>
<Relationships xmlns="http://schemas.openxmlformats.org/package/2006/relationships"><Relationship Id="rId1" Type="http://schemas.openxmlformats.org/officeDocument/2006/relationships/hyperlink" Target="#'Controlador de projetos'!A1"/></Relationships>
</file>

<file path=xl/drawings/drawing1.xml><?xml version="1.0" encoding="utf-8"?>
<xdr:wsDr xmlns:xdr="http://schemas.openxmlformats.org/drawingml/2006/spreadsheetDrawing" xmlns:a="http://schemas.openxmlformats.org/drawingml/2006/main">
  <xdr:twoCellAnchor editAs="oneCell">
    <xdr:from>
      <xdr:col>1</xdr:col>
      <xdr:colOff>465</xdr:colOff>
      <xdr:row>1</xdr:row>
      <xdr:rowOff>6351</xdr:rowOff>
    </xdr:from>
    <xdr:to>
      <xdr:col>1</xdr:col>
      <xdr:colOff>1304924</xdr:colOff>
      <xdr:row>2</xdr:row>
      <xdr:rowOff>26671</xdr:rowOff>
    </xdr:to>
    <xdr:sp macro="" textlink="">
      <xdr:nvSpPr>
        <xdr:cNvPr id="3" name="Botão de Configuração" descr="Configurar botão de navegação. Clique para exibir a planilha Configuração." title="Botão de Navegação – Configuração">
          <a:hlinkClick xmlns:r="http://schemas.openxmlformats.org/officeDocument/2006/relationships" r:id="rId1" tooltip="Clique para exibir a Configuração"/>
          <a:extLst>
            <a:ext uri="{FF2B5EF4-FFF2-40B4-BE49-F238E27FC236}">
              <a16:creationId xmlns:a16="http://schemas.microsoft.com/office/drawing/2014/main" id="{00000000-0008-0000-0000-000003000000}"/>
            </a:ext>
          </a:extLst>
        </xdr:cNvPr>
        <xdr:cNvSpPr txBox="1">
          <a:spLocks/>
        </xdr:cNvSpPr>
      </xdr:nvSpPr>
      <xdr:spPr>
        <a:xfrm>
          <a:off x="200490" y="825501"/>
          <a:ext cx="1304459" cy="277495"/>
        </a:xfrm>
        <a:prstGeom prst="rect">
          <a:avLst/>
        </a:prstGeom>
        <a:solidFill>
          <a:schemeClr val="tx2">
            <a:lumMod val="75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rtl="0"/>
          <a:r>
            <a:rPr lang="pt-br" sz="1100" b="1">
              <a:latin typeface="Century Gothic" panose="020B0502020202020204" pitchFamily="34" charset="0"/>
            </a:rPr>
            <a:t>CONFIGURAÇÃO</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181933</xdr:colOff>
      <xdr:row>1</xdr:row>
      <xdr:rowOff>6351</xdr:rowOff>
    </xdr:from>
    <xdr:to>
      <xdr:col>1</xdr:col>
      <xdr:colOff>1285108</xdr:colOff>
      <xdr:row>2</xdr:row>
      <xdr:rowOff>25400</xdr:rowOff>
    </xdr:to>
    <xdr:sp macro="" textlink="">
      <xdr:nvSpPr>
        <xdr:cNvPr id="3" name="Botão de Projetos" descr="Botão de navegação de Projetos. Clique para exibir a planilha Projetos." title="Botão de Navegação – Projetos">
          <a:hlinkClick xmlns:r="http://schemas.openxmlformats.org/officeDocument/2006/relationships" r:id="rId1" tooltip="Clique para exibir Projetos"/>
          <a:extLst>
            <a:ext uri="{FF2B5EF4-FFF2-40B4-BE49-F238E27FC236}">
              <a16:creationId xmlns:a16="http://schemas.microsoft.com/office/drawing/2014/main" id="{00000000-0008-0000-0100-000003000000}"/>
            </a:ext>
          </a:extLst>
        </xdr:cNvPr>
        <xdr:cNvSpPr txBox="1">
          <a:spLocks/>
        </xdr:cNvSpPr>
      </xdr:nvSpPr>
      <xdr:spPr>
        <a:xfrm>
          <a:off x="181933" y="825501"/>
          <a:ext cx="1303200" cy="276224"/>
        </a:xfrm>
        <a:prstGeom prst="rect">
          <a:avLst/>
        </a:prstGeom>
        <a:solidFill>
          <a:schemeClr val="tx2">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rtl="0"/>
          <a:r>
            <a:rPr lang="pt-br" sz="1100" b="1">
              <a:latin typeface="Century Gothic" panose="020B0502020202020204" pitchFamily="34" charset="0"/>
            </a:rPr>
            <a:t>PROJETOS</a:t>
          </a:r>
        </a:p>
      </xdr:txBody>
    </xdr: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troladorDeProjetos" displayName="ControladorDeProjetos" ref="B4:L33" totalsRowShown="0" tableBorderDxfId="2">
  <autoFilter ref="B4:L33" xr:uid="{00000000-0009-0000-0100-000001000000}"/>
  <tableColumns count="11">
    <tableColumn id="1" xr3:uid="{00000000-0010-0000-0000-000001000000}" name="Tarefa" dataCellStyle="Texto"/>
    <tableColumn id="3" xr3:uid="{B833AB72-8646-4CE5-98B8-9D4D27103F03}" name="Responsável" dataCellStyle="Texto"/>
    <tableColumn id="6" xr3:uid="{3D5F6782-B25F-45BE-897D-AA6103B5C9A5}" name="Etapa" dataCellStyle="Texto"/>
    <tableColumn id="2" xr3:uid="{00000000-0010-0000-0000-000002000000}" name="Categoria" dataCellStyle="Texto"/>
    <tableColumn id="4" xr3:uid="{00000000-0010-0000-0000-000004000000}" name="Estimado_x000a_Início" dataCellStyle="Data"/>
    <tableColumn id="5" xr3:uid="{00000000-0010-0000-0000-000005000000}" name="Estimado _x000a_Término" dataCellStyle="Data"/>
    <tableColumn id="7" xr3:uid="{00000000-0010-0000-0000-000007000000}" name="Duração Estimada (em dias)" dataCellStyle="Duração estimada">
      <calculatedColumnFormula>IF(COUNTA('Controlador de projetos'!$F5,'Controlador de projetos'!$G5)&lt;&gt;2,"",DAYS360('Controlador de projetos'!$F5,'Controlador de projetos'!$G5,FALSE))</calculatedColumnFormula>
    </tableColumn>
    <tableColumn id="8" xr3:uid="{00000000-0010-0000-0000-000008000000}" name="Real _x000a_Início" dataCellStyle="Início Real"/>
    <tableColumn id="9" xr3:uid="{00000000-0010-0000-0000-000009000000}" name="Real_x000a_Término" dataCellStyle="Data"/>
    <tableColumn id="11" xr3:uid="{00000000-0010-0000-0000-00000B000000}" name="Duração Real (em dias)" dataCellStyle="Coluna cinza">
      <calculatedColumnFormula>IF(COUNTA('Controlador de projetos'!$I5,'Controlador de projetos'!$J5)&lt;&gt;2,"",DAYS360('Controlador de projetos'!$I5,'Controlador de projetos'!$J5,FALSE))</calculatedColumnFormula>
    </tableColumn>
    <tableColumn id="12" xr3:uid="{00000000-0010-0000-0000-00000C000000}" name="Anotações" dataDxfId="1" dataCellStyle="Texto"/>
  </tableColumns>
  <tableStyleInfo name="Estilo de Tabela Personalizado" showFirstColumn="0" showLastColumn="0" showRowStripes="1" showColumnStripes="0"/>
  <extLst>
    <ext xmlns:x14="http://schemas.microsoft.com/office/spreadsheetml/2009/9/main" uri="{504A1905-F514-4f6f-8877-14C23A59335A}">
      <x14:table altText="Project table" altTextSummary="List of project details such as Project, Category, Assigned To, Estimated Start, Estimated Finish, Estimated Work in hours, Estimated Duration in days,  Actual Start, Actual Finish, Actual Work, Actual Duration,and Note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ela_de_categorias_e_funcionários" displayName="Tabela_de_categorias_e_funcionários" ref="B4:D10" totalsRowShown="0">
  <autoFilter ref="B4:D10" xr:uid="{00000000-0009-0000-0100-000003000000}"/>
  <tableColumns count="3">
    <tableColumn id="1" xr3:uid="{00000000-0010-0000-0100-000001000000}" name="Nome da Categoria" dataCellStyle="Texto"/>
    <tableColumn id="3" xr3:uid="{27753AE9-2279-417F-B1AE-4F2FE483D347}" name="Responsável" dataCellStyle="Texto"/>
    <tableColumn id="2" xr3:uid="{00000000-0010-0000-0100-000002000000}" name="Etapa" dataCellStyle="Texto"/>
  </tableColumns>
  <tableStyleInfo name="Estilo de Tabela Personalizado" showFirstColumn="0" showLastColumn="0" showRowStripes="1" showColumnStripes="0"/>
  <extLst>
    <ext xmlns:x14="http://schemas.microsoft.com/office/spreadsheetml/2009/9/main" uri="{504A1905-F514-4f6f-8877-14C23A59335A}">
      <x14:table altTextSummary="Lista de categorias e funcionários usados na lista de seleção suspensa de validação de dados Categoria e Funcionário na planilha Controlador de projeto. Use essas colunas para personalizar os itens em cada lista. As listas não precisam ter o mesmo número de itens"/>
    </ext>
  </extLst>
</table>
</file>

<file path=xl/theme/theme1.xml><?xml version="1.0" encoding="utf-8"?>
<a:theme xmlns:a="http://schemas.openxmlformats.org/drawingml/2006/main" name="Office Theme">
  <a:themeElements>
    <a:clrScheme name="072_Project_Tracker">
      <a:dk1>
        <a:sysClr val="windowText" lastClr="000000"/>
      </a:dk1>
      <a:lt1>
        <a:sysClr val="window" lastClr="FFFFFF"/>
      </a:lt1>
      <a:dk2>
        <a:srgbClr val="4C483D"/>
      </a:dk2>
      <a:lt2>
        <a:srgbClr val="E4E3E2"/>
      </a:lt2>
      <a:accent1>
        <a:srgbClr val="FF5959"/>
      </a:accent1>
      <a:accent2>
        <a:srgbClr val="8DBB70"/>
      </a:accent2>
      <a:accent3>
        <a:srgbClr val="F0BB44"/>
      </a:accent3>
      <a:accent4>
        <a:srgbClr val="61ADBF"/>
      </a:accent4>
      <a:accent5>
        <a:srgbClr val="A3648B"/>
      </a:accent5>
      <a:accent6>
        <a:srgbClr val="F8943F"/>
      </a:accent6>
      <a:hlink>
        <a:srgbClr val="61ADBF"/>
      </a:hlink>
      <a:folHlink>
        <a:srgbClr val="A3648B"/>
      </a:folHlink>
    </a:clrScheme>
    <a:fontScheme name="085_Weekly_Time_Planner">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9"/>
    <pageSetUpPr autoPageBreaks="0" fitToPage="1"/>
  </sheetPr>
  <dimension ref="A1:L33"/>
  <sheetViews>
    <sheetView showGridLines="0" tabSelected="1" zoomScale="85" zoomScaleNormal="85" workbookViewId="0">
      <pane ySplit="4" topLeftCell="A5" activePane="bottomLeft" state="frozen"/>
      <selection pane="bottomLeft" activeCell="C7" sqref="C7"/>
    </sheetView>
  </sheetViews>
  <sheetFormatPr defaultColWidth="9" defaultRowHeight="30" customHeight="1"/>
  <cols>
    <col min="1" max="1" width="2.58203125" customWidth="1"/>
    <col min="2" max="5" width="30" customWidth="1"/>
    <col min="6" max="7" width="15.58203125" style="1" customWidth="1"/>
    <col min="8" max="8" width="13.75" customWidth="1"/>
    <col min="9" max="10" width="15.58203125" style="1" customWidth="1"/>
    <col min="11" max="11" width="12.58203125" customWidth="1"/>
    <col min="12" max="12" width="25.58203125" customWidth="1"/>
    <col min="13" max="13" width="2.58203125" customWidth="1"/>
  </cols>
  <sheetData>
    <row r="1" spans="1:12" ht="65.150000000000006" customHeight="1">
      <c r="B1" s="6" t="s">
        <v>27</v>
      </c>
      <c r="C1" s="6"/>
      <c r="D1" s="6"/>
    </row>
    <row r="2" spans="1:12" ht="20.25" customHeight="1">
      <c r="A2" s="2"/>
      <c r="B2" s="6"/>
      <c r="C2" s="6" t="s">
        <v>49</v>
      </c>
      <c r="D2" s="6"/>
      <c r="E2" s="3"/>
    </row>
    <row r="3" spans="1:12" ht="20.25" customHeight="1"/>
    <row r="4" spans="1:12" ht="55" customHeight="1">
      <c r="B4" s="4" t="s">
        <v>14</v>
      </c>
      <c r="C4" s="4" t="s">
        <v>21</v>
      </c>
      <c r="D4" s="4" t="s">
        <v>15</v>
      </c>
      <c r="E4" s="4" t="s">
        <v>0</v>
      </c>
      <c r="F4" s="7" t="s">
        <v>1</v>
      </c>
      <c r="G4" s="7" t="s">
        <v>2</v>
      </c>
      <c r="H4" s="9" t="s">
        <v>3</v>
      </c>
      <c r="I4" s="18" t="s">
        <v>4</v>
      </c>
      <c r="J4" s="7" t="s">
        <v>5</v>
      </c>
      <c r="K4" s="8" t="s">
        <v>6</v>
      </c>
      <c r="L4" s="4" t="s">
        <v>7</v>
      </c>
    </row>
    <row r="5" spans="1:12" ht="30" customHeight="1">
      <c r="B5" s="12" t="s">
        <v>28</v>
      </c>
      <c r="C5" s="12" t="s">
        <v>25</v>
      </c>
      <c r="D5" s="12" t="s">
        <v>16</v>
      </c>
      <c r="E5" s="12" t="s">
        <v>10</v>
      </c>
      <c r="F5" s="13">
        <v>45901</v>
      </c>
      <c r="G5" s="13">
        <v>45905</v>
      </c>
      <c r="H5" s="19">
        <f>IF(COUNTA('Controlador de projetos'!$F5,'Controlador de projetos'!$G5)&lt;&gt;2,"",DAYS360('Controlador de projetos'!$F5,'Controlador de projetos'!$G5,FALSE)+1)</f>
        <v>5</v>
      </c>
      <c r="I5" s="20">
        <v>45905</v>
      </c>
      <c r="J5" s="20">
        <v>45905</v>
      </c>
      <c r="K5" s="15">
        <f>IF(COUNTA('Controlador de projetos'!$I5,'Controlador de projetos'!$J5)&lt;&gt;2,"",DAYS360('Controlador de projetos'!$I5,'Controlador de projetos'!$J5,FALSE)+1)</f>
        <v>1</v>
      </c>
      <c r="L5" s="12"/>
    </row>
    <row r="6" spans="1:12" ht="30" customHeight="1">
      <c r="B6" s="12" t="s">
        <v>29</v>
      </c>
      <c r="C6" s="12" t="s">
        <v>24</v>
      </c>
      <c r="D6" s="12" t="s">
        <v>16</v>
      </c>
      <c r="E6" s="12" t="s">
        <v>10</v>
      </c>
      <c r="F6" s="13">
        <v>45901</v>
      </c>
      <c r="G6" s="13">
        <v>45905</v>
      </c>
      <c r="H6" s="19">
        <f>IF(COUNTA('Controlador de projetos'!$F6,'Controlador de projetos'!$G6)&lt;&gt;2,"",DAYS360('Controlador de projetos'!$F6,'Controlador de projetos'!$G6,FALSE)+1)</f>
        <v>5</v>
      </c>
      <c r="I6" s="20">
        <v>45903</v>
      </c>
      <c r="J6" s="13">
        <v>45905</v>
      </c>
      <c r="K6" s="15">
        <f>IF(COUNTA('Controlador de projetos'!$I6,'Controlador de projetos'!$J6)&lt;&gt;2,"",DAYS360('Controlador de projetos'!$I6,'Controlador de projetos'!$J6,FALSE)+1)</f>
        <v>3</v>
      </c>
      <c r="L6" s="12"/>
    </row>
    <row r="7" spans="1:12" ht="30" customHeight="1">
      <c r="B7" s="12" t="s">
        <v>30</v>
      </c>
      <c r="C7" s="12" t="s">
        <v>51</v>
      </c>
      <c r="D7" s="12" t="s">
        <v>16</v>
      </c>
      <c r="E7" s="12" t="s">
        <v>10</v>
      </c>
      <c r="F7" s="13">
        <v>45901</v>
      </c>
      <c r="G7" s="13">
        <v>45905</v>
      </c>
      <c r="H7" s="19">
        <f>IF(COUNTA('Controlador de projetos'!$F7,'Controlador de projetos'!$G7)&lt;&gt;2,"",DAYS360('Controlador de projetos'!$F7,'Controlador de projetos'!$G7,FALSE)+1)</f>
        <v>5</v>
      </c>
      <c r="I7" s="21">
        <v>45902</v>
      </c>
      <c r="J7" s="13">
        <v>45903</v>
      </c>
      <c r="K7" s="15">
        <f>IF(COUNTA('Controlador de projetos'!$I7,'Controlador de projetos'!$J7)&lt;&gt;2,"",DAYS360('Controlador de projetos'!$I7,'Controlador de projetos'!$J7,FALSE)+1)</f>
        <v>2</v>
      </c>
      <c r="L7" s="12"/>
    </row>
    <row r="8" spans="1:12" ht="30" customHeight="1">
      <c r="B8" s="12" t="s">
        <v>31</v>
      </c>
      <c r="C8" s="12" t="s">
        <v>24</v>
      </c>
      <c r="D8" s="12" t="s">
        <v>16</v>
      </c>
      <c r="E8" s="12" t="s">
        <v>10</v>
      </c>
      <c r="F8" s="13">
        <v>45901</v>
      </c>
      <c r="G8" s="13">
        <v>45905</v>
      </c>
      <c r="H8" s="19">
        <f>IF(COUNTA('Controlador de projetos'!$F8,'Controlador de projetos'!$G8)&lt;&gt;2,"",DAYS360('Controlador de projetos'!$F8,'Controlador de projetos'!$G8,FALSE)+1)</f>
        <v>5</v>
      </c>
      <c r="I8" s="21">
        <v>45901</v>
      </c>
      <c r="J8" s="14">
        <v>45905</v>
      </c>
      <c r="K8" s="15">
        <f>IF(COUNTA('Controlador de projetos'!$I8,'Controlador de projetos'!$J8)&lt;&gt;2,"",DAYS360('Controlador de projetos'!$I8,'Controlador de projetos'!$J8,FALSE)+1)</f>
        <v>5</v>
      </c>
      <c r="L8" s="12"/>
    </row>
    <row r="9" spans="1:12" ht="30" customHeight="1">
      <c r="B9" s="12" t="s">
        <v>10</v>
      </c>
      <c r="C9" s="12" t="s">
        <v>25</v>
      </c>
      <c r="D9" s="12" t="s">
        <v>16</v>
      </c>
      <c r="E9" s="12" t="s">
        <v>10</v>
      </c>
      <c r="F9" s="13">
        <v>45901</v>
      </c>
      <c r="G9" s="13">
        <v>45905</v>
      </c>
      <c r="H9" s="19">
        <f>IF(COUNTA('Controlador de projetos'!$F9,'Controlador de projetos'!$G9)&lt;&gt;2,"",DAYS360('Controlador de projetos'!$F9,'Controlador de projetos'!$G9,FALSE)+1)</f>
        <v>5</v>
      </c>
      <c r="I9" s="21">
        <v>45901</v>
      </c>
      <c r="J9" s="14">
        <v>45905</v>
      </c>
      <c r="K9" s="15">
        <f>IF(COUNTA('Controlador de projetos'!$I9,'Controlador de projetos'!$J9)&lt;&gt;2,"",DAYS360('Controlador de projetos'!$I9,'Controlador de projetos'!$J9,FALSE)+1)</f>
        <v>5</v>
      </c>
      <c r="L9" s="12"/>
    </row>
    <row r="10" spans="1:12" ht="30" customHeight="1" thickBot="1">
      <c r="B10" s="22" t="s">
        <v>32</v>
      </c>
      <c r="C10" s="22" t="s">
        <v>23</v>
      </c>
      <c r="D10" s="22" t="s">
        <v>16</v>
      </c>
      <c r="E10" s="22" t="s">
        <v>11</v>
      </c>
      <c r="F10" s="23">
        <v>45901</v>
      </c>
      <c r="G10" s="23">
        <v>45905</v>
      </c>
      <c r="H10" s="24">
        <f>IF(COUNTA('Controlador de projetos'!$F10,'Controlador de projetos'!$G10)&lt;&gt;2,"",DAYS360('Controlador de projetos'!$F10,'Controlador de projetos'!$G10,FALSE)+1)</f>
        <v>5</v>
      </c>
      <c r="I10" s="25">
        <v>45902</v>
      </c>
      <c r="J10" s="23">
        <v>45902</v>
      </c>
      <c r="K10" s="26">
        <f>IF(COUNTA('Controlador de projetos'!$I10,'Controlador de projetos'!$J10)&lt;&gt;2,"",DAYS360('Controlador de projetos'!$I10,'Controlador de projetos'!$J10,FALSE)+1)</f>
        <v>1</v>
      </c>
      <c r="L10" s="22"/>
    </row>
    <row r="11" spans="1:12" ht="30" customHeight="1">
      <c r="B11" s="12" t="s">
        <v>45</v>
      </c>
      <c r="C11" s="12" t="s">
        <v>51</v>
      </c>
      <c r="D11" s="12" t="s">
        <v>17</v>
      </c>
      <c r="E11" s="12" t="s">
        <v>10</v>
      </c>
      <c r="F11" s="13">
        <v>45913</v>
      </c>
      <c r="G11" s="13">
        <v>45920</v>
      </c>
      <c r="H11" s="19">
        <f>IF(COUNTA('Controlador de projetos'!$F11,'Controlador de projetos'!$G11)&lt;&gt;2,"",DAYS360('Controlador de projetos'!$F11,'Controlador de projetos'!$G11,FALSE))</f>
        <v>7</v>
      </c>
      <c r="I11" s="13">
        <v>45913</v>
      </c>
      <c r="J11" s="13">
        <v>45914</v>
      </c>
      <c r="K11" s="15">
        <f>IF(COUNTA('Controlador de projetos'!$I11,'Controlador de projetos'!$J11)&lt;&gt;2,"",DAYS360('Controlador de projetos'!$I11,'Controlador de projetos'!$J11,FALSE))</f>
        <v>1</v>
      </c>
      <c r="L11" s="12"/>
    </row>
    <row r="12" spans="1:12" ht="30" customHeight="1">
      <c r="B12" s="12" t="s">
        <v>34</v>
      </c>
      <c r="C12" s="12" t="s">
        <v>25</v>
      </c>
      <c r="D12" s="12" t="s">
        <v>17</v>
      </c>
      <c r="E12" s="12" t="s">
        <v>12</v>
      </c>
      <c r="F12" s="13">
        <v>45908</v>
      </c>
      <c r="G12" s="13">
        <v>45933</v>
      </c>
      <c r="H12" s="19">
        <f>IF(COUNTA('Controlador de projetos'!$F12,'Controlador de projetos'!$G12)&lt;&gt;2,"",DAYS360('Controlador de projetos'!$F12,'Controlador de projetos'!$G12,FALSE))</f>
        <v>25</v>
      </c>
      <c r="I12" s="14">
        <v>45902</v>
      </c>
      <c r="J12" s="13">
        <v>45902</v>
      </c>
      <c r="K12" s="15">
        <f>IF(COUNTA('Controlador de projetos'!$I12,'Controlador de projetos'!$J12)&lt;&gt;2,"",DAYS360('Controlador de projetos'!$I12,'Controlador de projetos'!$J12,FALSE)+1)</f>
        <v>1</v>
      </c>
      <c r="L12" s="12"/>
    </row>
    <row r="13" spans="1:12" ht="30" customHeight="1">
      <c r="B13" s="12" t="s">
        <v>26</v>
      </c>
      <c r="C13" s="12" t="s">
        <v>23</v>
      </c>
      <c r="D13" s="12" t="s">
        <v>17</v>
      </c>
      <c r="E13" s="12" t="s">
        <v>12</v>
      </c>
      <c r="F13" s="13">
        <v>45908</v>
      </c>
      <c r="G13" s="13">
        <v>45933</v>
      </c>
      <c r="H13" s="19">
        <f>IF(COUNTA('Controlador de projetos'!$F13,'Controlador de projetos'!$G13)&lt;&gt;2,"",DAYS360('Controlador de projetos'!$F13,'Controlador de projetos'!$G13,FALSE))</f>
        <v>25</v>
      </c>
      <c r="I13" s="14">
        <v>45928</v>
      </c>
      <c r="J13" s="13">
        <v>45931</v>
      </c>
      <c r="K13" s="15">
        <f>IF(COUNTA('Controlador de projetos'!$I13,'Controlador de projetos'!$J13)&lt;&gt;2,"",DAYS360('Controlador de projetos'!$I13,'Controlador de projetos'!$J13,FALSE)+1)</f>
        <v>4</v>
      </c>
      <c r="L13" s="12"/>
    </row>
    <row r="14" spans="1:12" ht="30" customHeight="1">
      <c r="B14" s="12" t="s">
        <v>35</v>
      </c>
      <c r="C14" s="12" t="s">
        <v>22</v>
      </c>
      <c r="D14" s="12" t="s">
        <v>17</v>
      </c>
      <c r="E14" s="12" t="s">
        <v>12</v>
      </c>
      <c r="F14" s="13">
        <v>45908</v>
      </c>
      <c r="G14" s="13">
        <v>45933</v>
      </c>
      <c r="H14" s="19">
        <f>IF(COUNTA('Controlador de projetos'!$F14,'Controlador de projetos'!$G14)&lt;&gt;2,"",DAYS360('Controlador de projetos'!$F14,'Controlador de projetos'!$G14,FALSE))</f>
        <v>25</v>
      </c>
      <c r="I14" s="14">
        <v>45928</v>
      </c>
      <c r="J14" s="13">
        <v>45931</v>
      </c>
      <c r="K14" s="15">
        <f>IF(COUNTA('Controlador de projetos'!$I14,'Controlador de projetos'!$J14)&lt;&gt;2,"",DAYS360('Controlador de projetos'!$I14,'Controlador de projetos'!$J14,FALSE))</f>
        <v>3</v>
      </c>
      <c r="L14" s="12"/>
    </row>
    <row r="15" spans="1:12" ht="30" customHeight="1">
      <c r="B15" s="12" t="s">
        <v>36</v>
      </c>
      <c r="C15" s="12" t="s">
        <v>24</v>
      </c>
      <c r="D15" s="12" t="s">
        <v>17</v>
      </c>
      <c r="E15" s="12" t="s">
        <v>12</v>
      </c>
      <c r="F15" s="13">
        <v>45908</v>
      </c>
      <c r="G15" s="13">
        <v>45933</v>
      </c>
      <c r="H15" s="19">
        <f>IF(COUNTA('Controlador de projetos'!$F15,'Controlador de projetos'!$G15)&lt;&gt;2,"",DAYS360('Controlador de projetos'!$F15,'Controlador de projetos'!$G15,FALSE))</f>
        <v>25</v>
      </c>
      <c r="I15" s="14">
        <v>45931</v>
      </c>
      <c r="J15" s="13">
        <v>45932</v>
      </c>
      <c r="K15" s="15">
        <f>IF(COUNTA('Controlador de projetos'!$I15,'Controlador de projetos'!$J15)&lt;&gt;2,"",DAYS360('Controlador de projetos'!$I15,'Controlador de projetos'!$J15,FALSE))</f>
        <v>1</v>
      </c>
      <c r="L15" s="12"/>
    </row>
    <row r="16" spans="1:12" ht="30" customHeight="1">
      <c r="B16" s="12" t="s">
        <v>50</v>
      </c>
      <c r="C16" s="12" t="s">
        <v>25</v>
      </c>
      <c r="D16" s="12" t="s">
        <v>17</v>
      </c>
      <c r="E16" s="12" t="s">
        <v>10</v>
      </c>
      <c r="F16" s="13">
        <v>45901</v>
      </c>
      <c r="G16" s="13">
        <v>45933</v>
      </c>
      <c r="H16" s="19">
        <v>33</v>
      </c>
      <c r="I16" s="14">
        <v>45930</v>
      </c>
      <c r="J16" s="13">
        <v>45933</v>
      </c>
      <c r="K16" s="15">
        <f>IF(COUNTA('Controlador de projetos'!$I16,'Controlador de projetos'!$J16)&lt;&gt;2,"",DAYS360('Controlador de projetos'!$I16,'Controlador de projetos'!$J16,FALSE))</f>
        <v>3</v>
      </c>
      <c r="L16" s="12"/>
    </row>
    <row r="17" spans="2:12" ht="30" customHeight="1" thickBot="1">
      <c r="B17" s="22" t="s">
        <v>37</v>
      </c>
      <c r="C17" s="22" t="s">
        <v>25</v>
      </c>
      <c r="D17" s="22" t="s">
        <v>17</v>
      </c>
      <c r="E17" s="22" t="s">
        <v>10</v>
      </c>
      <c r="F17" s="23">
        <v>45908</v>
      </c>
      <c r="G17" s="23">
        <v>45933</v>
      </c>
      <c r="H17" s="24">
        <f>IF(COUNTA('Controlador de projetos'!$F17,'Controlador de projetos'!$G17)&lt;&gt;2,"",DAYS360('Controlador de projetos'!$F17,'Controlador de projetos'!$G17,FALSE))</f>
        <v>25</v>
      </c>
      <c r="I17" s="27">
        <v>45931</v>
      </c>
      <c r="J17" s="23">
        <v>45932</v>
      </c>
      <c r="K17" s="26">
        <f>IF(COUNTA('Controlador de projetos'!$I17,'Controlador de projetos'!$J17)&lt;&gt;2,"",DAYS360('Controlador de projetos'!$I17,'Controlador de projetos'!$J17,FALSE))</f>
        <v>1</v>
      </c>
      <c r="L17" s="22"/>
    </row>
    <row r="18" spans="2:12" ht="30" customHeight="1">
      <c r="B18" s="12" t="s">
        <v>47</v>
      </c>
      <c r="C18" s="12" t="s">
        <v>25</v>
      </c>
      <c r="D18" s="12" t="s">
        <v>18</v>
      </c>
      <c r="E18" s="12" t="s">
        <v>10</v>
      </c>
      <c r="F18" s="13">
        <v>45940</v>
      </c>
      <c r="G18" s="13">
        <v>45947</v>
      </c>
      <c r="H18" s="19">
        <v>7</v>
      </c>
      <c r="I18" s="14"/>
      <c r="J18" s="13"/>
      <c r="K18" s="15" t="s">
        <v>46</v>
      </c>
      <c r="L18" s="12"/>
    </row>
    <row r="19" spans="2:12" ht="30" customHeight="1">
      <c r="B19" s="12" t="s">
        <v>38</v>
      </c>
      <c r="C19" s="12" t="s">
        <v>25</v>
      </c>
      <c r="D19" s="12" t="s">
        <v>18</v>
      </c>
      <c r="E19" s="12" t="s">
        <v>10</v>
      </c>
      <c r="F19" s="13">
        <v>45936</v>
      </c>
      <c r="G19" s="13">
        <v>45954</v>
      </c>
      <c r="H19" s="19">
        <f>IF(COUNTA('Controlador de projetos'!$F19,'Controlador de projetos'!$G19)&lt;&gt;2,"",DAYS360('Controlador de projetos'!$F19,'Controlador de projetos'!$G19,FALSE)+1)</f>
        <v>19</v>
      </c>
      <c r="I19" s="14"/>
      <c r="J19" s="13"/>
      <c r="K19" s="15" t="str">
        <f>IF(COUNTA('Controlador de projetos'!$I19,'Controlador de projetos'!$J19)&lt;&gt;2,"",DAYS360('Controlador de projetos'!$I19,'Controlador de projetos'!$J19,FALSE)+1)</f>
        <v/>
      </c>
      <c r="L19" s="12"/>
    </row>
    <row r="20" spans="2:12" ht="30" customHeight="1">
      <c r="B20" s="12" t="s">
        <v>39</v>
      </c>
      <c r="C20" s="12" t="s">
        <v>25</v>
      </c>
      <c r="D20" s="12" t="s">
        <v>18</v>
      </c>
      <c r="E20" s="12" t="s">
        <v>10</v>
      </c>
      <c r="F20" s="13">
        <v>45936</v>
      </c>
      <c r="G20" s="13">
        <v>45954</v>
      </c>
      <c r="H20" s="19">
        <f>IF(COUNTA('Controlador de projetos'!$F20,'Controlador de projetos'!$G20)&lt;&gt;2,"",DAYS360('Controlador de projetos'!$F20,'Controlador de projetos'!$G20,FALSE))</f>
        <v>18</v>
      </c>
      <c r="I20" s="14"/>
      <c r="J20" s="13"/>
      <c r="K20" s="15" t="str">
        <f>IF(COUNTA('Controlador de projetos'!$I20,'Controlador de projetos'!$J20)&lt;&gt;2,"",DAYS360('Controlador de projetos'!$I20,'Controlador de projetos'!$J20,FALSE))</f>
        <v/>
      </c>
      <c r="L20" s="12"/>
    </row>
    <row r="21" spans="2:12" ht="30" customHeight="1">
      <c r="B21" s="12" t="s">
        <v>40</v>
      </c>
      <c r="C21" s="12"/>
      <c r="D21" s="12" t="s">
        <v>18</v>
      </c>
      <c r="E21" s="12" t="s">
        <v>12</v>
      </c>
      <c r="F21" s="13">
        <v>45936</v>
      </c>
      <c r="G21" s="13">
        <v>45954</v>
      </c>
      <c r="H21" s="19">
        <f>IF(COUNTA('Controlador de projetos'!$F21,'Controlador de projetos'!$G21)&lt;&gt;2,"",DAYS360('Controlador de projetos'!$F21,'Controlador de projetos'!$G21,FALSE)+1)</f>
        <v>19</v>
      </c>
      <c r="I21" s="14"/>
      <c r="J21" s="13"/>
      <c r="K21" s="15" t="str">
        <f>IF(COUNTA('Controlador de projetos'!$I21,'Controlador de projetos'!$J21)&lt;&gt;2,"",DAYS360('Controlador de projetos'!$I21,'Controlador de projetos'!$J21,FALSE)+1)</f>
        <v/>
      </c>
      <c r="L21" s="12"/>
    </row>
    <row r="22" spans="2:12" ht="30" customHeight="1" thickBot="1">
      <c r="B22" s="22" t="s">
        <v>41</v>
      </c>
      <c r="C22" s="22"/>
      <c r="D22" s="22" t="s">
        <v>18</v>
      </c>
      <c r="E22" s="22"/>
      <c r="F22" s="23">
        <v>45936</v>
      </c>
      <c r="G22" s="23">
        <v>45954</v>
      </c>
      <c r="H22" s="24">
        <f>IF(COUNTA('Controlador de projetos'!$F22,'Controlador de projetos'!$G22)&lt;&gt;2,"",DAYS360('Controlador de projetos'!$F22,'Controlador de projetos'!$G22,FALSE)+1)</f>
        <v>19</v>
      </c>
      <c r="I22" s="27"/>
      <c r="J22" s="23"/>
      <c r="K22" s="26" t="str">
        <f>IF(COUNTA('Controlador de projetos'!$I22,'Controlador de projetos'!$J22)&lt;&gt;2,"",DAYS360('Controlador de projetos'!$I22,'Controlador de projetos'!$J22,FALSE)+1)</f>
        <v/>
      </c>
      <c r="L22" s="22"/>
    </row>
    <row r="23" spans="2:12" ht="30" customHeight="1">
      <c r="B23" s="12" t="s">
        <v>48</v>
      </c>
      <c r="C23" s="12" t="s">
        <v>25</v>
      </c>
      <c r="D23" s="12" t="s">
        <v>19</v>
      </c>
      <c r="E23" s="12" t="s">
        <v>10</v>
      </c>
      <c r="F23" s="13">
        <v>45962</v>
      </c>
      <c r="G23" s="13">
        <v>45969</v>
      </c>
      <c r="H23" s="19">
        <v>7</v>
      </c>
      <c r="I23" s="14"/>
      <c r="J23" s="13"/>
      <c r="K23" s="15" t="s">
        <v>46</v>
      </c>
      <c r="L23" s="12"/>
    </row>
    <row r="24" spans="2:12" ht="30" customHeight="1">
      <c r="B24" s="12" t="s">
        <v>33</v>
      </c>
      <c r="C24" s="12"/>
      <c r="D24" s="12" t="s">
        <v>19</v>
      </c>
      <c r="E24" s="12"/>
      <c r="F24" s="13">
        <v>45957</v>
      </c>
      <c r="G24" s="13">
        <v>45982</v>
      </c>
      <c r="H24" s="19">
        <f>IF(COUNTA('Controlador de projetos'!$F24,'Controlador de projetos'!$G24)&lt;&gt;2,"",DAYS360('Controlador de projetos'!$F24,'Controlador de projetos'!$G24,FALSE)+1)</f>
        <v>25</v>
      </c>
      <c r="I24" s="14"/>
      <c r="J24" s="13"/>
      <c r="K24" s="15" t="str">
        <f>IF(COUNTA('Controlador de projetos'!$I24,'Controlador de projetos'!$J24)&lt;&gt;2,"",DAYS360('Controlador de projetos'!$I24,'Controlador de projetos'!$J24,FALSE)+1)</f>
        <v/>
      </c>
      <c r="L24" s="12"/>
    </row>
    <row r="25" spans="2:12" ht="30" customHeight="1">
      <c r="B25" s="12" t="s">
        <v>42</v>
      </c>
      <c r="C25" s="12"/>
      <c r="D25" s="12" t="s">
        <v>19</v>
      </c>
      <c r="E25" s="12"/>
      <c r="F25" s="13">
        <v>45957</v>
      </c>
      <c r="G25" s="13">
        <v>45982</v>
      </c>
      <c r="H25" s="19">
        <f>IF(COUNTA('Controlador de projetos'!$F25,'Controlador de projetos'!$G25)&lt;&gt;2,"",DAYS360('Controlador de projetos'!$F25,'Controlador de projetos'!$G25,FALSE)+1)</f>
        <v>25</v>
      </c>
      <c r="I25" s="14"/>
      <c r="J25" s="13"/>
      <c r="K25" s="15" t="str">
        <f>IF(COUNTA('Controlador de projetos'!$I25,'Controlador de projetos'!$J25)&lt;&gt;2,"",DAYS360('Controlador de projetos'!$I25,'Controlador de projetos'!$J25,FALSE)+1)</f>
        <v/>
      </c>
      <c r="L25" s="12"/>
    </row>
    <row r="26" spans="2:12" ht="30" customHeight="1">
      <c r="B26" s="12" t="s">
        <v>43</v>
      </c>
      <c r="C26" s="12"/>
      <c r="D26" s="12" t="s">
        <v>19</v>
      </c>
      <c r="E26" s="12"/>
      <c r="F26" s="13">
        <v>45957</v>
      </c>
      <c r="G26" s="13">
        <v>45982</v>
      </c>
      <c r="H26" s="19">
        <f>IF(COUNTA('Controlador de projetos'!$F26,'Controlador de projetos'!$G26)&lt;&gt;2,"",DAYS360('Controlador de projetos'!$F26,'Controlador de projetos'!$G26,FALSE)+1)</f>
        <v>25</v>
      </c>
      <c r="I26" s="14"/>
      <c r="J26" s="13"/>
      <c r="K26" s="15" t="str">
        <f>IF(COUNTA('Controlador de projetos'!$I26,'Controlador de projetos'!$J26)&lt;&gt;2,"",DAYS360('Controlador de projetos'!$I26,'Controlador de projetos'!$J26,FALSE)+1)</f>
        <v/>
      </c>
      <c r="L26" s="12"/>
    </row>
    <row r="27" spans="2:12" ht="30" customHeight="1" thickBot="1">
      <c r="B27" s="22" t="s">
        <v>44</v>
      </c>
      <c r="C27" s="22"/>
      <c r="D27" s="22" t="s">
        <v>19</v>
      </c>
      <c r="E27" s="22"/>
      <c r="F27" s="23">
        <v>45957</v>
      </c>
      <c r="G27" s="23">
        <v>45982</v>
      </c>
      <c r="H27" s="24">
        <f>IF(COUNTA('Controlador de projetos'!$F27,'Controlador de projetos'!$G27)&lt;&gt;2,"",DAYS360('Controlador de projetos'!$F27,'Controlador de projetos'!$G27,FALSE)+1)</f>
        <v>25</v>
      </c>
      <c r="I27" s="27"/>
      <c r="J27" s="23"/>
      <c r="K27" s="26" t="str">
        <f>IF(COUNTA('Controlador de projetos'!$I27,'Controlador de projetos'!$J27)&lt;&gt;2,"",DAYS360('Controlador de projetos'!$I27,'Controlador de projetos'!$J27,FALSE)+1)</f>
        <v/>
      </c>
      <c r="L27" s="22"/>
    </row>
    <row r="28" spans="2:12" ht="30" customHeight="1">
      <c r="B28" s="12"/>
      <c r="C28" s="12"/>
      <c r="D28" s="12"/>
      <c r="E28" s="12"/>
      <c r="F28" s="13"/>
      <c r="G28" s="13"/>
      <c r="H28" s="19" t="str">
        <f>IF(COUNTA('Controlador de projetos'!$F28,'Controlador de projetos'!$G28)&lt;&gt;2,"",DAYS360('Controlador de projetos'!$F28,'Controlador de projetos'!$G28,FALSE)+1)</f>
        <v/>
      </c>
      <c r="I28" s="14"/>
      <c r="J28" s="13"/>
      <c r="K28" s="15" t="str">
        <f>IF(COUNTA('Controlador de projetos'!$I28,'Controlador de projetos'!$J28)&lt;&gt;2,"",DAYS360('Controlador de projetos'!$I28,'Controlador de projetos'!$J28,FALSE)+1)</f>
        <v/>
      </c>
      <c r="L28" s="12"/>
    </row>
    <row r="29" spans="2:12" ht="30" customHeight="1">
      <c r="B29" s="12"/>
      <c r="C29" s="12"/>
      <c r="D29" s="12"/>
      <c r="E29" s="12"/>
      <c r="F29" s="13"/>
      <c r="G29" s="13"/>
      <c r="H29" s="19" t="str">
        <f>IF(COUNTA('Controlador de projetos'!$F29,'Controlador de projetos'!$G29)&lt;&gt;2,"",DAYS360('Controlador de projetos'!$F29,'Controlador de projetos'!$G29,FALSE)+1)</f>
        <v/>
      </c>
      <c r="I29" s="14"/>
      <c r="J29" s="13"/>
      <c r="K29" s="15" t="str">
        <f>IF(COUNTA('Controlador de projetos'!$I29,'Controlador de projetos'!$J29)&lt;&gt;2,"",DAYS360('Controlador de projetos'!$I29,'Controlador de projetos'!$J29,FALSE)+1)</f>
        <v/>
      </c>
      <c r="L29" s="12"/>
    </row>
    <row r="30" spans="2:12" ht="30" customHeight="1">
      <c r="B30" s="12"/>
      <c r="C30" s="12"/>
      <c r="D30" s="12"/>
      <c r="E30" s="12"/>
      <c r="F30" s="13"/>
      <c r="G30" s="13"/>
      <c r="H30" s="19" t="str">
        <f>IF(COUNTA('Controlador de projetos'!$F30,'Controlador de projetos'!$G30)&lt;&gt;2,"",DAYS360('Controlador de projetos'!$F30,'Controlador de projetos'!$G30,FALSE)+1)</f>
        <v/>
      </c>
      <c r="I30" s="14"/>
      <c r="J30" s="13"/>
      <c r="K30" s="15" t="str">
        <f>IF(COUNTA('Controlador de projetos'!$I30,'Controlador de projetos'!$J30)&lt;&gt;2,"",DAYS360('Controlador de projetos'!$I30,'Controlador de projetos'!$J30,FALSE)+1)</f>
        <v/>
      </c>
      <c r="L30" s="12"/>
    </row>
    <row r="31" spans="2:12" ht="30" customHeight="1">
      <c r="B31" s="12"/>
      <c r="C31" s="12"/>
      <c r="D31" s="12"/>
      <c r="E31" s="12"/>
      <c r="F31" s="13"/>
      <c r="G31" s="13"/>
      <c r="H31" s="19" t="str">
        <f>IF(COUNTA('Controlador de projetos'!$F31,'Controlador de projetos'!$G31)&lt;&gt;2,"",DAYS360('Controlador de projetos'!$F31,'Controlador de projetos'!$G31,FALSE)+1)</f>
        <v/>
      </c>
      <c r="I31" s="14"/>
      <c r="J31" s="13"/>
      <c r="K31" s="15" t="str">
        <f>IF(COUNTA('Controlador de projetos'!$I31,'Controlador de projetos'!$J31)&lt;&gt;2,"",DAYS360('Controlador de projetos'!$I31,'Controlador de projetos'!$J31,FALSE)+1)</f>
        <v/>
      </c>
      <c r="L31" s="12"/>
    </row>
    <row r="32" spans="2:12" ht="30" customHeight="1">
      <c r="B32" s="12"/>
      <c r="C32" s="12"/>
      <c r="D32" s="12"/>
      <c r="E32" s="12"/>
      <c r="F32" s="13"/>
      <c r="G32" s="13"/>
      <c r="H32" s="19" t="str">
        <f>IF(COUNTA('Controlador de projetos'!$F32,'Controlador de projetos'!$G32)&lt;&gt;2,"",DAYS360('Controlador de projetos'!$F32,'Controlador de projetos'!$G32,FALSE)+1)</f>
        <v/>
      </c>
      <c r="I32" s="14"/>
      <c r="J32" s="13"/>
      <c r="K32" s="15" t="str">
        <f>IF(COUNTA('Controlador de projetos'!$I32,'Controlador de projetos'!$J32)&lt;&gt;2,"",DAYS360('Controlador de projetos'!$I32,'Controlador de projetos'!$J32,FALSE)+1)</f>
        <v/>
      </c>
      <c r="L32" s="12"/>
    </row>
    <row r="33" spans="2:12" ht="30" customHeight="1">
      <c r="B33" s="16"/>
      <c r="C33" s="16"/>
      <c r="D33" s="16"/>
      <c r="E33" s="16"/>
      <c r="F33" s="17"/>
      <c r="G33" s="17"/>
      <c r="H33" s="19" t="str">
        <f>IF(COUNTA('Controlador de projetos'!$F33,'Controlador de projetos'!$G33)&lt;&gt;2,"",DAYS360('Controlador de projetos'!$F33,'Controlador de projetos'!$G33,FALSE)+1)</f>
        <v/>
      </c>
      <c r="I33" s="14"/>
      <c r="J33" s="17"/>
      <c r="K33" s="15" t="str">
        <f>IF(COUNTA('Controlador de projetos'!$I33,'Controlador de projetos'!$J33)&lt;&gt;2,"",DAYS360('Controlador de projetos'!$I33,'Controlador de projetos'!$J33,FALSE)+1)</f>
        <v/>
      </c>
      <c r="L33" s="16"/>
    </row>
  </sheetData>
  <conditionalFormatting sqref="K5:K33">
    <cfRule type="expression" dxfId="0" priority="8">
      <formula>(ABS((K5-H5))/H5)&gt;Sinalizador_Porcentagem</formula>
    </cfRule>
  </conditionalFormatting>
  <dataValidations count="11">
    <dataValidation allowBlank="1" showInputMessage="1" prompt="Insira projetos nesta planilha do controle de projetos. Defina a % acima/abaixo para sinalizar em D2. O trabalho real em horas e a duração real em dias destacarão valores acima/abaixo com negrito, fonte vermelha e um ícone de bandeira nas colunas K e M " sqref="A1" xr:uid="{00000000-0002-0000-0000-000000000000}"/>
    <dataValidation allowBlank="1" showInputMessage="1" showErrorMessage="1" prompt="Insira os nomes de projetos nesta coluna" sqref="B4:D4" xr:uid="{00000000-0002-0000-0000-000006000000}"/>
    <dataValidation allowBlank="1" showInputMessage="1" showErrorMessage="1" prompt="Selecione o Nome da categoria na lista suspensa em cada célula nessa coluna. As opções na lista são definidas na planilha Configuração. Pressione Alt+seta para baixo para navegar pela lista, depois, ENTER para fazer uma seleção" sqref="E4" xr:uid="{00000000-0002-0000-0000-000007000000}"/>
    <dataValidation allowBlank="1" showInputMessage="1" showErrorMessage="1" prompt="Insira a data de início estimada do projeto nesta coluna" sqref="F4" xr:uid="{00000000-0002-0000-0000-000009000000}"/>
    <dataValidation allowBlank="1" showInputMessage="1" showErrorMessage="1" prompt="Insira a data de término estimada do projeto nesta coluna" sqref="G4" xr:uid="{00000000-0002-0000-0000-00000A000000}"/>
    <dataValidation allowBlank="1" showInputMessage="1" showErrorMessage="1" prompt="Insira a duração estimada do projeto em dias nesta coluna" sqref="H4" xr:uid="{00000000-0002-0000-0000-00000C000000}"/>
    <dataValidation allowBlank="1" showInputMessage="1" showErrorMessage="1" prompt="Insira a data de início real do projeto nesta coluna" sqref="I4" xr:uid="{00000000-0002-0000-0000-00000D000000}"/>
    <dataValidation allowBlank="1" showInputMessage="1" showErrorMessage="1" prompt="Insira a data de término real do projeto nesta coluna" sqref="J4" xr:uid="{00000000-0002-0000-0000-00000E000000}"/>
    <dataValidation allowBlank="1" showInputMessage="1" showErrorMessage="1" prompt="Insira a duração real de projeto em dias. Valores que atendem aos critérios Acima/Abaixo são destacados em negrito vermelho e geram um ícone de sinalizador na coluna M à esquerda" sqref="K4" xr:uid="{00000000-0002-0000-0000-000012000000}"/>
    <dataValidation allowBlank="1" showInputMessage="1" showErrorMessage="1" prompt="Insira anotações para os projetos nesta coluna" sqref="L4" xr:uid="{00000000-0002-0000-0000-000013000000}"/>
    <dataValidation type="list" allowBlank="1" showInputMessage="1" showErrorMessage="1" error="Selecione uma categoria na lista ou crie uma nova categoria para exibir nesta lista da planilha Configuração." sqref="E5:E33" xr:uid="{00000000-0002-0000-0000-000002000000}">
      <formula1>Categoria_Lista</formula1>
    </dataValidation>
  </dataValidations>
  <printOptions horizontalCentered="1"/>
  <pageMargins left="0.25" right="0.25" top="0.5" bottom="0.5" header="0.3" footer="0.3"/>
  <pageSetup paperSize="9" scale="57" orientation="landscape" r:id="rId1"/>
  <headerFooter differentFirst="1">
    <oddFooter>&amp;CPage &amp;P of &amp;N</oddFooter>
  </headerFooter>
  <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196A1F23-3D67-40CE-AED9-440FECA92F3C}">
          <x14:formula1>
            <xm:f>Configuração!$D$5:$D$8</xm:f>
          </x14:formula1>
          <xm:sqref>D5:D33</xm:sqref>
        </x14:dataValidation>
        <x14:dataValidation type="list" allowBlank="1" showInputMessage="1" showErrorMessage="1" xr:uid="{9316C738-7C0B-41CA-ADB5-1A14C6ABE9FF}">
          <x14:formula1>
            <xm:f>Configuração!$C$5:$C$9</xm:f>
          </x14:formula1>
          <xm:sqref>C5:C33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3"/>
    <pageSetUpPr fitToPage="1"/>
  </sheetPr>
  <dimension ref="B1:D10"/>
  <sheetViews>
    <sheetView showGridLines="0" zoomScaleNormal="100" workbookViewId="0">
      <pane ySplit="4" topLeftCell="A5" activePane="bottomLeft" state="frozen"/>
      <selection pane="bottomLeft" activeCell="D15" sqref="D15"/>
    </sheetView>
  </sheetViews>
  <sheetFormatPr defaultRowHeight="30" customHeight="1"/>
  <cols>
    <col min="1" max="1" width="2.58203125" customWidth="1"/>
    <col min="2" max="4" width="25.58203125" customWidth="1"/>
    <col min="5" max="5" width="2.58203125" customWidth="1"/>
  </cols>
  <sheetData>
    <row r="1" spans="2:4" ht="65.150000000000006" customHeight="1">
      <c r="B1" s="10" t="s">
        <v>8</v>
      </c>
      <c r="C1" s="10"/>
    </row>
    <row r="2" spans="2:4" ht="20.25" customHeight="1"/>
    <row r="3" spans="2:4" ht="20.25" customHeight="1"/>
    <row r="4" spans="2:4" ht="50.15" customHeight="1">
      <c r="B4" s="5" t="s">
        <v>9</v>
      </c>
      <c r="C4" s="5" t="s">
        <v>21</v>
      </c>
      <c r="D4" s="5" t="s">
        <v>15</v>
      </c>
    </row>
    <row r="5" spans="2:4" ht="30" customHeight="1">
      <c r="B5" s="11" t="s">
        <v>10</v>
      </c>
      <c r="C5" s="11" t="s">
        <v>22</v>
      </c>
      <c r="D5" s="11" t="s">
        <v>16</v>
      </c>
    </row>
    <row r="6" spans="2:4" ht="30" customHeight="1">
      <c r="B6" s="11" t="s">
        <v>11</v>
      </c>
      <c r="C6" s="11" t="s">
        <v>23</v>
      </c>
      <c r="D6" s="11" t="s">
        <v>17</v>
      </c>
    </row>
    <row r="7" spans="2:4" ht="30" customHeight="1">
      <c r="B7" s="11" t="s">
        <v>12</v>
      </c>
      <c r="C7" s="11" t="s">
        <v>51</v>
      </c>
      <c r="D7" s="11" t="s">
        <v>18</v>
      </c>
    </row>
    <row r="8" spans="2:4" ht="30" customHeight="1">
      <c r="B8" s="11" t="s">
        <v>13</v>
      </c>
      <c r="C8" s="11" t="s">
        <v>24</v>
      </c>
      <c r="D8" s="11" t="s">
        <v>19</v>
      </c>
    </row>
    <row r="9" spans="2:4" ht="30" customHeight="1">
      <c r="B9" s="11" t="s">
        <v>20</v>
      </c>
      <c r="C9" s="11" t="s">
        <v>25</v>
      </c>
      <c r="D9" s="11"/>
    </row>
    <row r="10" spans="2:4" ht="30" customHeight="1">
      <c r="B10" s="11"/>
      <c r="C10" s="11"/>
      <c r="D10" s="11"/>
    </row>
  </sheetData>
  <dataValidations count="3">
    <dataValidation allowBlank="1" showInputMessage="1" prompt="A planilha de configuração contém uma lista personalizável de categorias de projetos e nomes de funcionários. Essas listas são usadas como listas suspensas na planilha Controlador de projetos. As listas não precisam do mesmo número de itens entre elas " sqref="A1" xr:uid="{00000000-0002-0000-0100-000000000000}"/>
    <dataValidation allowBlank="1" showInputMessage="1" showErrorMessage="1" prompt="Insira os nomes dos funcionários nesta coluna que serão usados como opções na lista suspensa Atribuído a na planilha Controlador de Projetos" sqref="D4" xr:uid="{00000000-0002-0000-0100-000001000000}"/>
    <dataValidation allowBlank="1" showInputMessage="1" showErrorMessage="1" prompt="Insira as categorias de projetos nesta coluna que serão usadas como opções na lista suspensa Categoria na planilha Controlador de Projetos" sqref="B4:C4" xr:uid="{00000000-0002-0000-0100-000002000000}"/>
  </dataValidations>
  <pageMargins left="0.7" right="0.7" top="0.75" bottom="0.75" header="0.3" footer="0.3"/>
  <pageSetup paperSize="9" fitToHeight="0"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O m 5 a W j b j P x + l A A A A 9 w A A A B I A H A B D b 2 5 m a W c v U G F j a 2 F n Z S 5 4 b W w g o h g A K K A U A A A A A A A A A A A A A A A A A A A A A A A A A A A A h Y 8 x D o I w G I W v Q r r T F h g E U s r g K o k J 0 b g 2 p U I j / B h a L H d z 8 E h e Q Y y i b o 7 v e 9 / w 3 v 1 6 Y / n U t d 5 F D U b 3 k K E A U + Q p k H 2 l o c 7 Q a I 9 + j H L O t k K e R K 2 8 W Q a T T q b K U G P t O S X E O Y d d h P u h J i G l A T k U m 1 I 2 q h P o I + v / s q / B W A F S I c 7 2 r z E 8 x E G U 4 C B e J Z g y s l B W a P g a 4 T z 4 2 f 5 A t h 5 b O w 6 K K / B 3 J S N L Z O R 9 g j 8 A U E s D B B Q A A g A I A D p u W 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6 b l p a K I p H u A 4 A A A A R A A A A E w A c A E Z v c m 1 1 b G F z L 1 N l Y 3 R p b 2 4 x L m 0 g o h g A K K A U A A A A A A A A A A A A A A A A A A A A A A A A A A A A K 0 5 N L s n M z 1 M I h t C G 1 g B Q S w E C L Q A U A A I A C A A 6 b l p a N u M / H 6 U A A A D 3 A A A A E g A A A A A A A A A A A A A A A A A A A A A A Q 2 9 u Z m l n L 1 B h Y 2 t h Z 2 U u e G 1 s U E s B A i 0 A F A A C A A g A O m 5 a W g / K 6 a u k A A A A 6 Q A A A B M A A A A A A A A A A A A A A A A A 8 Q A A A F t D b 2 5 0 Z W 5 0 X 1 R 5 c G V z X S 5 4 b W x Q S w E C L Q A U A A I A C A A 6 b l p a 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e W i v I 5 A x U k S X z m b t p n 5 E 9 g A A A A A C A A A A A A A Q Z g A A A A E A A C A A A A D o k a 4 j w 5 O W E / b R 3 p y 3 p D E F J v Z / n V j n S y 8 2 I T p q A a h F Q A A A A A A O g A A A A A I A A C A A A A D N v 1 5 g h M F / 1 A w 9 N V y c M P E 9 H 5 k U 2 Y P a t Q y h p Q W 8 T e a A t V A A A A C / q u y S W O T O X r v + q 7 b s b O Z G y J W K 1 m c e 7 m P u U e O j q 6 d H H K I l I 9 J D Q J s c x T Y N r 1 Z J Z y S + H i Y D L r A d A r 6 i Y I K x n d 5 Q Q I 3 / 9 i X a a d w k n h 6 U K y T k z U A A A A A U N w 9 w n a k R a d f r t v g A Z V U W 9 E e E B S Y 0 0 a T 4 n u o H f n w x L i 6 W o G 1 m w S v S z l E 3 G o 5 D t i Z H j b Z Q R H c J t K f X A 3 3 J q I c / < / D a t a M a s h u p > 
</file>

<file path=customXml/itemProps1.xml><?xml version="1.0" encoding="utf-8"?>
<ds:datastoreItem xmlns:ds="http://schemas.openxmlformats.org/officeDocument/2006/customXml" ds:itemID="{347BFDA4-E22C-4938-A9DE-FFCE01C2B0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TM02930041</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Controlador de projetos</vt:lpstr>
      <vt:lpstr>Configuração</vt:lpstr>
      <vt:lpstr>Categoria_Lista</vt:lpstr>
      <vt:lpstr>ColumnTitle1</vt:lpstr>
      <vt:lpstr>ColumnTitle2</vt:lpstr>
      <vt:lpstr>Funcionário_Lista</vt:lpstr>
      <vt:lpstr>'Controlador de projetos'!Print_Area</vt:lpstr>
      <vt:lpstr>'Controlador de projetos'!Print_Titles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Amaral</dc:creator>
  <cp:lastModifiedBy>Ricardo Amaral</cp:lastModifiedBy>
  <cp:lastPrinted>2025-09-05T14:06:18Z</cp:lastPrinted>
  <dcterms:created xsi:type="dcterms:W3CDTF">2016-08-03T05:15:41Z</dcterms:created>
  <dcterms:modified xsi:type="dcterms:W3CDTF">2025-10-03T13:47:53Z</dcterms:modified>
</cp:coreProperties>
</file>